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E:\策划SVN\res\"/>
    </mc:Choice>
  </mc:AlternateContent>
  <xr:revisionPtr revIDLastSave="0" documentId="13_ncr:1_{4DA1F5D5-119F-45A3-99F5-32947DDE5D70}" xr6:coauthVersionLast="47" xr6:coauthVersionMax="47" xr10:uidLastSave="{00000000-0000-0000-0000-000000000000}"/>
  <bookViews>
    <workbookView xWindow="28680" yWindow="-105" windowWidth="29040" windowHeight="15840" activeTab="2" xr2:uid="{00000000-000D-0000-FFFF-FFFF00000000}"/>
  </bookViews>
  <sheets>
    <sheet name="t_skill_s" sheetId="1" r:id="rId1"/>
    <sheet name="t_skill_s说明表" sheetId="8" r:id="rId2"/>
    <sheet name="t_skill_effect_s" sheetId="7" r:id="rId3"/>
    <sheet name="t_skill_effect_s说明表" sheetId="2" r:id="rId4"/>
    <sheet name="说明表1" sheetId="4" r:id="rId5"/>
    <sheet name="说明表2" sheetId="9" r:id="rId6"/>
  </sheets>
  <externalReferences>
    <externalReference r:id="rId7"/>
  </externalReferences>
  <definedNames>
    <definedName name="_xlnm._FilterDatabase" localSheetId="3" hidden="1">t_skill_effect_s说明表!$A$5:$AG$1422</definedName>
    <definedName name="_xlnm._FilterDatabase" localSheetId="1" hidden="1">t_skill_s说明表!$A$5:$AI$1214</definedName>
  </definedNames>
  <calcPr calcId="191029"/>
</workbook>
</file>

<file path=xl/calcChain.xml><?xml version="1.0" encoding="utf-8"?>
<calcChain xmlns="http://schemas.openxmlformats.org/spreadsheetml/2006/main">
  <c r="AD1071" i="2" l="1"/>
  <c r="A1071" i="2"/>
  <c r="A237" i="8"/>
  <c r="A236" i="8"/>
  <c r="A235" i="8"/>
  <c r="A231" i="8"/>
  <c r="A230" i="8"/>
  <c r="A238" i="2"/>
  <c r="A237" i="2"/>
  <c r="A235" i="2" l="1"/>
  <c r="A229" i="8"/>
  <c r="A164" i="2"/>
  <c r="A165" i="2"/>
  <c r="A166" i="2"/>
  <c r="A259" i="2" l="1"/>
  <c r="A260" i="2"/>
  <c r="A261" i="2"/>
  <c r="A262" i="2"/>
  <c r="A263" i="2"/>
  <c r="A264" i="2"/>
  <c r="A265" i="2"/>
  <c r="A266" i="2"/>
  <c r="A267" i="2"/>
  <c r="A258" i="2" l="1"/>
  <c r="C3" i="9" l="1"/>
  <c r="C4" i="9" s="1"/>
  <c r="C5" i="9" s="1"/>
  <c r="C6" i="9" s="1"/>
  <c r="C7" i="9" s="1"/>
  <c r="C8" i="9" s="1"/>
  <c r="C9" i="9" s="1"/>
  <c r="C10" i="9" s="1"/>
  <c r="C11" i="9" s="1"/>
  <c r="C12" i="9" s="1"/>
  <c r="C13" i="9" s="1"/>
  <c r="C14" i="9" s="1"/>
  <c r="C15" i="9" s="1"/>
  <c r="C16" i="9" s="1"/>
  <c r="C17" i="9" s="1"/>
  <c r="C18" i="9" s="1"/>
  <c r="C19" i="9" s="1"/>
  <c r="C20" i="9" s="1"/>
  <c r="C21" i="9" s="1"/>
  <c r="C22" i="9" s="1"/>
  <c r="C23" i="9" s="1"/>
  <c r="C24" i="9" s="1"/>
  <c r="C25" i="9" s="1"/>
  <c r="C26" i="9" s="1"/>
  <c r="C27" i="9" s="1"/>
  <c r="C28" i="9" s="1"/>
  <c r="C29" i="9" s="1"/>
  <c r="C30" i="9" s="1"/>
  <c r="C31" i="9" s="1"/>
  <c r="C32" i="9" s="1"/>
  <c r="C33" i="9" s="1"/>
  <c r="C34" i="9" s="1"/>
  <c r="C35" i="9" s="1"/>
  <c r="C36" i="9" s="1"/>
  <c r="C37" i="9" s="1"/>
  <c r="C38" i="9" s="1"/>
  <c r="C39" i="9" s="1"/>
  <c r="C40" i="9" s="1"/>
  <c r="C41" i="9" s="1"/>
  <c r="C42" i="9" s="1"/>
  <c r="C43" i="9" s="1"/>
  <c r="C44" i="9" s="1"/>
  <c r="C45" i="9" s="1"/>
  <c r="C46" i="9" s="1"/>
  <c r="C47" i="9" s="1"/>
  <c r="C48" i="9" s="1"/>
  <c r="C49" i="9" s="1"/>
  <c r="C50" i="9" s="1"/>
  <c r="C51" i="9" s="1"/>
  <c r="C52" i="9" s="1"/>
  <c r="C53" i="9" s="1"/>
  <c r="C54" i="9" s="1"/>
  <c r="C55" i="9" s="1"/>
  <c r="C56" i="9" s="1"/>
  <c r="C57" i="9" s="1"/>
  <c r="C58" i="9" s="1"/>
  <c r="C59" i="9" s="1"/>
  <c r="C60" i="9" s="1"/>
  <c r="C61" i="9" s="1"/>
  <c r="C62" i="9" s="1"/>
  <c r="C63" i="9" s="1"/>
  <c r="C64" i="9" s="1"/>
  <c r="C65" i="9" s="1"/>
  <c r="C66" i="9" s="1"/>
  <c r="C67" i="9" s="1"/>
  <c r="C68" i="9" s="1"/>
  <c r="C69" i="9" s="1"/>
  <c r="C70" i="9" s="1"/>
  <c r="C71" i="9" s="1"/>
  <c r="C72" i="9" s="1"/>
  <c r="C73" i="9" s="1"/>
  <c r="C74" i="9" s="1"/>
  <c r="C75" i="9" s="1"/>
  <c r="C76" i="9" s="1"/>
  <c r="C77" i="9" s="1"/>
  <c r="C78" i="9" s="1"/>
  <c r="C79" i="9" s="1"/>
  <c r="C80" i="9" s="1"/>
  <c r="C81" i="9" s="1"/>
  <c r="C82" i="9" s="1"/>
  <c r="C83" i="9" s="1"/>
  <c r="C84" i="9" s="1"/>
  <c r="C85" i="9" s="1"/>
  <c r="C86" i="9" s="1"/>
  <c r="C87" i="9" s="1"/>
  <c r="C88" i="9" s="1"/>
  <c r="C89" i="9" s="1"/>
  <c r="C90" i="9" s="1"/>
  <c r="C91" i="9" s="1"/>
  <c r="C92" i="9" s="1"/>
  <c r="C93" i="9" s="1"/>
  <c r="C94" i="9" s="1"/>
  <c r="C95" i="9" s="1"/>
  <c r="C96" i="9" s="1"/>
  <c r="C97" i="9" s="1"/>
  <c r="C98" i="9" s="1"/>
  <c r="C99" i="9" s="1"/>
  <c r="C100" i="9" s="1"/>
  <c r="C101" i="9" s="1"/>
  <c r="C102" i="9" s="1"/>
  <c r="C103" i="9" s="1"/>
  <c r="C104" i="9" s="1"/>
  <c r="C105" i="9" s="1"/>
  <c r="C106" i="9" s="1"/>
  <c r="C107" i="9" s="1"/>
  <c r="C108" i="9" s="1"/>
  <c r="C109" i="9" s="1"/>
  <c r="C110" i="9" s="1"/>
  <c r="C111" i="9" s="1"/>
  <c r="C112" i="9" s="1"/>
  <c r="C113" i="9" s="1"/>
  <c r="C114" i="9" s="1"/>
  <c r="C115" i="9" s="1"/>
  <c r="C116" i="9" s="1"/>
  <c r="C117" i="9" s="1"/>
  <c r="C118" i="9" s="1"/>
  <c r="C119" i="9" s="1"/>
  <c r="C120" i="9" s="1"/>
  <c r="C121" i="9" s="1"/>
  <c r="C122" i="9" s="1"/>
  <c r="C123" i="9" s="1"/>
  <c r="C124" i="9" s="1"/>
  <c r="C125" i="9" s="1"/>
  <c r="C126" i="9" s="1"/>
  <c r="C127" i="9" s="1"/>
  <c r="C128" i="9" s="1"/>
  <c r="C129" i="9" s="1"/>
  <c r="C130" i="9" s="1"/>
  <c r="C131" i="9" s="1"/>
  <c r="C132" i="9" s="1"/>
  <c r="C133" i="9" s="1"/>
  <c r="C134" i="9" s="1"/>
  <c r="C135" i="9" s="1"/>
  <c r="C136" i="9" s="1"/>
  <c r="C137" i="9" s="1"/>
  <c r="C138" i="9" s="1"/>
  <c r="C139" i="9" s="1"/>
  <c r="C140" i="9" s="1"/>
  <c r="C141" i="9" s="1"/>
  <c r="C142" i="9" s="1"/>
  <c r="C143" i="9" s="1"/>
  <c r="C144" i="9" s="1"/>
  <c r="C145" i="9" s="1"/>
  <c r="C146" i="9" s="1"/>
  <c r="C147" i="9" s="1"/>
  <c r="C148" i="9" s="1"/>
  <c r="C149" i="9" s="1"/>
  <c r="C150" i="9" s="1"/>
  <c r="C151" i="9" s="1"/>
  <c r="C152" i="9" s="1"/>
  <c r="C153" i="9" s="1"/>
  <c r="C154" i="9" s="1"/>
  <c r="C155" i="9" s="1"/>
  <c r="C156" i="9" s="1"/>
  <c r="C157" i="9" s="1"/>
  <c r="C158" i="9" s="1"/>
  <c r="C159" i="9" s="1"/>
  <c r="C160" i="9" s="1"/>
  <c r="C161" i="9" s="1"/>
  <c r="C162" i="9" s="1"/>
  <c r="C163" i="9" s="1"/>
  <c r="C164" i="9" s="1"/>
  <c r="C165" i="9" s="1"/>
  <c r="C166" i="9" s="1"/>
  <c r="C167" i="9" s="1"/>
  <c r="C168" i="9" s="1"/>
  <c r="C169" i="9" s="1"/>
  <c r="C170" i="9" s="1"/>
  <c r="C171" i="9" s="1"/>
  <c r="C172" i="9" s="1"/>
  <c r="C173" i="9" s="1"/>
  <c r="C174" i="9" s="1"/>
  <c r="C175" i="9" s="1"/>
  <c r="C176" i="9" s="1"/>
  <c r="C177" i="9" s="1"/>
  <c r="C178" i="9" s="1"/>
  <c r="C179" i="9" s="1"/>
  <c r="C180" i="9" s="1"/>
  <c r="C181" i="9" s="1"/>
  <c r="C182" i="9" s="1"/>
  <c r="C183" i="9" s="1"/>
  <c r="C184" i="9" s="1"/>
  <c r="C185" i="9" s="1"/>
  <c r="C186" i="9" s="1"/>
  <c r="C187" i="9" s="1"/>
  <c r="C188" i="9" s="1"/>
  <c r="C189" i="9" s="1"/>
  <c r="C190" i="9" s="1"/>
  <c r="C191" i="9" s="1"/>
  <c r="C192" i="9" s="1"/>
  <c r="C193" i="9" s="1"/>
  <c r="C194" i="9" s="1"/>
  <c r="C195" i="9" s="1"/>
  <c r="C196" i="9" s="1"/>
  <c r="C197" i="9" s="1"/>
  <c r="C198" i="9" s="1"/>
  <c r="C199" i="9" s="1"/>
  <c r="C200" i="9" s="1"/>
  <c r="C201" i="9" s="1"/>
  <c r="C202" i="9" s="1"/>
  <c r="C203" i="9" s="1"/>
  <c r="C204" i="9" s="1"/>
  <c r="C205" i="9" s="1"/>
  <c r="C206" i="9" s="1"/>
  <c r="C207" i="9" s="1"/>
  <c r="C208" i="9" s="1"/>
  <c r="C209" i="9" s="1"/>
  <c r="C210" i="9" s="1"/>
  <c r="C211" i="9" s="1"/>
  <c r="C212" i="9" s="1"/>
  <c r="C213" i="9" s="1"/>
  <c r="C214" i="9" s="1"/>
  <c r="C215" i="9" s="1"/>
  <c r="C216" i="9" s="1"/>
  <c r="C217" i="9" s="1"/>
  <c r="C218" i="9" s="1"/>
  <c r="C219" i="9" s="1"/>
  <c r="C220" i="9" s="1"/>
  <c r="C221" i="9" s="1"/>
  <c r="C222" i="9" s="1"/>
  <c r="C223" i="9" s="1"/>
  <c r="C224" i="9" s="1"/>
  <c r="C225" i="9" s="1"/>
  <c r="C226" i="9" s="1"/>
  <c r="C227" i="9" s="1"/>
  <c r="C228" i="9" s="1"/>
  <c r="C229" i="9" s="1"/>
  <c r="C230" i="9" s="1"/>
  <c r="C231" i="9" s="1"/>
  <c r="C232" i="9" s="1"/>
  <c r="C233" i="9" s="1"/>
  <c r="C234" i="9" s="1"/>
  <c r="C235" i="9" s="1"/>
  <c r="C236" i="9" s="1"/>
  <c r="C237" i="9" s="1"/>
  <c r="C238" i="9" s="1"/>
  <c r="C239" i="9" s="1"/>
  <c r="C240" i="9" s="1"/>
  <c r="C241" i="9" s="1"/>
  <c r="C242" i="9" s="1"/>
  <c r="C243" i="9" s="1"/>
  <c r="C244" i="9" s="1"/>
  <c r="C245" i="9" s="1"/>
  <c r="C246" i="9" s="1"/>
  <c r="C247" i="9" s="1"/>
  <c r="C248" i="9" s="1"/>
  <c r="C249" i="9" s="1"/>
  <c r="C250" i="9" s="1"/>
  <c r="C251" i="9" s="1"/>
  <c r="C252" i="9" s="1"/>
  <c r="C253" i="9" s="1"/>
  <c r="C254" i="9" s="1"/>
  <c r="C255" i="9" s="1"/>
  <c r="C256" i="9" s="1"/>
  <c r="C257" i="9" s="1"/>
  <c r="C258" i="9" s="1"/>
  <c r="C259" i="9" s="1"/>
  <c r="C260" i="9" s="1"/>
  <c r="C261" i="9" s="1"/>
  <c r="C262" i="9" s="1"/>
  <c r="C263" i="9" s="1"/>
  <c r="C264" i="9" s="1"/>
  <c r="C265" i="9" s="1"/>
  <c r="C266" i="9" s="1"/>
  <c r="C267" i="9" s="1"/>
  <c r="C268" i="9" s="1"/>
  <c r="C269" i="9" s="1"/>
  <c r="C270" i="9" s="1"/>
  <c r="C271" i="9" s="1"/>
  <c r="C272" i="9" s="1"/>
  <c r="C273" i="9" s="1"/>
  <c r="C274" i="9" s="1"/>
  <c r="C275" i="9" s="1"/>
  <c r="C276" i="9" s="1"/>
  <c r="C277" i="9" s="1"/>
  <c r="C278" i="9" s="1"/>
  <c r="C279" i="9" s="1"/>
  <c r="C280" i="9" s="1"/>
  <c r="C281" i="9" s="1"/>
  <c r="C282" i="9" s="1"/>
  <c r="C283" i="9" s="1"/>
  <c r="C284" i="9" s="1"/>
  <c r="C285" i="9" s="1"/>
  <c r="C286" i="9" s="1"/>
  <c r="C287" i="9" s="1"/>
  <c r="C288" i="9" s="1"/>
  <c r="C289" i="9" s="1"/>
  <c r="C290" i="9" s="1"/>
  <c r="C291" i="9" s="1"/>
  <c r="C292" i="9" s="1"/>
  <c r="C293" i="9" s="1"/>
  <c r="C294" i="9" s="1"/>
  <c r="C295" i="9" s="1"/>
  <c r="C296" i="9" s="1"/>
  <c r="C297" i="9" s="1"/>
  <c r="C298" i="9" s="1"/>
  <c r="C299" i="9" s="1"/>
  <c r="C300" i="9" s="1"/>
  <c r="C301" i="9" s="1"/>
  <c r="C302" i="9" s="1"/>
  <c r="C303" i="9" s="1"/>
  <c r="C304" i="9" s="1"/>
  <c r="C305" i="9" s="1"/>
  <c r="C306" i="9" s="1"/>
  <c r="C307" i="9" s="1"/>
  <c r="C308" i="9" s="1"/>
  <c r="C309" i="9" s="1"/>
  <c r="C310" i="9" s="1"/>
  <c r="C311" i="9" s="1"/>
  <c r="C312" i="9" s="1"/>
  <c r="C313" i="9" s="1"/>
  <c r="C314" i="9" s="1"/>
  <c r="C315" i="9" s="1"/>
  <c r="C316" i="9" s="1"/>
  <c r="C317" i="9" s="1"/>
  <c r="C318" i="9" s="1"/>
  <c r="C319" i="9" s="1"/>
  <c r="C320" i="9" s="1"/>
  <c r="C321" i="9" s="1"/>
  <c r="C322" i="9" s="1"/>
  <c r="C323" i="9" s="1"/>
  <c r="C324" i="9" s="1"/>
  <c r="C325" i="9" s="1"/>
  <c r="C326" i="9" s="1"/>
  <c r="C327" i="9" s="1"/>
  <c r="C328" i="9" s="1"/>
  <c r="C329" i="9" s="1"/>
  <c r="C330" i="9" s="1"/>
  <c r="C331" i="9" s="1"/>
  <c r="C332" i="9" s="1"/>
  <c r="C333" i="9" s="1"/>
  <c r="C334" i="9" s="1"/>
  <c r="C335" i="9" s="1"/>
  <c r="C336" i="9" s="1"/>
  <c r="C337" i="9" s="1"/>
  <c r="C338" i="9" s="1"/>
  <c r="C339" i="9" s="1"/>
  <c r="C340" i="9" s="1"/>
  <c r="C341" i="9" s="1"/>
  <c r="C342" i="9" s="1"/>
  <c r="C343" i="9" s="1"/>
  <c r="C344" i="9" s="1"/>
  <c r="C345" i="9" s="1"/>
  <c r="C346" i="9" s="1"/>
  <c r="C347" i="9" s="1"/>
  <c r="C348" i="9" s="1"/>
  <c r="C349" i="9" s="1"/>
  <c r="C350" i="9" s="1"/>
  <c r="C351" i="9" s="1"/>
  <c r="C352" i="9" s="1"/>
  <c r="C353" i="9" s="1"/>
  <c r="C354" i="9" s="1"/>
  <c r="C355" i="9" s="1"/>
  <c r="C356" i="9" s="1"/>
  <c r="C357" i="9" s="1"/>
  <c r="C358" i="9" s="1"/>
  <c r="C359" i="9" s="1"/>
  <c r="C360" i="9" s="1"/>
  <c r="C361" i="9" s="1"/>
  <c r="C362" i="9" s="1"/>
  <c r="C363" i="9" s="1"/>
  <c r="C364" i="9" s="1"/>
  <c r="C365" i="9" s="1"/>
  <c r="C366" i="9" s="1"/>
  <c r="C367" i="9" s="1"/>
  <c r="C368" i="9" s="1"/>
  <c r="C369" i="9" s="1"/>
  <c r="C370" i="9" s="1"/>
  <c r="C371" i="9" s="1"/>
  <c r="C372" i="9" s="1"/>
  <c r="C373" i="9" s="1"/>
  <c r="C374" i="9" s="1"/>
  <c r="C375" i="9" s="1"/>
  <c r="C376" i="9" s="1"/>
  <c r="C377" i="9" s="1"/>
  <c r="C378" i="9" s="1"/>
  <c r="C379" i="9" s="1"/>
  <c r="C380" i="9" s="1"/>
  <c r="C381" i="9" s="1"/>
  <c r="C382" i="9" s="1"/>
  <c r="C383" i="9" s="1"/>
  <c r="C384" i="9" s="1"/>
  <c r="C385" i="9" s="1"/>
  <c r="C386" i="9" s="1"/>
  <c r="C387" i="9" s="1"/>
  <c r="C388" i="9" s="1"/>
  <c r="C389" i="9" s="1"/>
  <c r="C390" i="9" s="1"/>
  <c r="C391" i="9" s="1"/>
  <c r="C392" i="9" s="1"/>
  <c r="C393" i="9" s="1"/>
  <c r="C394" i="9" s="1"/>
  <c r="C395" i="9" s="1"/>
  <c r="C396" i="9" s="1"/>
  <c r="C397" i="9" s="1"/>
  <c r="C398" i="9" s="1"/>
  <c r="C399" i="9" s="1"/>
  <c r="C400" i="9" s="1"/>
  <c r="C401" i="9" s="1"/>
  <c r="C402" i="9" s="1"/>
  <c r="C403" i="9" s="1"/>
  <c r="C404" i="9" s="1"/>
  <c r="C405" i="9" s="1"/>
  <c r="C406" i="9" s="1"/>
  <c r="C407" i="9" s="1"/>
  <c r="C408" i="9" s="1"/>
  <c r="C409" i="9" s="1"/>
  <c r="C410" i="9" s="1"/>
  <c r="C411" i="9" s="1"/>
  <c r="C412" i="9" s="1"/>
  <c r="C413" i="9" s="1"/>
  <c r="C414" i="9" s="1"/>
  <c r="C415" i="9" s="1"/>
  <c r="C416" i="9" s="1"/>
  <c r="C417" i="9" s="1"/>
  <c r="C418" i="9" s="1"/>
  <c r="C419" i="9" s="1"/>
  <c r="C420" i="9" s="1"/>
  <c r="C421" i="9" s="1"/>
  <c r="C422" i="9" s="1"/>
  <c r="C423" i="9" s="1"/>
  <c r="C424" i="9" s="1"/>
  <c r="C425" i="9" s="1"/>
  <c r="C426" i="9" s="1"/>
  <c r="C427" i="9" s="1"/>
  <c r="C428" i="9" s="1"/>
  <c r="C429" i="9" s="1"/>
  <c r="C430" i="9" s="1"/>
  <c r="C431" i="9" s="1"/>
  <c r="C432" i="9" s="1"/>
  <c r="C433" i="9" s="1"/>
  <c r="C434" i="9" s="1"/>
  <c r="C435" i="9" s="1"/>
  <c r="C436" i="9" s="1"/>
  <c r="C437" i="9" s="1"/>
  <c r="C438" i="9" s="1"/>
  <c r="C439" i="9" s="1"/>
  <c r="C440" i="9" s="1"/>
  <c r="C441" i="9" s="1"/>
  <c r="C442" i="9" s="1"/>
  <c r="C443" i="9" s="1"/>
  <c r="C444" i="9" s="1"/>
  <c r="C445" i="9" s="1"/>
  <c r="C446" i="9" s="1"/>
  <c r="C447" i="9" s="1"/>
  <c r="C448" i="9" s="1"/>
  <c r="C449" i="9" s="1"/>
  <c r="C450" i="9" s="1"/>
  <c r="C451" i="9" s="1"/>
  <c r="C452" i="9" s="1"/>
  <c r="C453" i="9" s="1"/>
  <c r="C454" i="9" s="1"/>
  <c r="C455" i="9" s="1"/>
  <c r="C456" i="9" s="1"/>
  <c r="C457" i="9" s="1"/>
  <c r="C458" i="9" s="1"/>
  <c r="C459" i="9" s="1"/>
  <c r="C460" i="9" s="1"/>
  <c r="C461" i="9" s="1"/>
  <c r="C462" i="9" s="1"/>
  <c r="C463" i="9" s="1"/>
  <c r="C464" i="9" s="1"/>
  <c r="C465" i="9" s="1"/>
  <c r="C466" i="9" s="1"/>
  <c r="C467" i="9" s="1"/>
  <c r="C468" i="9" s="1"/>
  <c r="C469" i="9" s="1"/>
  <c r="C470" i="9" s="1"/>
  <c r="C471" i="9" s="1"/>
  <c r="C472" i="9" s="1"/>
  <c r="C473" i="9" s="1"/>
  <c r="C474" i="9" s="1"/>
  <c r="C475" i="9" s="1"/>
  <c r="C476" i="9" s="1"/>
  <c r="C477" i="9" s="1"/>
  <c r="C478" i="9" s="1"/>
  <c r="C479" i="9" s="1"/>
  <c r="C480" i="9" s="1"/>
  <c r="C481" i="9" s="1"/>
  <c r="C482" i="9" s="1"/>
  <c r="C483" i="9" s="1"/>
  <c r="C484" i="9" s="1"/>
  <c r="C485" i="9" s="1"/>
  <c r="C486" i="9" s="1"/>
  <c r="C487" i="9" s="1"/>
  <c r="C488" i="9" s="1"/>
  <c r="C489" i="9" s="1"/>
  <c r="C490" i="9" s="1"/>
  <c r="C491" i="9" s="1"/>
  <c r="C492" i="9" s="1"/>
  <c r="C493" i="9" s="1"/>
  <c r="C494" i="9" s="1"/>
  <c r="C495" i="9" s="1"/>
  <c r="C496" i="9" s="1"/>
  <c r="C497" i="9" s="1"/>
  <c r="C498" i="9" s="1"/>
  <c r="C499" i="9" s="1"/>
  <c r="C500" i="9" s="1"/>
  <c r="C501" i="9" s="1"/>
  <c r="C502" i="9" s="1"/>
  <c r="C503" i="9" s="1"/>
  <c r="C504" i="9" s="1"/>
  <c r="C505" i="9" s="1"/>
  <c r="C506" i="9" s="1"/>
  <c r="C507" i="9" s="1"/>
  <c r="C508" i="9" s="1"/>
  <c r="C509" i="9" s="1"/>
  <c r="C510" i="9" s="1"/>
  <c r="C511" i="9" s="1"/>
  <c r="C512" i="9" s="1"/>
  <c r="C513" i="9" s="1"/>
  <c r="C514" i="9" s="1"/>
  <c r="C515" i="9" s="1"/>
  <c r="C516" i="9" s="1"/>
  <c r="C517" i="9" s="1"/>
  <c r="C518" i="9" s="1"/>
  <c r="C519" i="9" s="1"/>
  <c r="C520" i="9" s="1"/>
  <c r="C521" i="9" s="1"/>
  <c r="C522" i="9" s="1"/>
  <c r="C523" i="9" s="1"/>
  <c r="C524" i="9" s="1"/>
  <c r="C525" i="9" s="1"/>
  <c r="C526" i="9" s="1"/>
  <c r="C527" i="9" s="1"/>
  <c r="C528" i="9" s="1"/>
  <c r="C529" i="9" s="1"/>
  <c r="C530" i="9" s="1"/>
  <c r="C531" i="9" s="1"/>
  <c r="C532" i="9" s="1"/>
  <c r="C533" i="9" s="1"/>
  <c r="C534" i="9" s="1"/>
  <c r="C535" i="9" s="1"/>
  <c r="C536" i="9" s="1"/>
  <c r="C537" i="9" s="1"/>
  <c r="C538" i="9" s="1"/>
  <c r="C539" i="9" s="1"/>
  <c r="C540" i="9" s="1"/>
  <c r="C541" i="9" s="1"/>
  <c r="C542" i="9" s="1"/>
  <c r="C543" i="9" s="1"/>
  <c r="C544" i="9" s="1"/>
  <c r="C545" i="9" s="1"/>
  <c r="C546" i="9" s="1"/>
  <c r="C547" i="9" s="1"/>
  <c r="C548" i="9" s="1"/>
  <c r="C549" i="9" s="1"/>
  <c r="C550" i="9" s="1"/>
  <c r="C551" i="9" s="1"/>
  <c r="C552" i="9" s="1"/>
  <c r="C553" i="9" s="1"/>
  <c r="C554" i="9" s="1"/>
  <c r="C555" i="9" s="1"/>
  <c r="C556" i="9" s="1"/>
  <c r="C557" i="9" s="1"/>
  <c r="C558" i="9" s="1"/>
  <c r="C559" i="9" s="1"/>
  <c r="C560" i="9" s="1"/>
  <c r="C561" i="9" s="1"/>
  <c r="C562" i="9" s="1"/>
  <c r="C563" i="9" s="1"/>
  <c r="C564" i="9" s="1"/>
  <c r="C565" i="9" s="1"/>
  <c r="C566" i="9" s="1"/>
  <c r="C567" i="9" s="1"/>
  <c r="C568" i="9" s="1"/>
  <c r="C569" i="9" s="1"/>
  <c r="C570" i="9" s="1"/>
  <c r="C571" i="9" s="1"/>
  <c r="C572" i="9" s="1"/>
  <c r="C573" i="9" s="1"/>
  <c r="C574" i="9" s="1"/>
  <c r="C575" i="9" s="1"/>
  <c r="C576" i="9" s="1"/>
  <c r="C577" i="9" s="1"/>
  <c r="C578" i="9" s="1"/>
  <c r="C579" i="9" s="1"/>
  <c r="C580" i="9" s="1"/>
  <c r="C581" i="9" s="1"/>
  <c r="C582" i="9" s="1"/>
  <c r="C583" i="9" s="1"/>
  <c r="C584" i="9" s="1"/>
  <c r="C585" i="9" s="1"/>
  <c r="C586" i="9" s="1"/>
  <c r="C587" i="9" s="1"/>
  <c r="C588" i="9" s="1"/>
  <c r="C589" i="9" s="1"/>
  <c r="C590" i="9" s="1"/>
  <c r="C591" i="9" s="1"/>
  <c r="C592" i="9" s="1"/>
  <c r="C593" i="9" s="1"/>
  <c r="C594" i="9" s="1"/>
  <c r="C595" i="9" s="1"/>
  <c r="C596" i="9" s="1"/>
  <c r="C597" i="9" s="1"/>
  <c r="C598" i="9" s="1"/>
  <c r="C599" i="9" s="1"/>
  <c r="C600" i="9" s="1"/>
  <c r="C601" i="9" s="1"/>
  <c r="C602" i="9" s="1"/>
  <c r="C603" i="9" s="1"/>
  <c r="C604" i="9" s="1"/>
  <c r="C605" i="9" s="1"/>
  <c r="C606" i="9" s="1"/>
  <c r="C607" i="9" s="1"/>
  <c r="C608" i="9" s="1"/>
  <c r="C609" i="9" s="1"/>
  <c r="C610" i="9" s="1"/>
  <c r="C611" i="9" s="1"/>
  <c r="C612" i="9" s="1"/>
  <c r="C613" i="9" s="1"/>
  <c r="C614" i="9" s="1"/>
  <c r="C615" i="9" s="1"/>
  <c r="C616" i="9" s="1"/>
  <c r="C617" i="9" s="1"/>
  <c r="C618" i="9" s="1"/>
  <c r="C619" i="9" s="1"/>
  <c r="C620" i="9" s="1"/>
  <c r="C621" i="9" s="1"/>
  <c r="C622" i="9" s="1"/>
  <c r="C623" i="9" s="1"/>
  <c r="C624" i="9" s="1"/>
  <c r="C625" i="9" s="1"/>
  <c r="C626" i="9" s="1"/>
  <c r="C627" i="9" s="1"/>
  <c r="C628" i="9" s="1"/>
  <c r="C629" i="9" s="1"/>
  <c r="C630" i="9" s="1"/>
  <c r="C631" i="9" s="1"/>
  <c r="C632" i="9" s="1"/>
  <c r="C633" i="9" s="1"/>
  <c r="C634" i="9" s="1"/>
  <c r="C635" i="9" s="1"/>
  <c r="C636" i="9" s="1"/>
  <c r="C637" i="9" s="1"/>
  <c r="C638" i="9" s="1"/>
  <c r="C639" i="9" s="1"/>
  <c r="C640" i="9" s="1"/>
  <c r="C641" i="9" s="1"/>
  <c r="C642" i="9" s="1"/>
  <c r="C643" i="9" s="1"/>
  <c r="C644" i="9" s="1"/>
  <c r="C645" i="9" s="1"/>
  <c r="C646" i="9" s="1"/>
  <c r="C647" i="9" s="1"/>
  <c r="C648" i="9" s="1"/>
  <c r="C649" i="9" s="1"/>
  <c r="C650" i="9" s="1"/>
  <c r="C651" i="9" s="1"/>
  <c r="C652" i="9" s="1"/>
  <c r="C653" i="9" s="1"/>
  <c r="C654" i="9" s="1"/>
  <c r="C655" i="9" s="1"/>
  <c r="C656" i="9" s="1"/>
  <c r="C657" i="9" s="1"/>
  <c r="C658" i="9" s="1"/>
  <c r="C659" i="9" s="1"/>
  <c r="C660" i="9" s="1"/>
  <c r="C661" i="9" s="1"/>
  <c r="C662" i="9" s="1"/>
  <c r="C663" i="9" s="1"/>
  <c r="C664" i="9" s="1"/>
  <c r="C665" i="9" s="1"/>
  <c r="C666" i="9" s="1"/>
  <c r="C667" i="9" s="1"/>
  <c r="C668" i="9" s="1"/>
  <c r="C669" i="9" s="1"/>
  <c r="C670" i="9" s="1"/>
  <c r="C671" i="9" s="1"/>
  <c r="C672" i="9" s="1"/>
  <c r="C673" i="9" s="1"/>
  <c r="C674" i="9" s="1"/>
  <c r="C675" i="9" s="1"/>
  <c r="C676" i="9" s="1"/>
  <c r="C677" i="9" s="1"/>
  <c r="C678" i="9" s="1"/>
  <c r="C679" i="9" s="1"/>
  <c r="C680" i="9" s="1"/>
  <c r="C681" i="9" s="1"/>
  <c r="C682" i="9" s="1"/>
  <c r="C683" i="9" s="1"/>
  <c r="C684" i="9" s="1"/>
  <c r="C685" i="9" s="1"/>
  <c r="C686" i="9" s="1"/>
  <c r="C687" i="9" s="1"/>
  <c r="C688" i="9" s="1"/>
  <c r="C689" i="9" s="1"/>
  <c r="C690" i="9" s="1"/>
  <c r="C691" i="9" s="1"/>
  <c r="C692" i="9" s="1"/>
  <c r="C693" i="9" s="1"/>
  <c r="C694" i="9" s="1"/>
  <c r="C695" i="9" s="1"/>
  <c r="C696" i="9" s="1"/>
  <c r="C697" i="9" s="1"/>
  <c r="C698" i="9" s="1"/>
  <c r="C699" i="9" s="1"/>
  <c r="C700" i="9" s="1"/>
  <c r="C701" i="9" s="1"/>
  <c r="C702" i="9" s="1"/>
  <c r="C703" i="9" s="1"/>
  <c r="C704" i="9" s="1"/>
  <c r="C705" i="9" s="1"/>
  <c r="C706" i="9" s="1"/>
  <c r="C707" i="9" s="1"/>
  <c r="C708" i="9" s="1"/>
  <c r="C709" i="9" s="1"/>
  <c r="C710" i="9" s="1"/>
  <c r="C711" i="9" s="1"/>
  <c r="C712" i="9" s="1"/>
  <c r="C713" i="9" s="1"/>
  <c r="C714" i="9" s="1"/>
  <c r="C715" i="9" s="1"/>
  <c r="C716" i="9" s="1"/>
  <c r="C717" i="9" s="1"/>
  <c r="C718" i="9" s="1"/>
  <c r="C719" i="9" s="1"/>
  <c r="C720" i="9" s="1"/>
  <c r="C721" i="9" s="1"/>
  <c r="C722" i="9" s="1"/>
  <c r="C723" i="9" s="1"/>
  <c r="C724" i="9" s="1"/>
  <c r="C725" i="9" s="1"/>
  <c r="C726" i="9" s="1"/>
  <c r="C727" i="9" s="1"/>
  <c r="C728" i="9" s="1"/>
  <c r="C729" i="9" s="1"/>
  <c r="C730" i="9" s="1"/>
  <c r="C731" i="9" s="1"/>
  <c r="C732" i="9" s="1"/>
  <c r="C733" i="9" s="1"/>
  <c r="C734" i="9" s="1"/>
  <c r="C735" i="9" s="1"/>
  <c r="C736" i="9" s="1"/>
  <c r="C737" i="9" s="1"/>
  <c r="C738" i="9" s="1"/>
  <c r="C739" i="9" s="1"/>
  <c r="C740" i="9" s="1"/>
  <c r="C741" i="9" s="1"/>
  <c r="C742" i="9" s="1"/>
  <c r="C743" i="9" s="1"/>
  <c r="C744" i="9" s="1"/>
  <c r="C745" i="9" s="1"/>
  <c r="C746" i="9" s="1"/>
  <c r="C747" i="9" s="1"/>
  <c r="C748" i="9" s="1"/>
  <c r="C749" i="9" s="1"/>
  <c r="C750" i="9" s="1"/>
  <c r="C751" i="9" s="1"/>
  <c r="C752" i="9" s="1"/>
  <c r="C753" i="9" s="1"/>
  <c r="C754" i="9" s="1"/>
  <c r="C755" i="9" s="1"/>
  <c r="C756" i="9" s="1"/>
  <c r="C757" i="9" s="1"/>
  <c r="C758" i="9" s="1"/>
  <c r="C759" i="9" s="1"/>
  <c r="C760" i="9" s="1"/>
  <c r="C761" i="9" s="1"/>
  <c r="C762" i="9" s="1"/>
  <c r="C763" i="9" s="1"/>
  <c r="C764" i="9" s="1"/>
  <c r="C765" i="9" s="1"/>
  <c r="C766" i="9" s="1"/>
  <c r="C767" i="9" s="1"/>
  <c r="C768" i="9" s="1"/>
  <c r="C769" i="9" s="1"/>
  <c r="C770" i="9" s="1"/>
  <c r="C771" i="9" s="1"/>
  <c r="C772" i="9" s="1"/>
  <c r="C773" i="9" s="1"/>
  <c r="C774" i="9" s="1"/>
  <c r="C775" i="9" s="1"/>
  <c r="C776" i="9" s="1"/>
  <c r="C777" i="9" s="1"/>
  <c r="C778" i="9" s="1"/>
  <c r="C779" i="9" s="1"/>
  <c r="C780" i="9" s="1"/>
  <c r="C781" i="9" s="1"/>
  <c r="C782" i="9" s="1"/>
  <c r="C783" i="9" s="1"/>
  <c r="C784" i="9" s="1"/>
  <c r="C785" i="9" s="1"/>
  <c r="C786" i="9" s="1"/>
  <c r="C787" i="9" s="1"/>
  <c r="C788" i="9" s="1"/>
  <c r="C789" i="9" s="1"/>
  <c r="C790" i="9" s="1"/>
  <c r="C791" i="9" s="1"/>
  <c r="C792" i="9" s="1"/>
  <c r="C793" i="9" s="1"/>
  <c r="C794" i="9" s="1"/>
  <c r="C795" i="9" s="1"/>
  <c r="C796" i="9" s="1"/>
  <c r="C797" i="9" s="1"/>
  <c r="C798" i="9" s="1"/>
  <c r="C799" i="9" s="1"/>
  <c r="C800" i="9" s="1"/>
  <c r="C801" i="9" s="1"/>
  <c r="C802" i="9" s="1"/>
  <c r="C803" i="9" s="1"/>
  <c r="C804" i="9" s="1"/>
  <c r="C805" i="9" s="1"/>
  <c r="C806" i="9" s="1"/>
  <c r="C807" i="9" s="1"/>
  <c r="C808" i="9" s="1"/>
  <c r="C809" i="9" s="1"/>
  <c r="C810" i="9" s="1"/>
  <c r="C811" i="9" s="1"/>
  <c r="C812" i="9" s="1"/>
  <c r="C813" i="9" s="1"/>
  <c r="C814" i="9" s="1"/>
  <c r="C815" i="9" s="1"/>
  <c r="C816" i="9" s="1"/>
  <c r="C817" i="9" s="1"/>
  <c r="C818" i="9" s="1"/>
  <c r="C819" i="9" s="1"/>
  <c r="C820" i="9" s="1"/>
  <c r="C821" i="9" s="1"/>
  <c r="C822" i="9" s="1"/>
  <c r="C823" i="9" s="1"/>
  <c r="C824" i="9" s="1"/>
  <c r="C825" i="9" s="1"/>
  <c r="C826" i="9" s="1"/>
  <c r="C827" i="9" s="1"/>
  <c r="C828" i="9" s="1"/>
  <c r="C829" i="9" s="1"/>
  <c r="C830" i="9" s="1"/>
  <c r="C831" i="9" s="1"/>
  <c r="C832" i="9" s="1"/>
  <c r="C833" i="9" s="1"/>
  <c r="C834" i="9" s="1"/>
  <c r="C835" i="9" s="1"/>
  <c r="C836" i="9" s="1"/>
  <c r="C837" i="9" s="1"/>
  <c r="C838" i="9" s="1"/>
  <c r="C839" i="9" s="1"/>
  <c r="C840" i="9" s="1"/>
  <c r="C841" i="9" s="1"/>
  <c r="C842" i="9" s="1"/>
  <c r="C843" i="9" s="1"/>
  <c r="C844" i="9" s="1"/>
  <c r="C845" i="9" s="1"/>
  <c r="C846" i="9" s="1"/>
  <c r="C847" i="9" s="1"/>
  <c r="C848" i="9" s="1"/>
  <c r="C849" i="9" s="1"/>
  <c r="C850" i="9" s="1"/>
  <c r="C851" i="9" s="1"/>
  <c r="C852" i="9" s="1"/>
  <c r="C853" i="9" s="1"/>
  <c r="C854" i="9" s="1"/>
  <c r="C855" i="9" s="1"/>
  <c r="C856" i="9" s="1"/>
  <c r="C857" i="9" s="1"/>
  <c r="C858" i="9" s="1"/>
  <c r="C859" i="9" s="1"/>
  <c r="C860" i="9" s="1"/>
  <c r="C861" i="9" s="1"/>
  <c r="C862" i="9" s="1"/>
  <c r="C863" i="9" s="1"/>
  <c r="C864" i="9" s="1"/>
  <c r="C865" i="9" s="1"/>
  <c r="C866" i="9" s="1"/>
  <c r="C867" i="9" s="1"/>
  <c r="C868" i="9" s="1"/>
  <c r="C869" i="9" s="1"/>
  <c r="C870" i="9" s="1"/>
  <c r="C871" i="9" s="1"/>
  <c r="C872" i="9" s="1"/>
  <c r="C873" i="9" s="1"/>
  <c r="C874" i="9" s="1"/>
  <c r="C875" i="9" s="1"/>
  <c r="C876" i="9" s="1"/>
  <c r="C877" i="9" s="1"/>
  <c r="C878" i="9" s="1"/>
  <c r="C879" i="9" s="1"/>
  <c r="C880" i="9" s="1"/>
  <c r="C881" i="9" s="1"/>
  <c r="C882" i="9" s="1"/>
  <c r="C883" i="9" s="1"/>
  <c r="C884" i="9" s="1"/>
  <c r="C885" i="9" s="1"/>
  <c r="C886" i="9" s="1"/>
  <c r="C887" i="9" s="1"/>
  <c r="C888" i="9" s="1"/>
  <c r="C889" i="9" s="1"/>
  <c r="C890" i="9" s="1"/>
  <c r="C891" i="9" s="1"/>
  <c r="C892" i="9" s="1"/>
  <c r="C893" i="9" s="1"/>
  <c r="C894" i="9" s="1"/>
  <c r="C895" i="9" s="1"/>
  <c r="C896" i="9" s="1"/>
  <c r="C897" i="9" s="1"/>
  <c r="C898" i="9" s="1"/>
  <c r="C899" i="9" s="1"/>
  <c r="C900" i="9" s="1"/>
  <c r="C901" i="9" s="1"/>
  <c r="C902" i="9" s="1"/>
  <c r="C903" i="9" s="1"/>
  <c r="C904" i="9" s="1"/>
  <c r="C905" i="9" s="1"/>
  <c r="C906" i="9" s="1"/>
  <c r="C907" i="9" s="1"/>
  <c r="C908" i="9" s="1"/>
  <c r="C909" i="9" s="1"/>
  <c r="C910" i="9" s="1"/>
  <c r="C911" i="9" s="1"/>
  <c r="C912" i="9" s="1"/>
  <c r="C913" i="9" s="1"/>
  <c r="C914" i="9" s="1"/>
  <c r="C915" i="9" s="1"/>
  <c r="C916" i="9" s="1"/>
  <c r="C917" i="9" s="1"/>
  <c r="C918" i="9" s="1"/>
  <c r="C919" i="9" s="1"/>
  <c r="C920" i="9" s="1"/>
  <c r="C921" i="9" s="1"/>
  <c r="C922" i="9" s="1"/>
  <c r="C923" i="9" s="1"/>
  <c r="C924" i="9" s="1"/>
  <c r="C925" i="9" s="1"/>
  <c r="C926" i="9" s="1"/>
  <c r="C927" i="9" s="1"/>
  <c r="C928" i="9" s="1"/>
  <c r="C929" i="9" s="1"/>
  <c r="C930" i="9" s="1"/>
  <c r="C931" i="9" s="1"/>
  <c r="C932" i="9" s="1"/>
  <c r="C933" i="9" s="1"/>
  <c r="C934" i="9" s="1"/>
  <c r="C935" i="9" s="1"/>
  <c r="C936" i="9" s="1"/>
  <c r="C937" i="9" s="1"/>
  <c r="C938" i="9" s="1"/>
  <c r="C939" i="9" s="1"/>
  <c r="C940" i="9" s="1"/>
  <c r="C941" i="9" s="1"/>
  <c r="C942" i="9" s="1"/>
  <c r="C943" i="9" s="1"/>
  <c r="C944" i="9" s="1"/>
  <c r="C945" i="9" s="1"/>
  <c r="C946" i="9" s="1"/>
  <c r="C947" i="9" s="1"/>
  <c r="C948" i="9" s="1"/>
  <c r="C949" i="9" s="1"/>
  <c r="C950" i="9" s="1"/>
  <c r="C951" i="9" s="1"/>
  <c r="C952" i="9" s="1"/>
  <c r="C953" i="9" s="1"/>
  <c r="C954" i="9" s="1"/>
  <c r="C955" i="9" s="1"/>
  <c r="C956" i="9" s="1"/>
  <c r="C957" i="9" s="1"/>
  <c r="C958" i="9" s="1"/>
  <c r="C959" i="9" s="1"/>
  <c r="C960" i="9" s="1"/>
  <c r="C961" i="9" s="1"/>
  <c r="C962" i="9" s="1"/>
  <c r="C963" i="9" s="1"/>
  <c r="C964" i="9" s="1"/>
  <c r="C965" i="9" s="1"/>
  <c r="C966" i="9" s="1"/>
  <c r="C967" i="9" s="1"/>
  <c r="C968" i="9" s="1"/>
  <c r="C969" i="9" s="1"/>
  <c r="C970" i="9" s="1"/>
  <c r="C971" i="9" s="1"/>
  <c r="C972" i="9" s="1"/>
  <c r="C973" i="9" s="1"/>
  <c r="C974" i="9" s="1"/>
  <c r="C975" i="9" s="1"/>
  <c r="C976" i="9" s="1"/>
  <c r="C977" i="9" s="1"/>
  <c r="C978" i="9" s="1"/>
  <c r="C979" i="9" s="1"/>
  <c r="C980" i="9" s="1"/>
  <c r="C981" i="9" s="1"/>
  <c r="C982" i="9" s="1"/>
  <c r="C983" i="9" s="1"/>
  <c r="C984" i="9" s="1"/>
  <c r="C985" i="9" s="1"/>
  <c r="C986" i="9" s="1"/>
  <c r="C987" i="9" s="1"/>
  <c r="C988" i="9" s="1"/>
  <c r="C989" i="9" s="1"/>
  <c r="C990" i="9" s="1"/>
  <c r="C991" i="9" s="1"/>
  <c r="C992" i="9" s="1"/>
  <c r="C993" i="9" s="1"/>
  <c r="C994" i="9" s="1"/>
  <c r="C995" i="9" s="1"/>
  <c r="C996" i="9" s="1"/>
  <c r="C997" i="9" s="1"/>
  <c r="C998" i="9" s="1"/>
  <c r="C999" i="9" s="1"/>
  <c r="C1000" i="9" s="1"/>
  <c r="C1001" i="9" s="1"/>
  <c r="C1002" i="9" s="1"/>
  <c r="C1003" i="9" s="1"/>
  <c r="C1004" i="9" s="1"/>
  <c r="C1005" i="9" s="1"/>
  <c r="C1006" i="9" s="1"/>
  <c r="C1007" i="9" s="1"/>
  <c r="C1008" i="9" s="1"/>
  <c r="A45" i="2"/>
  <c r="A162" i="2" l="1"/>
  <c r="A163" i="2"/>
  <c r="A161" i="2"/>
  <c r="A160" i="2"/>
  <c r="A159" i="2"/>
  <c r="T165" i="8"/>
  <c r="A165" i="8"/>
  <c r="T164" i="8"/>
  <c r="A164" i="8"/>
  <c r="T163" i="8"/>
  <c r="A163" i="8"/>
  <c r="T162" i="8"/>
  <c r="A162" i="8"/>
  <c r="T161" i="8"/>
  <c r="A161" i="8"/>
  <c r="T219" i="8"/>
  <c r="A219" i="8"/>
  <c r="A225" i="2"/>
  <c r="A246" i="2" l="1"/>
  <c r="A245" i="2"/>
  <c r="A244" i="2"/>
  <c r="A243" i="2"/>
  <c r="T242" i="8"/>
  <c r="A242" i="8"/>
  <c r="T241" i="8"/>
  <c r="A241" i="8"/>
  <c r="T240" i="8"/>
  <c r="A240" i="8"/>
  <c r="T239" i="8"/>
  <c r="A239" i="8"/>
  <c r="T262" i="8"/>
  <c r="A262" i="8"/>
  <c r="T261" i="8"/>
  <c r="A261" i="8"/>
  <c r="T260" i="8"/>
  <c r="A260" i="8"/>
  <c r="T259" i="8"/>
  <c r="A259" i="8"/>
  <c r="A257" i="8" l="1"/>
  <c r="A256" i="8"/>
  <c r="A255" i="8"/>
  <c r="A254" i="8"/>
  <c r="A253" i="8"/>
  <c r="A252" i="8" l="1"/>
  <c r="T251" i="8"/>
  <c r="A251" i="8"/>
  <c r="T250" i="8"/>
  <c r="A250" i="8"/>
  <c r="T249" i="8"/>
  <c r="A249" i="8"/>
  <c r="A255" i="2"/>
  <c r="A254" i="2"/>
  <c r="A253" i="2"/>
  <c r="A252" i="2"/>
  <c r="T244" i="8"/>
  <c r="A247" i="8"/>
  <c r="A246" i="8"/>
  <c r="A232" i="2"/>
  <c r="A229" i="2"/>
  <c r="A231" i="2"/>
  <c r="A228" i="2"/>
  <c r="T225" i="8"/>
  <c r="A225" i="8"/>
  <c r="T224" i="8"/>
  <c r="A224" i="8"/>
  <c r="T223" i="8"/>
  <c r="A223" i="8"/>
  <c r="T222" i="8"/>
  <c r="A222" i="8"/>
  <c r="T218" i="8"/>
  <c r="T217" i="8"/>
  <c r="T216" i="8"/>
  <c r="T215" i="8"/>
  <c r="A218" i="8"/>
  <c r="A217" i="8"/>
  <c r="A224" i="2"/>
  <c r="A223" i="2"/>
  <c r="A242" i="2" l="1"/>
  <c r="A251" i="2"/>
  <c r="A250" i="2"/>
  <c r="T248" i="8"/>
  <c r="T238" i="8"/>
  <c r="AD1122" i="2"/>
  <c r="A1122" i="2" l="1"/>
  <c r="T83" i="8" l="1"/>
  <c r="T82" i="8"/>
  <c r="T81" i="8"/>
  <c r="T80" i="8"/>
  <c r="T79" i="8"/>
  <c r="T78" i="8"/>
  <c r="T75" i="8"/>
  <c r="T74" i="8"/>
  <c r="T73" i="8"/>
  <c r="T72" i="8"/>
  <c r="T71" i="8"/>
  <c r="T70" i="8"/>
  <c r="T69" i="8"/>
  <c r="T68" i="8"/>
  <c r="T67" i="8"/>
  <c r="T66" i="8"/>
  <c r="T64" i="8"/>
  <c r="T63" i="8"/>
  <c r="T62" i="8"/>
  <c r="T61" i="8"/>
  <c r="T60" i="8"/>
  <c r="T59" i="8"/>
  <c r="T58" i="8"/>
  <c r="T57" i="8"/>
  <c r="T56" i="8"/>
  <c r="T55" i="8"/>
  <c r="T54" i="8"/>
  <c r="T53" i="8"/>
  <c r="T52" i="8"/>
  <c r="T51" i="8"/>
  <c r="T50" i="8"/>
  <c r="T49" i="8"/>
  <c r="T45" i="8"/>
  <c r="T44" i="8"/>
  <c r="T43" i="8"/>
  <c r="T42" i="8"/>
  <c r="T41" i="8"/>
  <c r="T38" i="8"/>
  <c r="T37" i="8"/>
  <c r="T36" i="8"/>
  <c r="T84" i="8"/>
  <c r="T146" i="8"/>
  <c r="T145" i="8"/>
  <c r="T144" i="8"/>
  <c r="T143" i="8"/>
  <c r="T142" i="8"/>
  <c r="T141" i="8"/>
  <c r="T140" i="8"/>
  <c r="T139" i="8"/>
  <c r="T114" i="8"/>
  <c r="T89" i="8"/>
  <c r="T88" i="8"/>
  <c r="T87" i="8"/>
  <c r="T86" i="8"/>
  <c r="T85" i="8"/>
  <c r="T147" i="8"/>
  <c r="T258" i="8"/>
  <c r="T243" i="8"/>
  <c r="T226" i="8"/>
  <c r="T221" i="8"/>
  <c r="T220" i="8"/>
  <c r="T214" i="8"/>
  <c r="T212" i="8"/>
  <c r="T210" i="8"/>
  <c r="T208" i="8"/>
  <c r="T207" i="8"/>
  <c r="T206" i="8"/>
  <c r="T205" i="8"/>
  <c r="T204" i="8"/>
  <c r="T189" i="8"/>
  <c r="T174" i="8"/>
  <c r="T173" i="8"/>
  <c r="T172" i="8"/>
  <c r="T171" i="8"/>
  <c r="T170" i="8"/>
  <c r="T169" i="8"/>
  <c r="T168" i="8"/>
  <c r="T167" i="8"/>
  <c r="T166" i="8"/>
  <c r="T160" i="8"/>
  <c r="T159" i="8"/>
  <c r="T158" i="8"/>
  <c r="T157" i="8"/>
  <c r="T156" i="8"/>
  <c r="T155" i="8"/>
  <c r="T154" i="8"/>
  <c r="T153" i="8"/>
  <c r="T152" i="8"/>
  <c r="T151" i="8"/>
  <c r="T150" i="8"/>
  <c r="T149" i="8"/>
  <c r="T148" i="8"/>
  <c r="B4" i="9" l="1"/>
  <c r="B5" i="9" s="1"/>
  <c r="B6" i="9" s="1"/>
  <c r="B7" i="9" s="1"/>
  <c r="B8" i="9" s="1"/>
  <c r="B9" i="9" s="1"/>
  <c r="B10" i="9" s="1"/>
  <c r="B11" i="9" s="1"/>
  <c r="B12" i="9" s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105" i="9" s="1"/>
  <c r="B106" i="9" s="1"/>
  <c r="B107" i="9" s="1"/>
  <c r="B108" i="9" s="1"/>
  <c r="B109" i="9" s="1"/>
  <c r="B110" i="9" s="1"/>
  <c r="B111" i="9" s="1"/>
  <c r="B112" i="9" s="1"/>
  <c r="B113" i="9" s="1"/>
  <c r="B114" i="9" s="1"/>
  <c r="B115" i="9" s="1"/>
  <c r="B116" i="9" s="1"/>
  <c r="B117" i="9" s="1"/>
  <c r="B118" i="9" s="1"/>
  <c r="B119" i="9" s="1"/>
  <c r="B120" i="9" s="1"/>
  <c r="B121" i="9" s="1"/>
  <c r="B122" i="9" s="1"/>
  <c r="B123" i="9" s="1"/>
  <c r="B124" i="9" s="1"/>
  <c r="B125" i="9" s="1"/>
  <c r="B126" i="9" s="1"/>
  <c r="B127" i="9" s="1"/>
  <c r="B128" i="9" s="1"/>
  <c r="B129" i="9" s="1"/>
  <c r="B130" i="9" s="1"/>
  <c r="B131" i="9" s="1"/>
  <c r="B132" i="9" s="1"/>
  <c r="B133" i="9" s="1"/>
  <c r="B134" i="9" s="1"/>
  <c r="B135" i="9" s="1"/>
  <c r="B136" i="9" s="1"/>
  <c r="B137" i="9" s="1"/>
  <c r="B138" i="9" s="1"/>
  <c r="B139" i="9" s="1"/>
  <c r="B140" i="9" s="1"/>
  <c r="B141" i="9" s="1"/>
  <c r="B142" i="9" s="1"/>
  <c r="B143" i="9" s="1"/>
  <c r="B144" i="9" s="1"/>
  <c r="B145" i="9" s="1"/>
  <c r="B146" i="9" s="1"/>
  <c r="B147" i="9" s="1"/>
  <c r="B148" i="9" s="1"/>
  <c r="B149" i="9" s="1"/>
  <c r="B150" i="9" s="1"/>
  <c r="B151" i="9" s="1"/>
  <c r="B152" i="9" s="1"/>
  <c r="B153" i="9" s="1"/>
  <c r="B154" i="9" s="1"/>
  <c r="B155" i="9" s="1"/>
  <c r="B156" i="9" s="1"/>
  <c r="B157" i="9" s="1"/>
  <c r="B158" i="9" s="1"/>
  <c r="B159" i="9" s="1"/>
  <c r="B160" i="9" s="1"/>
  <c r="B161" i="9" s="1"/>
  <c r="B162" i="9" s="1"/>
  <c r="B163" i="9" s="1"/>
  <c r="B164" i="9" s="1"/>
  <c r="B165" i="9" s="1"/>
  <c r="B166" i="9" s="1"/>
  <c r="B167" i="9" s="1"/>
  <c r="B168" i="9" s="1"/>
  <c r="B169" i="9" s="1"/>
  <c r="B170" i="9" s="1"/>
  <c r="B171" i="9" s="1"/>
  <c r="B172" i="9" s="1"/>
  <c r="B173" i="9" s="1"/>
  <c r="B174" i="9" s="1"/>
  <c r="B175" i="9" s="1"/>
  <c r="B176" i="9" s="1"/>
  <c r="B177" i="9" s="1"/>
  <c r="B178" i="9" s="1"/>
  <c r="B179" i="9" s="1"/>
  <c r="B180" i="9" s="1"/>
  <c r="B181" i="9" s="1"/>
  <c r="B182" i="9" s="1"/>
  <c r="B183" i="9" s="1"/>
  <c r="B184" i="9" s="1"/>
  <c r="B185" i="9" s="1"/>
  <c r="B186" i="9" s="1"/>
  <c r="B187" i="9" s="1"/>
  <c r="B188" i="9" s="1"/>
  <c r="B189" i="9" s="1"/>
  <c r="B190" i="9" s="1"/>
  <c r="B191" i="9" s="1"/>
  <c r="B192" i="9" s="1"/>
  <c r="B193" i="9" s="1"/>
  <c r="B194" i="9" s="1"/>
  <c r="B195" i="9" s="1"/>
  <c r="B196" i="9" s="1"/>
  <c r="B197" i="9" s="1"/>
  <c r="B198" i="9" s="1"/>
  <c r="B199" i="9" s="1"/>
  <c r="B200" i="9" s="1"/>
  <c r="B201" i="9" s="1"/>
  <c r="B202" i="9" s="1"/>
  <c r="B203" i="9" s="1"/>
  <c r="B204" i="9" s="1"/>
  <c r="B205" i="9" s="1"/>
  <c r="B206" i="9" s="1"/>
  <c r="B207" i="9" s="1"/>
  <c r="B208" i="9" s="1"/>
  <c r="B209" i="9" s="1"/>
  <c r="B210" i="9" s="1"/>
  <c r="B211" i="9" s="1"/>
  <c r="B212" i="9" s="1"/>
  <c r="B213" i="9" s="1"/>
  <c r="B214" i="9" s="1"/>
  <c r="B215" i="9" s="1"/>
  <c r="B216" i="9" s="1"/>
  <c r="B217" i="9" s="1"/>
  <c r="B218" i="9" s="1"/>
  <c r="B219" i="9" s="1"/>
  <c r="B220" i="9" s="1"/>
  <c r="B221" i="9" s="1"/>
  <c r="B222" i="9" s="1"/>
  <c r="B223" i="9" s="1"/>
  <c r="B224" i="9" s="1"/>
  <c r="B225" i="9" s="1"/>
  <c r="B226" i="9" s="1"/>
  <c r="B227" i="9" s="1"/>
  <c r="B228" i="9" s="1"/>
  <c r="B229" i="9" s="1"/>
  <c r="B230" i="9" s="1"/>
  <c r="B231" i="9" s="1"/>
  <c r="B232" i="9" s="1"/>
  <c r="B233" i="9" s="1"/>
  <c r="B234" i="9" s="1"/>
  <c r="B235" i="9" s="1"/>
  <c r="B236" i="9" s="1"/>
  <c r="B237" i="9" s="1"/>
  <c r="B238" i="9" s="1"/>
  <c r="B239" i="9" s="1"/>
  <c r="B240" i="9" s="1"/>
  <c r="B241" i="9" s="1"/>
  <c r="B242" i="9" s="1"/>
  <c r="B243" i="9" s="1"/>
  <c r="B244" i="9" s="1"/>
  <c r="B245" i="9" s="1"/>
  <c r="B246" i="9" s="1"/>
  <c r="B247" i="9" s="1"/>
  <c r="B248" i="9" s="1"/>
  <c r="B249" i="9" s="1"/>
  <c r="B250" i="9" s="1"/>
  <c r="B251" i="9" s="1"/>
  <c r="B252" i="9" s="1"/>
  <c r="B253" i="9" s="1"/>
  <c r="B254" i="9" s="1"/>
  <c r="B255" i="9" s="1"/>
  <c r="B256" i="9" s="1"/>
  <c r="B257" i="9" s="1"/>
  <c r="B258" i="9" s="1"/>
  <c r="B259" i="9" s="1"/>
  <c r="B260" i="9" s="1"/>
  <c r="B261" i="9" s="1"/>
  <c r="B262" i="9" s="1"/>
  <c r="B263" i="9" s="1"/>
  <c r="B264" i="9" s="1"/>
  <c r="B265" i="9" s="1"/>
  <c r="B266" i="9" s="1"/>
  <c r="B267" i="9" s="1"/>
  <c r="B268" i="9" s="1"/>
  <c r="B269" i="9" s="1"/>
  <c r="B270" i="9" s="1"/>
  <c r="B271" i="9" s="1"/>
  <c r="B272" i="9" s="1"/>
  <c r="B273" i="9" s="1"/>
  <c r="B274" i="9" s="1"/>
  <c r="B275" i="9" s="1"/>
  <c r="B276" i="9" s="1"/>
  <c r="B277" i="9" s="1"/>
  <c r="B278" i="9" s="1"/>
  <c r="B279" i="9" s="1"/>
  <c r="B280" i="9" s="1"/>
  <c r="B281" i="9" s="1"/>
  <c r="B282" i="9" s="1"/>
  <c r="B283" i="9" s="1"/>
  <c r="B284" i="9" s="1"/>
  <c r="B285" i="9" s="1"/>
  <c r="B286" i="9" s="1"/>
  <c r="B287" i="9" s="1"/>
  <c r="B288" i="9" s="1"/>
  <c r="B289" i="9" s="1"/>
  <c r="B290" i="9" s="1"/>
  <c r="B291" i="9" s="1"/>
  <c r="B292" i="9" s="1"/>
  <c r="B293" i="9" s="1"/>
  <c r="B294" i="9" s="1"/>
  <c r="B295" i="9" s="1"/>
  <c r="B296" i="9" s="1"/>
  <c r="B297" i="9" s="1"/>
  <c r="B298" i="9" s="1"/>
  <c r="B299" i="9" s="1"/>
  <c r="B300" i="9" s="1"/>
  <c r="B301" i="9" s="1"/>
  <c r="B302" i="9" s="1"/>
  <c r="B303" i="9" s="1"/>
  <c r="B304" i="9" s="1"/>
  <c r="B305" i="9" s="1"/>
  <c r="B306" i="9" s="1"/>
  <c r="B307" i="9" s="1"/>
  <c r="B308" i="9" s="1"/>
  <c r="B309" i="9" s="1"/>
  <c r="B310" i="9" s="1"/>
  <c r="B311" i="9" s="1"/>
  <c r="B312" i="9" s="1"/>
  <c r="B313" i="9" s="1"/>
  <c r="B314" i="9" s="1"/>
  <c r="B315" i="9" s="1"/>
  <c r="B316" i="9" s="1"/>
  <c r="B317" i="9" s="1"/>
  <c r="B318" i="9" s="1"/>
  <c r="B319" i="9" s="1"/>
  <c r="B320" i="9" s="1"/>
  <c r="B321" i="9" s="1"/>
  <c r="B322" i="9" s="1"/>
  <c r="B323" i="9" s="1"/>
  <c r="B324" i="9" s="1"/>
  <c r="B325" i="9" s="1"/>
  <c r="B326" i="9" s="1"/>
  <c r="B327" i="9" s="1"/>
  <c r="B328" i="9" s="1"/>
  <c r="B329" i="9" s="1"/>
  <c r="B330" i="9" s="1"/>
  <c r="B331" i="9" s="1"/>
  <c r="B332" i="9" s="1"/>
  <c r="B333" i="9" s="1"/>
  <c r="B334" i="9" s="1"/>
  <c r="B335" i="9" s="1"/>
  <c r="B336" i="9" s="1"/>
  <c r="B337" i="9" s="1"/>
  <c r="B338" i="9" s="1"/>
  <c r="B339" i="9" s="1"/>
  <c r="B340" i="9" s="1"/>
  <c r="B341" i="9" s="1"/>
  <c r="B342" i="9" s="1"/>
  <c r="B343" i="9" s="1"/>
  <c r="B344" i="9" s="1"/>
  <c r="B345" i="9" s="1"/>
  <c r="B346" i="9" s="1"/>
  <c r="B347" i="9" s="1"/>
  <c r="B348" i="9" s="1"/>
  <c r="B349" i="9" s="1"/>
  <c r="B350" i="9" s="1"/>
  <c r="B351" i="9" s="1"/>
  <c r="B352" i="9" s="1"/>
  <c r="B353" i="9" s="1"/>
  <c r="B354" i="9" s="1"/>
  <c r="B355" i="9" s="1"/>
  <c r="B356" i="9" s="1"/>
  <c r="B357" i="9" s="1"/>
  <c r="B358" i="9" s="1"/>
  <c r="B359" i="9" s="1"/>
  <c r="B360" i="9" s="1"/>
  <c r="B361" i="9" s="1"/>
  <c r="B362" i="9" s="1"/>
  <c r="B363" i="9" s="1"/>
  <c r="B364" i="9" s="1"/>
  <c r="B365" i="9" s="1"/>
  <c r="B366" i="9" s="1"/>
  <c r="B367" i="9" s="1"/>
  <c r="B368" i="9" s="1"/>
  <c r="B369" i="9" s="1"/>
  <c r="B370" i="9" s="1"/>
  <c r="B371" i="9" s="1"/>
  <c r="B372" i="9" s="1"/>
  <c r="B373" i="9" s="1"/>
  <c r="B374" i="9" s="1"/>
  <c r="B375" i="9" s="1"/>
  <c r="B376" i="9" s="1"/>
  <c r="B377" i="9" s="1"/>
  <c r="B378" i="9" s="1"/>
  <c r="B379" i="9" s="1"/>
  <c r="B380" i="9" s="1"/>
  <c r="B381" i="9" s="1"/>
  <c r="B382" i="9" s="1"/>
  <c r="B383" i="9" s="1"/>
  <c r="B384" i="9" s="1"/>
  <c r="B385" i="9" s="1"/>
  <c r="B386" i="9" s="1"/>
  <c r="B387" i="9" s="1"/>
  <c r="B388" i="9" s="1"/>
  <c r="B389" i="9" s="1"/>
  <c r="B390" i="9" s="1"/>
  <c r="B391" i="9" s="1"/>
  <c r="B392" i="9" s="1"/>
  <c r="B393" i="9" s="1"/>
  <c r="B394" i="9" s="1"/>
  <c r="B395" i="9" s="1"/>
  <c r="B396" i="9" s="1"/>
  <c r="B397" i="9" s="1"/>
  <c r="B398" i="9" s="1"/>
  <c r="B399" i="9" s="1"/>
  <c r="B400" i="9" s="1"/>
  <c r="B401" i="9" s="1"/>
  <c r="B402" i="9" s="1"/>
  <c r="B403" i="9" s="1"/>
  <c r="B404" i="9" s="1"/>
  <c r="B405" i="9" s="1"/>
  <c r="B406" i="9" s="1"/>
  <c r="B407" i="9" s="1"/>
  <c r="B408" i="9" s="1"/>
  <c r="B409" i="9" s="1"/>
  <c r="B410" i="9" s="1"/>
  <c r="B411" i="9" s="1"/>
  <c r="B412" i="9" s="1"/>
  <c r="B413" i="9" s="1"/>
  <c r="B414" i="9" s="1"/>
  <c r="B415" i="9" s="1"/>
  <c r="B416" i="9" s="1"/>
  <c r="B417" i="9" s="1"/>
  <c r="B418" i="9" s="1"/>
  <c r="B419" i="9" s="1"/>
  <c r="B420" i="9" s="1"/>
  <c r="B421" i="9" s="1"/>
  <c r="B422" i="9" s="1"/>
  <c r="B423" i="9" s="1"/>
  <c r="B424" i="9" s="1"/>
  <c r="B425" i="9" s="1"/>
  <c r="B426" i="9" s="1"/>
  <c r="B427" i="9" s="1"/>
  <c r="B428" i="9" s="1"/>
  <c r="B429" i="9" s="1"/>
  <c r="B430" i="9" s="1"/>
  <c r="B431" i="9" s="1"/>
  <c r="B432" i="9" s="1"/>
  <c r="B433" i="9" s="1"/>
  <c r="B434" i="9" s="1"/>
  <c r="B435" i="9" s="1"/>
  <c r="B436" i="9" s="1"/>
  <c r="B437" i="9" s="1"/>
  <c r="B438" i="9" s="1"/>
  <c r="B439" i="9" s="1"/>
  <c r="B440" i="9" s="1"/>
  <c r="B441" i="9" s="1"/>
  <c r="B442" i="9" s="1"/>
  <c r="B443" i="9" s="1"/>
  <c r="B444" i="9" s="1"/>
  <c r="B445" i="9" s="1"/>
  <c r="B446" i="9" s="1"/>
  <c r="B447" i="9" s="1"/>
  <c r="B448" i="9" s="1"/>
  <c r="B449" i="9" s="1"/>
  <c r="B450" i="9" s="1"/>
  <c r="B451" i="9" s="1"/>
  <c r="B452" i="9" s="1"/>
  <c r="B453" i="9" s="1"/>
  <c r="B454" i="9" s="1"/>
  <c r="B455" i="9" s="1"/>
  <c r="B456" i="9" s="1"/>
  <c r="B457" i="9" s="1"/>
  <c r="B458" i="9" s="1"/>
  <c r="B459" i="9" s="1"/>
  <c r="B460" i="9" s="1"/>
  <c r="B461" i="9" s="1"/>
  <c r="B462" i="9" s="1"/>
  <c r="B463" i="9" s="1"/>
  <c r="B464" i="9" s="1"/>
  <c r="B465" i="9" s="1"/>
  <c r="B466" i="9" s="1"/>
  <c r="B467" i="9" s="1"/>
  <c r="B468" i="9" s="1"/>
  <c r="B469" i="9" s="1"/>
  <c r="B470" i="9" s="1"/>
  <c r="B471" i="9" s="1"/>
  <c r="B472" i="9" s="1"/>
  <c r="B473" i="9" s="1"/>
  <c r="B474" i="9" s="1"/>
  <c r="B475" i="9" s="1"/>
  <c r="B476" i="9" s="1"/>
  <c r="B477" i="9" s="1"/>
  <c r="B478" i="9" s="1"/>
  <c r="B479" i="9" s="1"/>
  <c r="B480" i="9" s="1"/>
  <c r="B481" i="9" s="1"/>
  <c r="B482" i="9" s="1"/>
  <c r="B483" i="9" s="1"/>
  <c r="B484" i="9" s="1"/>
  <c r="B485" i="9" s="1"/>
  <c r="B486" i="9" s="1"/>
  <c r="B487" i="9" s="1"/>
  <c r="B488" i="9" s="1"/>
  <c r="B489" i="9" s="1"/>
  <c r="B490" i="9" s="1"/>
  <c r="B491" i="9" s="1"/>
  <c r="B492" i="9" s="1"/>
  <c r="B493" i="9" s="1"/>
  <c r="B494" i="9" s="1"/>
  <c r="B495" i="9" s="1"/>
  <c r="B496" i="9" s="1"/>
  <c r="B497" i="9" s="1"/>
  <c r="B498" i="9" s="1"/>
  <c r="B499" i="9" s="1"/>
  <c r="B500" i="9" s="1"/>
  <c r="B501" i="9" s="1"/>
  <c r="B502" i="9" s="1"/>
  <c r="B503" i="9" s="1"/>
  <c r="B504" i="9" s="1"/>
  <c r="B505" i="9" s="1"/>
  <c r="B506" i="9" s="1"/>
  <c r="B507" i="9" s="1"/>
  <c r="B508" i="9" s="1"/>
  <c r="B509" i="9" s="1"/>
  <c r="B510" i="9" s="1"/>
  <c r="B511" i="9" s="1"/>
  <c r="B512" i="9" s="1"/>
  <c r="B513" i="9" s="1"/>
  <c r="B514" i="9" s="1"/>
  <c r="B515" i="9" s="1"/>
  <c r="B516" i="9" s="1"/>
  <c r="B517" i="9" s="1"/>
  <c r="B518" i="9" s="1"/>
  <c r="B519" i="9" s="1"/>
  <c r="B520" i="9" s="1"/>
  <c r="B521" i="9" s="1"/>
  <c r="B522" i="9" s="1"/>
  <c r="B523" i="9" s="1"/>
  <c r="B524" i="9" s="1"/>
  <c r="B525" i="9" s="1"/>
  <c r="B526" i="9" s="1"/>
  <c r="B527" i="9" s="1"/>
  <c r="B528" i="9" s="1"/>
  <c r="B529" i="9" s="1"/>
  <c r="B530" i="9" s="1"/>
  <c r="B531" i="9" s="1"/>
  <c r="B532" i="9" s="1"/>
  <c r="B533" i="9" s="1"/>
  <c r="B534" i="9" s="1"/>
  <c r="B535" i="9" s="1"/>
  <c r="B536" i="9" s="1"/>
  <c r="B537" i="9" s="1"/>
  <c r="B538" i="9" s="1"/>
  <c r="B539" i="9" s="1"/>
  <c r="B540" i="9" s="1"/>
  <c r="B541" i="9" s="1"/>
  <c r="B542" i="9" s="1"/>
  <c r="B543" i="9" s="1"/>
  <c r="B544" i="9" s="1"/>
  <c r="B545" i="9" s="1"/>
  <c r="B546" i="9" s="1"/>
  <c r="B547" i="9" s="1"/>
  <c r="B548" i="9" s="1"/>
  <c r="B549" i="9" s="1"/>
  <c r="B550" i="9" s="1"/>
  <c r="B551" i="9" s="1"/>
  <c r="B552" i="9" s="1"/>
  <c r="B553" i="9" s="1"/>
  <c r="B554" i="9" s="1"/>
  <c r="B555" i="9" s="1"/>
  <c r="B556" i="9" s="1"/>
  <c r="B557" i="9" s="1"/>
  <c r="B558" i="9" s="1"/>
  <c r="B559" i="9" s="1"/>
  <c r="B560" i="9" s="1"/>
  <c r="B561" i="9" s="1"/>
  <c r="B562" i="9" s="1"/>
  <c r="B563" i="9" s="1"/>
  <c r="B564" i="9" s="1"/>
  <c r="B565" i="9" s="1"/>
  <c r="B566" i="9" s="1"/>
  <c r="B567" i="9" s="1"/>
  <c r="B568" i="9" s="1"/>
  <c r="B569" i="9" s="1"/>
  <c r="B570" i="9" s="1"/>
  <c r="B571" i="9" s="1"/>
  <c r="B572" i="9" s="1"/>
  <c r="B573" i="9" s="1"/>
  <c r="B574" i="9" s="1"/>
  <c r="B575" i="9" s="1"/>
  <c r="B576" i="9" s="1"/>
  <c r="B577" i="9" s="1"/>
  <c r="B578" i="9" s="1"/>
  <c r="B579" i="9" s="1"/>
  <c r="B580" i="9" s="1"/>
  <c r="B581" i="9" s="1"/>
  <c r="B582" i="9" s="1"/>
  <c r="B583" i="9" s="1"/>
  <c r="B584" i="9" s="1"/>
  <c r="B585" i="9" s="1"/>
  <c r="B586" i="9" s="1"/>
  <c r="B587" i="9" s="1"/>
  <c r="B588" i="9" s="1"/>
  <c r="B589" i="9" s="1"/>
  <c r="B590" i="9" s="1"/>
  <c r="B591" i="9" s="1"/>
  <c r="B592" i="9" s="1"/>
  <c r="B593" i="9" s="1"/>
  <c r="B594" i="9" s="1"/>
  <c r="B595" i="9" s="1"/>
  <c r="B596" i="9" s="1"/>
  <c r="B597" i="9" s="1"/>
  <c r="B598" i="9" s="1"/>
  <c r="B599" i="9" s="1"/>
  <c r="B600" i="9" s="1"/>
  <c r="B601" i="9" s="1"/>
  <c r="B602" i="9" s="1"/>
  <c r="B603" i="9" s="1"/>
  <c r="B604" i="9" s="1"/>
  <c r="B605" i="9" s="1"/>
  <c r="B606" i="9" s="1"/>
  <c r="B607" i="9" s="1"/>
  <c r="B608" i="9" s="1"/>
  <c r="B609" i="9" s="1"/>
  <c r="B610" i="9" s="1"/>
  <c r="B611" i="9" s="1"/>
  <c r="B612" i="9" s="1"/>
  <c r="B613" i="9" s="1"/>
  <c r="B614" i="9" s="1"/>
  <c r="B615" i="9" s="1"/>
  <c r="B616" i="9" s="1"/>
  <c r="B617" i="9" s="1"/>
  <c r="B618" i="9" s="1"/>
  <c r="B619" i="9" s="1"/>
  <c r="B620" i="9" s="1"/>
  <c r="B621" i="9" s="1"/>
  <c r="B622" i="9" s="1"/>
  <c r="B623" i="9" s="1"/>
  <c r="B624" i="9" s="1"/>
  <c r="B625" i="9" s="1"/>
  <c r="B626" i="9" s="1"/>
  <c r="B627" i="9" s="1"/>
  <c r="B628" i="9" s="1"/>
  <c r="B629" i="9" s="1"/>
  <c r="B630" i="9" s="1"/>
  <c r="B631" i="9" s="1"/>
  <c r="B632" i="9" s="1"/>
  <c r="B633" i="9" s="1"/>
  <c r="B634" i="9" s="1"/>
  <c r="B635" i="9" s="1"/>
  <c r="B636" i="9" s="1"/>
  <c r="B637" i="9" s="1"/>
  <c r="B638" i="9" s="1"/>
  <c r="B639" i="9" s="1"/>
  <c r="B640" i="9" s="1"/>
  <c r="B641" i="9" s="1"/>
  <c r="B642" i="9" s="1"/>
  <c r="B643" i="9" s="1"/>
  <c r="B644" i="9" s="1"/>
  <c r="B645" i="9" s="1"/>
  <c r="B646" i="9" s="1"/>
  <c r="B647" i="9" s="1"/>
  <c r="B648" i="9" s="1"/>
  <c r="B649" i="9" s="1"/>
  <c r="B650" i="9" s="1"/>
  <c r="B651" i="9" s="1"/>
  <c r="B652" i="9" s="1"/>
  <c r="B653" i="9" s="1"/>
  <c r="B654" i="9" s="1"/>
  <c r="B655" i="9" s="1"/>
  <c r="B656" i="9" s="1"/>
  <c r="B657" i="9" s="1"/>
  <c r="B658" i="9" s="1"/>
  <c r="B659" i="9" s="1"/>
  <c r="B660" i="9" s="1"/>
  <c r="B661" i="9" s="1"/>
  <c r="B662" i="9" s="1"/>
  <c r="B663" i="9" s="1"/>
  <c r="B664" i="9" s="1"/>
  <c r="B665" i="9" s="1"/>
  <c r="B666" i="9" s="1"/>
  <c r="B667" i="9" s="1"/>
  <c r="B668" i="9" s="1"/>
  <c r="B669" i="9" s="1"/>
  <c r="B670" i="9" s="1"/>
  <c r="B671" i="9" s="1"/>
  <c r="B672" i="9" s="1"/>
  <c r="B673" i="9" s="1"/>
  <c r="B674" i="9" s="1"/>
  <c r="B675" i="9" s="1"/>
  <c r="B676" i="9" s="1"/>
  <c r="B677" i="9" s="1"/>
  <c r="B678" i="9" s="1"/>
  <c r="B679" i="9" s="1"/>
  <c r="B680" i="9" s="1"/>
  <c r="B681" i="9" s="1"/>
  <c r="B682" i="9" s="1"/>
  <c r="B683" i="9" s="1"/>
  <c r="B684" i="9" s="1"/>
  <c r="B685" i="9" s="1"/>
  <c r="B686" i="9" s="1"/>
  <c r="B687" i="9" s="1"/>
  <c r="B688" i="9" s="1"/>
  <c r="B689" i="9" s="1"/>
  <c r="B690" i="9" s="1"/>
  <c r="B691" i="9" s="1"/>
  <c r="B692" i="9" s="1"/>
  <c r="B693" i="9" s="1"/>
  <c r="B694" i="9" s="1"/>
  <c r="B695" i="9" s="1"/>
  <c r="B696" i="9" s="1"/>
  <c r="B697" i="9" s="1"/>
  <c r="B698" i="9" s="1"/>
  <c r="B699" i="9" s="1"/>
  <c r="B700" i="9" s="1"/>
  <c r="B701" i="9" s="1"/>
  <c r="B702" i="9" s="1"/>
  <c r="B703" i="9" s="1"/>
  <c r="B704" i="9" s="1"/>
  <c r="B705" i="9" s="1"/>
  <c r="B706" i="9" s="1"/>
  <c r="B707" i="9" s="1"/>
  <c r="B708" i="9" s="1"/>
  <c r="B709" i="9" s="1"/>
  <c r="B710" i="9" s="1"/>
  <c r="B711" i="9" s="1"/>
  <c r="B712" i="9" s="1"/>
  <c r="B713" i="9" s="1"/>
  <c r="B714" i="9" s="1"/>
  <c r="B715" i="9" s="1"/>
  <c r="B716" i="9" s="1"/>
  <c r="B717" i="9" s="1"/>
  <c r="B718" i="9" s="1"/>
  <c r="B719" i="9" s="1"/>
  <c r="B720" i="9" s="1"/>
  <c r="B721" i="9" s="1"/>
  <c r="B722" i="9" s="1"/>
  <c r="B723" i="9" s="1"/>
  <c r="B724" i="9" s="1"/>
  <c r="B725" i="9" s="1"/>
  <c r="B726" i="9" s="1"/>
  <c r="B727" i="9" s="1"/>
  <c r="B728" i="9" s="1"/>
  <c r="B729" i="9" s="1"/>
  <c r="B730" i="9" s="1"/>
  <c r="B731" i="9" s="1"/>
  <c r="B732" i="9" s="1"/>
  <c r="B733" i="9" s="1"/>
  <c r="B734" i="9" s="1"/>
  <c r="B735" i="9" s="1"/>
  <c r="B736" i="9" s="1"/>
  <c r="B737" i="9" s="1"/>
  <c r="B738" i="9" s="1"/>
  <c r="B739" i="9" s="1"/>
  <c r="B740" i="9" s="1"/>
  <c r="B741" i="9" s="1"/>
  <c r="B742" i="9" s="1"/>
  <c r="B743" i="9" s="1"/>
  <c r="B744" i="9" s="1"/>
  <c r="B745" i="9" s="1"/>
  <c r="B746" i="9" s="1"/>
  <c r="B747" i="9" s="1"/>
  <c r="B748" i="9" s="1"/>
  <c r="B749" i="9" s="1"/>
  <c r="B750" i="9" s="1"/>
  <c r="B751" i="9" s="1"/>
  <c r="B752" i="9" s="1"/>
  <c r="B753" i="9" s="1"/>
  <c r="B754" i="9" s="1"/>
  <c r="B755" i="9" s="1"/>
  <c r="B756" i="9" s="1"/>
  <c r="B757" i="9" s="1"/>
  <c r="B758" i="9" s="1"/>
  <c r="B759" i="9" s="1"/>
  <c r="B760" i="9" s="1"/>
  <c r="B761" i="9" s="1"/>
  <c r="B762" i="9" s="1"/>
  <c r="B763" i="9" s="1"/>
  <c r="B764" i="9" s="1"/>
  <c r="B765" i="9" s="1"/>
  <c r="B766" i="9" s="1"/>
  <c r="B767" i="9" s="1"/>
  <c r="B768" i="9" s="1"/>
  <c r="B769" i="9" s="1"/>
  <c r="B770" i="9" s="1"/>
  <c r="B771" i="9" s="1"/>
  <c r="B772" i="9" s="1"/>
  <c r="B773" i="9" s="1"/>
  <c r="B774" i="9" s="1"/>
  <c r="B775" i="9" s="1"/>
  <c r="B776" i="9" s="1"/>
  <c r="B777" i="9" s="1"/>
  <c r="B778" i="9" s="1"/>
  <c r="B779" i="9" s="1"/>
  <c r="B780" i="9" s="1"/>
  <c r="B781" i="9" s="1"/>
  <c r="B782" i="9" s="1"/>
  <c r="B783" i="9" s="1"/>
  <c r="B784" i="9" s="1"/>
  <c r="B785" i="9" s="1"/>
  <c r="B786" i="9" s="1"/>
  <c r="B787" i="9" s="1"/>
  <c r="B788" i="9" s="1"/>
  <c r="B789" i="9" s="1"/>
  <c r="B790" i="9" s="1"/>
  <c r="B791" i="9" s="1"/>
  <c r="B792" i="9" s="1"/>
  <c r="B793" i="9" s="1"/>
  <c r="B794" i="9" s="1"/>
  <c r="B795" i="9" s="1"/>
  <c r="B796" i="9" s="1"/>
  <c r="B797" i="9" s="1"/>
  <c r="B798" i="9" s="1"/>
  <c r="B799" i="9" s="1"/>
  <c r="B800" i="9" s="1"/>
  <c r="B801" i="9" s="1"/>
  <c r="B802" i="9" s="1"/>
  <c r="B803" i="9" s="1"/>
  <c r="B804" i="9" s="1"/>
  <c r="B805" i="9" s="1"/>
  <c r="B806" i="9" s="1"/>
  <c r="B807" i="9" s="1"/>
  <c r="B808" i="9" s="1"/>
  <c r="B809" i="9" s="1"/>
  <c r="B810" i="9" s="1"/>
  <c r="B811" i="9" s="1"/>
  <c r="B812" i="9" s="1"/>
  <c r="B813" i="9" s="1"/>
  <c r="B814" i="9" s="1"/>
  <c r="B815" i="9" s="1"/>
  <c r="B816" i="9" s="1"/>
  <c r="B817" i="9" s="1"/>
  <c r="B818" i="9" s="1"/>
  <c r="B819" i="9" s="1"/>
  <c r="B820" i="9" s="1"/>
  <c r="B821" i="9" s="1"/>
  <c r="B822" i="9" s="1"/>
  <c r="B823" i="9" s="1"/>
  <c r="B824" i="9" s="1"/>
  <c r="B825" i="9" s="1"/>
  <c r="B826" i="9" s="1"/>
  <c r="B827" i="9" s="1"/>
  <c r="B828" i="9" s="1"/>
  <c r="B829" i="9" s="1"/>
  <c r="B830" i="9" s="1"/>
  <c r="B831" i="9" s="1"/>
  <c r="B832" i="9" s="1"/>
  <c r="B833" i="9" s="1"/>
  <c r="B834" i="9" s="1"/>
  <c r="B835" i="9" s="1"/>
  <c r="B836" i="9" s="1"/>
  <c r="B837" i="9" s="1"/>
  <c r="B838" i="9" s="1"/>
  <c r="B839" i="9" s="1"/>
  <c r="B840" i="9" s="1"/>
  <c r="B841" i="9" s="1"/>
  <c r="B842" i="9" s="1"/>
  <c r="B843" i="9" s="1"/>
  <c r="B844" i="9" s="1"/>
  <c r="B845" i="9" s="1"/>
  <c r="B846" i="9" s="1"/>
  <c r="B847" i="9" s="1"/>
  <c r="B848" i="9" s="1"/>
  <c r="B849" i="9" s="1"/>
  <c r="B850" i="9" s="1"/>
  <c r="B851" i="9" s="1"/>
  <c r="B852" i="9" s="1"/>
  <c r="B853" i="9" s="1"/>
  <c r="B854" i="9" s="1"/>
  <c r="B855" i="9" s="1"/>
  <c r="B856" i="9" s="1"/>
  <c r="B857" i="9" s="1"/>
  <c r="B858" i="9" s="1"/>
  <c r="B859" i="9" s="1"/>
  <c r="B860" i="9" s="1"/>
  <c r="B861" i="9" s="1"/>
  <c r="B862" i="9" s="1"/>
  <c r="B863" i="9" s="1"/>
  <c r="B864" i="9" s="1"/>
  <c r="B865" i="9" s="1"/>
  <c r="B866" i="9" s="1"/>
  <c r="B867" i="9" s="1"/>
  <c r="B868" i="9" s="1"/>
  <c r="B869" i="9" s="1"/>
  <c r="B870" i="9" s="1"/>
  <c r="B871" i="9" s="1"/>
  <c r="B872" i="9" s="1"/>
  <c r="B873" i="9" s="1"/>
  <c r="B874" i="9" s="1"/>
  <c r="B875" i="9" s="1"/>
  <c r="B876" i="9" s="1"/>
  <c r="B877" i="9" s="1"/>
  <c r="B878" i="9" s="1"/>
  <c r="B879" i="9" s="1"/>
  <c r="B880" i="9" s="1"/>
  <c r="B881" i="9" s="1"/>
  <c r="B882" i="9" s="1"/>
  <c r="B883" i="9" s="1"/>
  <c r="B884" i="9" s="1"/>
  <c r="B885" i="9" s="1"/>
  <c r="B886" i="9" s="1"/>
  <c r="B887" i="9" s="1"/>
  <c r="B888" i="9" s="1"/>
  <c r="B889" i="9" s="1"/>
  <c r="B890" i="9" s="1"/>
  <c r="B891" i="9" s="1"/>
  <c r="B892" i="9" s="1"/>
  <c r="B893" i="9" s="1"/>
  <c r="B894" i="9" s="1"/>
  <c r="B895" i="9" s="1"/>
  <c r="B896" i="9" s="1"/>
  <c r="B897" i="9" s="1"/>
  <c r="B898" i="9" s="1"/>
  <c r="B899" i="9" s="1"/>
  <c r="B900" i="9" s="1"/>
  <c r="B901" i="9" s="1"/>
  <c r="B902" i="9" s="1"/>
  <c r="B903" i="9" s="1"/>
  <c r="B904" i="9" s="1"/>
  <c r="B905" i="9" s="1"/>
  <c r="B906" i="9" s="1"/>
  <c r="B907" i="9" s="1"/>
  <c r="B908" i="9" s="1"/>
  <c r="B909" i="9" s="1"/>
  <c r="B910" i="9" s="1"/>
  <c r="B911" i="9" s="1"/>
  <c r="B912" i="9" s="1"/>
  <c r="B913" i="9" s="1"/>
  <c r="B914" i="9" s="1"/>
  <c r="B915" i="9" s="1"/>
  <c r="B916" i="9" s="1"/>
  <c r="B917" i="9" s="1"/>
  <c r="B918" i="9" s="1"/>
  <c r="B919" i="9" s="1"/>
  <c r="B920" i="9" s="1"/>
  <c r="B921" i="9" s="1"/>
  <c r="B922" i="9" s="1"/>
  <c r="B923" i="9" s="1"/>
  <c r="B924" i="9" s="1"/>
  <c r="B925" i="9" s="1"/>
  <c r="B926" i="9" s="1"/>
  <c r="B927" i="9" s="1"/>
  <c r="B928" i="9" s="1"/>
  <c r="B929" i="9" s="1"/>
  <c r="B930" i="9" s="1"/>
  <c r="B931" i="9" s="1"/>
  <c r="B932" i="9" s="1"/>
  <c r="B933" i="9" s="1"/>
  <c r="B934" i="9" s="1"/>
  <c r="B935" i="9" s="1"/>
  <c r="B936" i="9" s="1"/>
  <c r="B937" i="9" s="1"/>
  <c r="B938" i="9" s="1"/>
  <c r="B939" i="9" s="1"/>
  <c r="B940" i="9" s="1"/>
  <c r="B941" i="9" s="1"/>
  <c r="B942" i="9" s="1"/>
  <c r="B943" i="9" s="1"/>
  <c r="B944" i="9" s="1"/>
  <c r="B945" i="9" s="1"/>
  <c r="B946" i="9" s="1"/>
  <c r="B947" i="9" s="1"/>
  <c r="B948" i="9" s="1"/>
  <c r="B949" i="9" s="1"/>
  <c r="B950" i="9" s="1"/>
  <c r="B951" i="9" s="1"/>
  <c r="B952" i="9" s="1"/>
  <c r="B953" i="9" s="1"/>
  <c r="B954" i="9" s="1"/>
  <c r="B955" i="9" s="1"/>
  <c r="B956" i="9" s="1"/>
  <c r="B957" i="9" s="1"/>
  <c r="B958" i="9" s="1"/>
  <c r="B959" i="9" s="1"/>
  <c r="B960" i="9" s="1"/>
  <c r="B961" i="9" s="1"/>
  <c r="B962" i="9" s="1"/>
  <c r="B963" i="9" s="1"/>
  <c r="B964" i="9" s="1"/>
  <c r="B965" i="9" s="1"/>
  <c r="B966" i="9" s="1"/>
  <c r="B967" i="9" s="1"/>
  <c r="B968" i="9" s="1"/>
  <c r="B969" i="9" s="1"/>
  <c r="B970" i="9" s="1"/>
  <c r="B971" i="9" s="1"/>
  <c r="B972" i="9" s="1"/>
  <c r="B973" i="9" s="1"/>
  <c r="B974" i="9" s="1"/>
  <c r="B975" i="9" s="1"/>
  <c r="B976" i="9" s="1"/>
  <c r="B977" i="9" s="1"/>
  <c r="B978" i="9" s="1"/>
  <c r="B979" i="9" s="1"/>
  <c r="B980" i="9" s="1"/>
  <c r="B981" i="9" s="1"/>
  <c r="B982" i="9" s="1"/>
  <c r="B983" i="9" s="1"/>
  <c r="B984" i="9" s="1"/>
  <c r="B985" i="9" s="1"/>
  <c r="B986" i="9" s="1"/>
  <c r="B987" i="9" s="1"/>
  <c r="B988" i="9" s="1"/>
  <c r="B989" i="9" s="1"/>
  <c r="B990" i="9" s="1"/>
  <c r="B991" i="9" s="1"/>
  <c r="B992" i="9" s="1"/>
  <c r="B993" i="9" s="1"/>
  <c r="B994" i="9" s="1"/>
  <c r="B995" i="9" s="1"/>
  <c r="B996" i="9" s="1"/>
  <c r="B997" i="9" s="1"/>
  <c r="B998" i="9" s="1"/>
  <c r="B999" i="9" s="1"/>
  <c r="B1000" i="9" s="1"/>
  <c r="B1001" i="9" s="1"/>
  <c r="B1002" i="9" s="1"/>
  <c r="B1003" i="9" s="1"/>
  <c r="B1004" i="9" s="1"/>
  <c r="B1005" i="9" s="1"/>
  <c r="B1006" i="9" s="1"/>
  <c r="B1007" i="9" s="1"/>
  <c r="B1008" i="9" s="1"/>
  <c r="AD1045" i="2"/>
  <c r="A1045" i="2"/>
  <c r="A241" i="2"/>
  <c r="A234" i="8"/>
  <c r="A230" i="2"/>
  <c r="A227" i="2"/>
  <c r="A221" i="8"/>
  <c r="A222" i="2" l="1"/>
  <c r="A221" i="2"/>
  <c r="A215" i="8"/>
  <c r="A216" i="8"/>
  <c r="A236" i="2"/>
  <c r="A234" i="2"/>
  <c r="A227" i="8"/>
  <c r="A157" i="8"/>
  <c r="A156" i="8"/>
  <c r="A160" i="8"/>
  <c r="A159" i="8"/>
  <c r="A158" i="8"/>
  <c r="T211" i="8"/>
  <c r="A211" i="8"/>
  <c r="A217" i="2"/>
  <c r="A213" i="2"/>
  <c r="A207" i="8"/>
  <c r="A206" i="2"/>
  <c r="A205" i="2"/>
  <c r="A204" i="2"/>
  <c r="A208" i="2"/>
  <c r="A207" i="2"/>
  <c r="A202" i="2"/>
  <c r="A201" i="2"/>
  <c r="A209" i="2"/>
  <c r="AH201" i="8"/>
  <c r="A203" i="8"/>
  <c r="A202" i="8"/>
  <c r="A201" i="8"/>
  <c r="A200" i="8"/>
  <c r="A199" i="8"/>
  <c r="A198" i="8"/>
  <c r="AH197" i="8"/>
  <c r="A197" i="8"/>
  <c r="A196" i="8"/>
  <c r="A195" i="8"/>
  <c r="A194" i="8"/>
  <c r="A203" i="2"/>
  <c r="A200" i="2"/>
  <c r="A199" i="2"/>
  <c r="A198" i="2"/>
  <c r="A197" i="2"/>
  <c r="A196" i="2"/>
  <c r="A195" i="2"/>
  <c r="A180" i="2" l="1"/>
  <c r="A176" i="2"/>
  <c r="A182" i="2"/>
  <c r="A179" i="2"/>
  <c r="A175" i="2"/>
  <c r="A184" i="2"/>
  <c r="A183" i="2"/>
  <c r="A181" i="2"/>
  <c r="A178" i="2"/>
  <c r="A177" i="2"/>
  <c r="A174" i="2"/>
  <c r="B180" i="8"/>
  <c r="B184" i="8" s="1"/>
  <c r="B188" i="8" s="1"/>
  <c r="B181" i="8"/>
  <c r="B185" i="8" s="1"/>
  <c r="B182" i="8"/>
  <c r="B186" i="8" s="1"/>
  <c r="B179" i="8"/>
  <c r="B183" i="8" s="1"/>
  <c r="B187" i="8" s="1"/>
  <c r="A188" i="8" l="1"/>
  <c r="A187" i="8"/>
  <c r="AH186" i="8"/>
  <c r="A186" i="8"/>
  <c r="A185" i="8"/>
  <c r="A184" i="8"/>
  <c r="A183" i="8"/>
  <c r="AH182" i="8"/>
  <c r="A182" i="8"/>
  <c r="A181" i="8"/>
  <c r="A180" i="8"/>
  <c r="A179" i="8"/>
  <c r="A91" i="2"/>
  <c r="A173" i="2"/>
  <c r="A192" i="2"/>
  <c r="AE215" i="2"/>
  <c r="AF215" i="2" s="1"/>
  <c r="AB215" i="2"/>
  <c r="A215" i="2"/>
  <c r="AE219" i="2"/>
  <c r="AF219" i="2" s="1"/>
  <c r="AB219" i="2"/>
  <c r="A219" i="2"/>
  <c r="A209" i="8"/>
  <c r="A213" i="8"/>
  <c r="A218" i="2"/>
  <c r="A216" i="2"/>
  <c r="A214" i="2"/>
  <c r="A212" i="2"/>
  <c r="A194" i="2" l="1"/>
  <c r="A172" i="2"/>
  <c r="A169" i="2" l="1"/>
  <c r="A188" i="2" l="1"/>
  <c r="A193" i="2"/>
  <c r="A191" i="2"/>
  <c r="A240" i="2" l="1"/>
  <c r="A233" i="8"/>
  <c r="A228" i="8"/>
  <c r="AD1422" i="2"/>
  <c r="A1422" i="2"/>
  <c r="AD1421" i="2"/>
  <c r="A1421" i="2"/>
  <c r="AD1420" i="2"/>
  <c r="A1420" i="2"/>
  <c r="AD1419" i="2"/>
  <c r="A1419" i="2"/>
  <c r="AD1418" i="2"/>
  <c r="A1418" i="2"/>
  <c r="AD1417" i="2"/>
  <c r="A1417" i="2"/>
  <c r="AD1416" i="2"/>
  <c r="A1416" i="2"/>
  <c r="AD1415" i="2"/>
  <c r="A1415" i="2"/>
  <c r="AD1414" i="2"/>
  <c r="A1414" i="2"/>
  <c r="AD1413" i="2"/>
  <c r="A1413" i="2"/>
  <c r="AD1412" i="2"/>
  <c r="A1412" i="2"/>
  <c r="AD1411" i="2"/>
  <c r="A1411" i="2"/>
  <c r="AD1410" i="2"/>
  <c r="A1410" i="2"/>
  <c r="AD1409" i="2"/>
  <c r="A1409" i="2"/>
  <c r="AD1408" i="2"/>
  <c r="A1408" i="2"/>
  <c r="AD1407" i="2"/>
  <c r="A1407" i="2"/>
  <c r="AD1406" i="2"/>
  <c r="A1406" i="2"/>
  <c r="AD1405" i="2"/>
  <c r="A1405" i="2"/>
  <c r="AD1404" i="2"/>
  <c r="A1404" i="2"/>
  <c r="AD1403" i="2"/>
  <c r="A1403" i="2"/>
  <c r="AD1402" i="2"/>
  <c r="A1402" i="2"/>
  <c r="AD1401" i="2"/>
  <c r="A1401" i="2"/>
  <c r="AD1400" i="2"/>
  <c r="A1400" i="2"/>
  <c r="AD1399" i="2"/>
  <c r="A1399" i="2"/>
  <c r="AD1398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D1372" i="2"/>
  <c r="A1372" i="2"/>
  <c r="AD1371" i="2"/>
  <c r="A1371" i="2"/>
  <c r="AD1370" i="2"/>
  <c r="A1370" i="2"/>
  <c r="AD1369" i="2"/>
  <c r="A1369" i="2"/>
  <c r="AD1368" i="2"/>
  <c r="A1368" i="2"/>
  <c r="AD1367" i="2"/>
  <c r="A1367" i="2"/>
  <c r="AD1366" i="2"/>
  <c r="A1366" i="2"/>
  <c r="AD1365" i="2"/>
  <c r="A1365" i="2"/>
  <c r="AD1364" i="2"/>
  <c r="A1364" i="2"/>
  <c r="AD1363" i="2"/>
  <c r="A1363" i="2"/>
  <c r="AD1362" i="2"/>
  <c r="A1362" i="2"/>
  <c r="AD1361" i="2"/>
  <c r="A1361" i="2"/>
  <c r="AD1360" i="2"/>
  <c r="A1360" i="2"/>
  <c r="AD1359" i="2"/>
  <c r="A1359" i="2"/>
  <c r="AD1358" i="2"/>
  <c r="A1358" i="2"/>
  <c r="AD1357" i="2"/>
  <c r="A1357" i="2"/>
  <c r="AD1356" i="2"/>
  <c r="A1356" i="2"/>
  <c r="AD1355" i="2"/>
  <c r="A1355" i="2"/>
  <c r="AD1354" i="2"/>
  <c r="A1354" i="2"/>
  <c r="AD1353" i="2"/>
  <c r="A1353" i="2"/>
  <c r="AD1352" i="2"/>
  <c r="A1352" i="2"/>
  <c r="AD1351" i="2"/>
  <c r="A1351" i="2"/>
  <c r="AD1350" i="2"/>
  <c r="A1350" i="2"/>
  <c r="AD1349" i="2"/>
  <c r="A1349" i="2"/>
  <c r="AD1348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D1322" i="2"/>
  <c r="A1322" i="2"/>
  <c r="AD1321" i="2"/>
  <c r="A1321" i="2"/>
  <c r="AD1320" i="2"/>
  <c r="A1320" i="2"/>
  <c r="AD1319" i="2"/>
  <c r="A1319" i="2"/>
  <c r="AD1318" i="2"/>
  <c r="A1318" i="2"/>
  <c r="AD1317" i="2"/>
  <c r="A1317" i="2"/>
  <c r="AD1316" i="2"/>
  <c r="A1316" i="2"/>
  <c r="AD1315" i="2"/>
  <c r="A1315" i="2"/>
  <c r="AD1314" i="2"/>
  <c r="A1314" i="2"/>
  <c r="AD1313" i="2"/>
  <c r="A1313" i="2"/>
  <c r="AD1312" i="2"/>
  <c r="A1312" i="2"/>
  <c r="AD1311" i="2"/>
  <c r="A1311" i="2"/>
  <c r="AD1310" i="2"/>
  <c r="A1310" i="2"/>
  <c r="AD1309" i="2"/>
  <c r="A1309" i="2"/>
  <c r="AD1308" i="2"/>
  <c r="A1308" i="2"/>
  <c r="AD1307" i="2"/>
  <c r="A1307" i="2"/>
  <c r="AD1306" i="2"/>
  <c r="A1306" i="2"/>
  <c r="AD1305" i="2"/>
  <c r="A1305" i="2"/>
  <c r="AD1304" i="2"/>
  <c r="A1304" i="2"/>
  <c r="AD1303" i="2"/>
  <c r="A1303" i="2"/>
  <c r="AD1302" i="2"/>
  <c r="A1302" i="2"/>
  <c r="AD1301" i="2"/>
  <c r="A1301" i="2"/>
  <c r="AD1300" i="2"/>
  <c r="A1300" i="2"/>
  <c r="AD1299" i="2"/>
  <c r="A1299" i="2"/>
  <c r="AD1298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D1272" i="2"/>
  <c r="A1272" i="2"/>
  <c r="AD1271" i="2"/>
  <c r="A1271" i="2"/>
  <c r="AD1270" i="2"/>
  <c r="A1270" i="2"/>
  <c r="AD1269" i="2"/>
  <c r="A1269" i="2"/>
  <c r="AD1268" i="2"/>
  <c r="A1268" i="2"/>
  <c r="AD1267" i="2"/>
  <c r="A1267" i="2"/>
  <c r="AD1266" i="2"/>
  <c r="A1266" i="2"/>
  <c r="AD1265" i="2"/>
  <c r="A1265" i="2"/>
  <c r="AD1264" i="2"/>
  <c r="A1264" i="2"/>
  <c r="AD1263" i="2"/>
  <c r="A1263" i="2"/>
  <c r="AD1262" i="2"/>
  <c r="A1262" i="2"/>
  <c r="AD1261" i="2"/>
  <c r="A1261" i="2"/>
  <c r="AD1260" i="2"/>
  <c r="A1260" i="2"/>
  <c r="AD1259" i="2"/>
  <c r="A1259" i="2"/>
  <c r="AD1258" i="2"/>
  <c r="A1258" i="2"/>
  <c r="AD1257" i="2"/>
  <c r="A1257" i="2"/>
  <c r="AD1256" i="2"/>
  <c r="A1256" i="2"/>
  <c r="AD1255" i="2"/>
  <c r="A1255" i="2"/>
  <c r="AD1254" i="2"/>
  <c r="A1254" i="2"/>
  <c r="AD1253" i="2"/>
  <c r="A1253" i="2"/>
  <c r="AD1252" i="2"/>
  <c r="A1252" i="2"/>
  <c r="AD1251" i="2"/>
  <c r="A1251" i="2"/>
  <c r="AD1250" i="2"/>
  <c r="A1250" i="2"/>
  <c r="AD1249" i="2"/>
  <c r="A1249" i="2"/>
  <c r="AD1248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H1214" i="8"/>
  <c r="Y1214" i="8" s="1"/>
  <c r="A1214" i="8"/>
  <c r="AH1213" i="8"/>
  <c r="Y1213" i="8" s="1"/>
  <c r="A1213" i="8"/>
  <c r="AH1212" i="8"/>
  <c r="Y1212" i="8" s="1"/>
  <c r="A1212" i="8"/>
  <c r="AH1211" i="8"/>
  <c r="Y1211" i="8" s="1"/>
  <c r="A1211" i="8"/>
  <c r="AH1210" i="8"/>
  <c r="Y1210" i="8" s="1"/>
  <c r="A1210" i="8"/>
  <c r="AH1209" i="8"/>
  <c r="Y1209" i="8" s="1"/>
  <c r="A1209" i="8"/>
  <c r="AH1208" i="8"/>
  <c r="Y1208" i="8" s="1"/>
  <c r="A1208" i="8"/>
  <c r="AH1207" i="8"/>
  <c r="Y1207" i="8" s="1"/>
  <c r="A1207" i="8"/>
  <c r="AH1206" i="8"/>
  <c r="Y1206" i="8" s="1"/>
  <c r="A1206" i="8"/>
  <c r="AH1205" i="8"/>
  <c r="Y1205" i="8" s="1"/>
  <c r="A1205" i="8"/>
  <c r="AH1204" i="8"/>
  <c r="Y1204" i="8" s="1"/>
  <c r="A1204" i="8"/>
  <c r="AH1203" i="8"/>
  <c r="Y1203" i="8" s="1"/>
  <c r="A1203" i="8"/>
  <c r="AH1202" i="8"/>
  <c r="Y1202" i="8" s="1"/>
  <c r="A1202" i="8"/>
  <c r="AH1201" i="8"/>
  <c r="Y1201" i="8" s="1"/>
  <c r="A1201" i="8"/>
  <c r="AH1200" i="8"/>
  <c r="Y1200" i="8" s="1"/>
  <c r="A1200" i="8"/>
  <c r="AH1199" i="8"/>
  <c r="Y1199" i="8" s="1"/>
  <c r="A1199" i="8"/>
  <c r="AH1198" i="8"/>
  <c r="Y1198" i="8" s="1"/>
  <c r="A1198" i="8"/>
  <c r="AH1197" i="8"/>
  <c r="Y1197" i="8" s="1"/>
  <c r="A1197" i="8"/>
  <c r="AH1196" i="8"/>
  <c r="Y1196" i="8" s="1"/>
  <c r="A1196" i="8"/>
  <c r="AH1195" i="8"/>
  <c r="Y1195" i="8" s="1"/>
  <c r="A1195" i="8"/>
  <c r="AH1194" i="8"/>
  <c r="Y1194" i="8" s="1"/>
  <c r="A1194" i="8"/>
  <c r="AH1193" i="8"/>
  <c r="Y1193" i="8" s="1"/>
  <c r="A1193" i="8"/>
  <c r="AH1192" i="8"/>
  <c r="Y1192" i="8" s="1"/>
  <c r="A1192" i="8"/>
  <c r="AH1191" i="8"/>
  <c r="Y1191" i="8" s="1"/>
  <c r="A1191" i="8"/>
  <c r="AH1190" i="8"/>
  <c r="Y1190" i="8" s="1"/>
  <c r="A1190" i="8"/>
  <c r="AH1189" i="8"/>
  <c r="Y1189" i="8" s="1"/>
  <c r="A1189" i="8"/>
  <c r="AH1188" i="8"/>
  <c r="Y1188" i="8" s="1"/>
  <c r="A1188" i="8"/>
  <c r="AH1187" i="8"/>
  <c r="Y1187" i="8" s="1"/>
  <c r="A1187" i="8"/>
  <c r="AH1186" i="8"/>
  <c r="Y1186" i="8" s="1"/>
  <c r="A1186" i="8"/>
  <c r="AH1185" i="8"/>
  <c r="Y1185" i="8" s="1"/>
  <c r="A1185" i="8"/>
  <c r="AH1184" i="8"/>
  <c r="Y1184" i="8" s="1"/>
  <c r="A1184" i="8"/>
  <c r="AH1183" i="8"/>
  <c r="Y1183" i="8" s="1"/>
  <c r="A1183" i="8"/>
  <c r="AH1182" i="8"/>
  <c r="Y1182" i="8" s="1"/>
  <c r="A1182" i="8"/>
  <c r="AH1181" i="8"/>
  <c r="Y1181" i="8" s="1"/>
  <c r="A1181" i="8"/>
  <c r="AH1180" i="8"/>
  <c r="Y1180" i="8" s="1"/>
  <c r="A1180" i="8"/>
  <c r="AH1179" i="8"/>
  <c r="Y1179" i="8" s="1"/>
  <c r="A1179" i="8"/>
  <c r="AH1178" i="8"/>
  <c r="Y1178" i="8" s="1"/>
  <c r="A1178" i="8"/>
  <c r="AH1177" i="8"/>
  <c r="Y1177" i="8" s="1"/>
  <c r="A1177" i="8"/>
  <c r="AH1176" i="8"/>
  <c r="Y1176" i="8" s="1"/>
  <c r="A1176" i="8"/>
  <c r="AH1175" i="8"/>
  <c r="Y1175" i="8" s="1"/>
  <c r="A1175" i="8"/>
  <c r="AH1174" i="8"/>
  <c r="Y1174" i="8" s="1"/>
  <c r="A1174" i="8"/>
  <c r="AH1173" i="8"/>
  <c r="Y1173" i="8" s="1"/>
  <c r="A1173" i="8"/>
  <c r="AH1172" i="8"/>
  <c r="Y1172" i="8" s="1"/>
  <c r="A1172" i="8"/>
  <c r="AH1171" i="8"/>
  <c r="Y1171" i="8" s="1"/>
  <c r="A1171" i="8"/>
  <c r="AH1170" i="8"/>
  <c r="Y1170" i="8" s="1"/>
  <c r="A1170" i="8"/>
  <c r="AH1169" i="8"/>
  <c r="Y1169" i="8" s="1"/>
  <c r="A1169" i="8"/>
  <c r="AH1168" i="8"/>
  <c r="Y1168" i="8" s="1"/>
  <c r="A1168" i="8"/>
  <c r="AH1167" i="8"/>
  <c r="Y1167" i="8" s="1"/>
  <c r="A1167" i="8"/>
  <c r="AH1166" i="8"/>
  <c r="Y1166" i="8" s="1"/>
  <c r="A1166" i="8"/>
  <c r="AH1165" i="8"/>
  <c r="Y1165" i="8" s="1"/>
  <c r="A1165" i="8"/>
  <c r="AH1164" i="8"/>
  <c r="Y1164" i="8" s="1"/>
  <c r="A1164" i="8"/>
  <c r="AH1163" i="8"/>
  <c r="Y1163" i="8" s="1"/>
  <c r="A1163" i="8"/>
  <c r="AH1162" i="8"/>
  <c r="Y1162" i="8" s="1"/>
  <c r="A1162" i="8"/>
  <c r="AH1161" i="8"/>
  <c r="Y1161" i="8" s="1"/>
  <c r="A1161" i="8"/>
  <c r="AH1160" i="8"/>
  <c r="Y1160" i="8" s="1"/>
  <c r="A1160" i="8"/>
  <c r="AH1159" i="8"/>
  <c r="Y1159" i="8" s="1"/>
  <c r="A1159" i="8"/>
  <c r="AH1158" i="8"/>
  <c r="Y1158" i="8" s="1"/>
  <c r="A1158" i="8"/>
  <c r="AH1157" i="8"/>
  <c r="Y1157" i="8" s="1"/>
  <c r="A1157" i="8"/>
  <c r="AH1156" i="8"/>
  <c r="Y1156" i="8" s="1"/>
  <c r="A1156" i="8"/>
  <c r="AH1155" i="8"/>
  <c r="Y1155" i="8" s="1"/>
  <c r="A1155" i="8"/>
  <c r="AH1154" i="8"/>
  <c r="Y1154" i="8" s="1"/>
  <c r="A1154" i="8"/>
  <c r="AH1153" i="8"/>
  <c r="Y1153" i="8" s="1"/>
  <c r="A1153" i="8"/>
  <c r="AH1152" i="8"/>
  <c r="Y1152" i="8" s="1"/>
  <c r="A1152" i="8"/>
  <c r="AH1151" i="8"/>
  <c r="Y1151" i="8" s="1"/>
  <c r="A1151" i="8"/>
  <c r="AH1150" i="8"/>
  <c r="Y1150" i="8" s="1"/>
  <c r="A1150" i="8"/>
  <c r="AH1149" i="8"/>
  <c r="Y1149" i="8" s="1"/>
  <c r="A1149" i="8"/>
  <c r="AH1148" i="8"/>
  <c r="Y1148" i="8" s="1"/>
  <c r="A1148" i="8"/>
  <c r="AH1147" i="8"/>
  <c r="Y1147" i="8" s="1"/>
  <c r="A1147" i="8"/>
  <c r="AH1146" i="8"/>
  <c r="Y1146" i="8" s="1"/>
  <c r="A1146" i="8"/>
  <c r="AH1145" i="8"/>
  <c r="Y1145" i="8" s="1"/>
  <c r="A1145" i="8"/>
  <c r="AH1144" i="8"/>
  <c r="Y1144" i="8" s="1"/>
  <c r="A1144" i="8"/>
  <c r="AH1143" i="8"/>
  <c r="Y1143" i="8" s="1"/>
  <c r="A1143" i="8"/>
  <c r="AH1142" i="8"/>
  <c r="Y1142" i="8" s="1"/>
  <c r="A1142" i="8"/>
  <c r="AH1141" i="8"/>
  <c r="Y1141" i="8" s="1"/>
  <c r="A1141" i="8"/>
  <c r="AH1140" i="8"/>
  <c r="Y1140" i="8" s="1"/>
  <c r="A1140" i="8"/>
  <c r="AH1139" i="8"/>
  <c r="Y1139" i="8" s="1"/>
  <c r="A1139" i="8"/>
  <c r="AH1138" i="8"/>
  <c r="Y1138" i="8" s="1"/>
  <c r="A1138" i="8"/>
  <c r="AH1137" i="8"/>
  <c r="Y1137" i="8" s="1"/>
  <c r="A1137" i="8"/>
  <c r="AH1136" i="8"/>
  <c r="Y1136" i="8" s="1"/>
  <c r="A1136" i="8"/>
  <c r="AH1135" i="8"/>
  <c r="Y1135" i="8" s="1"/>
  <c r="A1135" i="8"/>
  <c r="AH1134" i="8"/>
  <c r="Y1134" i="8" s="1"/>
  <c r="A1134" i="8"/>
  <c r="AH1133" i="8"/>
  <c r="Y1133" i="8" s="1"/>
  <c r="A1133" i="8"/>
  <c r="AH1132" i="8"/>
  <c r="Y1132" i="8" s="1"/>
  <c r="A1132" i="8"/>
  <c r="AH1131" i="8"/>
  <c r="Y1131" i="8" s="1"/>
  <c r="A1131" i="8"/>
  <c r="AH1130" i="8"/>
  <c r="Y1130" i="8" s="1"/>
  <c r="A1130" i="8"/>
  <c r="AH1129" i="8"/>
  <c r="Y1129" i="8" s="1"/>
  <c r="A1129" i="8"/>
  <c r="AH1128" i="8"/>
  <c r="Y1128" i="8" s="1"/>
  <c r="A1128" i="8"/>
  <c r="AH1127" i="8"/>
  <c r="Y1127" i="8" s="1"/>
  <c r="A1127" i="8"/>
  <c r="AH1126" i="8"/>
  <c r="Y1126" i="8" s="1"/>
  <c r="A1126" i="8"/>
  <c r="AH1125" i="8"/>
  <c r="Y1125" i="8" s="1"/>
  <c r="A1125" i="8"/>
  <c r="AH1124" i="8"/>
  <c r="Y1124" i="8" s="1"/>
  <c r="A1124" i="8"/>
  <c r="AH1123" i="8"/>
  <c r="Y1123" i="8" s="1"/>
  <c r="A1123" i="8"/>
  <c r="AH1122" i="8"/>
  <c r="Y1122" i="8" s="1"/>
  <c r="A1122" i="8"/>
  <c r="AH1121" i="8"/>
  <c r="Y1121" i="8" s="1"/>
  <c r="A1121" i="8"/>
  <c r="AH1120" i="8"/>
  <c r="Y1120" i="8" s="1"/>
  <c r="A1120" i="8"/>
  <c r="AH1119" i="8"/>
  <c r="Y1119" i="8" s="1"/>
  <c r="A1119" i="8"/>
  <c r="AH1118" i="8"/>
  <c r="Y1118" i="8" s="1"/>
  <c r="A1118" i="8"/>
  <c r="AH1117" i="8"/>
  <c r="Y1117" i="8" s="1"/>
  <c r="A1117" i="8"/>
  <c r="AH1116" i="8"/>
  <c r="Y1116" i="8" s="1"/>
  <c r="A1116" i="8"/>
  <c r="AH1115" i="8"/>
  <c r="Y1115" i="8" s="1"/>
  <c r="A1115" i="8"/>
  <c r="A248" i="2"/>
  <c r="A249" i="2"/>
  <c r="A245" i="8"/>
  <c r="A244" i="8"/>
  <c r="A233" i="2" l="1"/>
  <c r="A239" i="2"/>
  <c r="A212" i="8"/>
  <c r="A210" i="8"/>
  <c r="A208" i="8"/>
  <c r="A232" i="8"/>
  <c r="A226" i="8"/>
  <c r="A206" i="8"/>
  <c r="A170" i="2" l="1"/>
  <c r="A171" i="2"/>
  <c r="A185" i="2"/>
  <c r="A186" i="2"/>
  <c r="A187" i="2"/>
  <c r="A189" i="2"/>
  <c r="A190" i="2"/>
  <c r="A210" i="2"/>
  <c r="AH178" i="8"/>
  <c r="A178" i="8"/>
  <c r="AH193" i="8"/>
  <c r="A193" i="8"/>
  <c r="A192" i="8"/>
  <c r="A191" i="8"/>
  <c r="A177" i="8"/>
  <c r="A189" i="8"/>
  <c r="A190" i="8"/>
  <c r="A204" i="8"/>
  <c r="A205" i="8"/>
  <c r="A168" i="2" l="1"/>
  <c r="A167" i="2"/>
  <c r="AD1199" i="2"/>
  <c r="AD1200" i="2"/>
  <c r="AD1201" i="2"/>
  <c r="AD1202" i="2"/>
  <c r="AD1203" i="2"/>
  <c r="AD1204" i="2"/>
  <c r="AD1205" i="2"/>
  <c r="AD1206" i="2"/>
  <c r="AD1207" i="2"/>
  <c r="AD1208" i="2"/>
  <c r="AD1209" i="2"/>
  <c r="AD1210" i="2"/>
  <c r="AD1211" i="2"/>
  <c r="AD1212" i="2"/>
  <c r="AD1213" i="2"/>
  <c r="AD1214" i="2"/>
  <c r="AD1215" i="2"/>
  <c r="AD1216" i="2"/>
  <c r="AD1217" i="2"/>
  <c r="AD1218" i="2"/>
  <c r="AD1219" i="2"/>
  <c r="AD1220" i="2"/>
  <c r="AD1221" i="2"/>
  <c r="AD1222" i="2"/>
  <c r="AD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198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H1107" i="8"/>
  <c r="Y1107" i="8" s="1"/>
  <c r="AH1106" i="8"/>
  <c r="Y1106" i="8" s="1"/>
  <c r="AH1105" i="8"/>
  <c r="Y1105" i="8" s="1"/>
  <c r="AH1095" i="8"/>
  <c r="Y1095" i="8" s="1"/>
  <c r="AH1094" i="8"/>
  <c r="Y1094" i="8" s="1"/>
  <c r="AH1093" i="8"/>
  <c r="Y1093" i="8" s="1"/>
  <c r="AH1114" i="8"/>
  <c r="Y1114" i="8" s="1"/>
  <c r="A1114" i="8"/>
  <c r="AH1113" i="8"/>
  <c r="Y1113" i="8" s="1"/>
  <c r="A1113" i="8"/>
  <c r="AH1112" i="8"/>
  <c r="Y1112" i="8" s="1"/>
  <c r="A1112" i="8"/>
  <c r="AH1111" i="8"/>
  <c r="Y1111" i="8" s="1"/>
  <c r="A1111" i="8"/>
  <c r="AH1110" i="8"/>
  <c r="Y1110" i="8" s="1"/>
  <c r="A1110" i="8"/>
  <c r="AH1109" i="8"/>
  <c r="Y1109" i="8" s="1"/>
  <c r="A1109" i="8"/>
  <c r="AH1108" i="8"/>
  <c r="Y1108" i="8" s="1"/>
  <c r="A1108" i="8"/>
  <c r="A1107" i="8"/>
  <c r="A1106" i="8"/>
  <c r="A1105" i="8"/>
  <c r="AH1104" i="8"/>
  <c r="Y1104" i="8" s="1"/>
  <c r="A1104" i="8"/>
  <c r="AH1103" i="8"/>
  <c r="Y1103" i="8" s="1"/>
  <c r="A1103" i="8"/>
  <c r="AH1102" i="8"/>
  <c r="Y1102" i="8" s="1"/>
  <c r="A1102" i="8"/>
  <c r="AH1101" i="8"/>
  <c r="Y1101" i="8" s="1"/>
  <c r="A1101" i="8"/>
  <c r="AH1100" i="8"/>
  <c r="Y1100" i="8" s="1"/>
  <c r="A1100" i="8"/>
  <c r="AH1099" i="8"/>
  <c r="Y1099" i="8" s="1"/>
  <c r="A1099" i="8"/>
  <c r="AH1098" i="8"/>
  <c r="Y1098" i="8" s="1"/>
  <c r="A1098" i="8"/>
  <c r="AH1097" i="8"/>
  <c r="Y1097" i="8" s="1"/>
  <c r="A1097" i="8"/>
  <c r="AH1096" i="8"/>
  <c r="Y1096" i="8" s="1"/>
  <c r="A1096" i="8"/>
  <c r="A1095" i="8"/>
  <c r="A1094" i="8"/>
  <c r="A1093" i="8"/>
  <c r="AH1092" i="8"/>
  <c r="Y1092" i="8" s="1"/>
  <c r="A1092" i="8"/>
  <c r="AH1091" i="8"/>
  <c r="Y1091" i="8" s="1"/>
  <c r="A1091" i="8"/>
  <c r="AH1090" i="8"/>
  <c r="Y1090" i="8" s="1"/>
  <c r="A1090" i="8"/>
  <c r="AD1147" i="2" l="1"/>
  <c r="AD1146" i="2"/>
  <c r="AD1145" i="2"/>
  <c r="AD1144" i="2"/>
  <c r="AD1143" i="2"/>
  <c r="AD1142" i="2"/>
  <c r="AD1141" i="2"/>
  <c r="AD1140" i="2"/>
  <c r="AD1139" i="2"/>
  <c r="AD1138" i="2"/>
  <c r="AD1137" i="2"/>
  <c r="AD1136" i="2"/>
  <c r="AD1135" i="2"/>
  <c r="AD1134" i="2"/>
  <c r="AD1133" i="2"/>
  <c r="AD1132" i="2"/>
  <c r="AD1131" i="2"/>
  <c r="AD1130" i="2"/>
  <c r="AD1129" i="2"/>
  <c r="AD1128" i="2"/>
  <c r="AD1127" i="2"/>
  <c r="AD1126" i="2"/>
  <c r="AD1125" i="2"/>
  <c r="AD1124" i="2"/>
  <c r="AD1123" i="2"/>
  <c r="AD1096" i="2"/>
  <c r="AD1095" i="2"/>
  <c r="AD1094" i="2"/>
  <c r="AD1093" i="2"/>
  <c r="AD1092" i="2"/>
  <c r="AD1091" i="2"/>
  <c r="AD1090" i="2"/>
  <c r="AD1089" i="2"/>
  <c r="AD1088" i="2"/>
  <c r="AD1087" i="2"/>
  <c r="AD1086" i="2"/>
  <c r="AD1085" i="2"/>
  <c r="AD1084" i="2"/>
  <c r="AD1083" i="2"/>
  <c r="AD1082" i="2"/>
  <c r="AD1081" i="2"/>
  <c r="AD1080" i="2"/>
  <c r="AD1079" i="2"/>
  <c r="AD1078" i="2"/>
  <c r="AD1077" i="2"/>
  <c r="AD1076" i="2"/>
  <c r="AD1075" i="2"/>
  <c r="AD1074" i="2"/>
  <c r="AD1073" i="2"/>
  <c r="AD1072" i="2"/>
  <c r="AD1070" i="2"/>
  <c r="AD1069" i="2"/>
  <c r="AD1068" i="2"/>
  <c r="AD1067" i="2"/>
  <c r="AD1066" i="2"/>
  <c r="AD1065" i="2"/>
  <c r="AD1064" i="2"/>
  <c r="AD1063" i="2"/>
  <c r="AD1062" i="2"/>
  <c r="AD1061" i="2"/>
  <c r="AD1060" i="2"/>
  <c r="AD1059" i="2"/>
  <c r="AD1058" i="2"/>
  <c r="AD1057" i="2"/>
  <c r="AD1056" i="2"/>
  <c r="AD1055" i="2"/>
  <c r="AD1054" i="2"/>
  <c r="AD1053" i="2"/>
  <c r="AD1052" i="2"/>
  <c r="AD1051" i="2"/>
  <c r="AD1050" i="2"/>
  <c r="AD1049" i="2"/>
  <c r="AD1048" i="2"/>
  <c r="AD1047" i="2"/>
  <c r="AD1046" i="2"/>
  <c r="AD1044" i="2" l="1"/>
  <c r="AD1043" i="2"/>
  <c r="AD1042" i="2"/>
  <c r="AD1041" i="2"/>
  <c r="AD1040" i="2"/>
  <c r="AD1039" i="2"/>
  <c r="AD1038" i="2"/>
  <c r="AD1037" i="2"/>
  <c r="AD1036" i="2"/>
  <c r="AD1035" i="2"/>
  <c r="AD1034" i="2"/>
  <c r="AD1033" i="2"/>
  <c r="AD1032" i="2"/>
  <c r="AD1031" i="2"/>
  <c r="AD1030" i="2"/>
  <c r="AD1029" i="2"/>
  <c r="AD1028" i="2"/>
  <c r="AD1027" i="2"/>
  <c r="AD1026" i="2"/>
  <c r="AD1025" i="2"/>
  <c r="AD1024" i="2"/>
  <c r="AD1023" i="2"/>
  <c r="AD1022" i="2"/>
  <c r="AD1021" i="2"/>
  <c r="AD1020" i="2"/>
  <c r="AD1019" i="2"/>
  <c r="AD1018" i="2"/>
  <c r="AD1017" i="2"/>
  <c r="AD1016" i="2"/>
  <c r="AD1015" i="2"/>
  <c r="AD1014" i="2"/>
  <c r="AD1013" i="2"/>
  <c r="AD1012" i="2"/>
  <c r="AD1011" i="2"/>
  <c r="AD1010" i="2"/>
  <c r="AD1009" i="2"/>
  <c r="AD1008" i="2"/>
  <c r="AD1007" i="2"/>
  <c r="AD1006" i="2"/>
  <c r="AD1005" i="2"/>
  <c r="AD1004" i="2"/>
  <c r="AD1003" i="2"/>
  <c r="AD1002" i="2"/>
  <c r="AD1001" i="2"/>
  <c r="AD1000" i="2"/>
  <c r="AD999" i="2"/>
  <c r="AD998" i="2"/>
  <c r="AD997" i="2"/>
  <c r="AD996" i="2"/>
  <c r="AD995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970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H1089" i="8"/>
  <c r="Y1089" i="8" s="1"/>
  <c r="AH1088" i="8"/>
  <c r="Y1088" i="8" s="1"/>
  <c r="AH1087" i="8"/>
  <c r="Y1087" i="8" s="1"/>
  <c r="AH1086" i="8"/>
  <c r="Y1086" i="8" s="1"/>
  <c r="AH1085" i="8"/>
  <c r="Y1085" i="8" s="1"/>
  <c r="AH1084" i="8"/>
  <c r="Y1084" i="8" s="1"/>
  <c r="AH1083" i="8"/>
  <c r="Y1083" i="8" s="1"/>
  <c r="AH1082" i="8"/>
  <c r="Y1082" i="8" s="1"/>
  <c r="AH1081" i="8"/>
  <c r="Y1081" i="8" s="1"/>
  <c r="AH1080" i="8"/>
  <c r="Y1080" i="8" s="1"/>
  <c r="AH1079" i="8"/>
  <c r="Y1079" i="8" s="1"/>
  <c r="AH1078" i="8"/>
  <c r="Y1078" i="8" s="1"/>
  <c r="AH1077" i="8"/>
  <c r="Y1077" i="8" s="1"/>
  <c r="AH1076" i="8"/>
  <c r="Y1076" i="8" s="1"/>
  <c r="AH1075" i="8"/>
  <c r="Y1075" i="8" s="1"/>
  <c r="AH1074" i="8"/>
  <c r="Y1074" i="8" s="1"/>
  <c r="AH1073" i="8"/>
  <c r="Y1073" i="8" s="1"/>
  <c r="AH1072" i="8"/>
  <c r="Y1072" i="8" s="1"/>
  <c r="AH1071" i="8"/>
  <c r="Y1071" i="8" s="1"/>
  <c r="AH1070" i="8"/>
  <c r="Y1070" i="8" s="1"/>
  <c r="AH1069" i="8"/>
  <c r="Y1069" i="8" s="1"/>
  <c r="AH1068" i="8"/>
  <c r="Y1068" i="8" s="1"/>
  <c r="AH1067" i="8"/>
  <c r="Y1067" i="8" s="1"/>
  <c r="AH1066" i="8"/>
  <c r="Y1066" i="8" s="1"/>
  <c r="AH1065" i="8"/>
  <c r="Y1065" i="8" s="1"/>
  <c r="AH1064" i="8"/>
  <c r="Y1064" i="8" s="1"/>
  <c r="AH1063" i="8"/>
  <c r="Y1063" i="8" s="1"/>
  <c r="AH1062" i="8"/>
  <c r="Y1062" i="8" s="1"/>
  <c r="AH1061" i="8"/>
  <c r="Y1061" i="8" s="1"/>
  <c r="AH1060" i="8"/>
  <c r="Y1060" i="8" s="1"/>
  <c r="AH1059" i="8"/>
  <c r="Y1059" i="8" s="1"/>
  <c r="AH1058" i="8"/>
  <c r="Y1058" i="8" s="1"/>
  <c r="AH1057" i="8"/>
  <c r="Y1057" i="8" s="1"/>
  <c r="AH1056" i="8"/>
  <c r="Y1056" i="8" s="1"/>
  <c r="AH1055" i="8"/>
  <c r="Y1055" i="8" s="1"/>
  <c r="AH1054" i="8"/>
  <c r="Y1054" i="8" s="1"/>
  <c r="AH1053" i="8"/>
  <c r="Y1053" i="8" s="1"/>
  <c r="AH1052" i="8"/>
  <c r="Y1052" i="8" s="1"/>
  <c r="AH1051" i="8"/>
  <c r="Y1051" i="8" s="1"/>
  <c r="AH1050" i="8"/>
  <c r="Y1050" i="8" s="1"/>
  <c r="AH1049" i="8"/>
  <c r="Y1049" i="8" s="1"/>
  <c r="AH1048" i="8"/>
  <c r="Y1048" i="8" s="1"/>
  <c r="AH1047" i="8"/>
  <c r="Y1047" i="8" s="1"/>
  <c r="AH1046" i="8"/>
  <c r="Y1046" i="8" s="1"/>
  <c r="AH1045" i="8"/>
  <c r="Y1045" i="8" s="1"/>
  <c r="AH1044" i="8"/>
  <c r="Y1044" i="8" s="1"/>
  <c r="AH1043" i="8"/>
  <c r="Y1043" i="8" s="1"/>
  <c r="AH1042" i="8"/>
  <c r="Y1042" i="8" s="1"/>
  <c r="AH1041" i="8"/>
  <c r="Y1041" i="8" s="1"/>
  <c r="AH1040" i="8"/>
  <c r="Y1040" i="8" s="1"/>
  <c r="AH1039" i="8"/>
  <c r="Y1039" i="8" s="1"/>
  <c r="AH1038" i="8"/>
  <c r="Y1038" i="8" s="1"/>
  <c r="AH1037" i="8"/>
  <c r="Y1037" i="8" s="1"/>
  <c r="AH1036" i="8"/>
  <c r="Y1036" i="8" s="1"/>
  <c r="AH1035" i="8"/>
  <c r="Y1035" i="8" s="1"/>
  <c r="AH1034" i="8"/>
  <c r="Y1034" i="8" s="1"/>
  <c r="AH1033" i="8"/>
  <c r="Y1033" i="8" s="1"/>
  <c r="AH1032" i="8"/>
  <c r="Y1032" i="8" s="1"/>
  <c r="AH1031" i="8"/>
  <c r="Y1031" i="8" s="1"/>
  <c r="AH1030" i="8"/>
  <c r="Y1030" i="8" s="1"/>
  <c r="AH1029" i="8"/>
  <c r="Y1029" i="8" s="1"/>
  <c r="AH1028" i="8"/>
  <c r="Y1028" i="8" s="1"/>
  <c r="AH1027" i="8"/>
  <c r="Y1027" i="8" s="1"/>
  <c r="AH1026" i="8"/>
  <c r="Y1026" i="8" s="1"/>
  <c r="AH1025" i="8"/>
  <c r="Y1025" i="8" s="1"/>
  <c r="AH1024" i="8"/>
  <c r="Y1024" i="8" s="1"/>
  <c r="AH1023" i="8"/>
  <c r="Y1023" i="8" s="1"/>
  <c r="AH1022" i="8"/>
  <c r="Y1022" i="8" s="1"/>
  <c r="AH1021" i="8"/>
  <c r="Y1021" i="8" s="1"/>
  <c r="AH1020" i="8"/>
  <c r="Y1020" i="8" s="1"/>
  <c r="AH1019" i="8"/>
  <c r="Y1019" i="8" s="1"/>
  <c r="AH1018" i="8"/>
  <c r="Y1018" i="8" s="1"/>
  <c r="AH1017" i="8"/>
  <c r="Y1017" i="8" s="1"/>
  <c r="AH1016" i="8"/>
  <c r="Y1016" i="8" s="1"/>
  <c r="AH1015" i="8"/>
  <c r="Y1015" i="8" s="1"/>
  <c r="AH1014" i="8"/>
  <c r="Y1014" i="8" s="1"/>
  <c r="AH1013" i="8"/>
  <c r="Y1013" i="8" s="1"/>
  <c r="AH1012" i="8"/>
  <c r="Y1012" i="8" s="1"/>
  <c r="AH1011" i="8"/>
  <c r="Y1011" i="8" s="1"/>
  <c r="AH1010" i="8"/>
  <c r="Y1010" i="8" s="1"/>
  <c r="AH1009" i="8"/>
  <c r="Y1009" i="8" s="1"/>
  <c r="AH1008" i="8"/>
  <c r="Y1008" i="8" s="1"/>
  <c r="AH1007" i="8"/>
  <c r="Y1007" i="8" s="1"/>
  <c r="AH1006" i="8"/>
  <c r="Y1006" i="8" s="1"/>
  <c r="AH1005" i="8"/>
  <c r="Y1005" i="8" s="1"/>
  <c r="AH1004" i="8"/>
  <c r="Y1004" i="8" s="1"/>
  <c r="AH1003" i="8"/>
  <c r="Y1003" i="8" s="1"/>
  <c r="AH1002" i="8"/>
  <c r="Y1002" i="8" s="1"/>
  <c r="AH1001" i="8"/>
  <c r="Y1001" i="8" s="1"/>
  <c r="AH1000" i="8"/>
  <c r="Y1000" i="8" s="1"/>
  <c r="AH999" i="8"/>
  <c r="Y999" i="8" s="1"/>
  <c r="AH998" i="8"/>
  <c r="Y998" i="8" s="1"/>
  <c r="AH997" i="8"/>
  <c r="Y997" i="8" s="1"/>
  <c r="AH996" i="8"/>
  <c r="Y996" i="8" s="1"/>
  <c r="AH995" i="8"/>
  <c r="Y995" i="8" s="1"/>
  <c r="AH994" i="8"/>
  <c r="Y994" i="8" s="1"/>
  <c r="AH993" i="8"/>
  <c r="Y993" i="8" s="1"/>
  <c r="AH992" i="8"/>
  <c r="Y992" i="8" s="1"/>
  <c r="AH991" i="8"/>
  <c r="Y991" i="8" s="1"/>
  <c r="AH990" i="8"/>
  <c r="Y990" i="8" s="1"/>
  <c r="AH989" i="8"/>
  <c r="Y989" i="8" s="1"/>
  <c r="AH988" i="8"/>
  <c r="Y988" i="8" s="1"/>
  <c r="AH987" i="8"/>
  <c r="Y987" i="8" s="1"/>
  <c r="AH986" i="8"/>
  <c r="Y986" i="8" s="1"/>
  <c r="AH985" i="8"/>
  <c r="Y985" i="8" s="1"/>
  <c r="AH984" i="8"/>
  <c r="Y984" i="8" s="1"/>
  <c r="AH983" i="8"/>
  <c r="Y983" i="8" s="1"/>
  <c r="AH982" i="8"/>
  <c r="Y982" i="8" s="1"/>
  <c r="AH981" i="8"/>
  <c r="Y981" i="8" s="1"/>
  <c r="AH980" i="8"/>
  <c r="Y980" i="8" s="1"/>
  <c r="AH979" i="8"/>
  <c r="Y979" i="8" s="1"/>
  <c r="AH978" i="8"/>
  <c r="Y978" i="8" s="1"/>
  <c r="AH977" i="8"/>
  <c r="Y977" i="8" s="1"/>
  <c r="AH976" i="8"/>
  <c r="Y976" i="8" s="1"/>
  <c r="AH975" i="8"/>
  <c r="Y975" i="8" s="1"/>
  <c r="AH974" i="8"/>
  <c r="Y974" i="8" s="1"/>
  <c r="AH973" i="8"/>
  <c r="Y973" i="8" s="1"/>
  <c r="AH972" i="8"/>
  <c r="Y972" i="8" s="1"/>
  <c r="AH971" i="8"/>
  <c r="Y971" i="8" s="1"/>
  <c r="AH970" i="8"/>
  <c r="Y970" i="8" s="1"/>
  <c r="AH969" i="8"/>
  <c r="Y969" i="8" s="1"/>
  <c r="AH968" i="8"/>
  <c r="Y968" i="8" s="1"/>
  <c r="AH967" i="8"/>
  <c r="Y967" i="8" s="1"/>
  <c r="AH966" i="8"/>
  <c r="Y966" i="8" s="1"/>
  <c r="AH965" i="8"/>
  <c r="Y965" i="8" s="1"/>
  <c r="AH964" i="8"/>
  <c r="Y964" i="8" s="1"/>
  <c r="AH963" i="8"/>
  <c r="Y963" i="8" s="1"/>
  <c r="AH962" i="8"/>
  <c r="Y962" i="8" s="1"/>
  <c r="AH961" i="8"/>
  <c r="Y961" i="8" s="1"/>
  <c r="AH960" i="8"/>
  <c r="Y960" i="8" s="1"/>
  <c r="AH959" i="8"/>
  <c r="Y959" i="8" s="1"/>
  <c r="AH958" i="8"/>
  <c r="Y958" i="8" s="1"/>
  <c r="AH957" i="8"/>
  <c r="Y957" i="8" s="1"/>
  <c r="AH956" i="8"/>
  <c r="Y956" i="8" s="1"/>
  <c r="AH955" i="8"/>
  <c r="Y955" i="8" s="1"/>
  <c r="AH954" i="8"/>
  <c r="Y954" i="8" s="1"/>
  <c r="AH953" i="8"/>
  <c r="Y953" i="8" s="1"/>
  <c r="AH952" i="8"/>
  <c r="Y952" i="8" s="1"/>
  <c r="AH951" i="8"/>
  <c r="Y951" i="8" s="1"/>
  <c r="AH950" i="8"/>
  <c r="Y950" i="8" s="1"/>
  <c r="AH949" i="8"/>
  <c r="Y949" i="8" s="1"/>
  <c r="AH948" i="8"/>
  <c r="Y948" i="8" s="1"/>
  <c r="AH947" i="8"/>
  <c r="Y947" i="8" s="1"/>
  <c r="AH946" i="8"/>
  <c r="Y946" i="8" s="1"/>
  <c r="AH945" i="8"/>
  <c r="Y945" i="8" s="1"/>
  <c r="AH944" i="8"/>
  <c r="Y944" i="8" s="1"/>
  <c r="AH943" i="8"/>
  <c r="Y943" i="8" s="1"/>
  <c r="AH942" i="8"/>
  <c r="Y942" i="8" s="1"/>
  <c r="AH941" i="8"/>
  <c r="Y941" i="8" s="1"/>
  <c r="AH940" i="8"/>
  <c r="Y940" i="8" s="1"/>
  <c r="AH939" i="8"/>
  <c r="Y939" i="8" s="1"/>
  <c r="AH938" i="8"/>
  <c r="Y938" i="8" s="1"/>
  <c r="AH937" i="8"/>
  <c r="Y937" i="8" s="1"/>
  <c r="AH936" i="8"/>
  <c r="Y936" i="8" s="1"/>
  <c r="AH935" i="8"/>
  <c r="Y935" i="8" s="1"/>
  <c r="AH934" i="8"/>
  <c r="Y934" i="8" s="1"/>
  <c r="AH933" i="8"/>
  <c r="Y933" i="8" s="1"/>
  <c r="AH932" i="8"/>
  <c r="Y932" i="8" s="1"/>
  <c r="AH931" i="8"/>
  <c r="Y931" i="8" s="1"/>
  <c r="AH930" i="8"/>
  <c r="Y930" i="8" s="1"/>
  <c r="AH929" i="8"/>
  <c r="Y929" i="8" s="1"/>
  <c r="AH928" i="8"/>
  <c r="Y928" i="8" s="1"/>
  <c r="AH927" i="8"/>
  <c r="Y927" i="8" s="1"/>
  <c r="AH926" i="8"/>
  <c r="Y926" i="8" s="1"/>
  <c r="AH925" i="8"/>
  <c r="Y925" i="8" s="1"/>
  <c r="AH924" i="8"/>
  <c r="Y924" i="8" s="1"/>
  <c r="AH923" i="8"/>
  <c r="Y923" i="8" s="1"/>
  <c r="AH922" i="8"/>
  <c r="Y922" i="8" s="1"/>
  <c r="AH921" i="8"/>
  <c r="Y921" i="8" s="1"/>
  <c r="AH920" i="8"/>
  <c r="Y920" i="8" s="1"/>
  <c r="AH919" i="8"/>
  <c r="Y919" i="8" s="1"/>
  <c r="AH918" i="8"/>
  <c r="Y918" i="8" s="1"/>
  <c r="AH917" i="8"/>
  <c r="Y917" i="8" s="1"/>
  <c r="AH916" i="8"/>
  <c r="Y916" i="8" s="1"/>
  <c r="AH915" i="8"/>
  <c r="Y915" i="8" s="1"/>
  <c r="AH914" i="8"/>
  <c r="Y914" i="8" s="1"/>
  <c r="AH913" i="8"/>
  <c r="Y913" i="8" s="1"/>
  <c r="AH912" i="8"/>
  <c r="Y912" i="8" s="1"/>
  <c r="AH911" i="8"/>
  <c r="Y911" i="8" s="1"/>
  <c r="AH910" i="8"/>
  <c r="Y910" i="8" s="1"/>
  <c r="AH909" i="8"/>
  <c r="Y909" i="8" s="1"/>
  <c r="AH908" i="8"/>
  <c r="Y908" i="8" s="1"/>
  <c r="AH907" i="8"/>
  <c r="Y907" i="8" s="1"/>
  <c r="AH906" i="8"/>
  <c r="Y906" i="8" s="1"/>
  <c r="AH905" i="8"/>
  <c r="Y905" i="8" s="1"/>
  <c r="AH904" i="8"/>
  <c r="Y904" i="8" s="1"/>
  <c r="AH903" i="8"/>
  <c r="Y903" i="8" s="1"/>
  <c r="AH902" i="8"/>
  <c r="Y902" i="8" s="1"/>
  <c r="AH901" i="8"/>
  <c r="Y901" i="8" s="1"/>
  <c r="AH900" i="8"/>
  <c r="Y900" i="8" s="1"/>
  <c r="AH899" i="8"/>
  <c r="Y899" i="8" s="1"/>
  <c r="AH898" i="8"/>
  <c r="Y898" i="8" s="1"/>
  <c r="AH897" i="8"/>
  <c r="Y897" i="8" s="1"/>
  <c r="AH896" i="8"/>
  <c r="Y896" i="8" s="1"/>
  <c r="AH895" i="8"/>
  <c r="Y895" i="8" s="1"/>
  <c r="AH894" i="8"/>
  <c r="Y894" i="8" s="1"/>
  <c r="AH893" i="8"/>
  <c r="Y893" i="8" s="1"/>
  <c r="AH892" i="8"/>
  <c r="Y892" i="8" s="1"/>
  <c r="AH891" i="8"/>
  <c r="Y891" i="8" s="1"/>
  <c r="AD971" i="2"/>
  <c r="AD972" i="2"/>
  <c r="AD973" i="2"/>
  <c r="AD974" i="2"/>
  <c r="AD975" i="2"/>
  <c r="AD976" i="2"/>
  <c r="AD977" i="2"/>
  <c r="AD978" i="2"/>
  <c r="AD979" i="2"/>
  <c r="AD980" i="2"/>
  <c r="AD981" i="2"/>
  <c r="AD982" i="2"/>
  <c r="AD983" i="2"/>
  <c r="AD984" i="2"/>
  <c r="AD985" i="2"/>
  <c r="AD986" i="2"/>
  <c r="AD987" i="2"/>
  <c r="AD988" i="2"/>
  <c r="AD989" i="2"/>
  <c r="AD990" i="2"/>
  <c r="AD991" i="2"/>
  <c r="AD992" i="2"/>
  <c r="AD993" i="2"/>
  <c r="AD994" i="2"/>
  <c r="AD970" i="2"/>
  <c r="AE971" i="2"/>
  <c r="AE996" i="2" s="1"/>
  <c r="AE972" i="2"/>
  <c r="AE997" i="2" s="1"/>
  <c r="AE973" i="2"/>
  <c r="AE998" i="2" s="1"/>
  <c r="AE974" i="2"/>
  <c r="AE999" i="2" s="1"/>
  <c r="AE975" i="2"/>
  <c r="AE1000" i="2" s="1"/>
  <c r="AE976" i="2"/>
  <c r="AE1001" i="2" s="1"/>
  <c r="AE977" i="2"/>
  <c r="AE1002" i="2" s="1"/>
  <c r="AE978" i="2"/>
  <c r="AE1003" i="2" s="1"/>
  <c r="AE979" i="2"/>
  <c r="AE1004" i="2" s="1"/>
  <c r="AE980" i="2"/>
  <c r="AE1005" i="2" s="1"/>
  <c r="AE981" i="2"/>
  <c r="AE1006" i="2" s="1"/>
  <c r="AE982" i="2"/>
  <c r="AE1007" i="2" s="1"/>
  <c r="AE983" i="2"/>
  <c r="AE1008" i="2" s="1"/>
  <c r="AE984" i="2"/>
  <c r="AE1009" i="2" s="1"/>
  <c r="AE985" i="2"/>
  <c r="AE1010" i="2" s="1"/>
  <c r="AE986" i="2"/>
  <c r="AE1011" i="2" s="1"/>
  <c r="AE987" i="2"/>
  <c r="AE1012" i="2" s="1"/>
  <c r="AE988" i="2"/>
  <c r="AE1013" i="2" s="1"/>
  <c r="AE989" i="2"/>
  <c r="AE1014" i="2" s="1"/>
  <c r="AE990" i="2"/>
  <c r="AE1015" i="2" s="1"/>
  <c r="AE991" i="2"/>
  <c r="AE1016" i="2" s="1"/>
  <c r="AE992" i="2"/>
  <c r="AE1017" i="2" s="1"/>
  <c r="AE993" i="2"/>
  <c r="AE1018" i="2" s="1"/>
  <c r="AE994" i="2"/>
  <c r="AE1019" i="2" s="1"/>
  <c r="AE970" i="2"/>
  <c r="AE995" i="2" s="1"/>
  <c r="AF1019" i="2" l="1"/>
  <c r="AE1043" i="2"/>
  <c r="AF1018" i="2"/>
  <c r="AE1031" i="2"/>
  <c r="AF1006" i="2"/>
  <c r="L1006" i="2" s="1"/>
  <c r="AE1040" i="2"/>
  <c r="AF1015" i="2"/>
  <c r="L1015" i="2" s="1"/>
  <c r="AE1028" i="2"/>
  <c r="AF1003" i="2"/>
  <c r="L1003" i="2" s="1"/>
  <c r="AE1039" i="2"/>
  <c r="AF1014" i="2"/>
  <c r="L1014" i="2" s="1"/>
  <c r="AE1027" i="2"/>
  <c r="AF1002" i="2"/>
  <c r="L1002" i="2" s="1"/>
  <c r="AE1029" i="2"/>
  <c r="AF1004" i="2"/>
  <c r="L1004" i="2" s="1"/>
  <c r="AE1038" i="2"/>
  <c r="AF1013" i="2"/>
  <c r="L1013" i="2" s="1"/>
  <c r="AE1026" i="2"/>
  <c r="AF1001" i="2"/>
  <c r="L1001" i="2" s="1"/>
  <c r="AE1037" i="2"/>
  <c r="AF1012" i="2"/>
  <c r="L1012" i="2" s="1"/>
  <c r="AE1025" i="2"/>
  <c r="AF1000" i="2"/>
  <c r="L1000" i="2" s="1"/>
  <c r="AE1041" i="2"/>
  <c r="AF1016" i="2"/>
  <c r="L1016" i="2" s="1"/>
  <c r="AE1036" i="2"/>
  <c r="AF1011" i="2"/>
  <c r="L1011" i="2" s="1"/>
  <c r="AE1024" i="2"/>
  <c r="AF999" i="2"/>
  <c r="L999" i="2" s="1"/>
  <c r="AE1030" i="2"/>
  <c r="AF1005" i="2"/>
  <c r="L1005" i="2" s="1"/>
  <c r="AE1035" i="2"/>
  <c r="AF1010" i="2"/>
  <c r="L1010" i="2" s="1"/>
  <c r="AE1023" i="2"/>
  <c r="AF998" i="2"/>
  <c r="L998" i="2" s="1"/>
  <c r="AE1042" i="2"/>
  <c r="AF1017" i="2"/>
  <c r="L1017" i="2" s="1"/>
  <c r="AE1034" i="2"/>
  <c r="AF1009" i="2"/>
  <c r="L1009" i="2" s="1"/>
  <c r="AE1022" i="2"/>
  <c r="AF997" i="2"/>
  <c r="L997" i="2" s="1"/>
  <c r="AE1020" i="2"/>
  <c r="AF995" i="2"/>
  <c r="L995" i="2" s="1"/>
  <c r="AE1033" i="2"/>
  <c r="AF1008" i="2"/>
  <c r="L1008" i="2" s="1"/>
  <c r="AE1021" i="2"/>
  <c r="AF996" i="2"/>
  <c r="L996" i="2" s="1"/>
  <c r="AE1032" i="2"/>
  <c r="AF1007" i="2"/>
  <c r="L1007" i="2" s="1"/>
  <c r="AE1044" i="2"/>
  <c r="AE1045" i="2"/>
  <c r="AF972" i="2"/>
  <c r="L972" i="2" s="1"/>
  <c r="AF984" i="2"/>
  <c r="L984" i="2" s="1"/>
  <c r="AF986" i="2"/>
  <c r="L986" i="2" s="1"/>
  <c r="AF976" i="2"/>
  <c r="L976" i="2" s="1"/>
  <c r="AF987" i="2"/>
  <c r="L987" i="2" s="1"/>
  <c r="AF975" i="2"/>
  <c r="L975" i="2" s="1"/>
  <c r="AF974" i="2"/>
  <c r="L974" i="2" s="1"/>
  <c r="L1018" i="2"/>
  <c r="AF985" i="2"/>
  <c r="L985" i="2" s="1"/>
  <c r="L1019" i="2"/>
  <c r="AF977" i="2"/>
  <c r="L977" i="2" s="1"/>
  <c r="AF983" i="2"/>
  <c r="L983" i="2" s="1"/>
  <c r="AF971" i="2"/>
  <c r="L971" i="2" s="1"/>
  <c r="AF973" i="2"/>
  <c r="L973" i="2" s="1"/>
  <c r="AF990" i="2"/>
  <c r="L990" i="2" s="1"/>
  <c r="AF988" i="2"/>
  <c r="L988" i="2" s="1"/>
  <c r="AF989" i="2"/>
  <c r="L989" i="2" s="1"/>
  <c r="AF991" i="2"/>
  <c r="L991" i="2" s="1"/>
  <c r="AF980" i="2"/>
  <c r="L980" i="2" s="1"/>
  <c r="AF992" i="2"/>
  <c r="L992" i="2" s="1"/>
  <c r="AF978" i="2"/>
  <c r="L978" i="2" s="1"/>
  <c r="AF979" i="2"/>
  <c r="L979" i="2" s="1"/>
  <c r="AF981" i="2"/>
  <c r="L981" i="2" s="1"/>
  <c r="AF993" i="2"/>
  <c r="L993" i="2" s="1"/>
  <c r="AF982" i="2"/>
  <c r="L982" i="2" s="1"/>
  <c r="AF994" i="2"/>
  <c r="L994" i="2" s="1"/>
  <c r="AF970" i="2"/>
  <c r="L970" i="2" s="1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B292" i="2"/>
  <c r="A915" i="8"/>
  <c r="A916" i="8"/>
  <c r="A917" i="8"/>
  <c r="A918" i="8"/>
  <c r="A919" i="8"/>
  <c r="A920" i="8"/>
  <c r="A921" i="8"/>
  <c r="A922" i="8"/>
  <c r="A923" i="8"/>
  <c r="A924" i="8"/>
  <c r="A925" i="8"/>
  <c r="A926" i="8"/>
  <c r="A927" i="8"/>
  <c r="A928" i="8"/>
  <c r="A929" i="8"/>
  <c r="A930" i="8"/>
  <c r="A931" i="8"/>
  <c r="A932" i="8"/>
  <c r="A933" i="8"/>
  <c r="A934" i="8"/>
  <c r="A935" i="8"/>
  <c r="A936" i="8"/>
  <c r="A937" i="8"/>
  <c r="A938" i="8"/>
  <c r="A939" i="8"/>
  <c r="A940" i="8"/>
  <c r="A941" i="8"/>
  <c r="A942" i="8"/>
  <c r="A943" i="8"/>
  <c r="A944" i="8"/>
  <c r="A945" i="8"/>
  <c r="A946" i="8"/>
  <c r="A947" i="8"/>
  <c r="A948" i="8"/>
  <c r="A949" i="8"/>
  <c r="A950" i="8"/>
  <c r="A951" i="8"/>
  <c r="A952" i="8"/>
  <c r="A953" i="8"/>
  <c r="A954" i="8"/>
  <c r="A955" i="8"/>
  <c r="A956" i="8"/>
  <c r="A957" i="8"/>
  <c r="A958" i="8"/>
  <c r="A959" i="8"/>
  <c r="A960" i="8"/>
  <c r="A961" i="8"/>
  <c r="A962" i="8"/>
  <c r="A963" i="8"/>
  <c r="A964" i="8"/>
  <c r="A965" i="8"/>
  <c r="A966" i="8"/>
  <c r="A967" i="8"/>
  <c r="A968" i="8"/>
  <c r="A969" i="8"/>
  <c r="A970" i="8"/>
  <c r="A971" i="8"/>
  <c r="A972" i="8"/>
  <c r="A973" i="8"/>
  <c r="A974" i="8"/>
  <c r="A975" i="8"/>
  <c r="A976" i="8"/>
  <c r="A977" i="8"/>
  <c r="A978" i="8"/>
  <c r="A979" i="8"/>
  <c r="A980" i="8"/>
  <c r="A981" i="8"/>
  <c r="A982" i="8"/>
  <c r="A983" i="8"/>
  <c r="A984" i="8"/>
  <c r="A985" i="8"/>
  <c r="A986" i="8"/>
  <c r="A987" i="8"/>
  <c r="A988" i="8"/>
  <c r="A989" i="8"/>
  <c r="A990" i="8"/>
  <c r="A991" i="8"/>
  <c r="A992" i="8"/>
  <c r="A993" i="8"/>
  <c r="A994" i="8"/>
  <c r="A995" i="8"/>
  <c r="A996" i="8"/>
  <c r="A997" i="8"/>
  <c r="A998" i="8"/>
  <c r="A999" i="8"/>
  <c r="A1000" i="8"/>
  <c r="A1001" i="8"/>
  <c r="A1002" i="8"/>
  <c r="A1003" i="8"/>
  <c r="A1004" i="8"/>
  <c r="A1005" i="8"/>
  <c r="A1006" i="8"/>
  <c r="A1007" i="8"/>
  <c r="A1008" i="8"/>
  <c r="A1009" i="8"/>
  <c r="A1010" i="8"/>
  <c r="A1011" i="8"/>
  <c r="A1012" i="8"/>
  <c r="A1013" i="8"/>
  <c r="A1014" i="8"/>
  <c r="A1015" i="8"/>
  <c r="A1016" i="8"/>
  <c r="A1017" i="8"/>
  <c r="A1018" i="8"/>
  <c r="A1019" i="8"/>
  <c r="A1020" i="8"/>
  <c r="A1021" i="8"/>
  <c r="A1022" i="8"/>
  <c r="A1023" i="8"/>
  <c r="A1024" i="8"/>
  <c r="A1025" i="8"/>
  <c r="A1026" i="8"/>
  <c r="A1027" i="8"/>
  <c r="A1028" i="8"/>
  <c r="A1029" i="8"/>
  <c r="A1030" i="8"/>
  <c r="A1031" i="8"/>
  <c r="A1032" i="8"/>
  <c r="A1033" i="8"/>
  <c r="A1034" i="8"/>
  <c r="A1035" i="8"/>
  <c r="A1036" i="8"/>
  <c r="A1037" i="8"/>
  <c r="A1038" i="8"/>
  <c r="A1039" i="8"/>
  <c r="A1040" i="8"/>
  <c r="A1041" i="8"/>
  <c r="A1042" i="8"/>
  <c r="A1043" i="8"/>
  <c r="A1044" i="8"/>
  <c r="A1045" i="8"/>
  <c r="A1046" i="8"/>
  <c r="A1047" i="8"/>
  <c r="A1048" i="8"/>
  <c r="A1049" i="8"/>
  <c r="A1050" i="8"/>
  <c r="A1051" i="8"/>
  <c r="A1052" i="8"/>
  <c r="A1053" i="8"/>
  <c r="A1054" i="8"/>
  <c r="A1055" i="8"/>
  <c r="A1056" i="8"/>
  <c r="A1057" i="8"/>
  <c r="A1058" i="8"/>
  <c r="A1059" i="8"/>
  <c r="A1060" i="8"/>
  <c r="A1061" i="8"/>
  <c r="A1062" i="8"/>
  <c r="A1063" i="8"/>
  <c r="A1064" i="8"/>
  <c r="A1065" i="8"/>
  <c r="A1066" i="8"/>
  <c r="A1067" i="8"/>
  <c r="A1068" i="8"/>
  <c r="A1069" i="8"/>
  <c r="A1070" i="8"/>
  <c r="A1071" i="8"/>
  <c r="A1072" i="8"/>
  <c r="A1073" i="8"/>
  <c r="A1074" i="8"/>
  <c r="A1075" i="8"/>
  <c r="A1076" i="8"/>
  <c r="A1077" i="8"/>
  <c r="A1078" i="8"/>
  <c r="A1079" i="8"/>
  <c r="A1080" i="8"/>
  <c r="A1081" i="8"/>
  <c r="A1082" i="8"/>
  <c r="A1083" i="8"/>
  <c r="A1084" i="8"/>
  <c r="A1085" i="8"/>
  <c r="A1086" i="8"/>
  <c r="A1087" i="8"/>
  <c r="A1088" i="8"/>
  <c r="A1089" i="8"/>
  <c r="A914" i="8"/>
  <c r="A913" i="8"/>
  <c r="A912" i="8"/>
  <c r="A911" i="8"/>
  <c r="A910" i="8"/>
  <c r="A909" i="8"/>
  <c r="A908" i="8"/>
  <c r="A907" i="8"/>
  <c r="A906" i="8"/>
  <c r="A905" i="8"/>
  <c r="A904" i="8"/>
  <c r="A903" i="8"/>
  <c r="A902" i="8"/>
  <c r="A901" i="8"/>
  <c r="A900" i="8"/>
  <c r="A899" i="8"/>
  <c r="A898" i="8"/>
  <c r="A897" i="8"/>
  <c r="A896" i="8"/>
  <c r="A895" i="8"/>
  <c r="A894" i="8"/>
  <c r="A893" i="8"/>
  <c r="A892" i="8"/>
  <c r="A891" i="8"/>
  <c r="A890" i="8"/>
  <c r="AF1045" i="2" l="1"/>
  <c r="AE1071" i="2"/>
  <c r="AF1071" i="2" s="1"/>
  <c r="AE1058" i="2"/>
  <c r="AF1032" i="2"/>
  <c r="L1032" i="2" s="1"/>
  <c r="AE1068" i="2"/>
  <c r="AF1042" i="2"/>
  <c r="L1042" i="2" s="1"/>
  <c r="AE1067" i="2"/>
  <c r="AF1041" i="2"/>
  <c r="L1041" i="2" s="1"/>
  <c r="AE1053" i="2"/>
  <c r="AF1027" i="2"/>
  <c r="L1027" i="2" s="1"/>
  <c r="AE1047" i="2"/>
  <c r="AF1021" i="2"/>
  <c r="L1021" i="2" s="1"/>
  <c r="AE1049" i="2"/>
  <c r="AF1023" i="2"/>
  <c r="L1023" i="2" s="1"/>
  <c r="AE1051" i="2"/>
  <c r="AF1025" i="2"/>
  <c r="L1025" i="2" s="1"/>
  <c r="AE1065" i="2"/>
  <c r="AF1039" i="2"/>
  <c r="L1039" i="2" s="1"/>
  <c r="AE1059" i="2"/>
  <c r="AF1033" i="2"/>
  <c r="L1033" i="2" s="1"/>
  <c r="AE1061" i="2"/>
  <c r="AF1035" i="2"/>
  <c r="L1035" i="2" s="1"/>
  <c r="AE1063" i="2"/>
  <c r="AF1037" i="2"/>
  <c r="L1037" i="2" s="1"/>
  <c r="AE1054" i="2"/>
  <c r="AF1028" i="2"/>
  <c r="L1028" i="2" s="1"/>
  <c r="AE1046" i="2"/>
  <c r="AF1020" i="2"/>
  <c r="L1020" i="2" s="1"/>
  <c r="AE1056" i="2"/>
  <c r="AF1030" i="2"/>
  <c r="L1030" i="2" s="1"/>
  <c r="AE1052" i="2"/>
  <c r="AF1026" i="2"/>
  <c r="L1026" i="2" s="1"/>
  <c r="AE1066" i="2"/>
  <c r="AF1040" i="2"/>
  <c r="L1040" i="2" s="1"/>
  <c r="AE1048" i="2"/>
  <c r="AF1022" i="2"/>
  <c r="L1022" i="2" s="1"/>
  <c r="AE1050" i="2"/>
  <c r="AF1024" i="2"/>
  <c r="L1024" i="2" s="1"/>
  <c r="AE1064" i="2"/>
  <c r="AF1038" i="2"/>
  <c r="L1038" i="2" s="1"/>
  <c r="AE1057" i="2"/>
  <c r="AF1031" i="2"/>
  <c r="L1031" i="2" s="1"/>
  <c r="AE1070" i="2"/>
  <c r="AF1044" i="2"/>
  <c r="L1044" i="2" s="1"/>
  <c r="AE1060" i="2"/>
  <c r="AF1034" i="2"/>
  <c r="L1034" i="2" s="1"/>
  <c r="AE1062" i="2"/>
  <c r="AF1036" i="2"/>
  <c r="L1036" i="2" s="1"/>
  <c r="AE1055" i="2"/>
  <c r="AF1029" i="2"/>
  <c r="L1029" i="2" s="1"/>
  <c r="AE1069" i="2"/>
  <c r="AF1043" i="2"/>
  <c r="L1043" i="2" s="1"/>
  <c r="AE268" i="2"/>
  <c r="AE318" i="2" s="1"/>
  <c r="AE292" i="2"/>
  <c r="AE293" i="2"/>
  <c r="AE267" i="2"/>
  <c r="AE317" i="2" s="1"/>
  <c r="AE1081" i="2" l="1"/>
  <c r="AF1055" i="2"/>
  <c r="L1055" i="2" s="1"/>
  <c r="AE1076" i="2"/>
  <c r="AF1050" i="2"/>
  <c r="L1050" i="2" s="1"/>
  <c r="AE1080" i="2"/>
  <c r="AF1054" i="2"/>
  <c r="L1054" i="2" s="1"/>
  <c r="AE1075" i="2"/>
  <c r="AF1049" i="2"/>
  <c r="L1049" i="2" s="1"/>
  <c r="AE1086" i="2"/>
  <c r="AF1060" i="2"/>
  <c r="L1060" i="2" s="1"/>
  <c r="AE1092" i="2"/>
  <c r="AF1066" i="2"/>
  <c r="L1066" i="2" s="1"/>
  <c r="AE1087" i="2"/>
  <c r="AF1061" i="2"/>
  <c r="L1061" i="2" s="1"/>
  <c r="AE1079" i="2"/>
  <c r="AF1053" i="2"/>
  <c r="L1053" i="2" s="1"/>
  <c r="AE1073" i="2"/>
  <c r="AF1047" i="2"/>
  <c r="L1047" i="2" s="1"/>
  <c r="AE1096" i="2"/>
  <c r="AE1122" i="2" s="1"/>
  <c r="AF1122" i="2" s="1"/>
  <c r="AF1070" i="2"/>
  <c r="L1070" i="2" s="1"/>
  <c r="AE1078" i="2"/>
  <c r="AF1052" i="2"/>
  <c r="L1052" i="2" s="1"/>
  <c r="AE1085" i="2"/>
  <c r="AF1059" i="2"/>
  <c r="L1059" i="2" s="1"/>
  <c r="AE1093" i="2"/>
  <c r="AF1067" i="2"/>
  <c r="L1067" i="2" s="1"/>
  <c r="AE1089" i="2"/>
  <c r="AF1063" i="2"/>
  <c r="L1063" i="2" s="1"/>
  <c r="AE1083" i="2"/>
  <c r="AF1057" i="2"/>
  <c r="L1057" i="2" s="1"/>
  <c r="AE1082" i="2"/>
  <c r="AF1056" i="2"/>
  <c r="L1056" i="2" s="1"/>
  <c r="AE1091" i="2"/>
  <c r="AF1065" i="2"/>
  <c r="L1065" i="2" s="1"/>
  <c r="AE1094" i="2"/>
  <c r="AF1068" i="2"/>
  <c r="L1068" i="2" s="1"/>
  <c r="AE1088" i="2"/>
  <c r="AF1062" i="2"/>
  <c r="L1062" i="2" s="1"/>
  <c r="AE1074" i="2"/>
  <c r="AF1048" i="2"/>
  <c r="L1048" i="2" s="1"/>
  <c r="AE1095" i="2"/>
  <c r="AF1069" i="2"/>
  <c r="L1069" i="2" s="1"/>
  <c r="AE1090" i="2"/>
  <c r="AF1064" i="2"/>
  <c r="L1064" i="2" s="1"/>
  <c r="AE1072" i="2"/>
  <c r="AF1046" i="2"/>
  <c r="L1046" i="2" s="1"/>
  <c r="AE1077" i="2"/>
  <c r="AF1051" i="2"/>
  <c r="L1051" i="2" s="1"/>
  <c r="AE1084" i="2"/>
  <c r="AF1058" i="2"/>
  <c r="L1058" i="2" s="1"/>
  <c r="A257" i="2"/>
  <c r="A256" i="2"/>
  <c r="A247" i="2"/>
  <c r="A226" i="2"/>
  <c r="A220" i="2"/>
  <c r="AF1094" i="2" l="1"/>
  <c r="L1094" i="2" s="1"/>
  <c r="AE1119" i="2"/>
  <c r="AE1145" i="2" s="1"/>
  <c r="AE1115" i="2"/>
  <c r="AE1141" i="2" s="1"/>
  <c r="AF1090" i="2"/>
  <c r="L1090" i="2" s="1"/>
  <c r="AF1082" i="2"/>
  <c r="L1082" i="2" s="1"/>
  <c r="AE1107" i="2"/>
  <c r="AE1133" i="2" s="1"/>
  <c r="AF1096" i="2"/>
  <c r="L1096" i="2" s="1"/>
  <c r="AE1121" i="2"/>
  <c r="AE1147" i="2" s="1"/>
  <c r="AE1100" i="2"/>
  <c r="AE1126" i="2" s="1"/>
  <c r="AF1075" i="2"/>
  <c r="L1075" i="2" s="1"/>
  <c r="AE1117" i="2"/>
  <c r="AE1143" i="2" s="1"/>
  <c r="AF1092" i="2"/>
  <c r="L1092" i="2" s="1"/>
  <c r="AE1103" i="2"/>
  <c r="AE1129" i="2" s="1"/>
  <c r="AF1078" i="2"/>
  <c r="L1078" i="2" s="1"/>
  <c r="AF1095" i="2"/>
  <c r="L1095" i="2" s="1"/>
  <c r="AE1120" i="2"/>
  <c r="AE1146" i="2" s="1"/>
  <c r="AE1108" i="2"/>
  <c r="AE1134" i="2" s="1"/>
  <c r="AF1083" i="2"/>
  <c r="L1083" i="2" s="1"/>
  <c r="AE1098" i="2"/>
  <c r="AE1124" i="2" s="1"/>
  <c r="AF1073" i="2"/>
  <c r="L1073" i="2" s="1"/>
  <c r="AE1105" i="2"/>
  <c r="AE1131" i="2" s="1"/>
  <c r="AF1080" i="2"/>
  <c r="L1080" i="2" s="1"/>
  <c r="AE1110" i="2"/>
  <c r="AE1136" i="2" s="1"/>
  <c r="AF1085" i="2"/>
  <c r="L1085" i="2" s="1"/>
  <c r="AE1097" i="2"/>
  <c r="AE1123" i="2" s="1"/>
  <c r="AF1072" i="2"/>
  <c r="L1072" i="2" s="1"/>
  <c r="AE1111" i="2"/>
  <c r="AE1137" i="2" s="1"/>
  <c r="AF1086" i="2"/>
  <c r="L1086" i="2" s="1"/>
  <c r="AE1099" i="2"/>
  <c r="AE1125" i="2" s="1"/>
  <c r="AF1074" i="2"/>
  <c r="L1074" i="2" s="1"/>
  <c r="AE1114" i="2"/>
  <c r="AE1140" i="2" s="1"/>
  <c r="AF1089" i="2"/>
  <c r="L1089" i="2" s="1"/>
  <c r="AE1104" i="2"/>
  <c r="AE1130" i="2" s="1"/>
  <c r="AF1079" i="2"/>
  <c r="L1079" i="2" s="1"/>
  <c r="AE1101" i="2"/>
  <c r="AE1127" i="2" s="1"/>
  <c r="AF1076" i="2"/>
  <c r="L1076" i="2" s="1"/>
  <c r="AE1102" i="2"/>
  <c r="AE1128" i="2" s="1"/>
  <c r="AF1077" i="2"/>
  <c r="L1077" i="2" s="1"/>
  <c r="AE1116" i="2"/>
  <c r="AE1142" i="2" s="1"/>
  <c r="AF1091" i="2"/>
  <c r="L1091" i="2" s="1"/>
  <c r="AF1084" i="2"/>
  <c r="L1084" i="2" s="1"/>
  <c r="AE1109" i="2"/>
  <c r="AE1135" i="2" s="1"/>
  <c r="AE1113" i="2"/>
  <c r="AE1139" i="2" s="1"/>
  <c r="AF1088" i="2"/>
  <c r="L1088" i="2" s="1"/>
  <c r="AF1093" i="2"/>
  <c r="L1093" i="2" s="1"/>
  <c r="AE1118" i="2"/>
  <c r="AE1144" i="2" s="1"/>
  <c r="AE1112" i="2"/>
  <c r="AE1138" i="2" s="1"/>
  <c r="AF1087" i="2"/>
  <c r="L1087" i="2" s="1"/>
  <c r="AF1081" i="2"/>
  <c r="L1081" i="2" s="1"/>
  <c r="AE1106" i="2"/>
  <c r="AE1132" i="2" s="1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AF1131" i="2" l="1"/>
  <c r="L1131" i="2" s="1"/>
  <c r="AE1156" i="2"/>
  <c r="AE1181" i="2" s="1"/>
  <c r="AE1206" i="2" s="1"/>
  <c r="AF1126" i="2"/>
  <c r="L1126" i="2" s="1"/>
  <c r="AE1151" i="2"/>
  <c r="AE1176" i="2" s="1"/>
  <c r="AE1201" i="2" s="1"/>
  <c r="AF1143" i="2"/>
  <c r="L1143" i="2" s="1"/>
  <c r="AE1168" i="2"/>
  <c r="AE1193" i="2" s="1"/>
  <c r="AE1218" i="2" s="1"/>
  <c r="AE1172" i="2"/>
  <c r="AE1197" i="2" s="1"/>
  <c r="AE1222" i="2" s="1"/>
  <c r="AF1147" i="2"/>
  <c r="L1147" i="2" s="1"/>
  <c r="AE1169" i="2"/>
  <c r="AE1194" i="2" s="1"/>
  <c r="AE1219" i="2" s="1"/>
  <c r="AF1144" i="2"/>
  <c r="L1144" i="2" s="1"/>
  <c r="AE1155" i="2"/>
  <c r="AE1180" i="2" s="1"/>
  <c r="AE1205" i="2" s="1"/>
  <c r="AF1130" i="2"/>
  <c r="L1130" i="2" s="1"/>
  <c r="AF1139" i="2"/>
  <c r="L1139" i="2" s="1"/>
  <c r="AE1164" i="2"/>
  <c r="AE1189" i="2" s="1"/>
  <c r="AE1214" i="2" s="1"/>
  <c r="AE1165" i="2"/>
  <c r="AE1190" i="2" s="1"/>
  <c r="AE1215" i="2" s="1"/>
  <c r="AF1140" i="2"/>
  <c r="L1140" i="2" s="1"/>
  <c r="AE1149" i="2"/>
  <c r="AE1174" i="2" s="1"/>
  <c r="AE1199" i="2" s="1"/>
  <c r="AF1124" i="2"/>
  <c r="L1124" i="2" s="1"/>
  <c r="AE1160" i="2"/>
  <c r="AE1185" i="2" s="1"/>
  <c r="AE1210" i="2" s="1"/>
  <c r="AF1135" i="2"/>
  <c r="L1135" i="2" s="1"/>
  <c r="AE1158" i="2"/>
  <c r="AE1183" i="2" s="1"/>
  <c r="AE1208" i="2" s="1"/>
  <c r="AF1133" i="2"/>
  <c r="L1133" i="2" s="1"/>
  <c r="AE1163" i="2"/>
  <c r="AE1188" i="2" s="1"/>
  <c r="AE1213" i="2" s="1"/>
  <c r="AF1138" i="2"/>
  <c r="L1138" i="2" s="1"/>
  <c r="AE1150" i="2"/>
  <c r="AE1175" i="2" s="1"/>
  <c r="AE1200" i="2" s="1"/>
  <c r="AF1125" i="2"/>
  <c r="L1125" i="2" s="1"/>
  <c r="AF1134" i="2"/>
  <c r="L1134" i="2" s="1"/>
  <c r="AE1159" i="2"/>
  <c r="AE1184" i="2" s="1"/>
  <c r="AE1209" i="2" s="1"/>
  <c r="AF1146" i="2"/>
  <c r="L1146" i="2" s="1"/>
  <c r="AE1171" i="2"/>
  <c r="AE1196" i="2" s="1"/>
  <c r="AE1221" i="2" s="1"/>
  <c r="AE1167" i="2"/>
  <c r="AE1192" i="2" s="1"/>
  <c r="AE1217" i="2" s="1"/>
  <c r="AF1142" i="2"/>
  <c r="L1142" i="2" s="1"/>
  <c r="AE1162" i="2"/>
  <c r="AE1187" i="2" s="1"/>
  <c r="AE1212" i="2" s="1"/>
  <c r="AF1137" i="2"/>
  <c r="L1137" i="2" s="1"/>
  <c r="AE1166" i="2"/>
  <c r="AE1191" i="2" s="1"/>
  <c r="AE1216" i="2" s="1"/>
  <c r="AF1141" i="2"/>
  <c r="L1141" i="2" s="1"/>
  <c r="AE1161" i="2"/>
  <c r="AE1186" i="2" s="1"/>
  <c r="AE1211" i="2" s="1"/>
  <c r="AF1136" i="2"/>
  <c r="L1136" i="2" s="1"/>
  <c r="AF1132" i="2"/>
  <c r="L1132" i="2" s="1"/>
  <c r="AE1157" i="2"/>
  <c r="AE1182" i="2" s="1"/>
  <c r="AE1207" i="2" s="1"/>
  <c r="AF1145" i="2"/>
  <c r="L1145" i="2" s="1"/>
  <c r="AE1170" i="2"/>
  <c r="AE1195" i="2" s="1"/>
  <c r="AE1220" i="2" s="1"/>
  <c r="AF1127" i="2"/>
  <c r="L1127" i="2" s="1"/>
  <c r="AE1152" i="2"/>
  <c r="AE1177" i="2" s="1"/>
  <c r="AE1202" i="2" s="1"/>
  <c r="AF1128" i="2"/>
  <c r="L1128" i="2" s="1"/>
  <c r="AE1153" i="2"/>
  <c r="AE1178" i="2" s="1"/>
  <c r="AE1203" i="2" s="1"/>
  <c r="AE1148" i="2"/>
  <c r="AE1173" i="2" s="1"/>
  <c r="AE1198" i="2" s="1"/>
  <c r="AF1123" i="2"/>
  <c r="L1123" i="2" s="1"/>
  <c r="AE1154" i="2"/>
  <c r="AE1179" i="2" s="1"/>
  <c r="AE1204" i="2" s="1"/>
  <c r="AF1129" i="2"/>
  <c r="L1129" i="2" s="1"/>
  <c r="A258" i="8"/>
  <c r="A248" i="8"/>
  <c r="A243" i="8"/>
  <c r="A238" i="8"/>
  <c r="A220" i="8"/>
  <c r="A214" i="8"/>
  <c r="AD419" i="2"/>
  <c r="AD420" i="2"/>
  <c r="AD421" i="2"/>
  <c r="AD422" i="2"/>
  <c r="AD423" i="2"/>
  <c r="AD424" i="2"/>
  <c r="AD425" i="2"/>
  <c r="AD426" i="2"/>
  <c r="AD427" i="2"/>
  <c r="AD428" i="2"/>
  <c r="AD429" i="2"/>
  <c r="AD430" i="2"/>
  <c r="AD431" i="2"/>
  <c r="AD432" i="2"/>
  <c r="AD433" i="2"/>
  <c r="AD434" i="2"/>
  <c r="AD435" i="2"/>
  <c r="AD436" i="2"/>
  <c r="AD437" i="2"/>
  <c r="AD438" i="2"/>
  <c r="AD439" i="2"/>
  <c r="AD440" i="2"/>
  <c r="AD441" i="2"/>
  <c r="AD442" i="2"/>
  <c r="AD418" i="2"/>
  <c r="AD394" i="2"/>
  <c r="AD395" i="2"/>
  <c r="AD396" i="2"/>
  <c r="AD397" i="2"/>
  <c r="AD398" i="2"/>
  <c r="AD399" i="2"/>
  <c r="AD400" i="2"/>
  <c r="AD401" i="2"/>
  <c r="AD402" i="2"/>
  <c r="AD403" i="2"/>
  <c r="AD404" i="2"/>
  <c r="AD405" i="2"/>
  <c r="AD406" i="2"/>
  <c r="AD407" i="2"/>
  <c r="AD408" i="2"/>
  <c r="AD409" i="2"/>
  <c r="AD410" i="2"/>
  <c r="AD411" i="2"/>
  <c r="AD412" i="2"/>
  <c r="AD413" i="2"/>
  <c r="AD414" i="2"/>
  <c r="AD415" i="2"/>
  <c r="AD416" i="2"/>
  <c r="AD417" i="2"/>
  <c r="AD393" i="2"/>
  <c r="AD344" i="2"/>
  <c r="AD345" i="2"/>
  <c r="AD346" i="2"/>
  <c r="AD347" i="2"/>
  <c r="AD348" i="2"/>
  <c r="AD349" i="2"/>
  <c r="AD350" i="2"/>
  <c r="AD351" i="2"/>
  <c r="AD352" i="2"/>
  <c r="AD353" i="2"/>
  <c r="AD354" i="2"/>
  <c r="AD355" i="2"/>
  <c r="AD356" i="2"/>
  <c r="AD357" i="2"/>
  <c r="AD358" i="2"/>
  <c r="AD359" i="2"/>
  <c r="AD360" i="2"/>
  <c r="AD361" i="2"/>
  <c r="AD362" i="2"/>
  <c r="AD363" i="2"/>
  <c r="AD364" i="2"/>
  <c r="AD365" i="2"/>
  <c r="AD366" i="2"/>
  <c r="AD367" i="2"/>
  <c r="AD343" i="2"/>
  <c r="AD318" i="2"/>
  <c r="AD319" i="2"/>
  <c r="AD320" i="2"/>
  <c r="AD321" i="2"/>
  <c r="AD322" i="2"/>
  <c r="AD323" i="2"/>
  <c r="AD324" i="2"/>
  <c r="AD325" i="2"/>
  <c r="AD326" i="2"/>
  <c r="AD327" i="2"/>
  <c r="AD328" i="2"/>
  <c r="AD329" i="2"/>
  <c r="AD330" i="2"/>
  <c r="AD331" i="2"/>
  <c r="AD332" i="2"/>
  <c r="AD333" i="2"/>
  <c r="AD334" i="2"/>
  <c r="AD335" i="2"/>
  <c r="AD336" i="2"/>
  <c r="AD337" i="2"/>
  <c r="AD338" i="2"/>
  <c r="AD339" i="2"/>
  <c r="AD340" i="2"/>
  <c r="AD341" i="2"/>
  <c r="AD317" i="2"/>
  <c r="AD268" i="2"/>
  <c r="AD269" i="2"/>
  <c r="AD270" i="2"/>
  <c r="AD271" i="2"/>
  <c r="AD272" i="2"/>
  <c r="AD273" i="2"/>
  <c r="AD274" i="2"/>
  <c r="AD275" i="2"/>
  <c r="AD276" i="2"/>
  <c r="AD277" i="2"/>
  <c r="AD278" i="2"/>
  <c r="AD279" i="2"/>
  <c r="AD280" i="2"/>
  <c r="AD281" i="2"/>
  <c r="AD282" i="2"/>
  <c r="AD283" i="2"/>
  <c r="AD284" i="2"/>
  <c r="AD285" i="2"/>
  <c r="AD286" i="2"/>
  <c r="AD287" i="2"/>
  <c r="AD288" i="2"/>
  <c r="AD289" i="2"/>
  <c r="AD290" i="2"/>
  <c r="AD291" i="2"/>
  <c r="AD292" i="2"/>
  <c r="AD293" i="2"/>
  <c r="AD294" i="2"/>
  <c r="AD295" i="2"/>
  <c r="AD296" i="2"/>
  <c r="AD297" i="2"/>
  <c r="AD298" i="2"/>
  <c r="AD299" i="2"/>
  <c r="AD300" i="2"/>
  <c r="AD301" i="2"/>
  <c r="AD302" i="2"/>
  <c r="AD303" i="2"/>
  <c r="AD304" i="2"/>
  <c r="AD305" i="2"/>
  <c r="AD306" i="2"/>
  <c r="AD307" i="2"/>
  <c r="AD308" i="2"/>
  <c r="AD309" i="2"/>
  <c r="AD310" i="2"/>
  <c r="AD311" i="2"/>
  <c r="AD312" i="2"/>
  <c r="AD313" i="2"/>
  <c r="AD314" i="2"/>
  <c r="AD315" i="2"/>
  <c r="AD316" i="2"/>
  <c r="AD267" i="2"/>
  <c r="A86" i="2"/>
  <c r="A77" i="8"/>
  <c r="A76" i="8"/>
  <c r="A50" i="2"/>
  <c r="A49" i="2"/>
  <c r="A40" i="8"/>
  <c r="A39" i="8"/>
  <c r="AE969" i="2"/>
  <c r="AF969" i="2" s="1"/>
  <c r="A969" i="2"/>
  <c r="AE968" i="2"/>
  <c r="AF968" i="2" s="1"/>
  <c r="A968" i="2"/>
  <c r="A889" i="8"/>
  <c r="A88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66" i="8"/>
  <c r="A167" i="8"/>
  <c r="A168" i="8"/>
  <c r="A169" i="8"/>
  <c r="A170" i="8"/>
  <c r="A171" i="8"/>
  <c r="A172" i="8"/>
  <c r="A173" i="8"/>
  <c r="A174" i="8"/>
  <c r="A175" i="8"/>
  <c r="A176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701" i="8"/>
  <c r="A702" i="8"/>
  <c r="A703" i="8"/>
  <c r="A704" i="8"/>
  <c r="A705" i="8"/>
  <c r="A706" i="8"/>
  <c r="A707" i="8"/>
  <c r="A708" i="8"/>
  <c r="A709" i="8"/>
  <c r="A710" i="8"/>
  <c r="A711" i="8"/>
  <c r="A712" i="8"/>
  <c r="A713" i="8"/>
  <c r="A714" i="8"/>
  <c r="A715" i="8"/>
  <c r="A716" i="8"/>
  <c r="A717" i="8"/>
  <c r="A718" i="8"/>
  <c r="A719" i="8"/>
  <c r="A720" i="8"/>
  <c r="A721" i="8"/>
  <c r="A722" i="8"/>
  <c r="A723" i="8"/>
  <c r="A724" i="8"/>
  <c r="A725" i="8"/>
  <c r="A726" i="8"/>
  <c r="A727" i="8"/>
  <c r="A728" i="8"/>
  <c r="A729" i="8"/>
  <c r="A730" i="8"/>
  <c r="A731" i="8"/>
  <c r="A732" i="8"/>
  <c r="A733" i="8"/>
  <c r="A734" i="8"/>
  <c r="A735" i="8"/>
  <c r="A736" i="8"/>
  <c r="A737" i="8"/>
  <c r="A738" i="8"/>
  <c r="A739" i="8"/>
  <c r="A740" i="8"/>
  <c r="A741" i="8"/>
  <c r="A742" i="8"/>
  <c r="A743" i="8"/>
  <c r="A744" i="8"/>
  <c r="A745" i="8"/>
  <c r="A746" i="8"/>
  <c r="A747" i="8"/>
  <c r="A748" i="8"/>
  <c r="A749" i="8"/>
  <c r="A750" i="8"/>
  <c r="A751" i="8"/>
  <c r="A752" i="8"/>
  <c r="A753" i="8"/>
  <c r="A754" i="8"/>
  <c r="A755" i="8"/>
  <c r="A756" i="8"/>
  <c r="A757" i="8"/>
  <c r="A758" i="8"/>
  <c r="A759" i="8"/>
  <c r="A760" i="8"/>
  <c r="A761" i="8"/>
  <c r="A762" i="8"/>
  <c r="A763" i="8"/>
  <c r="A764" i="8"/>
  <c r="A765" i="8"/>
  <c r="A766" i="8"/>
  <c r="A767" i="8"/>
  <c r="A768" i="8"/>
  <c r="A769" i="8"/>
  <c r="A770" i="8"/>
  <c r="A771" i="8"/>
  <c r="A772" i="8"/>
  <c r="A773" i="8"/>
  <c r="A774" i="8"/>
  <c r="A775" i="8"/>
  <c r="A776" i="8"/>
  <c r="A777" i="8"/>
  <c r="A778" i="8"/>
  <c r="A779" i="8"/>
  <c r="A780" i="8"/>
  <c r="A781" i="8"/>
  <c r="A782" i="8"/>
  <c r="A783" i="8"/>
  <c r="A784" i="8"/>
  <c r="A785" i="8"/>
  <c r="A786" i="8"/>
  <c r="A787" i="8"/>
  <c r="A788" i="8"/>
  <c r="A789" i="8"/>
  <c r="A790" i="8"/>
  <c r="A791" i="8"/>
  <c r="A792" i="8"/>
  <c r="A793" i="8"/>
  <c r="A794" i="8"/>
  <c r="A795" i="8"/>
  <c r="A796" i="8"/>
  <c r="A797" i="8"/>
  <c r="A798" i="8"/>
  <c r="A799" i="8"/>
  <c r="A800" i="8"/>
  <c r="A801" i="8"/>
  <c r="A802" i="8"/>
  <c r="A803" i="8"/>
  <c r="A804" i="8"/>
  <c r="A805" i="8"/>
  <c r="A806" i="8"/>
  <c r="A807" i="8"/>
  <c r="A808" i="8"/>
  <c r="A809" i="8"/>
  <c r="A810" i="8"/>
  <c r="A811" i="8"/>
  <c r="A812" i="8"/>
  <c r="A813" i="8"/>
  <c r="A814" i="8"/>
  <c r="A815" i="8"/>
  <c r="A816" i="8"/>
  <c r="A817" i="8"/>
  <c r="A818" i="8"/>
  <c r="A819" i="8"/>
  <c r="A820" i="8"/>
  <c r="A821" i="8"/>
  <c r="A822" i="8"/>
  <c r="A823" i="8"/>
  <c r="A824" i="8"/>
  <c r="A825" i="8"/>
  <c r="A826" i="8"/>
  <c r="A827" i="8"/>
  <c r="A828" i="8"/>
  <c r="A829" i="8"/>
  <c r="A830" i="8"/>
  <c r="A831" i="8"/>
  <c r="A832" i="8"/>
  <c r="A833" i="8"/>
  <c r="A834" i="8"/>
  <c r="A835" i="8"/>
  <c r="A836" i="8"/>
  <c r="A837" i="8"/>
  <c r="A838" i="8"/>
  <c r="A839" i="8"/>
  <c r="A840" i="8"/>
  <c r="A841" i="8"/>
  <c r="A842" i="8"/>
  <c r="A843" i="8"/>
  <c r="A844" i="8"/>
  <c r="A845" i="8"/>
  <c r="A846" i="8"/>
  <c r="A847" i="8"/>
  <c r="A848" i="8"/>
  <c r="A849" i="8"/>
  <c r="A850" i="8"/>
  <c r="A851" i="8"/>
  <c r="A852" i="8"/>
  <c r="A853" i="8"/>
  <c r="A854" i="8"/>
  <c r="A855" i="8"/>
  <c r="A856" i="8"/>
  <c r="A857" i="8"/>
  <c r="A858" i="8"/>
  <c r="A859" i="8"/>
  <c r="A860" i="8"/>
  <c r="A861" i="8"/>
  <c r="A862" i="8"/>
  <c r="A863" i="8"/>
  <c r="A864" i="8"/>
  <c r="A865" i="8"/>
  <c r="A866" i="8"/>
  <c r="A867" i="8"/>
  <c r="A868" i="8"/>
  <c r="A869" i="8"/>
  <c r="A870" i="8"/>
  <c r="A871" i="8"/>
  <c r="A872" i="8"/>
  <c r="A873" i="8"/>
  <c r="A874" i="8"/>
  <c r="A875" i="8"/>
  <c r="A876" i="8"/>
  <c r="A877" i="8"/>
  <c r="A878" i="8"/>
  <c r="A879" i="8"/>
  <c r="A880" i="8"/>
  <c r="A881" i="8"/>
  <c r="A882" i="8"/>
  <c r="A883" i="8"/>
  <c r="A884" i="8"/>
  <c r="A885" i="8"/>
  <c r="A886" i="8"/>
  <c r="A887" i="8"/>
  <c r="A57" i="2"/>
  <c r="A47" i="8"/>
  <c r="A48" i="8"/>
  <c r="AG652" i="8"/>
  <c r="AG653" i="8"/>
  <c r="AG654" i="8"/>
  <c r="AG655" i="8"/>
  <c r="AG656" i="8"/>
  <c r="AG657" i="8"/>
  <c r="AG658" i="8"/>
  <c r="AG659" i="8"/>
  <c r="AG660" i="8"/>
  <c r="AG661" i="8"/>
  <c r="AG662" i="8"/>
  <c r="AG663" i="8"/>
  <c r="AG664" i="8"/>
  <c r="AG665" i="8"/>
  <c r="AG666" i="8"/>
  <c r="AG667" i="8"/>
  <c r="AG668" i="8"/>
  <c r="AG669" i="8"/>
  <c r="AG670" i="8"/>
  <c r="AG671" i="8"/>
  <c r="AG672" i="8"/>
  <c r="AG673" i="8"/>
  <c r="AG674" i="8"/>
  <c r="AG675" i="8"/>
  <c r="AG676" i="8"/>
  <c r="AG677" i="8"/>
  <c r="AG678" i="8"/>
  <c r="AG679" i="8"/>
  <c r="AG680" i="8"/>
  <c r="AG681" i="8"/>
  <c r="AG682" i="8"/>
  <c r="AG683" i="8"/>
  <c r="AG684" i="8"/>
  <c r="AG685" i="8"/>
  <c r="AG686" i="8"/>
  <c r="AG687" i="8"/>
  <c r="AG688" i="8"/>
  <c r="AG689" i="8"/>
  <c r="AG690" i="8"/>
  <c r="AG691" i="8"/>
  <c r="AG692" i="8"/>
  <c r="AG693" i="8"/>
  <c r="AG694" i="8"/>
  <c r="AG695" i="8"/>
  <c r="AG696" i="8"/>
  <c r="AG697" i="8"/>
  <c r="AG698" i="8"/>
  <c r="AG699" i="8"/>
  <c r="AG700" i="8"/>
  <c r="AG701" i="8"/>
  <c r="AG702" i="8"/>
  <c r="AG703" i="8"/>
  <c r="AG704" i="8"/>
  <c r="AG705" i="8"/>
  <c r="AG706" i="8"/>
  <c r="AG707" i="8"/>
  <c r="AG708" i="8"/>
  <c r="AG709" i="8"/>
  <c r="AG710" i="8"/>
  <c r="AG711" i="8"/>
  <c r="AG712" i="8"/>
  <c r="AG713" i="8"/>
  <c r="AG714" i="8"/>
  <c r="AG715" i="8"/>
  <c r="AG716" i="8"/>
  <c r="AG717" i="8"/>
  <c r="AG718" i="8"/>
  <c r="AG719" i="8"/>
  <c r="AG720" i="8"/>
  <c r="AG721" i="8"/>
  <c r="AG722" i="8"/>
  <c r="AG723" i="8"/>
  <c r="AG724" i="8"/>
  <c r="AG725" i="8"/>
  <c r="AG726" i="8"/>
  <c r="AG727" i="8"/>
  <c r="AG728" i="8"/>
  <c r="AG729" i="8"/>
  <c r="AG730" i="8"/>
  <c r="AG731" i="8"/>
  <c r="AG732" i="8"/>
  <c r="AG733" i="8"/>
  <c r="AG734" i="8"/>
  <c r="AG735" i="8"/>
  <c r="AG736" i="8"/>
  <c r="AG737" i="8"/>
  <c r="AG738" i="8"/>
  <c r="AG739" i="8"/>
  <c r="AG740" i="8"/>
  <c r="AG741" i="8"/>
  <c r="AG742" i="8"/>
  <c r="AG743" i="8"/>
  <c r="AG744" i="8"/>
  <c r="AG745" i="8"/>
  <c r="AG746" i="8"/>
  <c r="AG747" i="8"/>
  <c r="AG748" i="8"/>
  <c r="AG749" i="8"/>
  <c r="AG750" i="8"/>
  <c r="AG751" i="8"/>
  <c r="AG752" i="8"/>
  <c r="AG753" i="8"/>
  <c r="AG754" i="8"/>
  <c r="AG755" i="8"/>
  <c r="AG756" i="8"/>
  <c r="AG757" i="8"/>
  <c r="AG758" i="8"/>
  <c r="AG759" i="8"/>
  <c r="AG760" i="8"/>
  <c r="AG761" i="8"/>
  <c r="AG762" i="8"/>
  <c r="AG763" i="8"/>
  <c r="AG764" i="8"/>
  <c r="AG765" i="8"/>
  <c r="AG766" i="8"/>
  <c r="AG767" i="8"/>
  <c r="AG768" i="8"/>
  <c r="AG769" i="8"/>
  <c r="AG770" i="8"/>
  <c r="AG771" i="8"/>
  <c r="AG772" i="8"/>
  <c r="AG773" i="8"/>
  <c r="AG774" i="8"/>
  <c r="AG775" i="8"/>
  <c r="AG776" i="8"/>
  <c r="AG777" i="8"/>
  <c r="AG778" i="8"/>
  <c r="AG779" i="8"/>
  <c r="AG780" i="8"/>
  <c r="AG781" i="8"/>
  <c r="AG782" i="8"/>
  <c r="AG783" i="8"/>
  <c r="AG784" i="8"/>
  <c r="AG785" i="8"/>
  <c r="AG786" i="8"/>
  <c r="AG787" i="8"/>
  <c r="AG788" i="8"/>
  <c r="AG789" i="8"/>
  <c r="AG790" i="8"/>
  <c r="AG791" i="8"/>
  <c r="AG792" i="8"/>
  <c r="AG793" i="8"/>
  <c r="AG794" i="8"/>
  <c r="AG795" i="8"/>
  <c r="AG796" i="8"/>
  <c r="AG797" i="8"/>
  <c r="AG798" i="8"/>
  <c r="AG799" i="8"/>
  <c r="AG800" i="8"/>
  <c r="AG801" i="8"/>
  <c r="AG802" i="8"/>
  <c r="AG803" i="8"/>
  <c r="AG804" i="8"/>
  <c r="AG805" i="8"/>
  <c r="AG806" i="8"/>
  <c r="AG807" i="8"/>
  <c r="AG808" i="8"/>
  <c r="AG809" i="8"/>
  <c r="AG810" i="8"/>
  <c r="AG811" i="8"/>
  <c r="AG812" i="8"/>
  <c r="AG813" i="8"/>
  <c r="AG814" i="8"/>
  <c r="AG815" i="8"/>
  <c r="AG816" i="8"/>
  <c r="AG817" i="8"/>
  <c r="AG818" i="8"/>
  <c r="AG819" i="8"/>
  <c r="AG820" i="8"/>
  <c r="AG821" i="8"/>
  <c r="AG822" i="8"/>
  <c r="AG823" i="8"/>
  <c r="AG824" i="8"/>
  <c r="AG825" i="8"/>
  <c r="AG826" i="8"/>
  <c r="AG827" i="8"/>
  <c r="AG828" i="8"/>
  <c r="AG829" i="8"/>
  <c r="AG830" i="8"/>
  <c r="AG831" i="8"/>
  <c r="AG832" i="8"/>
  <c r="AG833" i="8"/>
  <c r="AG834" i="8"/>
  <c r="AG835" i="8"/>
  <c r="AG836" i="8"/>
  <c r="AG837" i="8"/>
  <c r="AG838" i="8"/>
  <c r="AG839" i="8"/>
  <c r="AG840" i="8"/>
  <c r="AG841" i="8"/>
  <c r="AG842" i="8"/>
  <c r="AG843" i="8"/>
  <c r="AG844" i="8"/>
  <c r="AG845" i="8"/>
  <c r="AG846" i="8"/>
  <c r="AG847" i="8"/>
  <c r="AG848" i="8"/>
  <c r="AG849" i="8"/>
  <c r="AG850" i="8"/>
  <c r="AG851" i="8"/>
  <c r="AG852" i="8"/>
  <c r="AG853" i="8"/>
  <c r="AG854" i="8"/>
  <c r="AG855" i="8"/>
  <c r="AG856" i="8"/>
  <c r="AG857" i="8"/>
  <c r="AG858" i="8"/>
  <c r="AG859" i="8"/>
  <c r="AG860" i="8"/>
  <c r="AG861" i="8"/>
  <c r="AG862" i="8"/>
  <c r="AG863" i="8"/>
  <c r="AG864" i="8"/>
  <c r="AG865" i="8"/>
  <c r="AG866" i="8"/>
  <c r="AG867" i="8"/>
  <c r="AG868" i="8"/>
  <c r="AG869" i="8"/>
  <c r="AG870" i="8"/>
  <c r="AG871" i="8"/>
  <c r="AG872" i="8"/>
  <c r="AG873" i="8"/>
  <c r="AG874" i="8"/>
  <c r="AG875" i="8"/>
  <c r="AG876" i="8"/>
  <c r="AG877" i="8"/>
  <c r="AG878" i="8"/>
  <c r="AG879" i="8"/>
  <c r="AG880" i="8"/>
  <c r="AG881" i="8"/>
  <c r="AG882" i="8"/>
  <c r="AG883" i="8"/>
  <c r="AG884" i="8"/>
  <c r="AG885" i="8"/>
  <c r="AG886" i="8"/>
  <c r="AG887" i="8"/>
  <c r="AG638" i="8"/>
  <c r="AG639" i="8"/>
  <c r="AG640" i="8"/>
  <c r="AG641" i="8"/>
  <c r="AG642" i="8"/>
  <c r="AG643" i="8"/>
  <c r="AG644" i="8"/>
  <c r="AG645" i="8"/>
  <c r="AG646" i="8"/>
  <c r="AG647" i="8"/>
  <c r="AG648" i="8"/>
  <c r="AG649" i="8"/>
  <c r="AG650" i="8"/>
  <c r="AG651" i="8"/>
  <c r="AG389" i="8"/>
  <c r="AG390" i="8"/>
  <c r="AG391" i="8"/>
  <c r="AG392" i="8"/>
  <c r="AG393" i="8"/>
  <c r="AG394" i="8"/>
  <c r="AG395" i="8"/>
  <c r="AG396" i="8"/>
  <c r="AG397" i="8"/>
  <c r="AG398" i="8"/>
  <c r="AG399" i="8"/>
  <c r="AG400" i="8"/>
  <c r="AG401" i="8"/>
  <c r="AG402" i="8"/>
  <c r="AG403" i="8"/>
  <c r="AG404" i="8"/>
  <c r="AG405" i="8"/>
  <c r="AG406" i="8"/>
  <c r="AG407" i="8"/>
  <c r="AG408" i="8"/>
  <c r="AG409" i="8"/>
  <c r="AG410" i="8"/>
  <c r="AG411" i="8"/>
  <c r="AG412" i="8"/>
  <c r="AG413" i="8"/>
  <c r="AG414" i="8"/>
  <c r="AG415" i="8"/>
  <c r="AG416" i="8"/>
  <c r="AG417" i="8"/>
  <c r="AG418" i="8"/>
  <c r="AG419" i="8"/>
  <c r="AG420" i="8"/>
  <c r="AG421" i="8"/>
  <c r="AG422" i="8"/>
  <c r="AG423" i="8"/>
  <c r="AG424" i="8"/>
  <c r="AG425" i="8"/>
  <c r="AG426" i="8"/>
  <c r="AG427" i="8"/>
  <c r="AG428" i="8"/>
  <c r="AG429" i="8"/>
  <c r="AG430" i="8"/>
  <c r="AG431" i="8"/>
  <c r="AG432" i="8"/>
  <c r="AG433" i="8"/>
  <c r="AG434" i="8"/>
  <c r="AG435" i="8"/>
  <c r="AG436" i="8"/>
  <c r="AG437" i="8"/>
  <c r="AG438" i="8"/>
  <c r="AG439" i="8"/>
  <c r="AG440" i="8"/>
  <c r="AG441" i="8"/>
  <c r="AG442" i="8"/>
  <c r="AG443" i="8"/>
  <c r="AG444" i="8"/>
  <c r="AG445" i="8"/>
  <c r="AG446" i="8"/>
  <c r="AG447" i="8"/>
  <c r="AG448" i="8"/>
  <c r="AG449" i="8"/>
  <c r="AG450" i="8"/>
  <c r="AG451" i="8"/>
  <c r="AG452" i="8"/>
  <c r="AG453" i="8"/>
  <c r="AG454" i="8"/>
  <c r="AG455" i="8"/>
  <c r="AG456" i="8"/>
  <c r="AG457" i="8"/>
  <c r="AG458" i="8"/>
  <c r="AG459" i="8"/>
  <c r="AG460" i="8"/>
  <c r="AG461" i="8"/>
  <c r="AG462" i="8"/>
  <c r="AG463" i="8"/>
  <c r="AG464" i="8"/>
  <c r="AG465" i="8"/>
  <c r="AG466" i="8"/>
  <c r="AG467" i="8"/>
  <c r="AG468" i="8"/>
  <c r="AG469" i="8"/>
  <c r="AG470" i="8"/>
  <c r="AG471" i="8"/>
  <c r="AG472" i="8"/>
  <c r="AG473" i="8"/>
  <c r="AG474" i="8"/>
  <c r="AG475" i="8"/>
  <c r="AG476" i="8"/>
  <c r="AG477" i="8"/>
  <c r="AG478" i="8"/>
  <c r="AG479" i="8"/>
  <c r="AG480" i="8"/>
  <c r="AG481" i="8"/>
  <c r="AG482" i="8"/>
  <c r="AG483" i="8"/>
  <c r="AG484" i="8"/>
  <c r="AG485" i="8"/>
  <c r="AG486" i="8"/>
  <c r="AG487" i="8"/>
  <c r="AG488" i="8"/>
  <c r="AG489" i="8"/>
  <c r="AG490" i="8"/>
  <c r="AG491" i="8"/>
  <c r="AG492" i="8"/>
  <c r="AG493" i="8"/>
  <c r="AG494" i="8"/>
  <c r="AG495" i="8"/>
  <c r="AG496" i="8"/>
  <c r="AG497" i="8"/>
  <c r="AG498" i="8"/>
  <c r="AG499" i="8"/>
  <c r="AG500" i="8"/>
  <c r="AG501" i="8"/>
  <c r="AG502" i="8"/>
  <c r="AG503" i="8"/>
  <c r="AG504" i="8"/>
  <c r="AG505" i="8"/>
  <c r="AG506" i="8"/>
  <c r="AG507" i="8"/>
  <c r="AG508" i="8"/>
  <c r="AG509" i="8"/>
  <c r="AG510" i="8"/>
  <c r="AG511" i="8"/>
  <c r="AG512" i="8"/>
  <c r="AG513" i="8"/>
  <c r="AG514" i="8"/>
  <c r="AG515" i="8"/>
  <c r="AG516" i="8"/>
  <c r="AG517" i="8"/>
  <c r="AG518" i="8"/>
  <c r="AG519" i="8"/>
  <c r="AG520" i="8"/>
  <c r="AG521" i="8"/>
  <c r="AG522" i="8"/>
  <c r="AG523" i="8"/>
  <c r="AG524" i="8"/>
  <c r="AG525" i="8"/>
  <c r="AG526" i="8"/>
  <c r="AG527" i="8"/>
  <c r="AG528" i="8"/>
  <c r="AG529" i="8"/>
  <c r="AG530" i="8"/>
  <c r="AG531" i="8"/>
  <c r="AG532" i="8"/>
  <c r="AG533" i="8"/>
  <c r="AG534" i="8"/>
  <c r="AG535" i="8"/>
  <c r="AG536" i="8"/>
  <c r="AG537" i="8"/>
  <c r="AG538" i="8"/>
  <c r="AG539" i="8"/>
  <c r="AG540" i="8"/>
  <c r="AG541" i="8"/>
  <c r="AG542" i="8"/>
  <c r="AG543" i="8"/>
  <c r="AG544" i="8"/>
  <c r="AG545" i="8"/>
  <c r="AG546" i="8"/>
  <c r="AG547" i="8"/>
  <c r="AG548" i="8"/>
  <c r="AG549" i="8"/>
  <c r="AG550" i="8"/>
  <c r="AG551" i="8"/>
  <c r="AG552" i="8"/>
  <c r="AG553" i="8"/>
  <c r="AG554" i="8"/>
  <c r="AG555" i="8"/>
  <c r="AG556" i="8"/>
  <c r="AG557" i="8"/>
  <c r="AG558" i="8"/>
  <c r="AG559" i="8"/>
  <c r="AG560" i="8"/>
  <c r="AG561" i="8"/>
  <c r="AG562" i="8"/>
  <c r="AG563" i="8"/>
  <c r="AG564" i="8"/>
  <c r="AG565" i="8"/>
  <c r="AG566" i="8"/>
  <c r="AG567" i="8"/>
  <c r="AG568" i="8"/>
  <c r="AG569" i="8"/>
  <c r="AG570" i="8"/>
  <c r="AG571" i="8"/>
  <c r="AG572" i="8"/>
  <c r="AG573" i="8"/>
  <c r="AG574" i="8"/>
  <c r="AG575" i="8"/>
  <c r="AG576" i="8"/>
  <c r="AG577" i="8"/>
  <c r="AG578" i="8"/>
  <c r="AG579" i="8"/>
  <c r="AG580" i="8"/>
  <c r="AG581" i="8"/>
  <c r="AG582" i="8"/>
  <c r="AG583" i="8"/>
  <c r="AG584" i="8"/>
  <c r="AG585" i="8"/>
  <c r="AG586" i="8"/>
  <c r="AG587" i="8"/>
  <c r="AG588" i="8"/>
  <c r="AG589" i="8"/>
  <c r="AG590" i="8"/>
  <c r="AG591" i="8"/>
  <c r="AG592" i="8"/>
  <c r="AG593" i="8"/>
  <c r="AG594" i="8"/>
  <c r="AG595" i="8"/>
  <c r="AG596" i="8"/>
  <c r="AG597" i="8"/>
  <c r="AG598" i="8"/>
  <c r="AG599" i="8"/>
  <c r="AG600" i="8"/>
  <c r="AG601" i="8"/>
  <c r="AG602" i="8"/>
  <c r="AG603" i="8"/>
  <c r="AG604" i="8"/>
  <c r="AG605" i="8"/>
  <c r="AG606" i="8"/>
  <c r="AG607" i="8"/>
  <c r="AG608" i="8"/>
  <c r="AG609" i="8"/>
  <c r="AG610" i="8"/>
  <c r="AG611" i="8"/>
  <c r="AG612" i="8"/>
  <c r="AG613" i="8"/>
  <c r="AG614" i="8"/>
  <c r="AG615" i="8"/>
  <c r="AG616" i="8"/>
  <c r="AG617" i="8"/>
  <c r="AG618" i="8"/>
  <c r="AG619" i="8"/>
  <c r="AG620" i="8"/>
  <c r="AG621" i="8"/>
  <c r="AG622" i="8"/>
  <c r="AG623" i="8"/>
  <c r="AG624" i="8"/>
  <c r="AG625" i="8"/>
  <c r="AG626" i="8"/>
  <c r="AG627" i="8"/>
  <c r="AG628" i="8"/>
  <c r="AG629" i="8"/>
  <c r="AG630" i="8"/>
  <c r="AG631" i="8"/>
  <c r="AG632" i="8"/>
  <c r="AG633" i="8"/>
  <c r="AG634" i="8"/>
  <c r="AG635" i="8"/>
  <c r="AG636" i="8"/>
  <c r="AG637" i="8"/>
  <c r="AG388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41" i="8"/>
  <c r="A42" i="8"/>
  <c r="A43" i="8"/>
  <c r="A44" i="8"/>
  <c r="A45" i="8"/>
  <c r="A46" i="8"/>
  <c r="A6" i="8"/>
  <c r="A75" i="2"/>
  <c r="A76" i="2"/>
  <c r="A77" i="2"/>
  <c r="A78" i="2"/>
  <c r="A79" i="2"/>
  <c r="A80" i="2"/>
  <c r="A81" i="2"/>
  <c r="A82" i="2"/>
  <c r="A83" i="2"/>
  <c r="A84" i="2"/>
  <c r="A85" i="2"/>
  <c r="A87" i="2"/>
  <c r="A88" i="2"/>
  <c r="A89" i="2"/>
  <c r="A90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211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74" i="2"/>
  <c r="A66" i="2"/>
  <c r="A67" i="2"/>
  <c r="A68" i="2"/>
  <c r="A69" i="2"/>
  <c r="A70" i="2"/>
  <c r="A71" i="2"/>
  <c r="A72" i="2"/>
  <c r="A73" i="2"/>
  <c r="A65" i="2"/>
  <c r="AE1228" i="2" l="1"/>
  <c r="AE1253" i="2" s="1"/>
  <c r="AF1203" i="2"/>
  <c r="L1203" i="2" s="1"/>
  <c r="AE1237" i="2"/>
  <c r="AE1262" i="2" s="1"/>
  <c r="AF1212" i="2"/>
  <c r="L1212" i="2" s="1"/>
  <c r="AF1208" i="2"/>
  <c r="L1208" i="2" s="1"/>
  <c r="AE1233" i="2"/>
  <c r="AE1258" i="2" s="1"/>
  <c r="AF1219" i="2"/>
  <c r="L1219" i="2" s="1"/>
  <c r="AE1244" i="2"/>
  <c r="AE1269" i="2" s="1"/>
  <c r="AF1198" i="2"/>
  <c r="L1198" i="2" s="1"/>
  <c r="AE1223" i="2"/>
  <c r="AE1248" i="2" s="1"/>
  <c r="AE1227" i="2"/>
  <c r="AE1252" i="2" s="1"/>
  <c r="AF1202" i="2"/>
  <c r="L1202" i="2" s="1"/>
  <c r="AF1205" i="2"/>
  <c r="L1205" i="2" s="1"/>
  <c r="AE1230" i="2"/>
  <c r="AE1255" i="2" s="1"/>
  <c r="AF1217" i="2"/>
  <c r="L1217" i="2" s="1"/>
  <c r="AE1242" i="2"/>
  <c r="AE1267" i="2" s="1"/>
  <c r="AE1235" i="2"/>
  <c r="AE1260" i="2" s="1"/>
  <c r="AF1210" i="2"/>
  <c r="L1210" i="2" s="1"/>
  <c r="AE1247" i="2"/>
  <c r="AE1272" i="2" s="1"/>
  <c r="AF1222" i="2"/>
  <c r="L1222" i="2" s="1"/>
  <c r="AF1216" i="2"/>
  <c r="L1216" i="2" s="1"/>
  <c r="AE1241" i="2"/>
  <c r="AE1266" i="2" s="1"/>
  <c r="AF1220" i="2"/>
  <c r="L1220" i="2" s="1"/>
  <c r="AE1245" i="2"/>
  <c r="AE1270" i="2" s="1"/>
  <c r="AF1221" i="2"/>
  <c r="L1221" i="2" s="1"/>
  <c r="AE1246" i="2"/>
  <c r="AE1271" i="2" s="1"/>
  <c r="AF1218" i="2"/>
  <c r="L1218" i="2" s="1"/>
  <c r="AE1243" i="2"/>
  <c r="AE1268" i="2" s="1"/>
  <c r="AF1199" i="2"/>
  <c r="L1199" i="2" s="1"/>
  <c r="AE1224" i="2"/>
  <c r="AE1249" i="2" s="1"/>
  <c r="AE1238" i="2"/>
  <c r="AE1263" i="2" s="1"/>
  <c r="AF1213" i="2"/>
  <c r="L1213" i="2" s="1"/>
  <c r="AF1207" i="2"/>
  <c r="L1207" i="2" s="1"/>
  <c r="AE1232" i="2"/>
  <c r="AE1257" i="2" s="1"/>
  <c r="AE1234" i="2"/>
  <c r="AE1259" i="2" s="1"/>
  <c r="AF1209" i="2"/>
  <c r="L1209" i="2" s="1"/>
  <c r="AF1201" i="2"/>
  <c r="L1201" i="2" s="1"/>
  <c r="AE1226" i="2"/>
  <c r="AE1251" i="2" s="1"/>
  <c r="AF1215" i="2"/>
  <c r="L1215" i="2" s="1"/>
  <c r="AE1240" i="2"/>
  <c r="AE1265" i="2" s="1"/>
  <c r="AF1214" i="2"/>
  <c r="L1214" i="2" s="1"/>
  <c r="AE1239" i="2"/>
  <c r="AE1264" i="2" s="1"/>
  <c r="AE1231" i="2"/>
  <c r="AE1256" i="2" s="1"/>
  <c r="AF1206" i="2"/>
  <c r="L1206" i="2" s="1"/>
  <c r="AF1204" i="2"/>
  <c r="L1204" i="2" s="1"/>
  <c r="AE1229" i="2"/>
  <c r="AE1254" i="2" s="1"/>
  <c r="AF1211" i="2"/>
  <c r="L1211" i="2" s="1"/>
  <c r="AE1236" i="2"/>
  <c r="AE1261" i="2" s="1"/>
  <c r="AF1200" i="2"/>
  <c r="L1200" i="2" s="1"/>
  <c r="AE1225" i="2"/>
  <c r="AE1250" i="2" s="1"/>
  <c r="A56" i="2"/>
  <c r="AE1291" i="2" l="1"/>
  <c r="AE1316" i="2" s="1"/>
  <c r="AF1266" i="2"/>
  <c r="L1266" i="2" s="1"/>
  <c r="AF1248" i="2"/>
  <c r="L1248" i="2" s="1"/>
  <c r="AE1273" i="2"/>
  <c r="AE1298" i="2" s="1"/>
  <c r="AF1264" i="2"/>
  <c r="L1264" i="2" s="1"/>
  <c r="AE1289" i="2"/>
  <c r="AE1314" i="2" s="1"/>
  <c r="AE1274" i="2"/>
  <c r="AE1299" i="2" s="1"/>
  <c r="AF1249" i="2"/>
  <c r="L1249" i="2" s="1"/>
  <c r="AE1283" i="2"/>
  <c r="AE1308" i="2" s="1"/>
  <c r="AF1258" i="2"/>
  <c r="L1258" i="2" s="1"/>
  <c r="AE1277" i="2"/>
  <c r="AE1302" i="2" s="1"/>
  <c r="AF1252" i="2"/>
  <c r="L1252" i="2" s="1"/>
  <c r="AE1285" i="2"/>
  <c r="AE1310" i="2" s="1"/>
  <c r="AF1260" i="2"/>
  <c r="L1260" i="2" s="1"/>
  <c r="AF1256" i="2"/>
  <c r="L1256" i="2" s="1"/>
  <c r="AE1281" i="2"/>
  <c r="AE1306" i="2" s="1"/>
  <c r="AF1265" i="2"/>
  <c r="L1265" i="2" s="1"/>
  <c r="AE1290" i="2"/>
  <c r="AE1315" i="2" s="1"/>
  <c r="AF1268" i="2"/>
  <c r="L1268" i="2" s="1"/>
  <c r="AE1293" i="2"/>
  <c r="AE1318" i="2" s="1"/>
  <c r="AF1267" i="2"/>
  <c r="L1267" i="2" s="1"/>
  <c r="AE1292" i="2"/>
  <c r="AE1317" i="2" s="1"/>
  <c r="AE1279" i="2"/>
  <c r="AE1304" i="2" s="1"/>
  <c r="AF1254" i="2"/>
  <c r="L1254" i="2" s="1"/>
  <c r="AF1269" i="2"/>
  <c r="L1269" i="2" s="1"/>
  <c r="AE1294" i="2"/>
  <c r="AE1319" i="2" s="1"/>
  <c r="AF1263" i="2"/>
  <c r="L1263" i="2" s="1"/>
  <c r="AE1288" i="2"/>
  <c r="AE1313" i="2" s="1"/>
  <c r="AE1287" i="2"/>
  <c r="AE1312" i="2" s="1"/>
  <c r="AF1262" i="2"/>
  <c r="L1262" i="2" s="1"/>
  <c r="AF1270" i="2"/>
  <c r="L1270" i="2" s="1"/>
  <c r="AE1295" i="2"/>
  <c r="AE1320" i="2" s="1"/>
  <c r="AF1250" i="2"/>
  <c r="L1250" i="2" s="1"/>
  <c r="AE1275" i="2"/>
  <c r="AE1300" i="2" s="1"/>
  <c r="AF1251" i="2"/>
  <c r="L1251" i="2" s="1"/>
  <c r="AE1276" i="2"/>
  <c r="AE1301" i="2" s="1"/>
  <c r="AE1296" i="2"/>
  <c r="AE1321" i="2" s="1"/>
  <c r="AF1271" i="2"/>
  <c r="L1271" i="2" s="1"/>
  <c r="AF1255" i="2"/>
  <c r="L1255" i="2" s="1"/>
  <c r="AE1280" i="2"/>
  <c r="AE1305" i="2" s="1"/>
  <c r="AE1286" i="2"/>
  <c r="AE1311" i="2" s="1"/>
  <c r="AF1261" i="2"/>
  <c r="L1261" i="2" s="1"/>
  <c r="AF1259" i="2"/>
  <c r="L1259" i="2" s="1"/>
  <c r="AE1284" i="2"/>
  <c r="AE1309" i="2" s="1"/>
  <c r="AF1257" i="2"/>
  <c r="L1257" i="2" s="1"/>
  <c r="AE1282" i="2"/>
  <c r="AE1307" i="2" s="1"/>
  <c r="AF1272" i="2"/>
  <c r="L1272" i="2" s="1"/>
  <c r="AE1297" i="2"/>
  <c r="AE1322" i="2" s="1"/>
  <c r="AE1278" i="2"/>
  <c r="AE1303" i="2" s="1"/>
  <c r="AF1253" i="2"/>
  <c r="L1253" i="2" s="1"/>
  <c r="A36" i="2"/>
  <c r="A64" i="2"/>
  <c r="A63" i="2"/>
  <c r="A62" i="2"/>
  <c r="A61" i="2"/>
  <c r="A60" i="2"/>
  <c r="AE1329" i="2" l="1"/>
  <c r="AE1354" i="2" s="1"/>
  <c r="AF1304" i="2"/>
  <c r="L1304" i="2" s="1"/>
  <c r="AF1302" i="2"/>
  <c r="L1302" i="2" s="1"/>
  <c r="AE1327" i="2"/>
  <c r="AE1352" i="2" s="1"/>
  <c r="AF1318" i="2"/>
  <c r="L1318" i="2" s="1"/>
  <c r="AE1343" i="2"/>
  <c r="AE1368" i="2" s="1"/>
  <c r="AE1332" i="2"/>
  <c r="AE1357" i="2" s="1"/>
  <c r="AF1307" i="2"/>
  <c r="L1307" i="2" s="1"/>
  <c r="AE1340" i="2"/>
  <c r="AE1365" i="2" s="1"/>
  <c r="AF1315" i="2"/>
  <c r="L1315" i="2" s="1"/>
  <c r="AF1309" i="2"/>
  <c r="L1309" i="2" s="1"/>
  <c r="AE1334" i="2"/>
  <c r="AE1359" i="2" s="1"/>
  <c r="AE1345" i="2"/>
  <c r="AE1370" i="2" s="1"/>
  <c r="AF1320" i="2"/>
  <c r="L1320" i="2" s="1"/>
  <c r="AE1324" i="2"/>
  <c r="AE1349" i="2" s="1"/>
  <c r="AF1299" i="2"/>
  <c r="L1299" i="2" s="1"/>
  <c r="AF1317" i="2"/>
  <c r="L1317" i="2" s="1"/>
  <c r="AE1342" i="2"/>
  <c r="AE1367" i="2" s="1"/>
  <c r="AE1330" i="2"/>
  <c r="AE1355" i="2" s="1"/>
  <c r="AF1305" i="2"/>
  <c r="L1305" i="2" s="1"/>
  <c r="AE1338" i="2"/>
  <c r="AE1363" i="2" s="1"/>
  <c r="AF1313" i="2"/>
  <c r="L1313" i="2" s="1"/>
  <c r="AE1331" i="2"/>
  <c r="AE1356" i="2" s="1"/>
  <c r="AF1306" i="2"/>
  <c r="L1306" i="2" s="1"/>
  <c r="AE1323" i="2"/>
  <c r="AE1348" i="2" s="1"/>
  <c r="AF1298" i="2"/>
  <c r="L1298" i="2" s="1"/>
  <c r="AF1300" i="2"/>
  <c r="L1300" i="2" s="1"/>
  <c r="AE1325" i="2"/>
  <c r="AE1350" i="2" s="1"/>
  <c r="AF1308" i="2"/>
  <c r="L1308" i="2" s="1"/>
  <c r="AE1333" i="2"/>
  <c r="AE1358" i="2" s="1"/>
  <c r="AF1314" i="2"/>
  <c r="L1314" i="2" s="1"/>
  <c r="AE1339" i="2"/>
  <c r="AE1364" i="2" s="1"/>
  <c r="AE1347" i="2"/>
  <c r="AE1372" i="2" s="1"/>
  <c r="AF1322" i="2"/>
  <c r="L1322" i="2" s="1"/>
  <c r="AE1326" i="2"/>
  <c r="AE1351" i="2" s="1"/>
  <c r="AF1301" i="2"/>
  <c r="L1301" i="2" s="1"/>
  <c r="AE1336" i="2"/>
  <c r="AE1361" i="2" s="1"/>
  <c r="AF1311" i="2"/>
  <c r="L1311" i="2" s="1"/>
  <c r="AE1344" i="2"/>
  <c r="AE1369" i="2" s="1"/>
  <c r="AF1319" i="2"/>
  <c r="L1319" i="2" s="1"/>
  <c r="AF1312" i="2"/>
  <c r="L1312" i="2" s="1"/>
  <c r="AE1337" i="2"/>
  <c r="AE1362" i="2" s="1"/>
  <c r="AE1328" i="2"/>
  <c r="AE1353" i="2" s="1"/>
  <c r="AF1303" i="2"/>
  <c r="L1303" i="2" s="1"/>
  <c r="AE1346" i="2"/>
  <c r="AE1371" i="2" s="1"/>
  <c r="AF1321" i="2"/>
  <c r="L1321" i="2" s="1"/>
  <c r="AE1335" i="2"/>
  <c r="AE1360" i="2" s="1"/>
  <c r="AF1310" i="2"/>
  <c r="L1310" i="2" s="1"/>
  <c r="AF1316" i="2"/>
  <c r="L1316" i="2" s="1"/>
  <c r="AE1341" i="2"/>
  <c r="AE1366" i="2" s="1"/>
  <c r="B293" i="2"/>
  <c r="Y268" i="2" s="1"/>
  <c r="B294" i="2"/>
  <c r="Y269" i="2" s="1"/>
  <c r="B295" i="2"/>
  <c r="Y270" i="2" s="1"/>
  <c r="B296" i="2"/>
  <c r="Y271" i="2" s="1"/>
  <c r="B297" i="2"/>
  <c r="Y272" i="2" s="1"/>
  <c r="B298" i="2"/>
  <c r="Y273" i="2" s="1"/>
  <c r="B299" i="2"/>
  <c r="Y274" i="2" s="1"/>
  <c r="B300" i="2"/>
  <c r="Y275" i="2" s="1"/>
  <c r="B301" i="2"/>
  <c r="Y276" i="2" s="1"/>
  <c r="B302" i="2"/>
  <c r="Y277" i="2" s="1"/>
  <c r="B303" i="2"/>
  <c r="Y278" i="2" s="1"/>
  <c r="B304" i="2"/>
  <c r="Y279" i="2" s="1"/>
  <c r="B305" i="2"/>
  <c r="Y280" i="2" s="1"/>
  <c r="B306" i="2"/>
  <c r="Y281" i="2" s="1"/>
  <c r="B307" i="2"/>
  <c r="Y282" i="2" s="1"/>
  <c r="B308" i="2"/>
  <c r="Y283" i="2" s="1"/>
  <c r="B309" i="2"/>
  <c r="Y284" i="2" s="1"/>
  <c r="B310" i="2"/>
  <c r="Y285" i="2" s="1"/>
  <c r="B311" i="2"/>
  <c r="Y286" i="2" s="1"/>
  <c r="B312" i="2"/>
  <c r="Y287" i="2" s="1"/>
  <c r="B313" i="2"/>
  <c r="Y288" i="2" s="1"/>
  <c r="B314" i="2"/>
  <c r="Y289" i="2" s="1"/>
  <c r="B315" i="2"/>
  <c r="Y290" i="2" s="1"/>
  <c r="B316" i="2"/>
  <c r="Y291" i="2" s="1"/>
  <c r="Y267" i="2"/>
  <c r="AF293" i="2"/>
  <c r="L293" i="2" s="1"/>
  <c r="AF292" i="2"/>
  <c r="L292" i="2" s="1"/>
  <c r="AE1384" i="2" l="1"/>
  <c r="AE1409" i="2" s="1"/>
  <c r="AF1409" i="2" s="1"/>
  <c r="L1409" i="2" s="1"/>
  <c r="AF1359" i="2"/>
  <c r="L1359" i="2" s="1"/>
  <c r="AF1356" i="2"/>
  <c r="L1356" i="2" s="1"/>
  <c r="AE1381" i="2"/>
  <c r="AE1406" i="2" s="1"/>
  <c r="AF1406" i="2" s="1"/>
  <c r="L1406" i="2" s="1"/>
  <c r="AE1396" i="2"/>
  <c r="AE1421" i="2" s="1"/>
  <c r="AF1421" i="2" s="1"/>
  <c r="L1421" i="2" s="1"/>
  <c r="AF1371" i="2"/>
  <c r="L1371" i="2" s="1"/>
  <c r="AE1397" i="2"/>
  <c r="AE1422" i="2" s="1"/>
  <c r="AF1422" i="2" s="1"/>
  <c r="L1422" i="2" s="1"/>
  <c r="AF1372" i="2"/>
  <c r="L1372" i="2" s="1"/>
  <c r="AE1388" i="2"/>
  <c r="AE1413" i="2" s="1"/>
  <c r="AF1413" i="2" s="1"/>
  <c r="L1413" i="2" s="1"/>
  <c r="AF1363" i="2"/>
  <c r="L1363" i="2" s="1"/>
  <c r="AE1390" i="2"/>
  <c r="AE1415" i="2" s="1"/>
  <c r="AF1415" i="2" s="1"/>
  <c r="L1415" i="2" s="1"/>
  <c r="AF1365" i="2"/>
  <c r="L1365" i="2" s="1"/>
  <c r="AE1389" i="2"/>
  <c r="AE1414" i="2" s="1"/>
  <c r="AF1414" i="2" s="1"/>
  <c r="L1414" i="2" s="1"/>
  <c r="AF1364" i="2"/>
  <c r="L1364" i="2" s="1"/>
  <c r="AE1385" i="2"/>
  <c r="AE1410" i="2" s="1"/>
  <c r="AF1410" i="2" s="1"/>
  <c r="L1410" i="2" s="1"/>
  <c r="AF1360" i="2"/>
  <c r="L1360" i="2" s="1"/>
  <c r="AF1357" i="2"/>
  <c r="L1357" i="2" s="1"/>
  <c r="AE1382" i="2"/>
  <c r="AE1407" i="2" s="1"/>
  <c r="AF1407" i="2" s="1"/>
  <c r="L1407" i="2" s="1"/>
  <c r="AF1362" i="2"/>
  <c r="L1362" i="2" s="1"/>
  <c r="AE1387" i="2"/>
  <c r="AE1412" i="2" s="1"/>
  <c r="AF1412" i="2" s="1"/>
  <c r="L1412" i="2" s="1"/>
  <c r="AE1383" i="2"/>
  <c r="AE1408" i="2" s="1"/>
  <c r="AF1408" i="2" s="1"/>
  <c r="L1408" i="2" s="1"/>
  <c r="AF1358" i="2"/>
  <c r="L1358" i="2" s="1"/>
  <c r="AF1367" i="2"/>
  <c r="L1367" i="2" s="1"/>
  <c r="AE1392" i="2"/>
  <c r="AE1417" i="2" s="1"/>
  <c r="AF1417" i="2" s="1"/>
  <c r="L1417" i="2" s="1"/>
  <c r="AF1368" i="2"/>
  <c r="L1368" i="2" s="1"/>
  <c r="AE1393" i="2"/>
  <c r="AE1418" i="2" s="1"/>
  <c r="AF1418" i="2" s="1"/>
  <c r="L1418" i="2" s="1"/>
  <c r="AE1376" i="2"/>
  <c r="AE1401" i="2" s="1"/>
  <c r="AF1401" i="2" s="1"/>
  <c r="L1401" i="2" s="1"/>
  <c r="AF1351" i="2"/>
  <c r="L1351" i="2" s="1"/>
  <c r="AF1350" i="2"/>
  <c r="L1350" i="2" s="1"/>
  <c r="AE1375" i="2"/>
  <c r="AE1400" i="2" s="1"/>
  <c r="AF1400" i="2" s="1"/>
  <c r="L1400" i="2" s="1"/>
  <c r="AE1377" i="2"/>
  <c r="AE1402" i="2" s="1"/>
  <c r="AF1402" i="2" s="1"/>
  <c r="L1402" i="2" s="1"/>
  <c r="AF1352" i="2"/>
  <c r="L1352" i="2" s="1"/>
  <c r="AE1378" i="2"/>
  <c r="AE1403" i="2" s="1"/>
  <c r="AF1403" i="2" s="1"/>
  <c r="L1403" i="2" s="1"/>
  <c r="AF1353" i="2"/>
  <c r="L1353" i="2" s="1"/>
  <c r="AF1355" i="2"/>
  <c r="L1355" i="2" s="1"/>
  <c r="AE1380" i="2"/>
  <c r="AE1405" i="2" s="1"/>
  <c r="AF1405" i="2" s="1"/>
  <c r="L1405" i="2" s="1"/>
  <c r="AE1394" i="2"/>
  <c r="AE1419" i="2" s="1"/>
  <c r="AF1419" i="2" s="1"/>
  <c r="L1419" i="2" s="1"/>
  <c r="AF1369" i="2"/>
  <c r="L1369" i="2" s="1"/>
  <c r="AF1349" i="2"/>
  <c r="L1349" i="2" s="1"/>
  <c r="AE1374" i="2"/>
  <c r="AE1399" i="2" s="1"/>
  <c r="AF1399" i="2" s="1"/>
  <c r="L1399" i="2" s="1"/>
  <c r="AE1391" i="2"/>
  <c r="AE1416" i="2" s="1"/>
  <c r="AF1416" i="2" s="1"/>
  <c r="L1416" i="2" s="1"/>
  <c r="AF1366" i="2"/>
  <c r="L1366" i="2" s="1"/>
  <c r="AE1386" i="2"/>
  <c r="AE1411" i="2" s="1"/>
  <c r="AF1411" i="2" s="1"/>
  <c r="L1411" i="2" s="1"/>
  <c r="AF1361" i="2"/>
  <c r="L1361" i="2" s="1"/>
  <c r="AF1348" i="2"/>
  <c r="L1348" i="2" s="1"/>
  <c r="AE1373" i="2"/>
  <c r="AE1398" i="2" s="1"/>
  <c r="AF1398" i="2" s="1"/>
  <c r="L1398" i="2" s="1"/>
  <c r="AE1395" i="2"/>
  <c r="AE1420" i="2" s="1"/>
  <c r="AF1420" i="2" s="1"/>
  <c r="L1420" i="2" s="1"/>
  <c r="AF1370" i="2"/>
  <c r="L1370" i="2" s="1"/>
  <c r="AF1354" i="2"/>
  <c r="L1354" i="2" s="1"/>
  <c r="AE1379" i="2"/>
  <c r="AE1404" i="2" s="1"/>
  <c r="AF1404" i="2" s="1"/>
  <c r="L1404" i="2" s="1"/>
  <c r="B268" i="2"/>
  <c r="AF268" i="2"/>
  <c r="AB341" i="2"/>
  <c r="B341" i="2" s="1"/>
  <c r="AB340" i="2"/>
  <c r="AB366" i="2" s="1"/>
  <c r="AB339" i="2"/>
  <c r="AB365" i="2" s="1"/>
  <c r="AB338" i="2"/>
  <c r="AB364" i="2" s="1"/>
  <c r="AB337" i="2"/>
  <c r="AB363" i="2" s="1"/>
  <c r="AB336" i="2"/>
  <c r="AB362" i="2" s="1"/>
  <c r="AB335" i="2"/>
  <c r="AB361" i="2" s="1"/>
  <c r="AB334" i="2"/>
  <c r="AB360" i="2" s="1"/>
  <c r="AB333" i="2"/>
  <c r="AB359" i="2" s="1"/>
  <c r="AB332" i="2"/>
  <c r="AB358" i="2" s="1"/>
  <c r="AB331" i="2"/>
  <c r="AB357" i="2" s="1"/>
  <c r="AB330" i="2"/>
  <c r="AB356" i="2" s="1"/>
  <c r="AB329" i="2"/>
  <c r="AB355" i="2" s="1"/>
  <c r="AB328" i="2"/>
  <c r="AB354" i="2" s="1"/>
  <c r="AB327" i="2"/>
  <c r="AB353" i="2" s="1"/>
  <c r="AB326" i="2"/>
  <c r="AB352" i="2" s="1"/>
  <c r="AB325" i="2"/>
  <c r="AB351" i="2" s="1"/>
  <c r="AB324" i="2"/>
  <c r="AB350" i="2" s="1"/>
  <c r="AB323" i="2"/>
  <c r="AB349" i="2" s="1"/>
  <c r="AB322" i="2"/>
  <c r="AB348" i="2" s="1"/>
  <c r="AB321" i="2"/>
  <c r="AB347" i="2" s="1"/>
  <c r="AB320" i="2"/>
  <c r="AB346" i="2" s="1"/>
  <c r="AB319" i="2"/>
  <c r="AB345" i="2" s="1"/>
  <c r="AF318" i="2"/>
  <c r="L318" i="2" s="1"/>
  <c r="AB318" i="2"/>
  <c r="AB344" i="2" s="1"/>
  <c r="AE342" i="2"/>
  <c r="AF342" i="2" s="1"/>
  <c r="AB317" i="2"/>
  <c r="AB343" i="2" s="1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AF267" i="2"/>
  <c r="B267" i="2"/>
  <c r="A59" i="2"/>
  <c r="A58" i="2"/>
  <c r="A55" i="2"/>
  <c r="A54" i="2"/>
  <c r="A53" i="2"/>
  <c r="A52" i="2"/>
  <c r="A51" i="2"/>
  <c r="A48" i="2"/>
  <c r="A47" i="2"/>
  <c r="A46" i="2"/>
  <c r="A44" i="2"/>
  <c r="A43" i="2"/>
  <c r="A42" i="2"/>
  <c r="A41" i="2"/>
  <c r="A40" i="2"/>
  <c r="A39" i="2"/>
  <c r="A38" i="2"/>
  <c r="A37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B322" i="2" l="1"/>
  <c r="B334" i="2"/>
  <c r="B332" i="2"/>
  <c r="B326" i="2"/>
  <c r="B328" i="2"/>
  <c r="B330" i="2"/>
  <c r="B324" i="2"/>
  <c r="B336" i="2"/>
  <c r="B340" i="2"/>
  <c r="B320" i="2"/>
  <c r="B338" i="2"/>
  <c r="AE343" i="2"/>
  <c r="AF343" i="2" s="1"/>
  <c r="L343" i="2" s="1"/>
  <c r="B318" i="2"/>
  <c r="B358" i="2"/>
  <c r="AB383" i="2"/>
  <c r="B365" i="2"/>
  <c r="AB390" i="2"/>
  <c r="AB373" i="2"/>
  <c r="B348" i="2"/>
  <c r="B355" i="2"/>
  <c r="AB380" i="2"/>
  <c r="AB387" i="2"/>
  <c r="B362" i="2"/>
  <c r="AB370" i="2"/>
  <c r="B345" i="2"/>
  <c r="B352" i="2"/>
  <c r="AB377" i="2"/>
  <c r="B359" i="2"/>
  <c r="AB384" i="2"/>
  <c r="B349" i="2"/>
  <c r="AB374" i="2"/>
  <c r="AB391" i="2"/>
  <c r="B366" i="2"/>
  <c r="B361" i="2"/>
  <c r="AB386" i="2"/>
  <c r="AB381" i="2"/>
  <c r="B356" i="2"/>
  <c r="AB388" i="2"/>
  <c r="B363" i="2"/>
  <c r="AB379" i="2"/>
  <c r="B354" i="2"/>
  <c r="AB376" i="2"/>
  <c r="B351" i="2"/>
  <c r="B346" i="2"/>
  <c r="AB371" i="2"/>
  <c r="B353" i="2"/>
  <c r="AB378" i="2"/>
  <c r="B343" i="2"/>
  <c r="AB368" i="2"/>
  <c r="AB385" i="2"/>
  <c r="B360" i="2"/>
  <c r="AB369" i="2"/>
  <c r="B344" i="2"/>
  <c r="AB375" i="2"/>
  <c r="B350" i="2"/>
  <c r="AB382" i="2"/>
  <c r="B357" i="2"/>
  <c r="B347" i="2"/>
  <c r="AB372" i="2"/>
  <c r="B364" i="2"/>
  <c r="AB389" i="2"/>
  <c r="AF317" i="2"/>
  <c r="L317" i="2" s="1"/>
  <c r="AB342" i="2"/>
  <c r="AE344" i="2"/>
  <c r="AB367" i="2"/>
  <c r="B317" i="2"/>
  <c r="B319" i="2"/>
  <c r="B321" i="2"/>
  <c r="B323" i="2"/>
  <c r="B325" i="2"/>
  <c r="B327" i="2"/>
  <c r="B329" i="2"/>
  <c r="B331" i="2"/>
  <c r="B333" i="2"/>
  <c r="B335" i="2"/>
  <c r="B337" i="2"/>
  <c r="B339" i="2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AE368" i="2" l="1"/>
  <c r="AE393" i="2" s="1"/>
  <c r="AE418" i="2" s="1"/>
  <c r="AF418" i="2" s="1"/>
  <c r="L418" i="2" s="1"/>
  <c r="AB412" i="2"/>
  <c r="B387" i="2"/>
  <c r="AB409" i="2"/>
  <c r="B384" i="2"/>
  <c r="AB405" i="2"/>
  <c r="B380" i="2"/>
  <c r="AB407" i="2"/>
  <c r="B382" i="2"/>
  <c r="AB413" i="2"/>
  <c r="B388" i="2"/>
  <c r="AB397" i="2"/>
  <c r="B372" i="2"/>
  <c r="AB400" i="2"/>
  <c r="B375" i="2"/>
  <c r="B376" i="2"/>
  <c r="AB401" i="2"/>
  <c r="AB406" i="2"/>
  <c r="B381" i="2"/>
  <c r="B370" i="2"/>
  <c r="AB395" i="2"/>
  <c r="AB398" i="2"/>
  <c r="B373" i="2"/>
  <c r="AB411" i="2"/>
  <c r="B386" i="2"/>
  <c r="AB415" i="2"/>
  <c r="B390" i="2"/>
  <c r="AB394" i="2"/>
  <c r="B369" i="2"/>
  <c r="B379" i="2"/>
  <c r="AB404" i="2"/>
  <c r="AB396" i="2"/>
  <c r="B371" i="2"/>
  <c r="AB408" i="2"/>
  <c r="B383" i="2"/>
  <c r="AB414" i="2"/>
  <c r="B389" i="2"/>
  <c r="B385" i="2"/>
  <c r="AB410" i="2"/>
  <c r="B391" i="2"/>
  <c r="AB416" i="2"/>
  <c r="B367" i="2"/>
  <c r="AB392" i="2"/>
  <c r="AB393" i="2"/>
  <c r="B368" i="2"/>
  <c r="B374" i="2"/>
  <c r="AB399" i="2"/>
  <c r="B378" i="2"/>
  <c r="AB403" i="2"/>
  <c r="AB402" i="2"/>
  <c r="B377" i="2"/>
  <c r="AE369" i="2"/>
  <c r="AE394" i="2" s="1"/>
  <c r="AF394" i="2" s="1"/>
  <c r="L394" i="2" s="1"/>
  <c r="AF344" i="2"/>
  <c r="L344" i="2" s="1"/>
  <c r="AF393" i="2" l="1"/>
  <c r="L393" i="2" s="1"/>
  <c r="AB418" i="2"/>
  <c r="B393" i="2"/>
  <c r="AB439" i="2"/>
  <c r="B414" i="2"/>
  <c r="AB419" i="2"/>
  <c r="B394" i="2"/>
  <c r="AB423" i="2"/>
  <c r="B398" i="2"/>
  <c r="B407" i="2"/>
  <c r="AB432" i="2"/>
  <c r="B415" i="2"/>
  <c r="AB440" i="2"/>
  <c r="AB431" i="2"/>
  <c r="B406" i="2"/>
  <c r="AB420" i="2"/>
  <c r="B395" i="2"/>
  <c r="AB426" i="2"/>
  <c r="B401" i="2"/>
  <c r="AE419" i="2"/>
  <c r="AF419" i="2" s="1"/>
  <c r="L419" i="2" s="1"/>
  <c r="B411" i="2"/>
  <c r="AB436" i="2"/>
  <c r="B405" i="2"/>
  <c r="AB430" i="2"/>
  <c r="AB428" i="2"/>
  <c r="B403" i="2"/>
  <c r="AB435" i="2"/>
  <c r="B410" i="2"/>
  <c r="AB421" i="2"/>
  <c r="B396" i="2"/>
  <c r="AB425" i="2"/>
  <c r="B400" i="2"/>
  <c r="AB422" i="2"/>
  <c r="B397" i="2"/>
  <c r="B409" i="2"/>
  <c r="AB434" i="2"/>
  <c r="AB433" i="2"/>
  <c r="B408" i="2"/>
  <c r="AB441" i="2"/>
  <c r="B416" i="2"/>
  <c r="AB424" i="2"/>
  <c r="B399" i="2"/>
  <c r="AB417" i="2"/>
  <c r="B392" i="2"/>
  <c r="AB427" i="2"/>
  <c r="B402" i="2"/>
  <c r="AB429" i="2"/>
  <c r="B404" i="2"/>
  <c r="B413" i="2"/>
  <c r="AB438" i="2"/>
  <c r="AB437" i="2"/>
  <c r="B412" i="2"/>
  <c r="AB455" i="2" l="1"/>
  <c r="B430" i="2"/>
  <c r="B432" i="2"/>
  <c r="AB457" i="2"/>
  <c r="B437" i="2"/>
  <c r="AB462" i="2"/>
  <c r="B417" i="2"/>
  <c r="AB442" i="2"/>
  <c r="B425" i="2"/>
  <c r="AB450" i="2"/>
  <c r="AB445" i="2"/>
  <c r="B420" i="2"/>
  <c r="AB449" i="2"/>
  <c r="B424" i="2"/>
  <c r="B441" i="2"/>
  <c r="AB466" i="2"/>
  <c r="AB446" i="2"/>
  <c r="B421" i="2"/>
  <c r="B423" i="2"/>
  <c r="AB448" i="2"/>
  <c r="AB461" i="2"/>
  <c r="B436" i="2"/>
  <c r="AB458" i="2"/>
  <c r="B433" i="2"/>
  <c r="B435" i="2"/>
  <c r="AB460" i="2"/>
  <c r="B431" i="2"/>
  <c r="AB456" i="2"/>
  <c r="B419" i="2"/>
  <c r="AB444" i="2"/>
  <c r="AB463" i="2"/>
  <c r="B438" i="2"/>
  <c r="B434" i="2"/>
  <c r="AB459" i="2"/>
  <c r="B440" i="2"/>
  <c r="AB465" i="2"/>
  <c r="B429" i="2"/>
  <c r="AB454" i="2"/>
  <c r="B428" i="2"/>
  <c r="AB453" i="2"/>
  <c r="AB464" i="2"/>
  <c r="B439" i="2"/>
  <c r="AB452" i="2"/>
  <c r="B427" i="2"/>
  <c r="AB447" i="2"/>
  <c r="B422" i="2"/>
  <c r="AB451" i="2"/>
  <c r="B426" i="2"/>
  <c r="AB443" i="2"/>
  <c r="B418" i="2"/>
  <c r="F458" i="2" l="1"/>
  <c r="B458" i="2"/>
  <c r="AB483" i="2"/>
  <c r="AB470" i="2"/>
  <c r="B445" i="2"/>
  <c r="F445" i="2"/>
  <c r="B450" i="2"/>
  <c r="AB475" i="2"/>
  <c r="F450" i="2"/>
  <c r="AB473" i="2"/>
  <c r="B448" i="2"/>
  <c r="F448" i="2"/>
  <c r="AB467" i="2"/>
  <c r="B442" i="2"/>
  <c r="B465" i="2"/>
  <c r="AB490" i="2"/>
  <c r="F465" i="2"/>
  <c r="F461" i="2"/>
  <c r="B461" i="2"/>
  <c r="AB486" i="2"/>
  <c r="B444" i="2"/>
  <c r="AB469" i="2"/>
  <c r="F444" i="2"/>
  <c r="B462" i="2"/>
  <c r="AB487" i="2"/>
  <c r="F462" i="2"/>
  <c r="B446" i="2"/>
  <c r="F446" i="2"/>
  <c r="AB471" i="2"/>
  <c r="B452" i="2"/>
  <c r="F452" i="2"/>
  <c r="AB477" i="2"/>
  <c r="B453" i="2"/>
  <c r="AB478" i="2"/>
  <c r="F453" i="2"/>
  <c r="B456" i="2"/>
  <c r="AB481" i="2"/>
  <c r="F456" i="2"/>
  <c r="AB491" i="2"/>
  <c r="B466" i="2"/>
  <c r="F466" i="2"/>
  <c r="AB482" i="2"/>
  <c r="B457" i="2"/>
  <c r="F457" i="2"/>
  <c r="B447" i="2"/>
  <c r="AB472" i="2"/>
  <c r="F447" i="2"/>
  <c r="B459" i="2"/>
  <c r="AB484" i="2"/>
  <c r="F459" i="2"/>
  <c r="AB479" i="2"/>
  <c r="B454" i="2"/>
  <c r="F454" i="2"/>
  <c r="AB485" i="2"/>
  <c r="B460" i="2"/>
  <c r="F460" i="2"/>
  <c r="AB476" i="2"/>
  <c r="B451" i="2"/>
  <c r="F451" i="2"/>
  <c r="AB488" i="2"/>
  <c r="B463" i="2"/>
  <c r="F463" i="2"/>
  <c r="F464" i="2"/>
  <c r="B464" i="2"/>
  <c r="AB489" i="2"/>
  <c r="B443" i="2"/>
  <c r="AB468" i="2"/>
  <c r="F443" i="2"/>
  <c r="B449" i="2"/>
  <c r="AB474" i="2"/>
  <c r="F449" i="2"/>
  <c r="B455" i="2"/>
  <c r="AB480" i="2"/>
  <c r="F455" i="2"/>
  <c r="AB494" i="2" l="1"/>
  <c r="B469" i="2"/>
  <c r="F469" i="2"/>
  <c r="F476" i="2"/>
  <c r="B476" i="2"/>
  <c r="AB501" i="2"/>
  <c r="B474" i="2"/>
  <c r="AB499" i="2"/>
  <c r="F474" i="2"/>
  <c r="B477" i="2"/>
  <c r="AB502" i="2"/>
  <c r="F477" i="2"/>
  <c r="B486" i="2"/>
  <c r="AB511" i="2"/>
  <c r="F486" i="2"/>
  <c r="AB500" i="2"/>
  <c r="B475" i="2"/>
  <c r="F475" i="2"/>
  <c r="B468" i="2"/>
  <c r="AB493" i="2"/>
  <c r="F468" i="2"/>
  <c r="F485" i="2"/>
  <c r="B485" i="2"/>
  <c r="AB510" i="2"/>
  <c r="F482" i="2"/>
  <c r="B482" i="2"/>
  <c r="AB507" i="2"/>
  <c r="B489" i="2"/>
  <c r="AB514" i="2"/>
  <c r="F489" i="2"/>
  <c r="B471" i="2"/>
  <c r="AB496" i="2"/>
  <c r="F471" i="2"/>
  <c r="AB515" i="2"/>
  <c r="B490" i="2"/>
  <c r="F490" i="2"/>
  <c r="F470" i="2"/>
  <c r="B470" i="2"/>
  <c r="AB495" i="2"/>
  <c r="F473" i="2"/>
  <c r="B473" i="2"/>
  <c r="AB498" i="2"/>
  <c r="F479" i="2"/>
  <c r="B479" i="2"/>
  <c r="AB504" i="2"/>
  <c r="F491" i="2"/>
  <c r="B491" i="2"/>
  <c r="AB516" i="2"/>
  <c r="B483" i="2"/>
  <c r="AB508" i="2"/>
  <c r="F483" i="2"/>
  <c r="F488" i="2"/>
  <c r="B488" i="2"/>
  <c r="AB513" i="2"/>
  <c r="AB497" i="2"/>
  <c r="B472" i="2"/>
  <c r="F472" i="2"/>
  <c r="AB503" i="2"/>
  <c r="B478" i="2"/>
  <c r="F478" i="2"/>
  <c r="B480" i="2"/>
  <c r="AB505" i="2"/>
  <c r="F480" i="2"/>
  <c r="AB509" i="2"/>
  <c r="B484" i="2"/>
  <c r="F484" i="2"/>
  <c r="AB506" i="2"/>
  <c r="B481" i="2"/>
  <c r="F481" i="2"/>
  <c r="AB512" i="2"/>
  <c r="B487" i="2"/>
  <c r="F487" i="2"/>
  <c r="F467" i="2"/>
  <c r="B467" i="2"/>
  <c r="AB492" i="2"/>
  <c r="B516" i="2" l="1"/>
  <c r="AB541" i="2"/>
  <c r="F516" i="2"/>
  <c r="AB527" i="2"/>
  <c r="B502" i="2"/>
  <c r="F502" i="2"/>
  <c r="F515" i="2"/>
  <c r="B515" i="2"/>
  <c r="AB540" i="2"/>
  <c r="AB521" i="2"/>
  <c r="B496" i="2"/>
  <c r="F496" i="2"/>
  <c r="AB518" i="2"/>
  <c r="B493" i="2"/>
  <c r="F493" i="2"/>
  <c r="AB524" i="2"/>
  <c r="B499" i="2"/>
  <c r="F499" i="2"/>
  <c r="F512" i="2"/>
  <c r="B512" i="2"/>
  <c r="AB537" i="2"/>
  <c r="B498" i="2"/>
  <c r="AB523" i="2"/>
  <c r="F498" i="2"/>
  <c r="B501" i="2"/>
  <c r="AB526" i="2"/>
  <c r="F501" i="2"/>
  <c r="AB539" i="2"/>
  <c r="F514" i="2"/>
  <c r="B514" i="2"/>
  <c r="F503" i="2"/>
  <c r="B503" i="2"/>
  <c r="AB528" i="2"/>
  <c r="F506" i="2"/>
  <c r="B506" i="2"/>
  <c r="AB531" i="2"/>
  <c r="B513" i="2"/>
  <c r="AB538" i="2"/>
  <c r="F513" i="2"/>
  <c r="F509" i="2"/>
  <c r="B509" i="2"/>
  <c r="AB534" i="2"/>
  <c r="F500" i="2"/>
  <c r="B500" i="2"/>
  <c r="AB525" i="2"/>
  <c r="B492" i="2"/>
  <c r="AB517" i="2"/>
  <c r="F492" i="2"/>
  <c r="B495" i="2"/>
  <c r="AB520" i="2"/>
  <c r="F495" i="2"/>
  <c r="B507" i="2"/>
  <c r="AB532" i="2"/>
  <c r="F507" i="2"/>
  <c r="B510" i="2"/>
  <c r="AB535" i="2"/>
  <c r="F510" i="2"/>
  <c r="F497" i="2"/>
  <c r="B497" i="2"/>
  <c r="AB522" i="2"/>
  <c r="AB530" i="2"/>
  <c r="B505" i="2"/>
  <c r="F505" i="2"/>
  <c r="AB533" i="2"/>
  <c r="F508" i="2"/>
  <c r="B508" i="2"/>
  <c r="AB536" i="2"/>
  <c r="F511" i="2"/>
  <c r="B511" i="2"/>
  <c r="B504" i="2"/>
  <c r="AB529" i="2"/>
  <c r="F504" i="2"/>
  <c r="F494" i="2"/>
  <c r="B494" i="2"/>
  <c r="AB519" i="2"/>
  <c r="AB542" i="2" l="1"/>
  <c r="F517" i="2"/>
  <c r="B517" i="2"/>
  <c r="AB548" i="2"/>
  <c r="F523" i="2"/>
  <c r="B523" i="2"/>
  <c r="B525" i="2"/>
  <c r="AB550" i="2"/>
  <c r="F525" i="2"/>
  <c r="F535" i="2"/>
  <c r="AB560" i="2"/>
  <c r="B535" i="2"/>
  <c r="B537" i="2"/>
  <c r="AB562" i="2"/>
  <c r="F537" i="2"/>
  <c r="B531" i="2"/>
  <c r="AB556" i="2"/>
  <c r="F531" i="2"/>
  <c r="B528" i="2"/>
  <c r="AB553" i="2"/>
  <c r="F528" i="2"/>
  <c r="AB557" i="2"/>
  <c r="F532" i="2"/>
  <c r="B532" i="2"/>
  <c r="F533" i="2"/>
  <c r="AB558" i="2"/>
  <c r="B533" i="2"/>
  <c r="AB564" i="2"/>
  <c r="F539" i="2"/>
  <c r="B539" i="2"/>
  <c r="AB549" i="2"/>
  <c r="F524" i="2"/>
  <c r="B524" i="2"/>
  <c r="AB552" i="2"/>
  <c r="F527" i="2"/>
  <c r="B527" i="2"/>
  <c r="AB546" i="2"/>
  <c r="F521" i="2"/>
  <c r="B521" i="2"/>
  <c r="AB561" i="2"/>
  <c r="F536" i="2"/>
  <c r="B536" i="2"/>
  <c r="AB559" i="2"/>
  <c r="B534" i="2"/>
  <c r="F534" i="2"/>
  <c r="B519" i="2"/>
  <c r="AB544" i="2"/>
  <c r="F519" i="2"/>
  <c r="AB545" i="2"/>
  <c r="F520" i="2"/>
  <c r="B520" i="2"/>
  <c r="F538" i="2"/>
  <c r="B538" i="2"/>
  <c r="AB563" i="2"/>
  <c r="AB551" i="2"/>
  <c r="F526" i="2"/>
  <c r="B526" i="2"/>
  <c r="AB566" i="2"/>
  <c r="F541" i="2"/>
  <c r="B541" i="2"/>
  <c r="B522" i="2"/>
  <c r="AB547" i="2"/>
  <c r="F522" i="2"/>
  <c r="AB554" i="2"/>
  <c r="F529" i="2"/>
  <c r="B529" i="2"/>
  <c r="B540" i="2"/>
  <c r="AB565" i="2"/>
  <c r="F540" i="2"/>
  <c r="AB555" i="2"/>
  <c r="F530" i="2"/>
  <c r="B530" i="2"/>
  <c r="F518" i="2"/>
  <c r="B518" i="2"/>
  <c r="AB543" i="2"/>
  <c r="AB585" i="2" l="1"/>
  <c r="F560" i="2"/>
  <c r="B560" i="2"/>
  <c r="AB582" i="2"/>
  <c r="F557" i="2"/>
  <c r="B557" i="2"/>
  <c r="B553" i="2"/>
  <c r="AB578" i="2"/>
  <c r="F553" i="2"/>
  <c r="AB575" i="2"/>
  <c r="F550" i="2"/>
  <c r="B550" i="2"/>
  <c r="B549" i="2"/>
  <c r="F549" i="2"/>
  <c r="AB574" i="2"/>
  <c r="F556" i="2"/>
  <c r="B556" i="2"/>
  <c r="AB581" i="2"/>
  <c r="B552" i="2"/>
  <c r="AB577" i="2"/>
  <c r="F552" i="2"/>
  <c r="AB590" i="2"/>
  <c r="F565" i="2"/>
  <c r="B565" i="2"/>
  <c r="AB584" i="2"/>
  <c r="F559" i="2"/>
  <c r="B559" i="2"/>
  <c r="AB579" i="2"/>
  <c r="F554" i="2"/>
  <c r="B554" i="2"/>
  <c r="B561" i="2"/>
  <c r="AB586" i="2"/>
  <c r="F561" i="2"/>
  <c r="B564" i="2"/>
  <c r="AB589" i="2"/>
  <c r="F564" i="2"/>
  <c r="AB573" i="2"/>
  <c r="F548" i="2"/>
  <c r="B548" i="2"/>
  <c r="AB591" i="2"/>
  <c r="F566" i="2"/>
  <c r="B566" i="2"/>
  <c r="AB576" i="2"/>
  <c r="F551" i="2"/>
  <c r="B551" i="2"/>
  <c r="B555" i="2"/>
  <c r="AB580" i="2"/>
  <c r="F555" i="2"/>
  <c r="B543" i="2"/>
  <c r="F543" i="2"/>
  <c r="AB568" i="2"/>
  <c r="AB572" i="2"/>
  <c r="F547" i="2"/>
  <c r="B547" i="2"/>
  <c r="B558" i="2"/>
  <c r="AB583" i="2"/>
  <c r="F558" i="2"/>
  <c r="AB587" i="2"/>
  <c r="F562" i="2"/>
  <c r="B562" i="2"/>
  <c r="AB569" i="2"/>
  <c r="F544" i="2"/>
  <c r="B544" i="2"/>
  <c r="AB588" i="2"/>
  <c r="B563" i="2"/>
  <c r="F563" i="2"/>
  <c r="AB570" i="2"/>
  <c r="F545" i="2"/>
  <c r="B545" i="2"/>
  <c r="B546" i="2"/>
  <c r="F546" i="2"/>
  <c r="AB571" i="2"/>
  <c r="AB567" i="2"/>
  <c r="F542" i="2"/>
  <c r="B542" i="2"/>
  <c r="AB605" i="2" l="1"/>
  <c r="F580" i="2"/>
  <c r="B580" i="2"/>
  <c r="AB600" i="2"/>
  <c r="F575" i="2"/>
  <c r="B575" i="2"/>
  <c r="AB611" i="2"/>
  <c r="F586" i="2"/>
  <c r="B586" i="2"/>
  <c r="AB602" i="2"/>
  <c r="F577" i="2"/>
  <c r="B577" i="2"/>
  <c r="AB603" i="2"/>
  <c r="F578" i="2"/>
  <c r="B578" i="2"/>
  <c r="AB614" i="2"/>
  <c r="F589" i="2"/>
  <c r="B589" i="2"/>
  <c r="AB606" i="2"/>
  <c r="B581" i="2"/>
  <c r="F581" i="2"/>
  <c r="AB615" i="2"/>
  <c r="F590" i="2"/>
  <c r="B590" i="2"/>
  <c r="AB596" i="2"/>
  <c r="F571" i="2"/>
  <c r="B571" i="2"/>
  <c r="AB612" i="2"/>
  <c r="F587" i="2"/>
  <c r="B587" i="2"/>
  <c r="AB608" i="2"/>
  <c r="F583" i="2"/>
  <c r="B583" i="2"/>
  <c r="B570" i="2"/>
  <c r="AB595" i="2"/>
  <c r="F570" i="2"/>
  <c r="B588" i="2"/>
  <c r="F588" i="2"/>
  <c r="AB613" i="2"/>
  <c r="AB597" i="2"/>
  <c r="F572" i="2"/>
  <c r="B572" i="2"/>
  <c r="B591" i="2"/>
  <c r="F591" i="2"/>
  <c r="AB616" i="2"/>
  <c r="B579" i="2"/>
  <c r="F579" i="2"/>
  <c r="AB604" i="2"/>
  <c r="B582" i="2"/>
  <c r="F582" i="2"/>
  <c r="AB607" i="2"/>
  <c r="AB593" i="2"/>
  <c r="F568" i="2"/>
  <c r="B568" i="2"/>
  <c r="AB599" i="2"/>
  <c r="B574" i="2"/>
  <c r="F574" i="2"/>
  <c r="B576" i="2"/>
  <c r="F576" i="2"/>
  <c r="AB601" i="2"/>
  <c r="B567" i="2"/>
  <c r="F567" i="2"/>
  <c r="AB592" i="2"/>
  <c r="AB594" i="2"/>
  <c r="F569" i="2"/>
  <c r="B569" i="2"/>
  <c r="B573" i="2"/>
  <c r="AB598" i="2"/>
  <c r="F573" i="2"/>
  <c r="AB609" i="2"/>
  <c r="F584" i="2"/>
  <c r="B584" i="2"/>
  <c r="B585" i="2"/>
  <c r="AB610" i="2"/>
  <c r="F585" i="2"/>
  <c r="AB629" i="2" l="1"/>
  <c r="F604" i="2"/>
  <c r="B604" i="2"/>
  <c r="B615" i="2"/>
  <c r="F615" i="2"/>
  <c r="AB640" i="2"/>
  <c r="AB627" i="2"/>
  <c r="F602" i="2"/>
  <c r="B602" i="2"/>
  <c r="AB623" i="2"/>
  <c r="F598" i="2"/>
  <c r="B598" i="2"/>
  <c r="AB620" i="2"/>
  <c r="F595" i="2"/>
  <c r="B595" i="2"/>
  <c r="AB633" i="2"/>
  <c r="F608" i="2"/>
  <c r="B608" i="2"/>
  <c r="B606" i="2"/>
  <c r="F606" i="2"/>
  <c r="AB631" i="2"/>
  <c r="AB636" i="2"/>
  <c r="B611" i="2"/>
  <c r="F611" i="2"/>
  <c r="AB626" i="2"/>
  <c r="F601" i="2"/>
  <c r="B601" i="2"/>
  <c r="B594" i="2"/>
  <c r="F594" i="2"/>
  <c r="AB619" i="2"/>
  <c r="AB618" i="2"/>
  <c r="F593" i="2"/>
  <c r="B593" i="2"/>
  <c r="B597" i="2"/>
  <c r="AB622" i="2"/>
  <c r="F597" i="2"/>
  <c r="B612" i="2"/>
  <c r="AB637" i="2"/>
  <c r="F612" i="2"/>
  <c r="AB639" i="2"/>
  <c r="F614" i="2"/>
  <c r="B614" i="2"/>
  <c r="B600" i="2"/>
  <c r="AB625" i="2"/>
  <c r="F600" i="2"/>
  <c r="B609" i="2"/>
  <c r="AB634" i="2"/>
  <c r="F609" i="2"/>
  <c r="AB641" i="2"/>
  <c r="F616" i="2"/>
  <c r="B616" i="2"/>
  <c r="AB624" i="2"/>
  <c r="B599" i="2"/>
  <c r="F599" i="2"/>
  <c r="AB632" i="2"/>
  <c r="F607" i="2"/>
  <c r="B607" i="2"/>
  <c r="AB638" i="2"/>
  <c r="F613" i="2"/>
  <c r="B613" i="2"/>
  <c r="AB617" i="2"/>
  <c r="B592" i="2"/>
  <c r="F592" i="2"/>
  <c r="AB635" i="2"/>
  <c r="F610" i="2"/>
  <c r="B610" i="2"/>
  <c r="AB621" i="2"/>
  <c r="F596" i="2"/>
  <c r="B596" i="2"/>
  <c r="B603" i="2"/>
  <c r="F603" i="2"/>
  <c r="AB628" i="2"/>
  <c r="AB630" i="2"/>
  <c r="F605" i="2"/>
  <c r="B605" i="2"/>
  <c r="AB663" i="2" l="1"/>
  <c r="F638" i="2"/>
  <c r="B638" i="2"/>
  <c r="AB648" i="2"/>
  <c r="B623" i="2"/>
  <c r="F623" i="2"/>
  <c r="AB653" i="2"/>
  <c r="F628" i="2"/>
  <c r="B628" i="2"/>
  <c r="AB659" i="2"/>
  <c r="F634" i="2"/>
  <c r="B634" i="2"/>
  <c r="AB656" i="2"/>
  <c r="F631" i="2"/>
  <c r="B631" i="2"/>
  <c r="AB657" i="2"/>
  <c r="F632" i="2"/>
  <c r="B632" i="2"/>
  <c r="B627" i="2"/>
  <c r="F627" i="2"/>
  <c r="AB652" i="2"/>
  <c r="B618" i="2"/>
  <c r="F618" i="2"/>
  <c r="AB643" i="2"/>
  <c r="AB644" i="2"/>
  <c r="F619" i="2"/>
  <c r="B619" i="2"/>
  <c r="AB665" i="2"/>
  <c r="F640" i="2"/>
  <c r="B640" i="2"/>
  <c r="AB660" i="2"/>
  <c r="F635" i="2"/>
  <c r="B635" i="2"/>
  <c r="B624" i="2"/>
  <c r="AB649" i="2"/>
  <c r="F624" i="2"/>
  <c r="F639" i="2"/>
  <c r="B639" i="2"/>
  <c r="AB664" i="2"/>
  <c r="F633" i="2"/>
  <c r="B633" i="2"/>
  <c r="AB658" i="2"/>
  <c r="AB647" i="2"/>
  <c r="F622" i="2"/>
  <c r="B622" i="2"/>
  <c r="F636" i="2"/>
  <c r="B636" i="2"/>
  <c r="AB661" i="2"/>
  <c r="AB662" i="2"/>
  <c r="F637" i="2"/>
  <c r="B637" i="2"/>
  <c r="AB650" i="2"/>
  <c r="F625" i="2"/>
  <c r="B625" i="2"/>
  <c r="B621" i="2"/>
  <c r="AB646" i="2"/>
  <c r="F621" i="2"/>
  <c r="B630" i="2"/>
  <c r="AB655" i="2"/>
  <c r="F630" i="2"/>
  <c r="AB642" i="2"/>
  <c r="F617" i="2"/>
  <c r="B617" i="2"/>
  <c r="AB666" i="2"/>
  <c r="B641" i="2"/>
  <c r="F641" i="2"/>
  <c r="AB651" i="2"/>
  <c r="F626" i="2"/>
  <c r="B626" i="2"/>
  <c r="AB645" i="2"/>
  <c r="F620" i="2"/>
  <c r="B620" i="2"/>
  <c r="AB654" i="2"/>
  <c r="F629" i="2"/>
  <c r="B629" i="2"/>
  <c r="AB680" i="2" l="1"/>
  <c r="F655" i="2"/>
  <c r="B655" i="2"/>
  <c r="AB684" i="2"/>
  <c r="F659" i="2"/>
  <c r="B659" i="2"/>
  <c r="AB674" i="2"/>
  <c r="F649" i="2"/>
  <c r="B649" i="2"/>
  <c r="AB677" i="2"/>
  <c r="F652" i="2"/>
  <c r="B652" i="2"/>
  <c r="AB668" i="2"/>
  <c r="F643" i="2"/>
  <c r="B643" i="2"/>
  <c r="AB672" i="2"/>
  <c r="F647" i="2"/>
  <c r="B647" i="2"/>
  <c r="F660" i="2"/>
  <c r="B660" i="2"/>
  <c r="AB685" i="2"/>
  <c r="AB678" i="2"/>
  <c r="F653" i="2"/>
  <c r="B653" i="2"/>
  <c r="F645" i="2"/>
  <c r="B645" i="2"/>
  <c r="AB670" i="2"/>
  <c r="F651" i="2"/>
  <c r="B651" i="2"/>
  <c r="AB676" i="2"/>
  <c r="AB683" i="2"/>
  <c r="F658" i="2"/>
  <c r="B658" i="2"/>
  <c r="F666" i="2"/>
  <c r="B666" i="2"/>
  <c r="AB691" i="2"/>
  <c r="AB675" i="2"/>
  <c r="F650" i="2"/>
  <c r="B650" i="2"/>
  <c r="AB690" i="2"/>
  <c r="F665" i="2"/>
  <c r="B665" i="2"/>
  <c r="F657" i="2"/>
  <c r="B657" i="2"/>
  <c r="AB682" i="2"/>
  <c r="F648" i="2"/>
  <c r="B648" i="2"/>
  <c r="AB673" i="2"/>
  <c r="AB689" i="2"/>
  <c r="F664" i="2"/>
  <c r="B664" i="2"/>
  <c r="AB686" i="2"/>
  <c r="F661" i="2"/>
  <c r="B661" i="2"/>
  <c r="AB671" i="2"/>
  <c r="F646" i="2"/>
  <c r="B646" i="2"/>
  <c r="F654" i="2"/>
  <c r="B654" i="2"/>
  <c r="AB679" i="2"/>
  <c r="F642" i="2"/>
  <c r="B642" i="2"/>
  <c r="AB667" i="2"/>
  <c r="AB687" i="2"/>
  <c r="F662" i="2"/>
  <c r="B662" i="2"/>
  <c r="AB669" i="2"/>
  <c r="F644" i="2"/>
  <c r="B644" i="2"/>
  <c r="AB681" i="2"/>
  <c r="F656" i="2"/>
  <c r="B656" i="2"/>
  <c r="F663" i="2"/>
  <c r="B663" i="2"/>
  <c r="AB688" i="2"/>
  <c r="AB728" i="2" l="1"/>
  <c r="B728" i="2" s="1"/>
  <c r="F678" i="2"/>
  <c r="B678" i="2"/>
  <c r="AB727" i="2"/>
  <c r="B727" i="2" s="1"/>
  <c r="F677" i="2"/>
  <c r="B677" i="2"/>
  <c r="AB729" i="2"/>
  <c r="B729" i="2" s="1"/>
  <c r="F679" i="2"/>
  <c r="B679" i="2"/>
  <c r="F682" i="2"/>
  <c r="AB732" i="2"/>
  <c r="B732" i="2" s="1"/>
  <c r="B682" i="2"/>
  <c r="AB735" i="2"/>
  <c r="B735" i="2" s="1"/>
  <c r="F685" i="2"/>
  <c r="B685" i="2"/>
  <c r="F681" i="2"/>
  <c r="AB731" i="2"/>
  <c r="B731" i="2" s="1"/>
  <c r="B681" i="2"/>
  <c r="AB721" i="2"/>
  <c r="B721" i="2" s="1"/>
  <c r="F671" i="2"/>
  <c r="B671" i="2"/>
  <c r="F683" i="2"/>
  <c r="B683" i="2"/>
  <c r="AB733" i="2"/>
  <c r="B733" i="2" s="1"/>
  <c r="AB724" i="2"/>
  <c r="B724" i="2" s="1"/>
  <c r="F674" i="2"/>
  <c r="B674" i="2"/>
  <c r="F676" i="2"/>
  <c r="B676" i="2"/>
  <c r="AB726" i="2"/>
  <c r="B726" i="2" s="1"/>
  <c r="AB723" i="2"/>
  <c r="B723" i="2" s="1"/>
  <c r="F673" i="2"/>
  <c r="B673" i="2"/>
  <c r="F687" i="2"/>
  <c r="B687" i="2"/>
  <c r="AB737" i="2"/>
  <c r="B737" i="2" s="1"/>
  <c r="F686" i="2"/>
  <c r="B686" i="2"/>
  <c r="AB736" i="2"/>
  <c r="B736" i="2" s="1"/>
  <c r="B690" i="2"/>
  <c r="F690" i="2"/>
  <c r="AB740" i="2"/>
  <c r="B740" i="2" s="1"/>
  <c r="AB722" i="2"/>
  <c r="B722" i="2" s="1"/>
  <c r="F672" i="2"/>
  <c r="B672" i="2"/>
  <c r="F684" i="2"/>
  <c r="B684" i="2"/>
  <c r="AB734" i="2"/>
  <c r="B734" i="2" s="1"/>
  <c r="AB692" i="2"/>
  <c r="F667" i="2"/>
  <c r="B667" i="2"/>
  <c r="AB720" i="2"/>
  <c r="B720" i="2" s="1"/>
  <c r="F670" i="2"/>
  <c r="B670" i="2"/>
  <c r="B691" i="2"/>
  <c r="AB741" i="2"/>
  <c r="B741" i="2" s="1"/>
  <c r="F691" i="2"/>
  <c r="F669" i="2"/>
  <c r="B669" i="2"/>
  <c r="AB719" i="2"/>
  <c r="B719" i="2" s="1"/>
  <c r="AB738" i="2"/>
  <c r="B738" i="2" s="1"/>
  <c r="F688" i="2"/>
  <c r="B688" i="2"/>
  <c r="F689" i="2"/>
  <c r="B689" i="2"/>
  <c r="AB739" i="2"/>
  <c r="B739" i="2" s="1"/>
  <c r="AB725" i="2"/>
  <c r="B725" i="2" s="1"/>
  <c r="F675" i="2"/>
  <c r="B675" i="2"/>
  <c r="AB718" i="2"/>
  <c r="B718" i="2" s="1"/>
  <c r="F668" i="2"/>
  <c r="B668" i="2"/>
  <c r="F680" i="2"/>
  <c r="AB730" i="2"/>
  <c r="B730" i="2" s="1"/>
  <c r="B680" i="2"/>
  <c r="F734" i="2" l="1"/>
  <c r="AB759" i="2"/>
  <c r="F737" i="2"/>
  <c r="AB762" i="2"/>
  <c r="F719" i="2"/>
  <c r="AB744" i="2"/>
  <c r="F732" i="2"/>
  <c r="AB757" i="2"/>
  <c r="F725" i="2"/>
  <c r="AB750" i="2"/>
  <c r="F722" i="2"/>
  <c r="AB747" i="2"/>
  <c r="AB748" i="2"/>
  <c r="F723" i="2"/>
  <c r="F721" i="2"/>
  <c r="AB746" i="2"/>
  <c r="AB754" i="2"/>
  <c r="F729" i="2"/>
  <c r="F740" i="2"/>
  <c r="AB765" i="2"/>
  <c r="AB751" i="2"/>
  <c r="F726" i="2"/>
  <c r="AB758" i="2"/>
  <c r="F733" i="2"/>
  <c r="F741" i="2"/>
  <c r="AB766" i="2"/>
  <c r="F731" i="2"/>
  <c r="AB756" i="2"/>
  <c r="AB745" i="2"/>
  <c r="F720" i="2"/>
  <c r="F727" i="2"/>
  <c r="AB752" i="2"/>
  <c r="AB761" i="2"/>
  <c r="F736" i="2"/>
  <c r="AB764" i="2"/>
  <c r="F739" i="2"/>
  <c r="F718" i="2"/>
  <c r="AB743" i="2"/>
  <c r="F730" i="2"/>
  <c r="AB755" i="2"/>
  <c r="F738" i="2"/>
  <c r="AB763" i="2"/>
  <c r="F692" i="2"/>
  <c r="B692" i="2"/>
  <c r="AB742" i="2"/>
  <c r="B742" i="2" s="1"/>
  <c r="F724" i="2"/>
  <c r="AB749" i="2"/>
  <c r="F735" i="2"/>
  <c r="AB760" i="2"/>
  <c r="F728" i="2"/>
  <c r="AB753" i="2"/>
  <c r="F755" i="2" l="1"/>
  <c r="B755" i="2"/>
  <c r="AB780" i="2"/>
  <c r="F758" i="2"/>
  <c r="B758" i="2"/>
  <c r="AB783" i="2"/>
  <c r="F744" i="2"/>
  <c r="B744" i="2"/>
  <c r="AB769" i="2"/>
  <c r="F743" i="2"/>
  <c r="AB768" i="2"/>
  <c r="B743" i="2"/>
  <c r="B745" i="2"/>
  <c r="F745" i="2"/>
  <c r="AB770" i="2"/>
  <c r="B751" i="2"/>
  <c r="F751" i="2"/>
  <c r="AB776" i="2"/>
  <c r="B748" i="2"/>
  <c r="F748" i="2"/>
  <c r="AB773" i="2"/>
  <c r="B752" i="2"/>
  <c r="AB777" i="2"/>
  <c r="F752" i="2"/>
  <c r="AB774" i="2"/>
  <c r="F749" i="2"/>
  <c r="B749" i="2"/>
  <c r="AB781" i="2"/>
  <c r="F756" i="2"/>
  <c r="B756" i="2"/>
  <c r="AB790" i="2"/>
  <c r="B765" i="2"/>
  <c r="F765" i="2"/>
  <c r="F747" i="2"/>
  <c r="B747" i="2"/>
  <c r="AB772" i="2"/>
  <c r="AB787" i="2"/>
  <c r="F762" i="2"/>
  <c r="B762" i="2"/>
  <c r="AB789" i="2"/>
  <c r="F764" i="2"/>
  <c r="B764" i="2"/>
  <c r="B757" i="2"/>
  <c r="F757" i="2"/>
  <c r="AB782" i="2"/>
  <c r="AB771" i="2"/>
  <c r="B746" i="2"/>
  <c r="F746" i="2"/>
  <c r="F742" i="2"/>
  <c r="AB767" i="2"/>
  <c r="AB778" i="2"/>
  <c r="F753" i="2"/>
  <c r="B753" i="2"/>
  <c r="B763" i="2"/>
  <c r="AB788" i="2"/>
  <c r="F763" i="2"/>
  <c r="B766" i="2"/>
  <c r="AB791" i="2"/>
  <c r="F766" i="2"/>
  <c r="AB775" i="2"/>
  <c r="F750" i="2"/>
  <c r="B750" i="2"/>
  <c r="AB784" i="2"/>
  <c r="B759" i="2"/>
  <c r="F759" i="2"/>
  <c r="F761" i="2"/>
  <c r="B761" i="2"/>
  <c r="AB786" i="2"/>
  <c r="B754" i="2"/>
  <c r="F754" i="2"/>
  <c r="AB779" i="2"/>
  <c r="B760" i="2"/>
  <c r="AB785" i="2"/>
  <c r="F760" i="2"/>
  <c r="AB807" i="2" l="1"/>
  <c r="F782" i="2"/>
  <c r="B782" i="2"/>
  <c r="AB798" i="2"/>
  <c r="F773" i="2"/>
  <c r="B773" i="2"/>
  <c r="B769" i="2"/>
  <c r="AB794" i="2"/>
  <c r="F769" i="2"/>
  <c r="AB793" i="2"/>
  <c r="F768" i="2"/>
  <c r="B768" i="2"/>
  <c r="AB811" i="2"/>
  <c r="F786" i="2"/>
  <c r="B786" i="2"/>
  <c r="B790" i="2"/>
  <c r="F790" i="2"/>
  <c r="AB815" i="2"/>
  <c r="AB816" i="2"/>
  <c r="F791" i="2"/>
  <c r="B791" i="2"/>
  <c r="AB796" i="2"/>
  <c r="F771" i="2"/>
  <c r="B771" i="2"/>
  <c r="AB801" i="2"/>
  <c r="F776" i="2"/>
  <c r="B776" i="2"/>
  <c r="AB808" i="2"/>
  <c r="F783" i="2"/>
  <c r="B783" i="2"/>
  <c r="AB804" i="2"/>
  <c r="F779" i="2"/>
  <c r="B779" i="2"/>
  <c r="AB813" i="2"/>
  <c r="F788" i="2"/>
  <c r="B788" i="2"/>
  <c r="B784" i="2"/>
  <c r="AB809" i="2"/>
  <c r="F784" i="2"/>
  <c r="B778" i="2"/>
  <c r="F778" i="2"/>
  <c r="AB803" i="2"/>
  <c r="AB814" i="2"/>
  <c r="F789" i="2"/>
  <c r="B789" i="2"/>
  <c r="B781" i="2"/>
  <c r="F781" i="2"/>
  <c r="AB806" i="2"/>
  <c r="B772" i="2"/>
  <c r="AB797" i="2"/>
  <c r="F772" i="2"/>
  <c r="AB792" i="2"/>
  <c r="F767" i="2"/>
  <c r="B767" i="2"/>
  <c r="AB795" i="2"/>
  <c r="F770" i="2"/>
  <c r="B770" i="2"/>
  <c r="AB805" i="2"/>
  <c r="F780" i="2"/>
  <c r="B780" i="2"/>
  <c r="AB810" i="2"/>
  <c r="F785" i="2"/>
  <c r="B785" i="2"/>
  <c r="AB802" i="2"/>
  <c r="F777" i="2"/>
  <c r="B777" i="2"/>
  <c r="B775" i="2"/>
  <c r="AB800" i="2"/>
  <c r="F775" i="2"/>
  <c r="B787" i="2"/>
  <c r="AB812" i="2"/>
  <c r="F787" i="2"/>
  <c r="AB799" i="2"/>
  <c r="F774" i="2"/>
  <c r="B774" i="2"/>
  <c r="AB819" i="2" l="1"/>
  <c r="F794" i="2"/>
  <c r="B794" i="2"/>
  <c r="AB820" i="2"/>
  <c r="F795" i="2"/>
  <c r="B795" i="2"/>
  <c r="B814" i="2"/>
  <c r="AB839" i="2"/>
  <c r="F814" i="2"/>
  <c r="AB829" i="2"/>
  <c r="F804" i="2"/>
  <c r="B804" i="2"/>
  <c r="AB841" i="2"/>
  <c r="B816" i="2"/>
  <c r="F816" i="2"/>
  <c r="B796" i="2"/>
  <c r="F796" i="2"/>
  <c r="AB821" i="2"/>
  <c r="AB828" i="2"/>
  <c r="F803" i="2"/>
  <c r="B803" i="2"/>
  <c r="AB840" i="2"/>
  <c r="B815" i="2"/>
  <c r="F815" i="2"/>
  <c r="AB831" i="2"/>
  <c r="F806" i="2"/>
  <c r="B806" i="2"/>
  <c r="AB837" i="2"/>
  <c r="B812" i="2"/>
  <c r="F812" i="2"/>
  <c r="AB817" i="2"/>
  <c r="F792" i="2"/>
  <c r="B792" i="2"/>
  <c r="B808" i="2"/>
  <c r="AB833" i="2"/>
  <c r="F808" i="2"/>
  <c r="AB823" i="2"/>
  <c r="B798" i="2"/>
  <c r="F798" i="2"/>
  <c r="B793" i="2"/>
  <c r="F793" i="2"/>
  <c r="AB818" i="2"/>
  <c r="AB825" i="2"/>
  <c r="F800" i="2"/>
  <c r="B800" i="2"/>
  <c r="B802" i="2"/>
  <c r="AB827" i="2"/>
  <c r="F802" i="2"/>
  <c r="AB822" i="2"/>
  <c r="F797" i="2"/>
  <c r="B797" i="2"/>
  <c r="AB834" i="2"/>
  <c r="B809" i="2"/>
  <c r="F809" i="2"/>
  <c r="B805" i="2"/>
  <c r="AB830" i="2"/>
  <c r="F805" i="2"/>
  <c r="AB838" i="2"/>
  <c r="F813" i="2"/>
  <c r="B813" i="2"/>
  <c r="B799" i="2"/>
  <c r="AB824" i="2"/>
  <c r="F799" i="2"/>
  <c r="AB835" i="2"/>
  <c r="F810" i="2"/>
  <c r="B810" i="2"/>
  <c r="AB826" i="2"/>
  <c r="F801" i="2"/>
  <c r="B801" i="2"/>
  <c r="B811" i="2"/>
  <c r="AB836" i="2"/>
  <c r="F811" i="2"/>
  <c r="AB832" i="2"/>
  <c r="F807" i="2"/>
  <c r="B807" i="2"/>
  <c r="AB865" i="2" l="1"/>
  <c r="B840" i="2"/>
  <c r="F840" i="2"/>
  <c r="AB864" i="2"/>
  <c r="B839" i="2"/>
  <c r="F839" i="2"/>
  <c r="AB858" i="2"/>
  <c r="B833" i="2"/>
  <c r="F833" i="2"/>
  <c r="B826" i="2"/>
  <c r="AB851" i="2"/>
  <c r="F826" i="2"/>
  <c r="AB850" i="2"/>
  <c r="B825" i="2"/>
  <c r="F825" i="2"/>
  <c r="B817" i="2"/>
  <c r="AB842" i="2"/>
  <c r="F817" i="2"/>
  <c r="AB853" i="2"/>
  <c r="B828" i="2"/>
  <c r="F828" i="2"/>
  <c r="AB843" i="2"/>
  <c r="B818" i="2"/>
  <c r="F818" i="2"/>
  <c r="AB846" i="2"/>
  <c r="B821" i="2"/>
  <c r="F821" i="2"/>
  <c r="AB861" i="2"/>
  <c r="B836" i="2"/>
  <c r="F836" i="2"/>
  <c r="B838" i="2"/>
  <c r="AB863" i="2"/>
  <c r="F838" i="2"/>
  <c r="AB859" i="2"/>
  <c r="B834" i="2"/>
  <c r="F834" i="2"/>
  <c r="AB862" i="2"/>
  <c r="B837" i="2"/>
  <c r="F837" i="2"/>
  <c r="B820" i="2"/>
  <c r="AB845" i="2"/>
  <c r="F820" i="2"/>
  <c r="AB852" i="2"/>
  <c r="B827" i="2"/>
  <c r="F827" i="2"/>
  <c r="AB855" i="2"/>
  <c r="B830" i="2"/>
  <c r="F830" i="2"/>
  <c r="AB849" i="2"/>
  <c r="B824" i="2"/>
  <c r="F824" i="2"/>
  <c r="B829" i="2"/>
  <c r="AB854" i="2"/>
  <c r="F829" i="2"/>
  <c r="B835" i="2"/>
  <c r="AB860" i="2"/>
  <c r="F835" i="2"/>
  <c r="B832" i="2"/>
  <c r="AB857" i="2"/>
  <c r="F832" i="2"/>
  <c r="AB847" i="2"/>
  <c r="B822" i="2"/>
  <c r="F822" i="2"/>
  <c r="B823" i="2"/>
  <c r="AB848" i="2"/>
  <c r="F823" i="2"/>
  <c r="AB856" i="2"/>
  <c r="B831" i="2"/>
  <c r="F831" i="2"/>
  <c r="B841" i="2"/>
  <c r="AB866" i="2"/>
  <c r="F841" i="2"/>
  <c r="AB844" i="2"/>
  <c r="B819" i="2"/>
  <c r="F819" i="2"/>
  <c r="AB891" i="2" l="1"/>
  <c r="B866" i="2"/>
  <c r="F866" i="2"/>
  <c r="AB888" i="2"/>
  <c r="B863" i="2"/>
  <c r="F863" i="2"/>
  <c r="AB868" i="2"/>
  <c r="B843" i="2"/>
  <c r="F843" i="2"/>
  <c r="B856" i="2"/>
  <c r="AB881" i="2"/>
  <c r="F856" i="2"/>
  <c r="B853" i="2"/>
  <c r="AB878" i="2"/>
  <c r="F853" i="2"/>
  <c r="AB883" i="2"/>
  <c r="B858" i="2"/>
  <c r="F858" i="2"/>
  <c r="AB876" i="2"/>
  <c r="B851" i="2"/>
  <c r="F851" i="2"/>
  <c r="AB870" i="2"/>
  <c r="B845" i="2"/>
  <c r="F845" i="2"/>
  <c r="AB867" i="2"/>
  <c r="B842" i="2"/>
  <c r="F842" i="2"/>
  <c r="AB886" i="2"/>
  <c r="B861" i="2"/>
  <c r="F861" i="2"/>
  <c r="AB889" i="2"/>
  <c r="B864" i="2"/>
  <c r="F864" i="2"/>
  <c r="AB880" i="2"/>
  <c r="B855" i="2"/>
  <c r="F855" i="2"/>
  <c r="AB885" i="2"/>
  <c r="B860" i="2"/>
  <c r="F860" i="2"/>
  <c r="B859" i="2"/>
  <c r="AB884" i="2"/>
  <c r="F859" i="2"/>
  <c r="AB879" i="2"/>
  <c r="B854" i="2"/>
  <c r="F854" i="2"/>
  <c r="AB882" i="2"/>
  <c r="B857" i="2"/>
  <c r="F857" i="2"/>
  <c r="AB877" i="2"/>
  <c r="B852" i="2"/>
  <c r="F852" i="2"/>
  <c r="AB873" i="2"/>
  <c r="B848" i="2"/>
  <c r="F848" i="2"/>
  <c r="B844" i="2"/>
  <c r="AB869" i="2"/>
  <c r="F844" i="2"/>
  <c r="B847" i="2"/>
  <c r="AB872" i="2"/>
  <c r="F847" i="2"/>
  <c r="AB874" i="2"/>
  <c r="B849" i="2"/>
  <c r="F849" i="2"/>
  <c r="B862" i="2"/>
  <c r="AB887" i="2"/>
  <c r="F862" i="2"/>
  <c r="AB871" i="2"/>
  <c r="B846" i="2"/>
  <c r="F846" i="2"/>
  <c r="B850" i="2"/>
  <c r="AB875" i="2"/>
  <c r="F850" i="2"/>
  <c r="B865" i="2"/>
  <c r="AB890" i="2"/>
  <c r="F865" i="2"/>
  <c r="AB897" i="2" l="1"/>
  <c r="B872" i="2"/>
  <c r="F872" i="2"/>
  <c r="AB907" i="2"/>
  <c r="B882" i="2"/>
  <c r="F882" i="2"/>
  <c r="AB894" i="2"/>
  <c r="B869" i="2"/>
  <c r="F869" i="2"/>
  <c r="B880" i="2"/>
  <c r="AB905" i="2"/>
  <c r="F880" i="2"/>
  <c r="AB901" i="2"/>
  <c r="B876" i="2"/>
  <c r="F876" i="2"/>
  <c r="B868" i="2"/>
  <c r="AB893" i="2"/>
  <c r="F868" i="2"/>
  <c r="AB904" i="2"/>
  <c r="B879" i="2"/>
  <c r="F879" i="2"/>
  <c r="AB906" i="2"/>
  <c r="B881" i="2"/>
  <c r="F881" i="2"/>
  <c r="B889" i="2"/>
  <c r="AB914" i="2"/>
  <c r="F889" i="2"/>
  <c r="AB912" i="2"/>
  <c r="B887" i="2"/>
  <c r="F887" i="2"/>
  <c r="AB909" i="2"/>
  <c r="B884" i="2"/>
  <c r="F884" i="2"/>
  <c r="AB895" i="2"/>
  <c r="B870" i="2"/>
  <c r="F870" i="2"/>
  <c r="AB898" i="2"/>
  <c r="B873" i="2"/>
  <c r="F873" i="2"/>
  <c r="B886" i="2"/>
  <c r="AB911" i="2"/>
  <c r="F886" i="2"/>
  <c r="B883" i="2"/>
  <c r="AB908" i="2"/>
  <c r="F883" i="2"/>
  <c r="AB913" i="2"/>
  <c r="B888" i="2"/>
  <c r="F888" i="2"/>
  <c r="AB915" i="2"/>
  <c r="B890" i="2"/>
  <c r="F890" i="2"/>
  <c r="AB903" i="2"/>
  <c r="B878" i="2"/>
  <c r="F878" i="2"/>
  <c r="AB900" i="2"/>
  <c r="B875" i="2"/>
  <c r="F875" i="2"/>
  <c r="B871" i="2"/>
  <c r="AB896" i="2"/>
  <c r="F871" i="2"/>
  <c r="B874" i="2"/>
  <c r="AB899" i="2"/>
  <c r="F874" i="2"/>
  <c r="B877" i="2"/>
  <c r="AB902" i="2"/>
  <c r="F877" i="2"/>
  <c r="AB910" i="2"/>
  <c r="B885" i="2"/>
  <c r="F885" i="2"/>
  <c r="AB892" i="2"/>
  <c r="B867" i="2"/>
  <c r="F867" i="2"/>
  <c r="AB916" i="2"/>
  <c r="B891" i="2"/>
  <c r="F891" i="2"/>
  <c r="B892" i="2" l="1"/>
  <c r="AB917" i="2"/>
  <c r="F892" i="2"/>
  <c r="AB931" i="2"/>
  <c r="F906" i="2"/>
  <c r="B906" i="2"/>
  <c r="AB933" i="2"/>
  <c r="B908" i="2"/>
  <c r="F908" i="2"/>
  <c r="AB934" i="2"/>
  <c r="F909" i="2"/>
  <c r="B909" i="2"/>
  <c r="F904" i="2"/>
  <c r="B904" i="2"/>
  <c r="AB929" i="2"/>
  <c r="AB919" i="2"/>
  <c r="B894" i="2"/>
  <c r="F894" i="2"/>
  <c r="F895" i="2"/>
  <c r="B895" i="2"/>
  <c r="AB920" i="2"/>
  <c r="AB936" i="2"/>
  <c r="B911" i="2"/>
  <c r="F911" i="2"/>
  <c r="AB918" i="2"/>
  <c r="B893" i="2"/>
  <c r="F893" i="2"/>
  <c r="AB937" i="2"/>
  <c r="F912" i="2"/>
  <c r="B912" i="2"/>
  <c r="F907" i="2"/>
  <c r="B907" i="2"/>
  <c r="AB932" i="2"/>
  <c r="AB925" i="2"/>
  <c r="B900" i="2"/>
  <c r="F900" i="2"/>
  <c r="AB927" i="2"/>
  <c r="B902" i="2"/>
  <c r="F902" i="2"/>
  <c r="AB930" i="2"/>
  <c r="B905" i="2"/>
  <c r="F905" i="2"/>
  <c r="AB924" i="2"/>
  <c r="B899" i="2"/>
  <c r="F899" i="2"/>
  <c r="AB939" i="2"/>
  <c r="B914" i="2"/>
  <c r="F914" i="2"/>
  <c r="AB921" i="2"/>
  <c r="B896" i="2"/>
  <c r="F896" i="2"/>
  <c r="F913" i="2"/>
  <c r="B913" i="2"/>
  <c r="AB938" i="2"/>
  <c r="F910" i="2"/>
  <c r="B910" i="2"/>
  <c r="AB935" i="2"/>
  <c r="AB928" i="2"/>
  <c r="F903" i="2"/>
  <c r="B903" i="2"/>
  <c r="F916" i="2"/>
  <c r="B916" i="2"/>
  <c r="AB941" i="2"/>
  <c r="AB940" i="2"/>
  <c r="F915" i="2"/>
  <c r="B915" i="2"/>
  <c r="F898" i="2"/>
  <c r="B898" i="2"/>
  <c r="AB923" i="2"/>
  <c r="F901" i="2"/>
  <c r="B901" i="2"/>
  <c r="AB926" i="2"/>
  <c r="AB922" i="2"/>
  <c r="B897" i="2"/>
  <c r="F897" i="2"/>
  <c r="F925" i="2" l="1"/>
  <c r="B925" i="2"/>
  <c r="AB950" i="2"/>
  <c r="AB977" i="2" s="1"/>
  <c r="AB1002" i="2" s="1"/>
  <c r="AB1027" i="2" s="1"/>
  <c r="AB1053" i="2" s="1"/>
  <c r="AB1079" i="2" s="1"/>
  <c r="AB1104" i="2" s="1"/>
  <c r="AB961" i="2"/>
  <c r="AB988" i="2" s="1"/>
  <c r="AB1013" i="2" s="1"/>
  <c r="AB1038" i="2" s="1"/>
  <c r="AB1064" i="2" s="1"/>
  <c r="AB1090" i="2" s="1"/>
  <c r="AB1115" i="2" s="1"/>
  <c r="F936" i="2"/>
  <c r="B936" i="2"/>
  <c r="F934" i="2"/>
  <c r="B934" i="2"/>
  <c r="AB959" i="2"/>
  <c r="AB986" i="2" s="1"/>
  <c r="AB1011" i="2" s="1"/>
  <c r="AB1036" i="2" s="1"/>
  <c r="AB1062" i="2" s="1"/>
  <c r="AB1088" i="2" s="1"/>
  <c r="AB1113" i="2" s="1"/>
  <c r="AB951" i="2"/>
  <c r="AB978" i="2" s="1"/>
  <c r="AB1003" i="2" s="1"/>
  <c r="AB1028" i="2" s="1"/>
  <c r="AB1054" i="2" s="1"/>
  <c r="AB1080" i="2" s="1"/>
  <c r="AB1105" i="2" s="1"/>
  <c r="B926" i="2"/>
  <c r="F926" i="2"/>
  <c r="AB957" i="2"/>
  <c r="AB984" i="2" s="1"/>
  <c r="AB1009" i="2" s="1"/>
  <c r="AB1034" i="2" s="1"/>
  <c r="AB1060" i="2" s="1"/>
  <c r="AB1086" i="2" s="1"/>
  <c r="AB1111" i="2" s="1"/>
  <c r="B932" i="2"/>
  <c r="F932" i="2"/>
  <c r="AB945" i="2"/>
  <c r="AB972" i="2" s="1"/>
  <c r="AB997" i="2" s="1"/>
  <c r="AB1022" i="2" s="1"/>
  <c r="AB1048" i="2" s="1"/>
  <c r="AB1074" i="2" s="1"/>
  <c r="AB1099" i="2" s="1"/>
  <c r="B920" i="2"/>
  <c r="F920" i="2"/>
  <c r="AB964" i="2"/>
  <c r="AB991" i="2" s="1"/>
  <c r="AB1016" i="2" s="1"/>
  <c r="AB1041" i="2" s="1"/>
  <c r="AB1067" i="2" s="1"/>
  <c r="AB1093" i="2" s="1"/>
  <c r="AB1118" i="2" s="1"/>
  <c r="F939" i="2"/>
  <c r="B939" i="2"/>
  <c r="AB958" i="2"/>
  <c r="AB985" i="2" s="1"/>
  <c r="AB1010" i="2" s="1"/>
  <c r="AB1035" i="2" s="1"/>
  <c r="AB1061" i="2" s="1"/>
  <c r="AB1087" i="2" s="1"/>
  <c r="AB1112" i="2" s="1"/>
  <c r="F933" i="2"/>
  <c r="B933" i="2"/>
  <c r="AB960" i="2"/>
  <c r="AB987" i="2" s="1"/>
  <c r="AB1012" i="2" s="1"/>
  <c r="AB1037" i="2" s="1"/>
  <c r="AB1063" i="2" s="1"/>
  <c r="AB1089" i="2" s="1"/>
  <c r="AB1114" i="2" s="1"/>
  <c r="B935" i="2"/>
  <c r="F935" i="2"/>
  <c r="F928" i="2"/>
  <c r="B928" i="2"/>
  <c r="AB953" i="2"/>
  <c r="AB980" i="2" s="1"/>
  <c r="AB1005" i="2" s="1"/>
  <c r="AB1030" i="2" s="1"/>
  <c r="AB1056" i="2" s="1"/>
  <c r="AB1082" i="2" s="1"/>
  <c r="AB1107" i="2" s="1"/>
  <c r="AB948" i="2"/>
  <c r="AB975" i="2" s="1"/>
  <c r="AB1000" i="2" s="1"/>
  <c r="AB1025" i="2" s="1"/>
  <c r="AB1051" i="2" s="1"/>
  <c r="AB1077" i="2" s="1"/>
  <c r="AB1102" i="2" s="1"/>
  <c r="B923" i="2"/>
  <c r="F923" i="2"/>
  <c r="F940" i="2"/>
  <c r="B940" i="2"/>
  <c r="AB965" i="2"/>
  <c r="AB992" i="2" s="1"/>
  <c r="AB1017" i="2" s="1"/>
  <c r="AB1042" i="2" s="1"/>
  <c r="AB1068" i="2" s="1"/>
  <c r="AB1094" i="2" s="1"/>
  <c r="AB1119" i="2" s="1"/>
  <c r="AB955" i="2"/>
  <c r="AB982" i="2" s="1"/>
  <c r="AB1007" i="2" s="1"/>
  <c r="AB1032" i="2" s="1"/>
  <c r="AB1058" i="2" s="1"/>
  <c r="AB1084" i="2" s="1"/>
  <c r="AB1109" i="2" s="1"/>
  <c r="F930" i="2"/>
  <c r="B930" i="2"/>
  <c r="F937" i="2"/>
  <c r="B937" i="2"/>
  <c r="AB962" i="2"/>
  <c r="AB989" i="2" s="1"/>
  <c r="AB1014" i="2" s="1"/>
  <c r="AB1039" i="2" s="1"/>
  <c r="AB1065" i="2" s="1"/>
  <c r="AB1091" i="2" s="1"/>
  <c r="AB1116" i="2" s="1"/>
  <c r="F919" i="2"/>
  <c r="B919" i="2"/>
  <c r="AB944" i="2"/>
  <c r="AB971" i="2" s="1"/>
  <c r="AB996" i="2" s="1"/>
  <c r="AB1021" i="2" s="1"/>
  <c r="AB1047" i="2" s="1"/>
  <c r="AB1073" i="2" s="1"/>
  <c r="AB1098" i="2" s="1"/>
  <c r="F931" i="2"/>
  <c r="B931" i="2"/>
  <c r="AB956" i="2"/>
  <c r="AB983" i="2" s="1"/>
  <c r="AB1008" i="2" s="1"/>
  <c r="AB1033" i="2" s="1"/>
  <c r="AB1059" i="2" s="1"/>
  <c r="AB1085" i="2" s="1"/>
  <c r="AB1110" i="2" s="1"/>
  <c r="AB963" i="2"/>
  <c r="AB990" i="2" s="1"/>
  <c r="AB1015" i="2" s="1"/>
  <c r="AB1040" i="2" s="1"/>
  <c r="AB1066" i="2" s="1"/>
  <c r="AB1092" i="2" s="1"/>
  <c r="AB1117" i="2" s="1"/>
  <c r="B938" i="2"/>
  <c r="F938" i="2"/>
  <c r="AB966" i="2"/>
  <c r="AB993" i="2" s="1"/>
  <c r="AB1018" i="2" s="1"/>
  <c r="AB1043" i="2" s="1"/>
  <c r="AB1069" i="2" s="1"/>
  <c r="AB1095" i="2" s="1"/>
  <c r="AB1120" i="2" s="1"/>
  <c r="B941" i="2"/>
  <c r="F941" i="2"/>
  <c r="AB954" i="2"/>
  <c r="AB981" i="2" s="1"/>
  <c r="AB1006" i="2" s="1"/>
  <c r="AB1031" i="2" s="1"/>
  <c r="AB1057" i="2" s="1"/>
  <c r="AB1083" i="2" s="1"/>
  <c r="AB1108" i="2" s="1"/>
  <c r="B929" i="2"/>
  <c r="F929" i="2"/>
  <c r="AB949" i="2"/>
  <c r="AB976" i="2" s="1"/>
  <c r="AB1001" i="2" s="1"/>
  <c r="AB1026" i="2" s="1"/>
  <c r="AB1052" i="2" s="1"/>
  <c r="AB1078" i="2" s="1"/>
  <c r="AB1103" i="2" s="1"/>
  <c r="F924" i="2"/>
  <c r="B924" i="2"/>
  <c r="AB942" i="2"/>
  <c r="AB968" i="2" s="1"/>
  <c r="B917" i="2"/>
  <c r="F917" i="2"/>
  <c r="F922" i="2"/>
  <c r="B922" i="2"/>
  <c r="AB947" i="2"/>
  <c r="AB974" i="2" s="1"/>
  <c r="AB999" i="2" s="1"/>
  <c r="AB1024" i="2" s="1"/>
  <c r="AB1050" i="2" s="1"/>
  <c r="AB1076" i="2" s="1"/>
  <c r="AB1101" i="2" s="1"/>
  <c r="AB946" i="2"/>
  <c r="AB973" i="2" s="1"/>
  <c r="AB998" i="2" s="1"/>
  <c r="AB1023" i="2" s="1"/>
  <c r="AB1049" i="2" s="1"/>
  <c r="AB1075" i="2" s="1"/>
  <c r="AB1100" i="2" s="1"/>
  <c r="F921" i="2"/>
  <c r="B921" i="2"/>
  <c r="AB952" i="2"/>
  <c r="AB979" i="2" s="1"/>
  <c r="AB1004" i="2" s="1"/>
  <c r="AB1029" i="2" s="1"/>
  <c r="AB1055" i="2" s="1"/>
  <c r="AB1081" i="2" s="1"/>
  <c r="AB1106" i="2" s="1"/>
  <c r="F927" i="2"/>
  <c r="B927" i="2"/>
  <c r="AB943" i="2"/>
  <c r="F918" i="2"/>
  <c r="B918" i="2"/>
  <c r="AB1138" i="2" l="1"/>
  <c r="AB1163" i="2" s="1"/>
  <c r="AB1131" i="2"/>
  <c r="AB1156" i="2" s="1"/>
  <c r="AB1139" i="2"/>
  <c r="AB1164" i="2" s="1"/>
  <c r="AB1128" i="2"/>
  <c r="AB1153" i="2" s="1"/>
  <c r="AB1144" i="2"/>
  <c r="AB1169" i="2" s="1"/>
  <c r="AB1124" i="2"/>
  <c r="AB1149" i="2" s="1"/>
  <c r="AB1133" i="2"/>
  <c r="AB1158" i="2" s="1"/>
  <c r="AB1129" i="2"/>
  <c r="AB1154" i="2" s="1"/>
  <c r="AB1126" i="2"/>
  <c r="AB1151" i="2" s="1"/>
  <c r="AB1125" i="2"/>
  <c r="AB1150" i="2" s="1"/>
  <c r="AB1141" i="2"/>
  <c r="AB1166" i="2" s="1"/>
  <c r="AB1145" i="2"/>
  <c r="AB1170" i="2" s="1"/>
  <c r="AB1142" i="2"/>
  <c r="AB1167" i="2" s="1"/>
  <c r="AB1130" i="2"/>
  <c r="AB1155" i="2" s="1"/>
  <c r="AB1136" i="2"/>
  <c r="AB1161" i="2" s="1"/>
  <c r="AB1127" i="2"/>
  <c r="AB1152" i="2" s="1"/>
  <c r="AB1146" i="2"/>
  <c r="AB1171" i="2" s="1"/>
  <c r="AB1132" i="2"/>
  <c r="AB1157" i="2" s="1"/>
  <c r="AB1134" i="2"/>
  <c r="AB1159" i="2" s="1"/>
  <c r="AB969" i="2"/>
  <c r="AB970" i="2"/>
  <c r="AB995" i="2" s="1"/>
  <c r="AB1020" i="2" s="1"/>
  <c r="AB1046" i="2" s="1"/>
  <c r="AB1072" i="2" s="1"/>
  <c r="AB1097" i="2" s="1"/>
  <c r="AB1143" i="2"/>
  <c r="AB1168" i="2" s="1"/>
  <c r="AB1135" i="2"/>
  <c r="AB1160" i="2" s="1"/>
  <c r="AB1140" i="2"/>
  <c r="AB1165" i="2" s="1"/>
  <c r="AB1137" i="2"/>
  <c r="AB1162" i="2" s="1"/>
  <c r="F958" i="2"/>
  <c r="B958" i="2"/>
  <c r="F951" i="2"/>
  <c r="B951" i="2"/>
  <c r="F952" i="2"/>
  <c r="B952" i="2"/>
  <c r="B944" i="2"/>
  <c r="F944" i="2"/>
  <c r="B959" i="2"/>
  <c r="F959" i="2"/>
  <c r="F948" i="2"/>
  <c r="B948" i="2"/>
  <c r="F964" i="2"/>
  <c r="B964" i="2"/>
  <c r="F949" i="2"/>
  <c r="B949" i="2"/>
  <c r="B947" i="2"/>
  <c r="F947" i="2"/>
  <c r="B962" i="2"/>
  <c r="F962" i="2"/>
  <c r="B953" i="2"/>
  <c r="F953" i="2"/>
  <c r="F966" i="2"/>
  <c r="B966" i="2"/>
  <c r="F945" i="2"/>
  <c r="B945" i="2"/>
  <c r="F961" i="2"/>
  <c r="B961" i="2"/>
  <c r="B956" i="2"/>
  <c r="F956" i="2"/>
  <c r="F954" i="2"/>
  <c r="B954" i="2"/>
  <c r="B950" i="2"/>
  <c r="F950" i="2"/>
  <c r="B965" i="2"/>
  <c r="F965" i="2"/>
  <c r="F946" i="2"/>
  <c r="B946" i="2"/>
  <c r="F943" i="2"/>
  <c r="B943" i="2"/>
  <c r="AB967" i="2"/>
  <c r="AB994" i="2" s="1"/>
  <c r="AB1019" i="2" s="1"/>
  <c r="F942" i="2"/>
  <c r="B942" i="2"/>
  <c r="F963" i="2"/>
  <c r="B963" i="2"/>
  <c r="F955" i="2"/>
  <c r="B955" i="2"/>
  <c r="F960" i="2"/>
  <c r="B960" i="2"/>
  <c r="F957" i="2"/>
  <c r="B957" i="2"/>
  <c r="AB1044" i="2" l="1"/>
  <c r="AB1070" i="2" s="1"/>
  <c r="AB1096" i="2" s="1"/>
  <c r="AB1045" i="2"/>
  <c r="AB1071" i="2" s="1"/>
  <c r="AB1187" i="2"/>
  <c r="AB1212" i="2" s="1"/>
  <c r="AB1237" i="2" s="1"/>
  <c r="AB1262" i="2" s="1"/>
  <c r="AB1287" i="2" s="1"/>
  <c r="AB1312" i="2" s="1"/>
  <c r="AB1337" i="2" s="1"/>
  <c r="AB1362" i="2" s="1"/>
  <c r="AB1387" i="2" s="1"/>
  <c r="AB1412" i="2" s="1"/>
  <c r="AB1182" i="2"/>
  <c r="AB1207" i="2" s="1"/>
  <c r="AB1232" i="2" s="1"/>
  <c r="AB1257" i="2" s="1"/>
  <c r="AB1282" i="2" s="1"/>
  <c r="AB1307" i="2" s="1"/>
  <c r="AB1332" i="2" s="1"/>
  <c r="AB1357" i="2" s="1"/>
  <c r="AB1382" i="2" s="1"/>
  <c r="AB1407" i="2" s="1"/>
  <c r="AB1195" i="2"/>
  <c r="AB1220" i="2" s="1"/>
  <c r="AB1245" i="2" s="1"/>
  <c r="AB1270" i="2" s="1"/>
  <c r="AB1295" i="2" s="1"/>
  <c r="AB1320" i="2" s="1"/>
  <c r="AB1345" i="2" s="1"/>
  <c r="AB1370" i="2" s="1"/>
  <c r="AB1395" i="2" s="1"/>
  <c r="AB1420" i="2" s="1"/>
  <c r="AB1174" i="2"/>
  <c r="AB1199" i="2" s="1"/>
  <c r="AB1224" i="2" s="1"/>
  <c r="AB1249" i="2" s="1"/>
  <c r="AB1274" i="2" s="1"/>
  <c r="AB1299" i="2" s="1"/>
  <c r="AB1324" i="2" s="1"/>
  <c r="AB1349" i="2" s="1"/>
  <c r="AB1374" i="2" s="1"/>
  <c r="AB1399" i="2" s="1"/>
  <c r="AB1190" i="2"/>
  <c r="AB1215" i="2" s="1"/>
  <c r="AB1240" i="2" s="1"/>
  <c r="AB1265" i="2" s="1"/>
  <c r="AB1290" i="2" s="1"/>
  <c r="AB1315" i="2" s="1"/>
  <c r="AB1340" i="2" s="1"/>
  <c r="AB1365" i="2" s="1"/>
  <c r="AB1390" i="2" s="1"/>
  <c r="AB1415" i="2" s="1"/>
  <c r="AB1196" i="2"/>
  <c r="AB1221" i="2" s="1"/>
  <c r="AB1246" i="2" s="1"/>
  <c r="AB1271" i="2" s="1"/>
  <c r="AB1296" i="2" s="1"/>
  <c r="AB1321" i="2" s="1"/>
  <c r="AB1346" i="2" s="1"/>
  <c r="AB1371" i="2" s="1"/>
  <c r="AB1396" i="2" s="1"/>
  <c r="AB1421" i="2" s="1"/>
  <c r="AB1191" i="2"/>
  <c r="AB1216" i="2" s="1"/>
  <c r="AB1241" i="2" s="1"/>
  <c r="AB1266" i="2" s="1"/>
  <c r="AB1291" i="2" s="1"/>
  <c r="AB1316" i="2" s="1"/>
  <c r="AB1341" i="2" s="1"/>
  <c r="AB1366" i="2" s="1"/>
  <c r="AB1391" i="2" s="1"/>
  <c r="AB1416" i="2" s="1"/>
  <c r="AB1194" i="2"/>
  <c r="AB1219" i="2" s="1"/>
  <c r="AB1244" i="2" s="1"/>
  <c r="AB1269" i="2" s="1"/>
  <c r="AB1294" i="2" s="1"/>
  <c r="AB1319" i="2" s="1"/>
  <c r="AB1344" i="2" s="1"/>
  <c r="AB1369" i="2" s="1"/>
  <c r="AB1394" i="2" s="1"/>
  <c r="AB1419" i="2" s="1"/>
  <c r="AB1185" i="2"/>
  <c r="AB1210" i="2" s="1"/>
  <c r="AB1235" i="2" s="1"/>
  <c r="AB1260" i="2" s="1"/>
  <c r="AB1285" i="2" s="1"/>
  <c r="AB1310" i="2" s="1"/>
  <c r="AB1335" i="2" s="1"/>
  <c r="AB1360" i="2" s="1"/>
  <c r="AB1385" i="2" s="1"/>
  <c r="AB1410" i="2" s="1"/>
  <c r="AB1177" i="2"/>
  <c r="AB1202" i="2" s="1"/>
  <c r="AB1227" i="2" s="1"/>
  <c r="AB1252" i="2" s="1"/>
  <c r="AB1277" i="2" s="1"/>
  <c r="AB1302" i="2" s="1"/>
  <c r="AB1327" i="2" s="1"/>
  <c r="AB1352" i="2" s="1"/>
  <c r="AB1377" i="2" s="1"/>
  <c r="AB1402" i="2" s="1"/>
  <c r="AB1175" i="2"/>
  <c r="AB1200" i="2" s="1"/>
  <c r="AB1225" i="2" s="1"/>
  <c r="AB1250" i="2" s="1"/>
  <c r="AB1275" i="2" s="1"/>
  <c r="AB1300" i="2" s="1"/>
  <c r="AB1325" i="2" s="1"/>
  <c r="AB1350" i="2" s="1"/>
  <c r="AB1375" i="2" s="1"/>
  <c r="AB1400" i="2" s="1"/>
  <c r="AB1178" i="2"/>
  <c r="AB1203" i="2" s="1"/>
  <c r="AB1228" i="2" s="1"/>
  <c r="AB1253" i="2" s="1"/>
  <c r="AB1278" i="2" s="1"/>
  <c r="AB1303" i="2" s="1"/>
  <c r="AB1328" i="2" s="1"/>
  <c r="AB1353" i="2" s="1"/>
  <c r="AB1378" i="2" s="1"/>
  <c r="AB1403" i="2" s="1"/>
  <c r="AB1193" i="2"/>
  <c r="AB1218" i="2" s="1"/>
  <c r="AB1243" i="2" s="1"/>
  <c r="AB1268" i="2" s="1"/>
  <c r="AB1293" i="2" s="1"/>
  <c r="AB1318" i="2" s="1"/>
  <c r="AB1343" i="2" s="1"/>
  <c r="AB1368" i="2" s="1"/>
  <c r="AB1393" i="2" s="1"/>
  <c r="AB1418" i="2" s="1"/>
  <c r="AB1186" i="2"/>
  <c r="AB1211" i="2" s="1"/>
  <c r="AB1236" i="2" s="1"/>
  <c r="AB1261" i="2" s="1"/>
  <c r="AB1286" i="2" s="1"/>
  <c r="AB1311" i="2" s="1"/>
  <c r="AB1336" i="2" s="1"/>
  <c r="AB1361" i="2" s="1"/>
  <c r="AB1386" i="2" s="1"/>
  <c r="AB1411" i="2" s="1"/>
  <c r="AB1176" i="2"/>
  <c r="AB1201" i="2" s="1"/>
  <c r="AB1226" i="2" s="1"/>
  <c r="AB1251" i="2" s="1"/>
  <c r="AB1276" i="2" s="1"/>
  <c r="AB1301" i="2" s="1"/>
  <c r="AB1326" i="2" s="1"/>
  <c r="AB1351" i="2" s="1"/>
  <c r="AB1376" i="2" s="1"/>
  <c r="AB1401" i="2" s="1"/>
  <c r="AB1189" i="2"/>
  <c r="AB1214" i="2" s="1"/>
  <c r="AB1239" i="2" s="1"/>
  <c r="AB1264" i="2" s="1"/>
  <c r="AB1289" i="2" s="1"/>
  <c r="AB1314" i="2" s="1"/>
  <c r="AB1339" i="2" s="1"/>
  <c r="AB1364" i="2" s="1"/>
  <c r="AB1389" i="2" s="1"/>
  <c r="AB1414" i="2" s="1"/>
  <c r="AB1123" i="2"/>
  <c r="AB1148" i="2" s="1"/>
  <c r="AB1180" i="2"/>
  <c r="AB1205" i="2" s="1"/>
  <c r="AB1230" i="2" s="1"/>
  <c r="AB1255" i="2" s="1"/>
  <c r="AB1280" i="2" s="1"/>
  <c r="AB1305" i="2" s="1"/>
  <c r="AB1330" i="2" s="1"/>
  <c r="AB1355" i="2" s="1"/>
  <c r="AB1380" i="2" s="1"/>
  <c r="AB1405" i="2" s="1"/>
  <c r="AB1179" i="2"/>
  <c r="AB1204" i="2" s="1"/>
  <c r="AB1229" i="2" s="1"/>
  <c r="AB1254" i="2" s="1"/>
  <c r="AB1279" i="2" s="1"/>
  <c r="AB1304" i="2" s="1"/>
  <c r="AB1329" i="2" s="1"/>
  <c r="AB1354" i="2" s="1"/>
  <c r="AB1379" i="2" s="1"/>
  <c r="AB1404" i="2" s="1"/>
  <c r="AB1181" i="2"/>
  <c r="AB1206" i="2" s="1"/>
  <c r="AB1231" i="2" s="1"/>
  <c r="AB1256" i="2" s="1"/>
  <c r="AB1281" i="2" s="1"/>
  <c r="AB1306" i="2" s="1"/>
  <c r="AB1331" i="2" s="1"/>
  <c r="AB1356" i="2" s="1"/>
  <c r="AB1381" i="2" s="1"/>
  <c r="AB1406" i="2" s="1"/>
  <c r="AB1184" i="2"/>
  <c r="AB1209" i="2" s="1"/>
  <c r="AB1234" i="2" s="1"/>
  <c r="AB1259" i="2" s="1"/>
  <c r="AB1284" i="2" s="1"/>
  <c r="AB1309" i="2" s="1"/>
  <c r="AB1334" i="2" s="1"/>
  <c r="AB1359" i="2" s="1"/>
  <c r="AB1384" i="2" s="1"/>
  <c r="AB1409" i="2" s="1"/>
  <c r="AB1192" i="2"/>
  <c r="AB1217" i="2" s="1"/>
  <c r="AB1242" i="2" s="1"/>
  <c r="AB1267" i="2" s="1"/>
  <c r="AB1292" i="2" s="1"/>
  <c r="AB1317" i="2" s="1"/>
  <c r="AB1342" i="2" s="1"/>
  <c r="AB1367" i="2" s="1"/>
  <c r="AB1392" i="2" s="1"/>
  <c r="AB1417" i="2" s="1"/>
  <c r="AB1183" i="2"/>
  <c r="AB1208" i="2" s="1"/>
  <c r="AB1233" i="2" s="1"/>
  <c r="AB1258" i="2" s="1"/>
  <c r="AB1283" i="2" s="1"/>
  <c r="AB1308" i="2" s="1"/>
  <c r="AB1333" i="2" s="1"/>
  <c r="AB1358" i="2" s="1"/>
  <c r="AB1383" i="2" s="1"/>
  <c r="AB1408" i="2" s="1"/>
  <c r="AB1188" i="2"/>
  <c r="AB1213" i="2" s="1"/>
  <c r="AB1238" i="2" s="1"/>
  <c r="AB1263" i="2" s="1"/>
  <c r="AB1288" i="2" s="1"/>
  <c r="AB1313" i="2" s="1"/>
  <c r="AB1338" i="2" s="1"/>
  <c r="AB1363" i="2" s="1"/>
  <c r="AB1388" i="2" s="1"/>
  <c r="AB1413" i="2" s="1"/>
  <c r="F967" i="2"/>
  <c r="B967" i="2"/>
  <c r="AB1121" i="2" l="1"/>
  <c r="AB1147" i="2" s="1"/>
  <c r="AB1172" i="2" s="1"/>
  <c r="AB1197" i="2" s="1"/>
  <c r="AB1222" i="2" s="1"/>
  <c r="AB1247" i="2" s="1"/>
  <c r="AB1272" i="2" s="1"/>
  <c r="AB1297" i="2" s="1"/>
  <c r="AB1322" i="2" s="1"/>
  <c r="AB1347" i="2" s="1"/>
  <c r="AB1372" i="2" s="1"/>
  <c r="AB1397" i="2" s="1"/>
  <c r="AB1422" i="2" s="1"/>
  <c r="AB1122" i="2"/>
  <c r="AB1173" i="2"/>
  <c r="AB1198" i="2" s="1"/>
  <c r="AB1223" i="2" s="1"/>
  <c r="AB1248" i="2" s="1"/>
  <c r="AB1273" i="2" s="1"/>
  <c r="AB1298" i="2" s="1"/>
  <c r="AB1323" i="2" s="1"/>
  <c r="AB1348" i="2" s="1"/>
  <c r="AB1373" i="2" s="1"/>
  <c r="AB1398" i="2" s="1"/>
  <c r="AE269" i="2"/>
  <c r="AE294" i="2"/>
  <c r="AF294" i="2" s="1"/>
  <c r="L294" i="2" s="1"/>
  <c r="AE319" i="2" l="1"/>
  <c r="AF269" i="2"/>
  <c r="AE270" i="2"/>
  <c r="AE295" i="2"/>
  <c r="AF295" i="2" s="1"/>
  <c r="L295" i="2" s="1"/>
  <c r="AE320" i="2" l="1"/>
  <c r="AF270" i="2"/>
  <c r="AE271" i="2"/>
  <c r="AE296" i="2"/>
  <c r="AF296" i="2" s="1"/>
  <c r="L296" i="2" s="1"/>
  <c r="AF319" i="2"/>
  <c r="L319" i="2" s="1"/>
  <c r="AE345" i="2"/>
  <c r="AE370" i="2" l="1"/>
  <c r="AE395" i="2" s="1"/>
  <c r="AF345" i="2"/>
  <c r="L345" i="2" s="1"/>
  <c r="AE321" i="2"/>
  <c r="AF271" i="2"/>
  <c r="AE272" i="2"/>
  <c r="AE297" i="2"/>
  <c r="AF297" i="2" s="1"/>
  <c r="L297" i="2" s="1"/>
  <c r="AF320" i="2"/>
  <c r="L320" i="2" s="1"/>
  <c r="AE346" i="2"/>
  <c r="AE322" i="2" l="1"/>
  <c r="AF272" i="2"/>
  <c r="AE371" i="2"/>
  <c r="AE396" i="2" s="1"/>
  <c r="AF346" i="2"/>
  <c r="L346" i="2" s="1"/>
  <c r="AE273" i="2"/>
  <c r="AE298" i="2"/>
  <c r="AF298" i="2" s="1"/>
  <c r="L298" i="2" s="1"/>
  <c r="AF321" i="2"/>
  <c r="L321" i="2" s="1"/>
  <c r="AE347" i="2"/>
  <c r="AF395" i="2"/>
  <c r="L395" i="2" s="1"/>
  <c r="AE420" i="2"/>
  <c r="AF420" i="2" s="1"/>
  <c r="L420" i="2" s="1"/>
  <c r="AE372" i="2" l="1"/>
  <c r="AE397" i="2" s="1"/>
  <c r="AF347" i="2"/>
  <c r="L347" i="2" s="1"/>
  <c r="AE323" i="2"/>
  <c r="AF273" i="2"/>
  <c r="AE299" i="2"/>
  <c r="AF299" i="2" s="1"/>
  <c r="L299" i="2" s="1"/>
  <c r="AE274" i="2"/>
  <c r="AE421" i="2"/>
  <c r="AF421" i="2" s="1"/>
  <c r="L421" i="2" s="1"/>
  <c r="AF396" i="2"/>
  <c r="L396" i="2" s="1"/>
  <c r="AF322" i="2"/>
  <c r="L322" i="2" s="1"/>
  <c r="AE348" i="2"/>
  <c r="AE373" i="2" l="1"/>
  <c r="AE398" i="2" s="1"/>
  <c r="AF348" i="2"/>
  <c r="L348" i="2" s="1"/>
  <c r="AE324" i="2"/>
  <c r="AF274" i="2"/>
  <c r="AE300" i="2"/>
  <c r="AF300" i="2" s="1"/>
  <c r="L300" i="2" s="1"/>
  <c r="AE275" i="2"/>
  <c r="AF323" i="2"/>
  <c r="L323" i="2" s="1"/>
  <c r="AE349" i="2"/>
  <c r="AF397" i="2"/>
  <c r="L397" i="2" s="1"/>
  <c r="AE422" i="2"/>
  <c r="AF422" i="2" s="1"/>
  <c r="L422" i="2" s="1"/>
  <c r="AF349" i="2" l="1"/>
  <c r="L349" i="2" s="1"/>
  <c r="AE374" i="2"/>
  <c r="AE399" i="2" s="1"/>
  <c r="AE325" i="2"/>
  <c r="AF275" i="2"/>
  <c r="AE301" i="2"/>
  <c r="AF301" i="2" s="1"/>
  <c r="L301" i="2" s="1"/>
  <c r="AE276" i="2"/>
  <c r="AF324" i="2"/>
  <c r="L324" i="2" s="1"/>
  <c r="AE350" i="2"/>
  <c r="AF398" i="2"/>
  <c r="L398" i="2" s="1"/>
  <c r="AE423" i="2"/>
  <c r="AF423" i="2" s="1"/>
  <c r="L423" i="2" s="1"/>
  <c r="AE326" i="2" l="1"/>
  <c r="AF276" i="2"/>
  <c r="AE302" i="2"/>
  <c r="AF302" i="2" s="1"/>
  <c r="L302" i="2" s="1"/>
  <c r="AE277" i="2"/>
  <c r="AF350" i="2"/>
  <c r="L350" i="2" s="1"/>
  <c r="AE375" i="2"/>
  <c r="AE400" i="2" s="1"/>
  <c r="AF325" i="2"/>
  <c r="L325" i="2" s="1"/>
  <c r="AE351" i="2"/>
  <c r="AF399" i="2"/>
  <c r="L399" i="2" s="1"/>
  <c r="AE424" i="2"/>
  <c r="AF424" i="2" s="1"/>
  <c r="L424" i="2" s="1"/>
  <c r="AE425" i="2" l="1"/>
  <c r="AF425" i="2" s="1"/>
  <c r="L425" i="2" s="1"/>
  <c r="AF400" i="2"/>
  <c r="L400" i="2" s="1"/>
  <c r="AE327" i="2"/>
  <c r="AF277" i="2"/>
  <c r="AE278" i="2"/>
  <c r="AE303" i="2"/>
  <c r="AF303" i="2" s="1"/>
  <c r="L303" i="2" s="1"/>
  <c r="AE376" i="2"/>
  <c r="AE401" i="2" s="1"/>
  <c r="AF351" i="2"/>
  <c r="L351" i="2" s="1"/>
  <c r="AF326" i="2"/>
  <c r="L326" i="2" s="1"/>
  <c r="AE352" i="2"/>
  <c r="AE377" i="2" l="1"/>
  <c r="AE402" i="2" s="1"/>
  <c r="AF352" i="2"/>
  <c r="L352" i="2" s="1"/>
  <c r="AE426" i="2"/>
  <c r="AF426" i="2" s="1"/>
  <c r="L426" i="2" s="1"/>
  <c r="AF401" i="2"/>
  <c r="L401" i="2" s="1"/>
  <c r="AE328" i="2"/>
  <c r="AF278" i="2"/>
  <c r="AE279" i="2"/>
  <c r="AE304" i="2"/>
  <c r="AF304" i="2" s="1"/>
  <c r="L304" i="2" s="1"/>
  <c r="AF327" i="2"/>
  <c r="L327" i="2" s="1"/>
  <c r="AE353" i="2"/>
  <c r="AE378" i="2" l="1"/>
  <c r="AE403" i="2" s="1"/>
  <c r="AF353" i="2"/>
  <c r="L353" i="2" s="1"/>
  <c r="AE329" i="2"/>
  <c r="AF279" i="2"/>
  <c r="AE280" i="2"/>
  <c r="AE305" i="2"/>
  <c r="AF305" i="2" s="1"/>
  <c r="L305" i="2" s="1"/>
  <c r="AF328" i="2"/>
  <c r="L328" i="2" s="1"/>
  <c r="AE354" i="2"/>
  <c r="AE427" i="2"/>
  <c r="AF427" i="2" s="1"/>
  <c r="L427" i="2" s="1"/>
  <c r="AF402" i="2"/>
  <c r="L402" i="2" s="1"/>
  <c r="AE379" i="2" l="1"/>
  <c r="AE404" i="2" s="1"/>
  <c r="AF354" i="2"/>
  <c r="L354" i="2" s="1"/>
  <c r="AE330" i="2"/>
  <c r="AF280" i="2"/>
  <c r="AE281" i="2"/>
  <c r="AE306" i="2"/>
  <c r="AF306" i="2" s="1"/>
  <c r="L306" i="2" s="1"/>
  <c r="AF329" i="2"/>
  <c r="L329" i="2" s="1"/>
  <c r="AE355" i="2"/>
  <c r="AE428" i="2"/>
  <c r="AF428" i="2" s="1"/>
  <c r="L428" i="2" s="1"/>
  <c r="AF403" i="2"/>
  <c r="L403" i="2" s="1"/>
  <c r="AE331" i="2" l="1"/>
  <c r="AF281" i="2"/>
  <c r="AE307" i="2"/>
  <c r="AF307" i="2" s="1"/>
  <c r="L307" i="2" s="1"/>
  <c r="AE282" i="2"/>
  <c r="AF355" i="2"/>
  <c r="L355" i="2" s="1"/>
  <c r="AE380" i="2"/>
  <c r="AE405" i="2" s="1"/>
  <c r="AF330" i="2"/>
  <c r="L330" i="2" s="1"/>
  <c r="AE356" i="2"/>
  <c r="AE429" i="2"/>
  <c r="AF429" i="2" s="1"/>
  <c r="L429" i="2" s="1"/>
  <c r="AF404" i="2"/>
  <c r="L404" i="2" s="1"/>
  <c r="AF356" i="2" l="1"/>
  <c r="L356" i="2" s="1"/>
  <c r="AE381" i="2"/>
  <c r="AE406" i="2" s="1"/>
  <c r="AF405" i="2"/>
  <c r="L405" i="2" s="1"/>
  <c r="AE430" i="2"/>
  <c r="AF430" i="2" s="1"/>
  <c r="L430" i="2" s="1"/>
  <c r="AE332" i="2"/>
  <c r="AF282" i="2"/>
  <c r="AE283" i="2"/>
  <c r="AE308" i="2"/>
  <c r="AF308" i="2" s="1"/>
  <c r="L308" i="2" s="1"/>
  <c r="AF331" i="2"/>
  <c r="L331" i="2" s="1"/>
  <c r="AE357" i="2"/>
  <c r="AE382" i="2" l="1"/>
  <c r="AE407" i="2" s="1"/>
  <c r="AF357" i="2"/>
  <c r="L357" i="2" s="1"/>
  <c r="AE333" i="2"/>
  <c r="AF283" i="2"/>
  <c r="AE309" i="2"/>
  <c r="AF309" i="2" s="1"/>
  <c r="L309" i="2" s="1"/>
  <c r="AE284" i="2"/>
  <c r="AF332" i="2"/>
  <c r="L332" i="2" s="1"/>
  <c r="AE358" i="2"/>
  <c r="AE431" i="2"/>
  <c r="AF431" i="2" s="1"/>
  <c r="L431" i="2" s="1"/>
  <c r="AF406" i="2"/>
  <c r="L406" i="2" s="1"/>
  <c r="AF358" i="2" l="1"/>
  <c r="L358" i="2" s="1"/>
  <c r="AE383" i="2"/>
  <c r="AE408" i="2" s="1"/>
  <c r="AE334" i="2"/>
  <c r="AF284" i="2"/>
  <c r="AE310" i="2"/>
  <c r="AF310" i="2" s="1"/>
  <c r="L310" i="2" s="1"/>
  <c r="AE285" i="2"/>
  <c r="AF333" i="2"/>
  <c r="L333" i="2" s="1"/>
  <c r="AE359" i="2"/>
  <c r="AE432" i="2"/>
  <c r="AF432" i="2" s="1"/>
  <c r="L432" i="2" s="1"/>
  <c r="AF407" i="2"/>
  <c r="L407" i="2" s="1"/>
  <c r="AE335" i="2" l="1"/>
  <c r="AF285" i="2"/>
  <c r="AE311" i="2"/>
  <c r="AF311" i="2" s="1"/>
  <c r="L311" i="2" s="1"/>
  <c r="AE286" i="2"/>
  <c r="AE384" i="2"/>
  <c r="AE409" i="2" s="1"/>
  <c r="AF359" i="2"/>
  <c r="L359" i="2" s="1"/>
  <c r="AF334" i="2"/>
  <c r="L334" i="2" s="1"/>
  <c r="AE360" i="2"/>
  <c r="AF408" i="2"/>
  <c r="L408" i="2" s="1"/>
  <c r="AE433" i="2"/>
  <c r="AF433" i="2" s="1"/>
  <c r="L433" i="2" s="1"/>
  <c r="AF335" i="2" l="1"/>
  <c r="L335" i="2" s="1"/>
  <c r="AE361" i="2"/>
  <c r="AF360" i="2"/>
  <c r="L360" i="2" s="1"/>
  <c r="AE385" i="2"/>
  <c r="AE410" i="2" s="1"/>
  <c r="AE336" i="2"/>
  <c r="AF286" i="2"/>
  <c r="AF409" i="2"/>
  <c r="L409" i="2" s="1"/>
  <c r="AE434" i="2"/>
  <c r="AF434" i="2" s="1"/>
  <c r="L434" i="2" s="1"/>
  <c r="AE312" i="2"/>
  <c r="AF312" i="2" s="1"/>
  <c r="L312" i="2" s="1"/>
  <c r="AE287" i="2"/>
  <c r="AF410" i="2" l="1"/>
  <c r="L410" i="2" s="1"/>
  <c r="AE435" i="2"/>
  <c r="AF435" i="2" s="1"/>
  <c r="L435" i="2" s="1"/>
  <c r="AE337" i="2"/>
  <c r="AF287" i="2"/>
  <c r="AF336" i="2"/>
  <c r="L336" i="2" s="1"/>
  <c r="AE362" i="2"/>
  <c r="AE313" i="2"/>
  <c r="AF313" i="2" s="1"/>
  <c r="L313" i="2" s="1"/>
  <c r="AE288" i="2"/>
  <c r="AE386" i="2"/>
  <c r="AE411" i="2" s="1"/>
  <c r="AF361" i="2"/>
  <c r="L361" i="2" s="1"/>
  <c r="AE338" i="2" l="1"/>
  <c r="AF288" i="2"/>
  <c r="AE289" i="2"/>
  <c r="AE314" i="2"/>
  <c r="AF314" i="2" s="1"/>
  <c r="L314" i="2" s="1"/>
  <c r="AE436" i="2"/>
  <c r="AF436" i="2" s="1"/>
  <c r="L436" i="2" s="1"/>
  <c r="AF411" i="2"/>
  <c r="L411" i="2" s="1"/>
  <c r="AF362" i="2"/>
  <c r="L362" i="2" s="1"/>
  <c r="AE387" i="2"/>
  <c r="AE412" i="2" s="1"/>
  <c r="AF337" i="2"/>
  <c r="L337" i="2" s="1"/>
  <c r="AE363" i="2"/>
  <c r="AF338" i="2" l="1"/>
  <c r="L338" i="2" s="1"/>
  <c r="AE364" i="2"/>
  <c r="AE437" i="2"/>
  <c r="AF437" i="2" s="1"/>
  <c r="L437" i="2" s="1"/>
  <c r="AF412" i="2"/>
  <c r="L412" i="2" s="1"/>
  <c r="AE388" i="2"/>
  <c r="AE413" i="2" s="1"/>
  <c r="AF363" i="2"/>
  <c r="L363" i="2" s="1"/>
  <c r="AE339" i="2"/>
  <c r="AF289" i="2"/>
  <c r="AE290" i="2"/>
  <c r="AE315" i="2"/>
  <c r="AF315" i="2" s="1"/>
  <c r="L315" i="2" s="1"/>
  <c r="AF339" i="2" l="1"/>
  <c r="L339" i="2" s="1"/>
  <c r="AE365" i="2"/>
  <c r="AE389" i="2"/>
  <c r="AE414" i="2" s="1"/>
  <c r="AF364" i="2"/>
  <c r="L364" i="2" s="1"/>
  <c r="AE340" i="2"/>
  <c r="AF290" i="2"/>
  <c r="AE291" i="2"/>
  <c r="AE316" i="2"/>
  <c r="AF316" i="2" s="1"/>
  <c r="L316" i="2" s="1"/>
  <c r="AE438" i="2"/>
  <c r="AF438" i="2" s="1"/>
  <c r="L438" i="2" s="1"/>
  <c r="AF413" i="2"/>
  <c r="L413" i="2" s="1"/>
  <c r="AE366" i="2" l="1"/>
  <c r="AF340" i="2"/>
  <c r="L340" i="2" s="1"/>
  <c r="AE390" i="2"/>
  <c r="AE415" i="2" s="1"/>
  <c r="AF365" i="2"/>
  <c r="L365" i="2" s="1"/>
  <c r="AE341" i="2"/>
  <c r="AF291" i="2"/>
  <c r="AE439" i="2"/>
  <c r="AF439" i="2" s="1"/>
  <c r="L439" i="2" s="1"/>
  <c r="AF414" i="2"/>
  <c r="L414" i="2" s="1"/>
  <c r="AF415" i="2" l="1"/>
  <c r="L415" i="2" s="1"/>
  <c r="AE440" i="2"/>
  <c r="AF440" i="2" s="1"/>
  <c r="L440" i="2" s="1"/>
  <c r="AE391" i="2"/>
  <c r="AE416" i="2" s="1"/>
  <c r="AF366" i="2"/>
  <c r="L366" i="2" s="1"/>
  <c r="AE367" i="2"/>
  <c r="AF341" i="2"/>
  <c r="L341" i="2" s="1"/>
  <c r="AF416" i="2" l="1"/>
  <c r="L416" i="2" s="1"/>
  <c r="AE441" i="2"/>
  <c r="AF441" i="2" s="1"/>
  <c r="L441" i="2" s="1"/>
  <c r="AE392" i="2"/>
  <c r="AE417" i="2" s="1"/>
  <c r="AF367" i="2"/>
  <c r="L367" i="2" s="1"/>
  <c r="AE442" i="2" l="1"/>
  <c r="AF442" i="2" s="1"/>
  <c r="L442" i="2" s="1"/>
  <c r="AF417" i="2"/>
  <c r="L417" i="2" s="1"/>
  <c r="AH890" i="8" l="1"/>
  <c r="Y890" i="8" s="1"/>
  <c r="K70" i="4" l="1"/>
  <c r="K71" i="4"/>
  <c r="K73" i="4"/>
  <c r="K72" i="4"/>
  <c r="K69" i="4"/>
  <c r="C418" i="8"/>
  <c r="C416" i="8"/>
  <c r="C420" i="8"/>
  <c r="C437" i="8"/>
  <c r="C425" i="8"/>
  <c r="C430" i="8"/>
  <c r="C421" i="8"/>
  <c r="C431" i="8"/>
  <c r="C433" i="8"/>
  <c r="C414" i="8"/>
  <c r="C436" i="8"/>
  <c r="C423" i="8"/>
  <c r="C427" i="8"/>
  <c r="C432" i="8"/>
  <c r="C434" i="8"/>
  <c r="C417" i="8"/>
  <c r="C422" i="8"/>
  <c r="C415" i="8"/>
  <c r="C426" i="8"/>
  <c r="C428" i="8"/>
  <c r="C424" i="8"/>
  <c r="C419" i="8"/>
  <c r="C429" i="8"/>
  <c r="C435" i="8"/>
  <c r="C413" i="8"/>
  <c r="C736" i="8" l="1"/>
  <c r="C731" i="8"/>
  <c r="C718" i="8"/>
  <c r="C717" i="8"/>
  <c r="C734" i="8"/>
  <c r="C714" i="8"/>
  <c r="C720" i="8"/>
  <c r="C735" i="8"/>
  <c r="C725" i="8"/>
  <c r="C727" i="8"/>
  <c r="C728" i="8"/>
  <c r="C716" i="8"/>
  <c r="C719" i="8"/>
  <c r="C729" i="8"/>
  <c r="C723" i="8"/>
  <c r="C713" i="8"/>
  <c r="C730" i="8"/>
  <c r="C721" i="8"/>
  <c r="C737" i="8"/>
  <c r="C715" i="8"/>
  <c r="C732" i="8"/>
  <c r="C733" i="8"/>
  <c r="C724" i="8"/>
  <c r="C722" i="8"/>
  <c r="C726" i="8"/>
  <c r="C558" i="8"/>
  <c r="C561" i="8"/>
  <c r="C540" i="8"/>
  <c r="C560" i="8"/>
  <c r="C553" i="8"/>
  <c r="C551" i="8"/>
  <c r="C549" i="8"/>
  <c r="C556" i="8"/>
  <c r="C557" i="8"/>
  <c r="C547" i="8"/>
  <c r="C559" i="8"/>
  <c r="C538" i="8"/>
  <c r="C542" i="8"/>
  <c r="C543" i="8"/>
  <c r="C562" i="8"/>
  <c r="C552" i="8"/>
  <c r="C555" i="8"/>
  <c r="C546" i="8"/>
  <c r="C550" i="8"/>
  <c r="C541" i="8"/>
  <c r="C548" i="8"/>
  <c r="C539" i="8"/>
  <c r="C544" i="8"/>
  <c r="C554" i="8"/>
  <c r="C545" i="8"/>
  <c r="C663" i="8"/>
  <c r="C664" i="8"/>
  <c r="C686" i="8"/>
  <c r="C669" i="8"/>
  <c r="C683" i="8"/>
  <c r="C679" i="8"/>
  <c r="C675" i="8"/>
  <c r="C678" i="8"/>
  <c r="C665" i="8"/>
  <c r="C672" i="8"/>
  <c r="C685" i="8"/>
  <c r="C680" i="8"/>
  <c r="C687" i="8"/>
  <c r="C681" i="8"/>
  <c r="C673" i="8"/>
  <c r="C684" i="8"/>
  <c r="C682" i="8"/>
  <c r="C671" i="8"/>
  <c r="C667" i="8"/>
  <c r="C677" i="8"/>
  <c r="C668" i="8"/>
  <c r="C666" i="8"/>
  <c r="C670" i="8"/>
  <c r="C674" i="8"/>
  <c r="C676" i="8"/>
  <c r="C535" i="8"/>
  <c r="C530" i="8"/>
  <c r="C536" i="8"/>
  <c r="C519" i="8"/>
  <c r="C532" i="8"/>
  <c r="C515" i="8"/>
  <c r="C534" i="8"/>
  <c r="C531" i="8"/>
  <c r="C528" i="8"/>
  <c r="C524" i="8"/>
  <c r="C533" i="8"/>
  <c r="C513" i="8"/>
  <c r="C517" i="8"/>
  <c r="C523" i="8"/>
  <c r="C518" i="8"/>
  <c r="C516" i="8"/>
  <c r="C514" i="8"/>
  <c r="C520" i="8"/>
  <c r="C537" i="8"/>
  <c r="C521" i="8"/>
  <c r="C522" i="8"/>
  <c r="C525" i="8"/>
  <c r="C526" i="8"/>
  <c r="C527" i="8"/>
  <c r="C529" i="8"/>
  <c r="C744" i="8"/>
  <c r="C738" i="8"/>
  <c r="C750" i="8"/>
  <c r="C746" i="8"/>
  <c r="C741" i="8"/>
  <c r="C761" i="8"/>
  <c r="C759" i="8"/>
  <c r="C756" i="8"/>
  <c r="C758" i="8"/>
  <c r="C739" i="8"/>
  <c r="C757" i="8"/>
  <c r="C751" i="8"/>
  <c r="C755" i="8"/>
  <c r="C748" i="8"/>
  <c r="C754" i="8"/>
  <c r="C743" i="8"/>
  <c r="C762" i="8"/>
  <c r="C742" i="8"/>
  <c r="C740" i="8"/>
  <c r="C753" i="8"/>
  <c r="C749" i="8"/>
  <c r="C752" i="8"/>
  <c r="C760" i="8"/>
  <c r="C747" i="8"/>
  <c r="C745" i="8"/>
  <c r="C580" i="8"/>
  <c r="C570" i="8"/>
  <c r="C587" i="8"/>
  <c r="C563" i="8"/>
  <c r="C578" i="8"/>
  <c r="C583" i="8"/>
  <c r="C568" i="8"/>
  <c r="C564" i="8"/>
  <c r="C579" i="8"/>
  <c r="C575" i="8"/>
  <c r="C584" i="8"/>
  <c r="C572" i="8"/>
  <c r="C573" i="8"/>
  <c r="C577" i="8"/>
  <c r="C574" i="8"/>
  <c r="C567" i="8"/>
  <c r="C571" i="8"/>
  <c r="C582" i="8"/>
  <c r="C576" i="8"/>
  <c r="C565" i="8"/>
  <c r="C586" i="8"/>
  <c r="C569" i="8"/>
  <c r="C581" i="8"/>
  <c r="C566" i="8"/>
  <c r="C585" i="8"/>
  <c r="C797" i="8"/>
  <c r="C809" i="8"/>
  <c r="C805" i="8"/>
  <c r="C804" i="8"/>
  <c r="C794" i="8"/>
  <c r="C803" i="8"/>
  <c r="C810" i="8"/>
  <c r="C799" i="8"/>
  <c r="C789" i="8"/>
  <c r="C795" i="8"/>
  <c r="C812" i="8"/>
  <c r="C808" i="8"/>
  <c r="C807" i="8"/>
  <c r="C806" i="8"/>
  <c r="C791" i="8"/>
  <c r="C792" i="8"/>
  <c r="C793" i="8"/>
  <c r="C788" i="8"/>
  <c r="C801" i="8"/>
  <c r="C790" i="8"/>
  <c r="C811" i="8"/>
  <c r="C800" i="8"/>
  <c r="C796" i="8"/>
  <c r="C798" i="8"/>
  <c r="C802" i="8"/>
  <c r="C785" i="8"/>
  <c r="C765" i="8"/>
  <c r="C770" i="8"/>
  <c r="C778" i="8"/>
  <c r="C771" i="8"/>
  <c r="C780" i="8"/>
  <c r="C781" i="8"/>
  <c r="C774" i="8"/>
  <c r="C782" i="8"/>
  <c r="C783" i="8"/>
  <c r="C784" i="8"/>
  <c r="C773" i="8"/>
  <c r="C787" i="8"/>
  <c r="C767" i="8"/>
  <c r="C763" i="8"/>
  <c r="C764" i="8"/>
  <c r="C768" i="8"/>
  <c r="C786" i="8"/>
  <c r="C776" i="8"/>
  <c r="C777" i="8"/>
  <c r="C766" i="8"/>
  <c r="C779" i="8"/>
  <c r="C775" i="8"/>
  <c r="C769" i="8"/>
  <c r="C772" i="8"/>
  <c r="C885" i="8"/>
  <c r="C876" i="8"/>
  <c r="C875" i="8"/>
  <c r="C883" i="8"/>
  <c r="C872" i="8"/>
  <c r="C865" i="8"/>
  <c r="C874" i="8"/>
  <c r="C879" i="8"/>
  <c r="C886" i="8"/>
  <c r="C878" i="8"/>
  <c r="C880" i="8"/>
  <c r="C868" i="8"/>
  <c r="C870" i="8"/>
  <c r="C881" i="8"/>
  <c r="C867" i="8"/>
  <c r="C863" i="8"/>
  <c r="C864" i="8"/>
  <c r="C873" i="8"/>
  <c r="C884" i="8"/>
  <c r="C869" i="8"/>
  <c r="C871" i="8"/>
  <c r="C887" i="8"/>
  <c r="C877" i="8"/>
  <c r="C866" i="8"/>
  <c r="C882" i="8"/>
  <c r="C834" i="8"/>
  <c r="C817" i="8"/>
  <c r="C815" i="8"/>
  <c r="C826" i="8"/>
  <c r="C821" i="8"/>
  <c r="C818" i="8"/>
  <c r="C837" i="8"/>
  <c r="C828" i="8"/>
  <c r="C825" i="8"/>
  <c r="C820" i="8"/>
  <c r="C814" i="8"/>
  <c r="C827" i="8"/>
  <c r="C813" i="8"/>
  <c r="C830" i="8"/>
  <c r="C832" i="8"/>
  <c r="C833" i="8"/>
  <c r="C836" i="8"/>
  <c r="C822" i="8"/>
  <c r="C819" i="8"/>
  <c r="C831" i="8"/>
  <c r="C824" i="8"/>
  <c r="C816" i="8"/>
  <c r="C829" i="8"/>
  <c r="C835" i="8"/>
  <c r="C823" i="8"/>
  <c r="C471" i="8"/>
  <c r="C482" i="8"/>
  <c r="C484" i="8"/>
  <c r="C487" i="8"/>
  <c r="C478" i="8"/>
  <c r="C486" i="8"/>
  <c r="C463" i="8"/>
  <c r="C470" i="8"/>
  <c r="C485" i="8"/>
  <c r="C483" i="8"/>
  <c r="C475" i="8"/>
  <c r="C476" i="8"/>
  <c r="C479" i="8"/>
  <c r="C474" i="8"/>
  <c r="C481" i="8"/>
  <c r="C464" i="8"/>
  <c r="C465" i="8"/>
  <c r="C477" i="8"/>
  <c r="C469" i="8"/>
  <c r="C467" i="8"/>
  <c r="C472" i="8"/>
  <c r="C473" i="8"/>
  <c r="C466" i="8"/>
  <c r="C468" i="8"/>
  <c r="C480" i="8"/>
  <c r="C408" i="8"/>
  <c r="C398" i="8"/>
  <c r="C399" i="8"/>
  <c r="C394" i="8"/>
  <c r="C406" i="8"/>
  <c r="C393" i="8"/>
  <c r="C388" i="8"/>
  <c r="C409" i="8"/>
  <c r="C396" i="8"/>
  <c r="C397" i="8"/>
  <c r="C402" i="8"/>
  <c r="C405" i="8"/>
  <c r="C411" i="8"/>
  <c r="C389" i="8"/>
  <c r="C404" i="8"/>
  <c r="C400" i="8"/>
  <c r="C410" i="8"/>
  <c r="C412" i="8"/>
  <c r="C390" i="8"/>
  <c r="C391" i="8"/>
  <c r="C401" i="8"/>
  <c r="C392" i="8"/>
  <c r="C395" i="8"/>
  <c r="C403" i="8"/>
  <c r="C407" i="8"/>
  <c r="C621" i="8"/>
  <c r="C632" i="8"/>
  <c r="C613" i="8"/>
  <c r="C625" i="8"/>
  <c r="C626" i="8"/>
  <c r="C617" i="8"/>
  <c r="C618" i="8"/>
  <c r="C630" i="8"/>
  <c r="C627" i="8"/>
  <c r="C614" i="8"/>
  <c r="C637" i="8"/>
  <c r="C615" i="8"/>
  <c r="C629" i="8"/>
  <c r="C620" i="8"/>
  <c r="C634" i="8"/>
  <c r="C631" i="8"/>
  <c r="C623" i="8"/>
  <c r="C616" i="8"/>
  <c r="C635" i="8"/>
  <c r="C628" i="8"/>
  <c r="C622" i="8"/>
  <c r="C624" i="8"/>
  <c r="C619" i="8"/>
  <c r="C633" i="8"/>
  <c r="C636" i="8"/>
  <c r="C608" i="8"/>
  <c r="C612" i="8"/>
  <c r="C599" i="8"/>
  <c r="C588" i="8"/>
  <c r="C606" i="8"/>
  <c r="C610" i="8"/>
  <c r="C597" i="8"/>
  <c r="C604" i="8"/>
  <c r="C603" i="8"/>
  <c r="C602" i="8"/>
  <c r="C598" i="8"/>
  <c r="C607" i="8"/>
  <c r="C590" i="8"/>
  <c r="C609" i="8"/>
  <c r="C605" i="8"/>
  <c r="C601" i="8"/>
  <c r="C611" i="8"/>
  <c r="C591" i="8"/>
  <c r="C596" i="8"/>
  <c r="C600" i="8"/>
  <c r="C594" i="8"/>
  <c r="C595" i="8"/>
  <c r="C592" i="8"/>
  <c r="C593" i="8"/>
  <c r="C589" i="8"/>
  <c r="C861" i="8"/>
  <c r="C854" i="8"/>
  <c r="C847" i="8"/>
  <c r="C839" i="8"/>
  <c r="C859" i="8"/>
  <c r="C849" i="8"/>
  <c r="C852" i="8"/>
  <c r="C843" i="8"/>
  <c r="C850" i="8"/>
  <c r="C842" i="8"/>
  <c r="C840" i="8"/>
  <c r="C857" i="8"/>
  <c r="C838" i="8"/>
  <c r="C862" i="8"/>
  <c r="C846" i="8"/>
  <c r="C845" i="8"/>
  <c r="C853" i="8"/>
  <c r="C841" i="8"/>
  <c r="C848" i="8"/>
  <c r="C860" i="8"/>
  <c r="C851" i="8"/>
  <c r="C844" i="8"/>
  <c r="C855" i="8"/>
  <c r="C856" i="8"/>
  <c r="C858" i="8"/>
  <c r="C506" i="8"/>
  <c r="C494" i="8"/>
  <c r="C508" i="8"/>
  <c r="C489" i="8"/>
  <c r="C491" i="8"/>
  <c r="C498" i="8"/>
  <c r="C488" i="8"/>
  <c r="C497" i="8"/>
  <c r="C501" i="8"/>
  <c r="C511" i="8"/>
  <c r="C504" i="8"/>
  <c r="C507" i="8"/>
  <c r="C495" i="8"/>
  <c r="C502" i="8"/>
  <c r="C503" i="8"/>
  <c r="C490" i="8"/>
  <c r="C505" i="8"/>
  <c r="C493" i="8"/>
  <c r="C496" i="8"/>
  <c r="C509" i="8"/>
  <c r="C512" i="8"/>
  <c r="C510" i="8"/>
  <c r="C500" i="8"/>
  <c r="C499" i="8"/>
  <c r="C492" i="8"/>
  <c r="C693" i="8"/>
  <c r="C705" i="8"/>
  <c r="C696" i="8"/>
  <c r="C708" i="8"/>
  <c r="C700" i="8"/>
  <c r="C709" i="8"/>
  <c r="C704" i="8"/>
  <c r="C707" i="8"/>
  <c r="C712" i="8"/>
  <c r="C702" i="8"/>
  <c r="C698" i="8"/>
  <c r="C699" i="8"/>
  <c r="C690" i="8"/>
  <c r="C711" i="8"/>
  <c r="C697" i="8"/>
  <c r="C701" i="8"/>
  <c r="C710" i="8"/>
  <c r="C691" i="8"/>
  <c r="C703" i="8"/>
  <c r="C695" i="8"/>
  <c r="C706" i="8"/>
  <c r="C692" i="8"/>
  <c r="C694" i="8"/>
  <c r="C688" i="8"/>
  <c r="C689" i="8"/>
  <c r="C459" i="8"/>
  <c r="C445" i="8"/>
  <c r="C443" i="8"/>
  <c r="C455" i="8"/>
  <c r="C448" i="8"/>
  <c r="C441" i="8"/>
  <c r="C442" i="8"/>
  <c r="C451" i="8"/>
  <c r="C446" i="8"/>
  <c r="C438" i="8"/>
  <c r="C449" i="8"/>
  <c r="C458" i="8"/>
  <c r="C456" i="8"/>
  <c r="C453" i="8"/>
  <c r="C439" i="8"/>
  <c r="C452" i="8"/>
  <c r="C450" i="8"/>
  <c r="C444" i="8"/>
  <c r="C447" i="8"/>
  <c r="C440" i="8"/>
  <c r="C461" i="8"/>
  <c r="C460" i="8"/>
  <c r="C462" i="8"/>
  <c r="C457" i="8"/>
  <c r="C454" i="8"/>
  <c r="C644" i="8"/>
  <c r="C645" i="8"/>
  <c r="C648" i="8"/>
  <c r="C654" i="8"/>
  <c r="C661" i="8"/>
  <c r="C653" i="8"/>
  <c r="C660" i="8"/>
  <c r="C655" i="8"/>
  <c r="C642" i="8"/>
  <c r="C641" i="8"/>
  <c r="C647" i="8"/>
  <c r="C652" i="8"/>
  <c r="C643" i="8"/>
  <c r="C657" i="8"/>
  <c r="C638" i="8"/>
  <c r="C659" i="8"/>
  <c r="C650" i="8"/>
  <c r="C656" i="8"/>
  <c r="C639" i="8"/>
  <c r="C640" i="8"/>
  <c r="C649" i="8"/>
  <c r="C662" i="8"/>
  <c r="C646" i="8"/>
  <c r="C658" i="8"/>
  <c r="C651" i="8"/>
  <c r="AH793" i="8" l="1"/>
  <c r="Y793" i="8" s="1"/>
  <c r="AH884" i="8"/>
  <c r="Y884" i="8" s="1"/>
  <c r="AH483" i="8"/>
  <c r="Y483" i="8" s="1"/>
  <c r="AH628" i="8"/>
  <c r="Y628" i="8" s="1"/>
  <c r="AH738" i="8"/>
  <c r="Y738" i="8" s="1"/>
  <c r="AH444" i="8"/>
  <c r="Y444" i="8" s="1"/>
  <c r="AH633" i="8"/>
  <c r="Y633" i="8" s="1"/>
  <c r="AH542" i="8"/>
  <c r="Y542" i="8" s="1"/>
  <c r="AH474" i="8"/>
  <c r="Y474" i="8" s="1"/>
  <c r="AH758" i="8"/>
  <c r="Y758" i="8" s="1"/>
  <c r="AH549" i="8"/>
  <c r="Y549" i="8" s="1"/>
  <c r="AH741" i="8"/>
  <c r="Y741" i="8" s="1"/>
  <c r="AH584" i="8"/>
  <c r="Y584" i="8" s="1"/>
  <c r="AH583" i="8"/>
  <c r="Y583" i="8" s="1"/>
  <c r="AH762" i="8"/>
  <c r="Y762" i="8" s="1"/>
  <c r="AH777" i="8"/>
  <c r="Y777" i="8" s="1"/>
  <c r="AH445" i="8"/>
  <c r="Y445" i="8" s="1"/>
  <c r="K83" i="4"/>
  <c r="AH850" i="8"/>
  <c r="Y850" i="8" s="1"/>
  <c r="AH404" i="8"/>
  <c r="Y404" i="8" s="1"/>
  <c r="AH553" i="8"/>
  <c r="Y553" i="8" s="1"/>
  <c r="AH603" i="8"/>
  <c r="Y603" i="8" s="1"/>
  <c r="AH621" i="8"/>
  <c r="Y621" i="8" s="1"/>
  <c r="AH685" i="8"/>
  <c r="Y685" i="8" s="1"/>
  <c r="AH625" i="8"/>
  <c r="Y625" i="8" s="1"/>
  <c r="AH851" i="8"/>
  <c r="Y851" i="8" s="1"/>
  <c r="AH554" i="8"/>
  <c r="Y554" i="8" s="1"/>
  <c r="AH507" i="8"/>
  <c r="Y507" i="8" s="1"/>
  <c r="AH760" i="8"/>
  <c r="Y760" i="8" s="1"/>
  <c r="AH659" i="8"/>
  <c r="Y659" i="8" s="1"/>
  <c r="AH640" i="8"/>
  <c r="Y640" i="8" s="1"/>
  <c r="AH441" i="8"/>
  <c r="Y441" i="8" s="1"/>
  <c r="AH439" i="8"/>
  <c r="Y439" i="8" s="1"/>
  <c r="AH821" i="8"/>
  <c r="Y821" i="8" s="1"/>
  <c r="AH743" i="8"/>
  <c r="Y743" i="8" s="1"/>
  <c r="AH544" i="8"/>
  <c r="Y544" i="8" s="1"/>
  <c r="AH761" i="8"/>
  <c r="Y761" i="8" s="1"/>
  <c r="AH513" i="8"/>
  <c r="Y513" i="8" s="1"/>
  <c r="AH568" i="8"/>
  <c r="Y568" i="8" s="1"/>
  <c r="AH461" i="8"/>
  <c r="Y461" i="8" s="1"/>
  <c r="AH716" i="8"/>
  <c r="Y716" i="8" s="1"/>
  <c r="AH862" i="8"/>
  <c r="Y862" i="8" s="1"/>
  <c r="AH665" i="8"/>
  <c r="Y665" i="8" s="1"/>
  <c r="AH756" i="8"/>
  <c r="Y756" i="8" s="1"/>
  <c r="AH413" i="8"/>
  <c r="Y413" i="8" s="1"/>
  <c r="AH417" i="8"/>
  <c r="Y417" i="8" s="1"/>
  <c r="AH783" i="8"/>
  <c r="Y783" i="8" s="1"/>
  <c r="AH840" i="8"/>
  <c r="Y840" i="8" s="1"/>
  <c r="AH561" i="8"/>
  <c r="Y561" i="8" s="1"/>
  <c r="AH792" i="8"/>
  <c r="Y792" i="8" s="1"/>
  <c r="AH791" i="8"/>
  <c r="Y791" i="8" s="1"/>
  <c r="AH522" i="8"/>
  <c r="Y522" i="8" s="1"/>
  <c r="AH399" i="8"/>
  <c r="Y399" i="8" s="1"/>
  <c r="AH579" i="8"/>
  <c r="Y579" i="8" s="1"/>
  <c r="AH683" i="8"/>
  <c r="Y683" i="8" s="1"/>
  <c r="AH737" i="8"/>
  <c r="Y737" i="8" s="1"/>
  <c r="AH677" i="8"/>
  <c r="Y677" i="8" s="1"/>
  <c r="AH597" i="8"/>
  <c r="Y597" i="8" s="1"/>
  <c r="AH886" i="8"/>
  <c r="Y886" i="8" s="1"/>
  <c r="AH784" i="8"/>
  <c r="Y784" i="8" s="1"/>
  <c r="AH414" i="8"/>
  <c r="Y414" i="8" s="1"/>
  <c r="AH394" i="8"/>
  <c r="Y394" i="8" s="1"/>
  <c r="AH801" i="8"/>
  <c r="Y801" i="8" s="1"/>
  <c r="AH829" i="8"/>
  <c r="Y829" i="8" s="1"/>
  <c r="AH746" i="8"/>
  <c r="Y746" i="8" s="1"/>
  <c r="AH494" i="8"/>
  <c r="Y494" i="8" s="1"/>
  <c r="AH489" i="8"/>
  <c r="Y489" i="8" s="1"/>
  <c r="AH617" i="8"/>
  <c r="Y617" i="8" s="1"/>
  <c r="AH806" i="8"/>
  <c r="Y806" i="8" s="1"/>
  <c r="AH527" i="8"/>
  <c r="Y527" i="8" s="1"/>
  <c r="AH878" i="8"/>
  <c r="Y878" i="8" s="1"/>
  <c r="AH462" i="8"/>
  <c r="Y462" i="8" s="1"/>
  <c r="AH723" i="8"/>
  <c r="Y723" i="8" s="1"/>
  <c r="AH755" i="8"/>
  <c r="Y755" i="8" s="1"/>
  <c r="AH735" i="8"/>
  <c r="Y735" i="8" s="1"/>
  <c r="AH468" i="8"/>
  <c r="Y468" i="8" s="1"/>
  <c r="AH769" i="8"/>
  <c r="Y769" i="8" s="1"/>
  <c r="AH778" i="8"/>
  <c r="Y778" i="8" s="1"/>
  <c r="AH885" i="8"/>
  <c r="Y885" i="8" s="1"/>
  <c r="AH727" i="8"/>
  <c r="Y727" i="8" s="1"/>
  <c r="AH606" i="8"/>
  <c r="Y606" i="8" s="1"/>
  <c r="AH818" i="8"/>
  <c r="Y818" i="8" s="1"/>
  <c r="AH732" i="8"/>
  <c r="Y732" i="8" s="1"/>
  <c r="AH454" i="8"/>
  <c r="Y454" i="8" s="1"/>
  <c r="AH644" i="8"/>
  <c r="Y644" i="8" s="1"/>
  <c r="AH718" i="8"/>
  <c r="Y718" i="8" s="1"/>
  <c r="AH880" i="8"/>
  <c r="Y880" i="8" s="1"/>
  <c r="AH690" i="8"/>
  <c r="Y690" i="8" s="1"/>
  <c r="AH857" i="8"/>
  <c r="Y857" i="8" s="1"/>
  <c r="AH623" i="8"/>
  <c r="Y623" i="8" s="1"/>
  <c r="AH586" i="8"/>
  <c r="Y586" i="8" s="1"/>
  <c r="AH835" i="8"/>
  <c r="Y835" i="8" s="1"/>
  <c r="K85" i="4"/>
  <c r="AH479" i="8"/>
  <c r="Y479" i="8" s="1"/>
  <c r="K91" i="4"/>
  <c r="AH581" i="8"/>
  <c r="Y581" i="8" s="1"/>
  <c r="AH631" i="8"/>
  <c r="Y631" i="8" s="1"/>
  <c r="AH736" i="8"/>
  <c r="Y736" i="8" s="1"/>
  <c r="AH622" i="8"/>
  <c r="Y622" i="8" s="1"/>
  <c r="AH567" i="8"/>
  <c r="Y567" i="8" s="1"/>
  <c r="AH475" i="8"/>
  <c r="Y475" i="8" s="1"/>
  <c r="AH447" i="8"/>
  <c r="Y447" i="8" s="1"/>
  <c r="AH481" i="8"/>
  <c r="Y481" i="8" s="1"/>
  <c r="AH697" i="8"/>
  <c r="Y697" i="8" s="1"/>
  <c r="AH571" i="8"/>
  <c r="Y571" i="8" s="1"/>
  <c r="AH547" i="8"/>
  <c r="Y547" i="8" s="1"/>
  <c r="AH503" i="8"/>
  <c r="Y503" i="8" s="1"/>
  <c r="AH728" i="8"/>
  <c r="Y728" i="8" s="1"/>
  <c r="AH458" i="8"/>
  <c r="Y458" i="8" s="1"/>
  <c r="AH687" i="8"/>
  <c r="Y687" i="8" s="1"/>
  <c r="AH515" i="8"/>
  <c r="Y515" i="8" s="1"/>
  <c r="AH409" i="8"/>
  <c r="Y409" i="8" s="1"/>
  <c r="AH680" i="8"/>
  <c r="Y680" i="8" s="1"/>
  <c r="AH538" i="8"/>
  <c r="Y538" i="8" s="1"/>
  <c r="AH389" i="8"/>
  <c r="Y389" i="8" s="1"/>
  <c r="AH733" i="8"/>
  <c r="Y733" i="8" s="1"/>
  <c r="AH671" i="8"/>
  <c r="Y671" i="8" s="1"/>
  <c r="AH843" i="8"/>
  <c r="Y843" i="8" s="1"/>
  <c r="AH839" i="8"/>
  <c r="Y839" i="8" s="1"/>
  <c r="AH641" i="8"/>
  <c r="Y641" i="8" s="1"/>
  <c r="AH768" i="8"/>
  <c r="Y768" i="8" s="1"/>
  <c r="AH496" i="8"/>
  <c r="Y496" i="8" s="1"/>
  <c r="AH499" i="8"/>
  <c r="Y499" i="8" s="1"/>
  <c r="AH657" i="8"/>
  <c r="Y657" i="8" s="1"/>
  <c r="K84" i="4"/>
  <c r="AH500" i="8"/>
  <c r="Y500" i="8" s="1"/>
  <c r="AH799" i="8"/>
  <c r="Y799" i="8" s="1"/>
  <c r="AH656" i="8"/>
  <c r="Y656" i="8" s="1"/>
  <c r="AH856" i="8"/>
  <c r="Y856" i="8" s="1"/>
  <c r="AH836" i="8"/>
  <c r="Y836" i="8" s="1"/>
  <c r="AH877" i="8"/>
  <c r="Y877" i="8" s="1"/>
  <c r="AH870" i="8"/>
  <c r="Y870" i="8" s="1"/>
  <c r="AH443" i="8"/>
  <c r="Y443" i="8" s="1"/>
  <c r="AH822" i="8"/>
  <c r="Y822" i="8" s="1"/>
  <c r="AH501" i="8"/>
  <c r="Y501" i="8" s="1"/>
  <c r="AH524" i="8"/>
  <c r="Y524" i="8" s="1"/>
  <c r="AH740" i="8"/>
  <c r="Y740" i="8" s="1"/>
  <c r="AH391" i="8"/>
  <c r="Y391" i="8" s="1"/>
  <c r="AH848" i="8"/>
  <c r="Y848" i="8" s="1"/>
  <c r="K76" i="4"/>
  <c r="AH498" i="8"/>
  <c r="Y498" i="8" s="1"/>
  <c r="AH525" i="8"/>
  <c r="Y525" i="8" s="1"/>
  <c r="AH747" i="8"/>
  <c r="Y747" i="8" s="1"/>
  <c r="AH698" i="8"/>
  <c r="Y698" i="8" s="1"/>
  <c r="AH517" i="8"/>
  <c r="Y517" i="8" s="1"/>
  <c r="AH486" i="8"/>
  <c r="Y486" i="8" s="1"/>
  <c r="AH453" i="8"/>
  <c r="Y453" i="8" s="1"/>
  <c r="AH578" i="8"/>
  <c r="Y578" i="8" s="1"/>
  <c r="AH598" i="8"/>
  <c r="Y598" i="8" s="1"/>
  <c r="AH808" i="8"/>
  <c r="Y808" i="8" s="1"/>
  <c r="AH796" i="8"/>
  <c r="Y796" i="8" s="1"/>
  <c r="AH535" i="8"/>
  <c r="Y535" i="8" s="1"/>
  <c r="AH650" i="8"/>
  <c r="Y650" i="8" s="1"/>
  <c r="AH557" i="8"/>
  <c r="Y557" i="8" s="1"/>
  <c r="AH466" i="8"/>
  <c r="Y466" i="8" s="1"/>
  <c r="AH853" i="8"/>
  <c r="Y853" i="8" s="1"/>
  <c r="AH823" i="8"/>
  <c r="Y823" i="8" s="1"/>
  <c r="AH574" i="8"/>
  <c r="Y574" i="8" s="1"/>
  <c r="AH658" i="8"/>
  <c r="Y658" i="8" s="1"/>
  <c r="AH419" i="8"/>
  <c r="Y419" i="8" s="1"/>
  <c r="AH763" i="8"/>
  <c r="Y763" i="8" s="1"/>
  <c r="AH869" i="8"/>
  <c r="Y869" i="8" s="1"/>
  <c r="AH551" i="8"/>
  <c r="Y551" i="8" s="1"/>
  <c r="AH437" i="8"/>
  <c r="Y437" i="8" s="1"/>
  <c r="AH883" i="8"/>
  <c r="Y883" i="8" s="1"/>
  <c r="AH405" i="8"/>
  <c r="Y405" i="8" s="1"/>
  <c r="AH401" i="8"/>
  <c r="Y401" i="8" s="1"/>
  <c r="K93" i="4"/>
  <c r="AH608" i="8"/>
  <c r="Y608" i="8" s="1"/>
  <c r="AH421" i="8"/>
  <c r="Y421" i="8" s="1"/>
  <c r="AH675" i="8"/>
  <c r="Y675" i="8" s="1"/>
  <c r="AH521" i="8"/>
  <c r="Y521" i="8" s="1"/>
  <c r="AH412" i="8"/>
  <c r="Y412" i="8" s="1"/>
  <c r="AH705" i="8"/>
  <c r="Y705" i="8" s="1"/>
  <c r="AH828" i="8"/>
  <c r="Y828" i="8" s="1"/>
  <c r="AH537" i="8"/>
  <c r="Y537" i="8" s="1"/>
  <c r="AH526" i="8"/>
  <c r="Y526" i="8" s="1"/>
  <c r="AH459" i="8"/>
  <c r="Y459" i="8" s="1"/>
  <c r="AH688" i="8"/>
  <c r="Y688" i="8" s="1"/>
  <c r="AH770" i="8"/>
  <c r="Y770" i="8" s="1"/>
  <c r="AH798" i="8"/>
  <c r="Y798" i="8" s="1"/>
  <c r="AH451" i="8"/>
  <c r="Y451" i="8" s="1"/>
  <c r="AH646" i="8"/>
  <c r="Y646" i="8" s="1"/>
  <c r="AH887" i="8"/>
  <c r="Y887" i="8" s="1"/>
  <c r="AH810" i="8"/>
  <c r="Y810" i="8" s="1"/>
  <c r="AH407" i="8"/>
  <c r="Y407" i="8" s="1"/>
  <c r="AH779" i="8"/>
  <c r="Y779" i="8" s="1"/>
  <c r="AH408" i="8"/>
  <c r="Y408" i="8" s="1"/>
  <c r="AH790" i="8"/>
  <c r="Y790" i="8" s="1"/>
  <c r="AH842" i="8"/>
  <c r="Y842" i="8" s="1"/>
  <c r="AH802" i="8"/>
  <c r="Y802" i="8" s="1"/>
  <c r="AH545" i="8"/>
  <c r="Y545" i="8" s="1"/>
  <c r="AH780" i="8"/>
  <c r="Y780" i="8" s="1"/>
  <c r="AH811" i="8"/>
  <c r="Y811" i="8" s="1"/>
  <c r="AH681" i="8"/>
  <c r="Y681" i="8" s="1"/>
  <c r="AH511" i="8"/>
  <c r="Y511" i="8" s="1"/>
  <c r="AH834" i="8"/>
  <c r="Y834" i="8" s="1"/>
  <c r="AH588" i="8"/>
  <c r="Y588" i="8" s="1"/>
  <c r="AH695" i="8"/>
  <c r="Y695" i="8" s="1"/>
  <c r="AH753" i="8"/>
  <c r="Y753" i="8" s="1"/>
  <c r="AH678" i="8"/>
  <c r="Y678" i="8" s="1"/>
  <c r="AH666" i="8"/>
  <c r="Y666" i="8" s="1"/>
  <c r="AH482" i="8"/>
  <c r="Y482" i="8" s="1"/>
  <c r="AH766" i="8"/>
  <c r="Y766" i="8" s="1"/>
  <c r="AH785" i="8"/>
  <c r="Y785" i="8" s="1"/>
  <c r="AH721" i="8"/>
  <c r="Y721" i="8" s="1"/>
  <c r="AH704" i="8"/>
  <c r="Y704" i="8" s="1"/>
  <c r="AH706" i="8"/>
  <c r="Y706" i="8" s="1"/>
  <c r="K81" i="4"/>
  <c r="AH595" i="8"/>
  <c r="Y595" i="8" s="1"/>
  <c r="AH673" i="8"/>
  <c r="Y673" i="8" s="1"/>
  <c r="AH602" i="8"/>
  <c r="Y602" i="8" s="1"/>
  <c r="K92" i="4"/>
  <c r="AH465" i="8"/>
  <c r="Y465" i="8" s="1"/>
  <c r="AH872" i="8"/>
  <c r="Y872" i="8" s="1"/>
  <c r="AH647" i="8"/>
  <c r="Y647" i="8" s="1"/>
  <c r="AH827" i="8"/>
  <c r="Y827" i="8" s="1"/>
  <c r="AH431" i="8"/>
  <c r="Y431" i="8" s="1"/>
  <c r="AH395" i="8"/>
  <c r="Y395" i="8" s="1"/>
  <c r="AH460" i="8"/>
  <c r="Y460" i="8" s="1"/>
  <c r="AH652" i="8"/>
  <c r="Y652" i="8" s="1"/>
  <c r="AH667" i="8"/>
  <c r="Y667" i="8" s="1"/>
  <c r="AH435" i="8"/>
  <c r="Y435" i="8" s="1"/>
  <c r="AH639" i="8"/>
  <c r="Y639" i="8" s="1"/>
  <c r="AH533" i="8"/>
  <c r="Y533" i="8" s="1"/>
  <c r="AH729" i="8"/>
  <c r="Y729" i="8" s="1"/>
  <c r="AH569" i="8"/>
  <c r="Y569" i="8" s="1"/>
  <c r="AH470" i="8"/>
  <c r="Y470" i="8" s="1"/>
  <c r="AH463" i="8"/>
  <c r="Y463" i="8" s="1"/>
  <c r="AH782" i="8"/>
  <c r="Y782" i="8" s="1"/>
  <c r="AH591" i="8"/>
  <c r="Y591" i="8" s="1"/>
  <c r="AH607" i="8"/>
  <c r="Y607" i="8" s="1"/>
  <c r="AH427" i="8"/>
  <c r="Y427" i="8" s="1"/>
  <c r="AH701" i="8"/>
  <c r="Y701" i="8" s="1"/>
  <c r="AH601" i="8"/>
  <c r="Y601" i="8" s="1"/>
  <c r="AH682" i="8"/>
  <c r="Y682" i="8" s="1"/>
  <c r="AH593" i="8"/>
  <c r="Y593" i="8" s="1"/>
  <c r="AH529" i="8"/>
  <c r="Y529" i="8" s="1"/>
  <c r="AH749" i="8"/>
  <c r="Y749" i="8" s="1"/>
  <c r="AH467" i="8"/>
  <c r="Y467" i="8" s="1"/>
  <c r="AH520" i="8"/>
  <c r="Y520" i="8" s="1"/>
  <c r="AH734" i="8"/>
  <c r="Y734" i="8" s="1"/>
  <c r="AH789" i="8"/>
  <c r="Y789" i="8" s="1"/>
  <c r="AH508" i="8"/>
  <c r="Y508" i="8" s="1"/>
  <c r="AH536" i="8"/>
  <c r="Y536" i="8" s="1"/>
  <c r="AH411" i="8"/>
  <c r="Y411" i="8" s="1"/>
  <c r="AH634" i="8"/>
  <c r="Y634" i="8" s="1"/>
  <c r="AH618" i="8"/>
  <c r="Y618" i="8" s="1"/>
  <c r="AH531" i="8"/>
  <c r="Y531" i="8" s="1"/>
  <c r="AH491" i="8"/>
  <c r="Y491" i="8" s="1"/>
  <c r="AH731" i="8"/>
  <c r="Y731" i="8" s="1"/>
  <c r="AH604" i="8"/>
  <c r="Y604" i="8" s="1"/>
  <c r="AH702" i="8"/>
  <c r="Y702" i="8" s="1"/>
  <c r="AH550" i="8"/>
  <c r="Y550" i="8" s="1"/>
  <c r="AH562" i="8"/>
  <c r="Y562" i="8" s="1"/>
  <c r="AH548" i="8"/>
  <c r="Y548" i="8" s="1"/>
  <c r="AH838" i="8"/>
  <c r="Y838" i="8" s="1"/>
  <c r="AH615" i="8"/>
  <c r="Y615" i="8" s="1"/>
  <c r="AH528" i="8"/>
  <c r="Y528" i="8" s="1"/>
  <c r="AH674" i="8"/>
  <c r="Y674" i="8" s="1"/>
  <c r="AH573" i="8"/>
  <c r="Y573" i="8" s="1"/>
  <c r="AH555" i="8"/>
  <c r="Y555" i="8" s="1"/>
  <c r="AH433" i="8"/>
  <c r="Y433" i="8" s="1"/>
  <c r="AH649" i="8"/>
  <c r="Y649" i="8" s="1"/>
  <c r="AH516" i="8"/>
  <c r="Y516" i="8" s="1"/>
  <c r="AH788" i="8"/>
  <c r="Y788" i="8" s="1"/>
  <c r="AH882" i="8"/>
  <c r="Y882" i="8" s="1"/>
  <c r="AH724" i="8"/>
  <c r="Y724" i="8" s="1"/>
  <c r="AH422" i="8"/>
  <c r="Y422" i="8" s="1"/>
  <c r="AH402" i="8"/>
  <c r="Y402" i="8" s="1"/>
  <c r="AH477" i="8"/>
  <c r="Y477" i="8" s="1"/>
  <c r="AH638" i="8"/>
  <c r="Y638" i="8" s="1"/>
  <c r="AH605" i="8"/>
  <c r="Y605" i="8" s="1"/>
  <c r="AH860" i="8"/>
  <c r="Y860" i="8" s="1"/>
  <c r="AH512" i="8"/>
  <c r="Y512" i="8" s="1"/>
  <c r="AH742" i="8"/>
  <c r="Y742" i="8" s="1"/>
  <c r="AH689" i="8"/>
  <c r="Y689" i="8" s="1"/>
  <c r="AH711" i="8"/>
  <c r="Y711" i="8" s="1"/>
  <c r="AH576" i="8"/>
  <c r="Y576" i="8" s="1"/>
  <c r="AH426" i="8"/>
  <c r="Y426" i="8" s="1"/>
  <c r="AH720" i="8"/>
  <c r="Y720" i="8" s="1"/>
  <c r="AH845" i="8"/>
  <c r="Y845" i="8" s="1"/>
  <c r="AH873" i="8"/>
  <c r="Y873" i="8" s="1"/>
  <c r="AH819" i="8"/>
  <c r="Y819" i="8" s="1"/>
  <c r="AH849" i="8"/>
  <c r="Y849" i="8" s="1"/>
  <c r="AH709" i="8"/>
  <c r="Y709" i="8" s="1"/>
  <c r="AH530" i="8"/>
  <c r="Y530" i="8" s="1"/>
  <c r="AH693" i="8"/>
  <c r="Y693" i="8" s="1"/>
  <c r="K74" i="4"/>
  <c r="AH590" i="8"/>
  <c r="Y590" i="8" s="1"/>
  <c r="AH589" i="8"/>
  <c r="Y589" i="8" s="1"/>
  <c r="AH833" i="8"/>
  <c r="Y833" i="8" s="1"/>
  <c r="AH754" i="8"/>
  <c r="Y754" i="8" s="1"/>
  <c r="AH722" i="8"/>
  <c r="Y722" i="8" s="1"/>
  <c r="AH654" i="8"/>
  <c r="Y654" i="8" s="1"/>
  <c r="AH388" i="8"/>
  <c r="Y388" i="8" s="1"/>
  <c r="AH610" i="8"/>
  <c r="Y610" i="8" s="1"/>
  <c r="AH881" i="8"/>
  <c r="Y881" i="8" s="1"/>
  <c r="AH577" i="8"/>
  <c r="Y577" i="8" s="1"/>
  <c r="AH432" i="8"/>
  <c r="Y432" i="8" s="1"/>
  <c r="AH771" i="8"/>
  <c r="Y771" i="8" s="1"/>
  <c r="AH773" i="8"/>
  <c r="Y773" i="8" s="1"/>
  <c r="AH855" i="8"/>
  <c r="Y855" i="8" s="1"/>
  <c r="AH837" i="8"/>
  <c r="Y837" i="8" s="1"/>
  <c r="AH730" i="8"/>
  <c r="Y730" i="8" s="1"/>
  <c r="AH795" i="8"/>
  <c r="Y795" i="8" s="1"/>
  <c r="AH858" i="8"/>
  <c r="Y858" i="8" s="1"/>
  <c r="AH800" i="8"/>
  <c r="Y800" i="8" s="1"/>
  <c r="AH662" i="8"/>
  <c r="Y662" i="8" s="1"/>
  <c r="AH803" i="8"/>
  <c r="Y803" i="8" s="1"/>
  <c r="AH599" i="8"/>
  <c r="Y599" i="8" s="1"/>
  <c r="AH594" i="8"/>
  <c r="Y594" i="8" s="1"/>
  <c r="AH847" i="8"/>
  <c r="Y847" i="8" s="1"/>
  <c r="AH871" i="8"/>
  <c r="Y871" i="8" s="1"/>
  <c r="AH566" i="8"/>
  <c r="Y566" i="8" s="1"/>
  <c r="K80" i="4"/>
  <c r="AH876" i="8"/>
  <c r="Y876" i="8" s="1"/>
  <c r="AH614" i="8"/>
  <c r="Y614" i="8" s="1"/>
  <c r="AH506" i="8"/>
  <c r="Y506" i="8" s="1"/>
  <c r="AH708" i="8"/>
  <c r="Y708" i="8" s="1"/>
  <c r="AH781" i="8"/>
  <c r="Y781" i="8" s="1"/>
  <c r="AH807" i="8"/>
  <c r="Y807" i="8" s="1"/>
  <c r="AH830" i="8"/>
  <c r="Y830" i="8" s="1"/>
  <c r="AH472" i="8"/>
  <c r="Y472" i="8" s="1"/>
  <c r="AH446" i="8"/>
  <c r="Y446" i="8" s="1"/>
  <c r="AH596" i="8"/>
  <c r="Y596" i="8" s="1"/>
  <c r="AH493" i="8"/>
  <c r="Y493" i="8" s="1"/>
  <c r="AH717" i="8"/>
  <c r="Y717" i="8" s="1"/>
  <c r="AH804" i="8"/>
  <c r="Y804" i="8" s="1"/>
  <c r="AH418" i="8"/>
  <c r="Y418" i="8" s="1"/>
  <c r="AH502" i="8"/>
  <c r="Y502" i="8" s="1"/>
  <c r="AH691" i="8"/>
  <c r="Y691" i="8" s="1"/>
  <c r="AH393" i="8"/>
  <c r="Y393" i="8" s="1"/>
  <c r="AH864" i="8"/>
  <c r="Y864" i="8" s="1"/>
  <c r="AH813" i="8"/>
  <c r="Y813" i="8" s="1"/>
  <c r="AH429" i="8"/>
  <c r="Y429" i="8" s="1"/>
  <c r="AH611" i="8"/>
  <c r="Y611" i="8" s="1"/>
  <c r="AH457" i="8"/>
  <c r="Y457" i="8" s="1"/>
  <c r="AH707" i="8"/>
  <c r="Y707" i="8" s="1"/>
  <c r="AH669" i="8"/>
  <c r="Y669" i="8" s="1"/>
  <c r="AH497" i="8"/>
  <c r="Y497" i="8" s="1"/>
  <c r="AH448" i="8"/>
  <c r="Y448" i="8" s="1"/>
  <c r="AH648" i="8"/>
  <c r="Y648" i="8" s="1"/>
  <c r="AH686" i="8"/>
  <c r="Y686" i="8" s="1"/>
  <c r="AH559" i="8"/>
  <c r="Y559" i="8" s="1"/>
  <c r="AH403" i="8"/>
  <c r="Y403" i="8" s="1"/>
  <c r="AH438" i="8"/>
  <c r="Y438" i="8" s="1"/>
  <c r="AH660" i="8"/>
  <c r="Y660" i="8" s="1"/>
  <c r="AH504" i="8"/>
  <c r="Y504" i="8" s="1"/>
  <c r="AH495" i="8"/>
  <c r="Y495" i="8" s="1"/>
  <c r="K86" i="4"/>
  <c r="AH428" i="8"/>
  <c r="Y428" i="8" s="1"/>
  <c r="AH514" i="8"/>
  <c r="Y514" i="8" s="1"/>
  <c r="AH752" i="8"/>
  <c r="Y752" i="8" s="1"/>
  <c r="AH434" i="8"/>
  <c r="Y434" i="8" s="1"/>
  <c r="AH492" i="8"/>
  <c r="Y492" i="8" s="1"/>
  <c r="AH469" i="8"/>
  <c r="Y469" i="8" s="1"/>
  <c r="AH541" i="8"/>
  <c r="Y541" i="8" s="1"/>
  <c r="AH636" i="8"/>
  <c r="Y636" i="8" s="1"/>
  <c r="AH396" i="8"/>
  <c r="Y396" i="8" s="1"/>
  <c r="AH478" i="8"/>
  <c r="Y478" i="8" s="1"/>
  <c r="AH430" i="8"/>
  <c r="Y430" i="8" s="1"/>
  <c r="AH831" i="8"/>
  <c r="Y831" i="8" s="1"/>
  <c r="AH703" i="8"/>
  <c r="Y703" i="8" s="1"/>
  <c r="K89" i="4"/>
  <c r="AH637" i="8"/>
  <c r="Y637" i="8" s="1"/>
  <c r="AH624" i="8"/>
  <c r="Y624" i="8" s="1"/>
  <c r="AH436" i="8"/>
  <c r="Y436" i="8" s="1"/>
  <c r="AH679" i="8"/>
  <c r="Y679" i="8" s="1"/>
  <c r="AH540" i="8"/>
  <c r="Y540" i="8" s="1"/>
  <c r="K90" i="4"/>
  <c r="AH759" i="8"/>
  <c r="Y759" i="8" s="1"/>
  <c r="AH518" i="8"/>
  <c r="Y518" i="8" s="1"/>
  <c r="AH484" i="8"/>
  <c r="Y484" i="8" s="1"/>
  <c r="AH772" i="8"/>
  <c r="Y772" i="8" s="1"/>
  <c r="AH764" i="8"/>
  <c r="Y764" i="8" s="1"/>
  <c r="AH672" i="8"/>
  <c r="Y672" i="8" s="1"/>
  <c r="AH661" i="8"/>
  <c r="Y661" i="8" s="1"/>
  <c r="AH519" i="8"/>
  <c r="Y519" i="8" s="1"/>
  <c r="AH410" i="8"/>
  <c r="Y410" i="8" s="1"/>
  <c r="AH786" i="8"/>
  <c r="Y786" i="8" s="1"/>
  <c r="AH563" i="8"/>
  <c r="Y563" i="8" s="1"/>
  <c r="AH696" i="8"/>
  <c r="Y696" i="8" s="1"/>
  <c r="AH449" i="8"/>
  <c r="Y449" i="8" s="1"/>
  <c r="AH725" i="8"/>
  <c r="Y725" i="8" s="1"/>
  <c r="AH879" i="8"/>
  <c r="Y879" i="8" s="1"/>
  <c r="AH450" i="8"/>
  <c r="Y450" i="8" s="1"/>
  <c r="AH480" i="8"/>
  <c r="Y480" i="8" s="1"/>
  <c r="AH824" i="8"/>
  <c r="Y824" i="8" s="1"/>
  <c r="K82" i="4"/>
  <c r="AH556" i="8"/>
  <c r="Y556" i="8" s="1"/>
  <c r="AH485" i="8"/>
  <c r="Y485" i="8" s="1"/>
  <c r="AH719" i="8"/>
  <c r="Y719" i="8" s="1"/>
  <c r="AH805" i="8"/>
  <c r="Y805" i="8" s="1"/>
  <c r="AH787" i="8"/>
  <c r="Y787" i="8" s="1"/>
  <c r="AH710" i="8"/>
  <c r="Y710" i="8" s="1"/>
  <c r="AH713" i="8"/>
  <c r="Y713" i="8" s="1"/>
  <c r="AH490" i="8"/>
  <c r="Y490" i="8" s="1"/>
  <c r="AH868" i="8"/>
  <c r="Y868" i="8" s="1"/>
  <c r="AH534" i="8"/>
  <c r="Y534" i="8" s="1"/>
  <c r="K88" i="4"/>
  <c r="AH580" i="8"/>
  <c r="Y580" i="8" s="1"/>
  <c r="AH613" i="8"/>
  <c r="Y613" i="8" s="1"/>
  <c r="AH543" i="8"/>
  <c r="Y543" i="8" s="1"/>
  <c r="AH505" i="8"/>
  <c r="Y505" i="8" s="1"/>
  <c r="AH676" i="8"/>
  <c r="Y676" i="8" s="1"/>
  <c r="AH397" i="8"/>
  <c r="Y397" i="8" s="1"/>
  <c r="AH846" i="8"/>
  <c r="Y846" i="8" s="1"/>
  <c r="AH415" i="8"/>
  <c r="Y415" i="8" s="1"/>
  <c r="AH815" i="8"/>
  <c r="Y815" i="8" s="1"/>
  <c r="AH630" i="8"/>
  <c r="Y630" i="8" s="1"/>
  <c r="AH664" i="8"/>
  <c r="Y664" i="8" s="1"/>
  <c r="AH748" i="8"/>
  <c r="Y748" i="8" s="1"/>
  <c r="AH572" i="8"/>
  <c r="Y572" i="8" s="1"/>
  <c r="AH406" i="8"/>
  <c r="Y406" i="8" s="1"/>
  <c r="AH609" i="8"/>
  <c r="Y609" i="8" s="1"/>
  <c r="AH668" i="8"/>
  <c r="Y668" i="8" s="1"/>
  <c r="AH750" i="8"/>
  <c r="Y750" i="8" s="1"/>
  <c r="AH700" i="8"/>
  <c r="Y700" i="8" s="1"/>
  <c r="AH587" i="8"/>
  <c r="Y587" i="8" s="1"/>
  <c r="AH619" i="8"/>
  <c r="Y619" i="8" s="1"/>
  <c r="AH423" i="8"/>
  <c r="Y423" i="8" s="1"/>
  <c r="AH575" i="8"/>
  <c r="Y575" i="8" s="1"/>
  <c r="AH532" i="8"/>
  <c r="Y532" i="8" s="1"/>
  <c r="AH699" i="8"/>
  <c r="Y699" i="8" s="1"/>
  <c r="AH767" i="8"/>
  <c r="Y767" i="8" s="1"/>
  <c r="AH442" i="8"/>
  <c r="Y442" i="8" s="1"/>
  <c r="AH745" i="8"/>
  <c r="Y745" i="8" s="1"/>
  <c r="AH832" i="8"/>
  <c r="Y832" i="8" s="1"/>
  <c r="AH509" i="8"/>
  <c r="Y509" i="8" s="1"/>
  <c r="AH861" i="8"/>
  <c r="Y861" i="8" s="1"/>
  <c r="AH592" i="8"/>
  <c r="Y592" i="8" s="1"/>
  <c r="AH487" i="8"/>
  <c r="Y487" i="8" s="1"/>
  <c r="AH844" i="8"/>
  <c r="Y844" i="8" s="1"/>
  <c r="AH558" i="8"/>
  <c r="Y558" i="8" s="1"/>
  <c r="AH694" i="8"/>
  <c r="Y694" i="8" s="1"/>
  <c r="AH400" i="8"/>
  <c r="Y400" i="8" s="1"/>
  <c r="AH841" i="8"/>
  <c r="Y841" i="8" s="1"/>
  <c r="AH867" i="8"/>
  <c r="Y867" i="8" s="1"/>
  <c r="AH854" i="8"/>
  <c r="Y854" i="8" s="1"/>
  <c r="AH642" i="8"/>
  <c r="Y642" i="8" s="1"/>
  <c r="AH712" i="8"/>
  <c r="Y712" i="8" s="1"/>
  <c r="AH859" i="8"/>
  <c r="Y859" i="8" s="1"/>
  <c r="AH398" i="8"/>
  <c r="Y398" i="8" s="1"/>
  <c r="AH670" i="8"/>
  <c r="Y670" i="8" s="1"/>
  <c r="AH552" i="8"/>
  <c r="Y552" i="8" s="1"/>
  <c r="AH546" i="8"/>
  <c r="Y546" i="8" s="1"/>
  <c r="AH865" i="8"/>
  <c r="Y865" i="8" s="1"/>
  <c r="AH392" i="8"/>
  <c r="Y392" i="8" s="1"/>
  <c r="K77" i="4"/>
  <c r="AH560" i="8"/>
  <c r="Y560" i="8" s="1"/>
  <c r="AH585" i="8"/>
  <c r="Y585" i="8" s="1"/>
  <c r="AH456" i="8"/>
  <c r="Y456" i="8" s="1"/>
  <c r="AH464" i="8"/>
  <c r="Y464" i="8" s="1"/>
  <c r="AH653" i="8"/>
  <c r="Y653" i="8" s="1"/>
  <c r="AH600" i="8"/>
  <c r="Y600" i="8" s="1"/>
  <c r="AH471" i="8"/>
  <c r="Y471" i="8" s="1"/>
  <c r="AH739" i="8"/>
  <c r="Y739" i="8" s="1"/>
  <c r="AH488" i="8"/>
  <c r="Y488" i="8" s="1"/>
  <c r="AH565" i="8"/>
  <c r="Y565" i="8" s="1"/>
  <c r="AH692" i="8"/>
  <c r="Y692" i="8" s="1"/>
  <c r="K75" i="4"/>
  <c r="AH714" i="8"/>
  <c r="Y714" i="8" s="1"/>
  <c r="AH632" i="8"/>
  <c r="Y632" i="8" s="1"/>
  <c r="AH523" i="8"/>
  <c r="Y523" i="8" s="1"/>
  <c r="AH863" i="8"/>
  <c r="Y863" i="8" s="1"/>
  <c r="AH582" i="8"/>
  <c r="Y582" i="8" s="1"/>
  <c r="AH726" i="8"/>
  <c r="Y726" i="8" s="1"/>
  <c r="AH626" i="8"/>
  <c r="Y626" i="8" s="1"/>
  <c r="AH820" i="8"/>
  <c r="Y820" i="8" s="1"/>
  <c r="AH774" i="8"/>
  <c r="Y774" i="8" s="1"/>
  <c r="AH629" i="8"/>
  <c r="Y629" i="8" s="1"/>
  <c r="AH510" i="8"/>
  <c r="Y510" i="8" s="1"/>
  <c r="AH390" i="8"/>
  <c r="Y390" i="8" s="1"/>
  <c r="AH776" i="8"/>
  <c r="Y776" i="8" s="1"/>
  <c r="AH794" i="8"/>
  <c r="Y794" i="8" s="1"/>
  <c r="AH812" i="8"/>
  <c r="Y812" i="8" s="1"/>
  <c r="AH825" i="8"/>
  <c r="Y825" i="8" s="1"/>
  <c r="AH473" i="8"/>
  <c r="Y473" i="8" s="1"/>
  <c r="AH826" i="8"/>
  <c r="Y826" i="8" s="1"/>
  <c r="AH643" i="8"/>
  <c r="Y643" i="8" s="1"/>
  <c r="AH765" i="8"/>
  <c r="Y765" i="8" s="1"/>
  <c r="AH416" i="8"/>
  <c r="Y416" i="8" s="1"/>
  <c r="AH817" i="8"/>
  <c r="Y817" i="8" s="1"/>
  <c r="AH816" i="8"/>
  <c r="Y816" i="8" s="1"/>
  <c r="AH452" i="8"/>
  <c r="Y452" i="8" s="1"/>
  <c r="AH757" i="8"/>
  <c r="Y757" i="8" s="1"/>
  <c r="AH455" i="8"/>
  <c r="Y455" i="8" s="1"/>
  <c r="AH425" i="8"/>
  <c r="Y425" i="8" s="1"/>
  <c r="AH814" i="8"/>
  <c r="Y814" i="8" s="1"/>
  <c r="AH635" i="8"/>
  <c r="Y635" i="8" s="1"/>
  <c r="K79" i="4"/>
  <c r="AH440" i="8"/>
  <c r="Y440" i="8" s="1"/>
  <c r="AH751" i="8"/>
  <c r="Y751" i="8" s="1"/>
  <c r="AH744" i="8"/>
  <c r="Y744" i="8" s="1"/>
  <c r="AH424" i="8"/>
  <c r="Y424" i="8" s="1"/>
  <c r="AH620" i="8"/>
  <c r="Y620" i="8" s="1"/>
  <c r="AH627" i="8"/>
  <c r="Y627" i="8" s="1"/>
  <c r="AH616" i="8"/>
  <c r="Y616" i="8" s="1"/>
  <c r="AH655" i="8"/>
  <c r="Y655" i="8" s="1"/>
  <c r="AH539" i="8"/>
  <c r="Y539" i="8" s="1"/>
  <c r="AH874" i="8"/>
  <c r="Y874" i="8" s="1"/>
  <c r="AH476" i="8"/>
  <c r="Y476" i="8" s="1"/>
  <c r="AH866" i="8"/>
  <c r="Y866" i="8" s="1"/>
  <c r="AH663" i="8"/>
  <c r="Y663" i="8" s="1"/>
  <c r="K87" i="4"/>
  <c r="AH797" i="8"/>
  <c r="Y797" i="8" s="1"/>
  <c r="AH852" i="8"/>
  <c r="Y852" i="8" s="1"/>
  <c r="AH612" i="8"/>
  <c r="Y612" i="8" s="1"/>
  <c r="K78" i="4"/>
  <c r="AH684" i="8"/>
  <c r="Y684" i="8" s="1"/>
  <c r="AH570" i="8"/>
  <c r="Y570" i="8" s="1"/>
  <c r="AH645" i="8"/>
  <c r="Y645" i="8" s="1"/>
  <c r="AH809" i="8"/>
  <c r="Y809" i="8" s="1"/>
  <c r="AH875" i="8"/>
  <c r="Y875" i="8" s="1"/>
  <c r="AH564" i="8"/>
  <c r="Y564" i="8" s="1"/>
  <c r="AH715" i="8"/>
  <c r="Y715" i="8" s="1"/>
  <c r="AH420" i="8"/>
  <c r="Y420" i="8" s="1"/>
  <c r="AH775" i="8"/>
  <c r="Y775" i="8" s="1"/>
  <c r="AH651" i="8"/>
  <c r="Y65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I4" authorId="0" shapeId="0" xr:uid="{42F0D74D-C329-4951-B942-ED64C7A8EC8A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抛物线的需填</t>
        </r>
      </text>
    </comment>
    <comment ref="L256" authorId="0" shapeId="0" xr:uid="{CFDE61D5-4AD3-47A6-990C-89657D88DD9A}">
      <text>
        <r>
          <rPr>
            <b/>
            <sz val="9"/>
            <color indexed="81"/>
            <rFont val="宋体"/>
            <family val="3"/>
            <charset val="134"/>
          </rPr>
          <t>Windows 用户:</t>
        </r>
        <r>
          <rPr>
            <sz val="9"/>
            <color indexed="81"/>
            <rFont val="宋体"/>
            <family val="3"/>
            <charset val="134"/>
          </rPr>
          <t xml:space="preserve">
初始50%伤害</t>
        </r>
      </text>
    </comment>
  </commentList>
</comments>
</file>

<file path=xl/sharedStrings.xml><?xml version="1.0" encoding="utf-8"?>
<sst xmlns="http://schemas.openxmlformats.org/spreadsheetml/2006/main" count="35465" uniqueCount="3599">
  <si>
    <t>id</t>
  </si>
  <si>
    <t>a_base_skill_id</t>
  </si>
  <si>
    <t>a_base_operater_id</t>
  </si>
  <si>
    <t>a_base_text</t>
  </si>
  <si>
    <t>a_base_type</t>
  </si>
  <si>
    <t>a_base_first_time</t>
  </si>
  <si>
    <t>a_base_cd</t>
  </si>
  <si>
    <t>a_base_distance</t>
  </si>
  <si>
    <t>c_base_skill_action</t>
  </si>
  <si>
    <t>a_base_action_time</t>
  </si>
  <si>
    <t>a_base_role_direction</t>
  </si>
  <si>
    <t>varchar(255)</t>
  </si>
  <si>
    <t>技能主表</t>
  </si>
  <si>
    <t>技能ID</t>
  </si>
  <si>
    <t>平台ID</t>
  </si>
  <si>
    <t>技能备注</t>
  </si>
  <si>
    <t>首次释放技能CD</t>
  </si>
  <si>
    <t>技能Cd</t>
  </si>
  <si>
    <t>技能特殊释放条件</t>
  </si>
  <si>
    <t>施法距离</t>
  </si>
  <si>
    <t>技能可施法目标类型</t>
  </si>
  <si>
    <t>技能动作</t>
  </si>
  <si>
    <t>动作持续时间</t>
  </si>
  <si>
    <t>技能施法特效</t>
  </si>
  <si>
    <t>调用子弹表</t>
  </si>
  <si>
    <t>释放技能时自身增加buff</t>
  </si>
  <si>
    <t>施法时是否向目标转向</t>
  </si>
  <si>
    <t>霸体等级</t>
  </si>
  <si>
    <t>主键ID</t>
  </si>
  <si>
    <t>ID</t>
  </si>
  <si>
    <t>默认为0</t>
  </si>
  <si>
    <t>备注</t>
  </si>
  <si>
    <t>单位ms</t>
  </si>
  <si>
    <t>填写角色动作资源名称</t>
  </si>
  <si>
    <t>配置格式【延迟调用时间，特效ID；延迟调用时间，特效ID；…】</t>
  </si>
  <si>
    <t>配置格式：buff调用时间，buffID；buff调用时间，buffID…</t>
  </si>
  <si>
    <t>1,1</t>
  </si>
  <si>
    <t>a_base_origin_type</t>
  </si>
  <si>
    <t>a_base_bullet_speed</t>
  </si>
  <si>
    <t>a_base_bullet_time</t>
  </si>
  <si>
    <t>a_base_skill_break</t>
  </si>
  <si>
    <t>技能效果</t>
  </si>
  <si>
    <t>技能攻击目标类型</t>
  </si>
  <si>
    <t>子弹伤害</t>
  </si>
  <si>
    <t>子弹挂点</t>
  </si>
  <si>
    <t>子弹飞行速度</t>
  </si>
  <si>
    <t>子弹生命周期</t>
  </si>
  <si>
    <t>子弹命中挂点</t>
  </si>
  <si>
    <t>命中特效</t>
  </si>
  <si>
    <t>命中目标给自身增加buff</t>
  </si>
  <si>
    <t>命中目标给目标增加buff</t>
  </si>
  <si>
    <t>平台ID，
默认为0</t>
  </si>
  <si>
    <t>atk</t>
  </si>
  <si>
    <t>skill</t>
  </si>
  <si>
    <t>烈火斩-普通攻击</t>
  </si>
  <si>
    <t>0,0</t>
  </si>
  <si>
    <t>开天斩-普通攻击</t>
  </si>
  <si>
    <t>开天斩-技能</t>
  </si>
  <si>
    <t>a_base_hit_effects</t>
    <phoneticPr fontId="125" type="noConversion"/>
  </si>
  <si>
    <t>打断等级</t>
    <phoneticPr fontId="125" type="noConversion"/>
  </si>
  <si>
    <t>varchar(255)</t>
    <phoneticPr fontId="125" type="noConversion"/>
  </si>
  <si>
    <t>a_base_hit_node</t>
    <phoneticPr fontId="125" type="noConversion"/>
  </si>
  <si>
    <t>1,1</t>
    <phoneticPr fontId="125" type="noConversion"/>
  </si>
  <si>
    <t>1,0</t>
    <phoneticPr fontId="125" type="noConversion"/>
  </si>
  <si>
    <t>3,0</t>
    <phoneticPr fontId="125" type="noConversion"/>
  </si>
  <si>
    <t>0,0</t>
    <phoneticPr fontId="125" type="noConversion"/>
  </si>
  <si>
    <t>测试技能1</t>
    <phoneticPr fontId="125" type="noConversion"/>
  </si>
  <si>
    <t>测试技能2</t>
  </si>
  <si>
    <t>测试技能3</t>
  </si>
  <si>
    <t>测试技能4</t>
  </si>
  <si>
    <t>2,0</t>
    <phoneticPr fontId="125" type="noConversion"/>
  </si>
  <si>
    <t>长牙象普通攻击</t>
    <phoneticPr fontId="125" type="noConversion"/>
  </si>
  <si>
    <t>斧头怪普通攻击</t>
    <phoneticPr fontId="125" type="noConversion"/>
  </si>
  <si>
    <t>长牙象技能</t>
    <phoneticPr fontId="125" type="noConversion"/>
  </si>
  <si>
    <t>斧头怪技能</t>
    <phoneticPr fontId="125" type="noConversion"/>
  </si>
  <si>
    <t>狼人普通攻击</t>
    <phoneticPr fontId="125" type="noConversion"/>
  </si>
  <si>
    <t>狼人技能</t>
    <phoneticPr fontId="125" type="noConversion"/>
  </si>
  <si>
    <t>蘑菇头普通攻击</t>
    <phoneticPr fontId="125" type="noConversion"/>
  </si>
  <si>
    <t>蘑菇头技能</t>
    <phoneticPr fontId="125" type="noConversion"/>
  </si>
  <si>
    <t>章鱼怪普通攻击</t>
    <phoneticPr fontId="125" type="noConversion"/>
  </si>
  <si>
    <t>章鱼怪技能</t>
    <phoneticPr fontId="125" type="noConversion"/>
  </si>
  <si>
    <t>1,0</t>
  </si>
  <si>
    <t>爆炸范围</t>
    <phoneticPr fontId="125" type="noConversion"/>
  </si>
  <si>
    <t>猪妖</t>
    <phoneticPr fontId="125" type="noConversion"/>
  </si>
  <si>
    <t>树妖</t>
    <phoneticPr fontId="125" type="noConversion"/>
  </si>
  <si>
    <t>树妖技能</t>
    <phoneticPr fontId="125" type="noConversion"/>
  </si>
  <si>
    <t>骑士</t>
    <phoneticPr fontId="125" type="noConversion"/>
  </si>
  <si>
    <t>骑士技能</t>
    <phoneticPr fontId="125" type="noConversion"/>
  </si>
  <si>
    <t>暗-法师</t>
    <phoneticPr fontId="125" type="noConversion"/>
  </si>
  <si>
    <t>步兵</t>
    <phoneticPr fontId="125" type="noConversion"/>
  </si>
  <si>
    <t>弓箭手</t>
    <phoneticPr fontId="125" type="noConversion"/>
  </si>
  <si>
    <t>骑兵</t>
    <phoneticPr fontId="125" type="noConversion"/>
  </si>
  <si>
    <t>神-飞龙</t>
    <phoneticPr fontId="125" type="noConversion"/>
  </si>
  <si>
    <t>1,3</t>
  </si>
  <si>
    <t>女神</t>
    <phoneticPr fontId="125" type="noConversion"/>
  </si>
  <si>
    <t>船长</t>
    <phoneticPr fontId="125" type="noConversion"/>
  </si>
  <si>
    <t>万箭齐发</t>
  </si>
  <si>
    <t>电击法术</t>
  </si>
  <si>
    <t>毒药法术</t>
  </si>
  <si>
    <t>火龙</t>
  </si>
  <si>
    <t>魔像</t>
  </si>
  <si>
    <t>勇士小屋</t>
  </si>
  <si>
    <t>长弓手营地</t>
  </si>
  <si>
    <t>拒马</t>
  </si>
  <si>
    <t>弓箭塔</t>
  </si>
  <si>
    <t>落石塔</t>
  </si>
  <si>
    <t>滚木</t>
    <phoneticPr fontId="125" type="noConversion"/>
  </si>
  <si>
    <t>4,0</t>
    <phoneticPr fontId="125" type="noConversion"/>
  </si>
  <si>
    <t>子弹挂点
-1技能指示器指定位置
配置untiy引擎挂点组件名称
配置0或不配置表示目标以目标地面中心点。</t>
    <phoneticPr fontId="125" type="noConversion"/>
  </si>
  <si>
    <t>野牛勇士小组</t>
    <phoneticPr fontId="125" type="noConversion"/>
  </si>
  <si>
    <t>a_base_bullet_node</t>
    <phoneticPr fontId="125" type="noConversion"/>
  </si>
  <si>
    <t>a_ints_attack_effect_type</t>
    <phoneticPr fontId="125" type="noConversion"/>
  </si>
  <si>
    <t>a_ints_attack_scope</t>
    <phoneticPr fontId="125" type="noConversion"/>
  </si>
  <si>
    <t>a_ints_bullet_attack_target</t>
    <phoneticPr fontId="125" type="noConversion"/>
  </si>
  <si>
    <t>a_ints_skill_harm</t>
    <phoneticPr fontId="125" type="noConversion"/>
  </si>
  <si>
    <t>a_base_skill_effect_id</t>
    <phoneticPr fontId="125" type="noConversion"/>
  </si>
  <si>
    <t>技能特效挂点
配置untiy引擎挂点组件名称</t>
    <phoneticPr fontId="125" type="noConversion"/>
  </si>
  <si>
    <t>Hit</t>
  </si>
  <si>
    <t>野牛勇士</t>
    <phoneticPr fontId="125" type="noConversion"/>
  </si>
  <si>
    <t>松鼠投手</t>
    <phoneticPr fontId="125" type="noConversion"/>
  </si>
  <si>
    <t>狼骑兵</t>
    <phoneticPr fontId="125" type="noConversion"/>
  </si>
  <si>
    <t>乌鸦</t>
    <phoneticPr fontId="125" type="noConversion"/>
  </si>
  <si>
    <t>野牛剑士</t>
    <phoneticPr fontId="125" type="noConversion"/>
  </si>
  <si>
    <t>石头人战士</t>
    <phoneticPr fontId="125" type="noConversion"/>
  </si>
  <si>
    <t>独角兽</t>
    <phoneticPr fontId="125" type="noConversion"/>
  </si>
  <si>
    <t>猛犸象狼骑</t>
    <phoneticPr fontId="125" type="noConversion"/>
  </si>
  <si>
    <t>长弓手</t>
    <phoneticPr fontId="125" type="noConversion"/>
  </si>
  <si>
    <t>小精灵</t>
    <phoneticPr fontId="125" type="noConversion"/>
  </si>
  <si>
    <t>海象飞斧战士</t>
    <phoneticPr fontId="125" type="noConversion"/>
  </si>
  <si>
    <t>地鼠挖掘者</t>
    <phoneticPr fontId="125" type="noConversion"/>
  </si>
  <si>
    <t>勇士小屋</t>
    <phoneticPr fontId="125" type="noConversion"/>
  </si>
  <si>
    <t>长弓手营地</t>
    <phoneticPr fontId="125" type="noConversion"/>
  </si>
  <si>
    <t>落石塔</t>
    <phoneticPr fontId="125" type="noConversion"/>
  </si>
  <si>
    <t>弓箭塔</t>
    <phoneticPr fontId="125" type="noConversion"/>
  </si>
  <si>
    <t>拒马</t>
    <phoneticPr fontId="125" type="noConversion"/>
  </si>
  <si>
    <t>魔像</t>
    <phoneticPr fontId="125" type="noConversion"/>
  </si>
  <si>
    <t>火龙</t>
    <phoneticPr fontId="125" type="noConversion"/>
  </si>
  <si>
    <t>乌鸦大军</t>
    <phoneticPr fontId="125" type="noConversion"/>
  </si>
  <si>
    <t>石头人战士小队</t>
    <phoneticPr fontId="125" type="noConversion"/>
  </si>
  <si>
    <t>小精灵小队</t>
    <phoneticPr fontId="125" type="noConversion"/>
  </si>
  <si>
    <t>独角兽大队</t>
    <phoneticPr fontId="125" type="noConversion"/>
  </si>
  <si>
    <t>狼游骑兵大军</t>
    <phoneticPr fontId="125" type="noConversion"/>
  </si>
  <si>
    <t>狼骑兵小队</t>
    <phoneticPr fontId="125" type="noConversion"/>
  </si>
  <si>
    <t>长弓手大队</t>
    <phoneticPr fontId="125" type="noConversion"/>
  </si>
  <si>
    <t>松鼠投手小组</t>
    <phoneticPr fontId="125" type="noConversion"/>
  </si>
  <si>
    <t>野牛剑士小队</t>
    <phoneticPr fontId="125" type="noConversion"/>
  </si>
  <si>
    <t>弹道范围、伤害范围</t>
    <phoneticPr fontId="125" type="noConversion"/>
  </si>
  <si>
    <t>子弹结束时播放特效</t>
    <phoneticPr fontId="125" type="noConversion"/>
  </si>
  <si>
    <t>火球-爆炸</t>
    <phoneticPr fontId="125" type="noConversion"/>
  </si>
  <si>
    <t>1,0,0</t>
    <phoneticPr fontId="125" type="noConversion"/>
  </si>
  <si>
    <t>配置格式： 延时调用时间time1,子弹ID；延时调用时间time2,子弹ID
当延时时间time = -1时表示上一个子弹生命周期结束时开始调用子弹；
time&gt;=0都表示具体的延迟调用时间。
调用类型type ,x,y
type=0 不发射
type =1 发射时开始计算
type=2 发射命中目标点（触发）后开始计算
x 多久后发射另一颗子弹 ms
y 子弹ID 特效skilleffect</t>
    <phoneticPr fontId="125" type="noConversion"/>
  </si>
  <si>
    <t>翼龙</t>
  </si>
  <si>
    <t>该子弹的同时发射另外一个子弹，此处改成二维数组type,time,effectid;可以生成多颗子弹，比如毒药，反复造成多次固定伤害，就触发多次子弹就行</t>
    <phoneticPr fontId="125" type="noConversion"/>
  </si>
  <si>
    <t>a_arrayints_other_skill_id</t>
    <phoneticPr fontId="125" type="noConversion"/>
  </si>
  <si>
    <t>10200010</t>
  </si>
  <si>
    <t>10201010</t>
  </si>
  <si>
    <t>10202010</t>
  </si>
  <si>
    <t>10203010</t>
  </si>
  <si>
    <t>10203011</t>
  </si>
  <si>
    <t>10204010</t>
  </si>
  <si>
    <t>21110010</t>
  </si>
  <si>
    <t>21210010</t>
  </si>
  <si>
    <t>21120010</t>
  </si>
  <si>
    <t>21220010</t>
  </si>
  <si>
    <t>21130010</t>
  </si>
  <si>
    <t>21230010</t>
  </si>
  <si>
    <t>21140010</t>
  </si>
  <si>
    <t>21240010</t>
  </si>
  <si>
    <t>21150010</t>
  </si>
  <si>
    <t>21250010</t>
  </si>
  <si>
    <t>32210010</t>
  </si>
  <si>
    <t>34210010</t>
  </si>
  <si>
    <t>33210010</t>
  </si>
  <si>
    <t>35210010</t>
  </si>
  <si>
    <t>36210010</t>
  </si>
  <si>
    <t>47210010</t>
  </si>
  <si>
    <t>47220010</t>
  </si>
  <si>
    <t>47230010</t>
  </si>
  <si>
    <t>47240010</t>
  </si>
  <si>
    <t>47250010</t>
  </si>
  <si>
    <t>2,0,10203011</t>
    <phoneticPr fontId="125" type="noConversion"/>
  </si>
  <si>
    <t>子弹起点位置</t>
    <phoneticPr fontId="125" type="noConversion"/>
  </si>
  <si>
    <t>5,11101</t>
    <phoneticPr fontId="125" type="noConversion"/>
  </si>
  <si>
    <t>a_arrayints_bullet</t>
  </si>
  <si>
    <t>配置格式：</t>
  </si>
  <si>
    <t>0;2000</t>
  </si>
  <si>
    <t>0;400</t>
  </si>
  <si>
    <t>0;1900</t>
  </si>
  <si>
    <t>0;1000</t>
  </si>
  <si>
    <t>5,11101</t>
  </si>
  <si>
    <t>5,11201</t>
  </si>
  <si>
    <t>5,12201</t>
  </si>
  <si>
    <t>5,11301</t>
  </si>
  <si>
    <t>5,12301</t>
  </si>
  <si>
    <t>5,11401</t>
  </si>
  <si>
    <t>5,12401</t>
  </si>
  <si>
    <t>5,11501</t>
  </si>
  <si>
    <t>5,12501</t>
  </si>
  <si>
    <t>5,22101</t>
  </si>
  <si>
    <t>5,42101</t>
  </si>
  <si>
    <t>5,32101</t>
  </si>
  <si>
    <t>5,52101</t>
  </si>
  <si>
    <t>5,62101</t>
  </si>
  <si>
    <t>5,72101</t>
  </si>
  <si>
    <t>5,72201</t>
  </si>
  <si>
    <t>5,72301</t>
  </si>
  <si>
    <t>5,72401</t>
  </si>
  <si>
    <t>5,72501</t>
  </si>
  <si>
    <t>5,12101</t>
    <phoneticPr fontId="125" type="noConversion"/>
  </si>
  <si>
    <t>1,10000,0</t>
    <phoneticPr fontId="125" type="noConversion"/>
  </si>
  <si>
    <t>1000,10201010,0,0,0</t>
  </si>
  <si>
    <t>0,10203010,0,0,0</t>
  </si>
  <si>
    <t>300,2102,0,0,0</t>
  </si>
  <si>
    <t>300,2103,0,0,0</t>
  </si>
  <si>
    <t>300,2104,0,0,0</t>
  </si>
  <si>
    <t>594,2106,0,0,0</t>
  </si>
  <si>
    <t>528,2108,0,0,0</t>
  </si>
  <si>
    <t>330,111010,0,0,0</t>
  </si>
  <si>
    <t>429,113010,0,0,0</t>
  </si>
  <si>
    <t>429,114010,0,0,0</t>
  </si>
  <si>
    <t>396,115010,0,0,0</t>
  </si>
  <si>
    <t>396,121010,0,0,0</t>
  </si>
  <si>
    <t>462,123010,0,0,0</t>
  </si>
  <si>
    <t>495,124010,0,0,0</t>
  </si>
  <si>
    <t>627,125010,0,0,0</t>
  </si>
  <si>
    <t>330,221010,0,0,0</t>
  </si>
  <si>
    <t>396,321010,0,0,0</t>
  </si>
  <si>
    <t>495,621010,0,0,0</t>
  </si>
  <si>
    <t>300,724010,0,0,0</t>
  </si>
  <si>
    <t>300,725010,0,0,0</t>
  </si>
  <si>
    <t>660,29,0,0,0</t>
  </si>
  <si>
    <t>495,30,0,0,0</t>
  </si>
  <si>
    <t>666,1,0,0,0</t>
  </si>
  <si>
    <t>666,2,0,0,0</t>
  </si>
  <si>
    <t>666,3,0,0,0</t>
  </si>
  <si>
    <t>666,4,0,0,0</t>
  </si>
  <si>
    <t>666,5,0,0,0</t>
  </si>
  <si>
    <t>666,6,0,0,0</t>
  </si>
  <si>
    <t>666,7,0,0,0</t>
  </si>
  <si>
    <t>666,8,0,0,0</t>
  </si>
  <si>
    <t>666,9,0,0,0</t>
  </si>
  <si>
    <t>1333,10,0,0,0</t>
  </si>
  <si>
    <t>495,11,0,0,0</t>
  </si>
  <si>
    <t>2000,12,0,0,0</t>
  </si>
  <si>
    <t>1000,13,0,0,0</t>
  </si>
  <si>
    <t>666,14,0,0,0</t>
  </si>
  <si>
    <t>396,15,0,0,0</t>
  </si>
  <si>
    <t>1000,16,0,0,0</t>
  </si>
  <si>
    <t>132,17,0,0,0</t>
  </si>
  <si>
    <t>825,18,0,0,0</t>
  </si>
  <si>
    <t>561,19,0,0,0</t>
  </si>
  <si>
    <t>1333,20,0,0,0</t>
  </si>
  <si>
    <t>495,21,0,0,0</t>
  </si>
  <si>
    <t>1333,22,0,0,0</t>
  </si>
  <si>
    <t>429,23,0,0,0</t>
  </si>
  <si>
    <t>544,24,0,0,0</t>
  </si>
  <si>
    <t>726,25,0,0,0</t>
  </si>
  <si>
    <t>495,26,0,0,0</t>
  </si>
  <si>
    <t>2,40000,10000</t>
    <phoneticPr fontId="125" type="noConversion"/>
  </si>
  <si>
    <t>1,3,0,100</t>
  </si>
  <si>
    <t>等级</t>
  </si>
  <si>
    <t>等级</t>
    <phoneticPr fontId="125" type="noConversion"/>
  </si>
  <si>
    <t>1,30000,0</t>
  </si>
  <si>
    <t>等级1id</t>
  </si>
  <si>
    <t>等级1id</t>
    <phoneticPr fontId="125" type="noConversion"/>
  </si>
  <si>
    <t>法术伤害</t>
  </si>
  <si>
    <t>法术伤害</t>
    <phoneticPr fontId="125" type="noConversion"/>
  </si>
  <si>
    <t>伤害系数</t>
  </si>
  <si>
    <t>伤害系数</t>
    <phoneticPr fontId="125" type="noConversion"/>
  </si>
  <si>
    <t>法术等级1伤害</t>
  </si>
  <si>
    <t>法术等级1伤害</t>
    <phoneticPr fontId="125" type="noConversion"/>
  </si>
  <si>
    <t>1,40000,0</t>
  </si>
  <si>
    <t>1,40000,0</t>
    <phoneticPr fontId="125" type="noConversion"/>
  </si>
  <si>
    <t>1,60000,0</t>
  </si>
  <si>
    <t>1,60000,0</t>
    <phoneticPr fontId="125" type="noConversion"/>
  </si>
  <si>
    <t>等级1召唤id</t>
  </si>
  <si>
    <t>等级1召唤id</t>
    <phoneticPr fontId="125" type="noConversion"/>
  </si>
  <si>
    <t>01</t>
  </si>
  <si>
    <t>01</t>
    <phoneticPr fontId="125" type="noConversion"/>
  </si>
  <si>
    <t>21</t>
  </si>
  <si>
    <t>02</t>
  </si>
  <si>
    <t>02</t>
    <phoneticPr fontId="125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</si>
  <si>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</si>
  <si>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</si>
  <si>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</si>
  <si>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</si>
  <si>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</si>
  <si>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</si>
  <si>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</si>
  <si>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</si>
  <si>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</si>
  <si>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</si>
  <si>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</si>
  <si>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</si>
  <si>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</si>
  <si>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</si>
  <si>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</si>
  <si>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</si>
  <si>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</si>
  <si>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</si>
  <si>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</si>
  <si>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</si>
  <si>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</si>
  <si>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</si>
  <si>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a_base_skill_effect_id</t>
  </si>
  <si>
    <t>a_ints_attack_effect_type</t>
  </si>
  <si>
    <t>a_ints_attack_scope</t>
  </si>
  <si>
    <t>a_ints_bullet_attack_target</t>
  </si>
  <si>
    <t>a_ints_skill_harm</t>
  </si>
  <si>
    <t>a_base_bullet_node</t>
  </si>
  <si>
    <t>a_base_hit_node</t>
  </si>
  <si>
    <t>a_base_hit_effects</t>
  </si>
  <si>
    <t>a_arrayints_other_skill_id</t>
  </si>
  <si>
    <t>弹道范围、伤害范围</t>
  </si>
  <si>
    <t>子弹起点位置</t>
  </si>
  <si>
    <t>子弹结束时播放特效</t>
  </si>
  <si>
    <t>打断等级</t>
  </si>
  <si>
    <t>该子弹的同时发射另外一个子弹，此处改成二维数组type,time,effectid;可以生成多颗子弹，比如毒药，反复造成多次固定伤害，就触发多次子弹就行</t>
  </si>
  <si>
    <t>子弹挂点
-1技能指示器指定位置
配置untiy引擎挂点组件名称
配置0或不配置表示目标以目标地面中心点。</t>
  </si>
  <si>
    <t>技能特效挂点
配置untiy引擎挂点组件名称</t>
  </si>
  <si>
    <t>配置格式： 延时调用时间time1,子弹ID；延时调用时间time2,子弹ID
当延时时间time = -1时表示上一个子弹生命周期结束时开始调用子弹；
time&gt;=0都表示具体的延迟调用时间。
调用类型type ,x,y
type=0 不发射
type =1 发射时开始计算
type=2 发射命中目标点（触发）后开始计算
x 多久后发射另一颗子弹 ms
y 子弹ID 特效skilleffect</t>
  </si>
  <si>
    <t>测试技能1</t>
  </si>
  <si>
    <t>2,0</t>
  </si>
  <si>
    <t>爆炸范围</t>
  </si>
  <si>
    <t>3,0</t>
  </si>
  <si>
    <t>猪妖</t>
  </si>
  <si>
    <t>树妖</t>
  </si>
  <si>
    <t>树妖技能</t>
  </si>
  <si>
    <t>骑士</t>
  </si>
  <si>
    <t>骑士技能</t>
  </si>
  <si>
    <t>长牙象普通攻击</t>
  </si>
  <si>
    <t>长牙象技能</t>
  </si>
  <si>
    <t>斧头怪普通攻击</t>
  </si>
  <si>
    <t>斧头怪技能</t>
  </si>
  <si>
    <t>狼人普通攻击</t>
  </si>
  <si>
    <t>狼人技能</t>
  </si>
  <si>
    <t>蘑菇头普通攻击</t>
  </si>
  <si>
    <t>蘑菇头技能</t>
  </si>
  <si>
    <t>章鱼怪普通攻击</t>
  </si>
  <si>
    <t>章鱼怪技能</t>
  </si>
  <si>
    <t>暗-法师</t>
  </si>
  <si>
    <t>步兵</t>
  </si>
  <si>
    <t>弓箭手</t>
  </si>
  <si>
    <t>骑兵</t>
  </si>
  <si>
    <t>神-飞龙</t>
  </si>
  <si>
    <t>女神</t>
  </si>
  <si>
    <t>船长</t>
  </si>
  <si>
    <t>野牛勇士</t>
  </si>
  <si>
    <t>松鼠投手</t>
  </si>
  <si>
    <t>狼骑兵</t>
  </si>
  <si>
    <t>小精灵</t>
  </si>
  <si>
    <t>石头人战士</t>
  </si>
  <si>
    <t>野牛剑士</t>
  </si>
  <si>
    <t>长弓手</t>
  </si>
  <si>
    <t>独角兽</t>
  </si>
  <si>
    <t>乌鸦</t>
  </si>
  <si>
    <t>地鼠挖掘者</t>
  </si>
  <si>
    <t>海象飞斧战士</t>
  </si>
  <si>
    <t>猛犸象狼骑</t>
  </si>
  <si>
    <t>1,10000,0</t>
  </si>
  <si>
    <t>1,3,0,220</t>
  </si>
  <si>
    <t>1,0,0</t>
  </si>
  <si>
    <t>2,0,10203011</t>
  </si>
  <si>
    <t>火球-爆炸</t>
  </si>
  <si>
    <t>滚木</t>
  </si>
  <si>
    <t>4,0</t>
  </si>
  <si>
    <t>2,40000,10000</t>
  </si>
  <si>
    <t>野牛勇士小组</t>
  </si>
  <si>
    <t>5,11102</t>
  </si>
  <si>
    <t>5,11103</t>
  </si>
  <si>
    <t>5,11104</t>
  </si>
  <si>
    <t>5,11105</t>
  </si>
  <si>
    <t>5,11106</t>
  </si>
  <si>
    <t>5,11107</t>
  </si>
  <si>
    <t>5,11108</t>
  </si>
  <si>
    <t>5,11109</t>
  </si>
  <si>
    <t>5,11110</t>
  </si>
  <si>
    <t>5,11111</t>
  </si>
  <si>
    <t>5,11112</t>
  </si>
  <si>
    <t>5,11113</t>
  </si>
  <si>
    <t>5,11114</t>
  </si>
  <si>
    <t>5,11115</t>
  </si>
  <si>
    <t>5,11116</t>
  </si>
  <si>
    <t>5,11117</t>
  </si>
  <si>
    <t>5,11118</t>
  </si>
  <si>
    <t>5,11119</t>
  </si>
  <si>
    <t>5,11120</t>
  </si>
  <si>
    <t>5,11121</t>
  </si>
  <si>
    <t>5,11122</t>
  </si>
  <si>
    <t>5,11123</t>
  </si>
  <si>
    <t>5,11124</t>
  </si>
  <si>
    <t>5,11125</t>
  </si>
  <si>
    <t>野牛剑士小队</t>
  </si>
  <si>
    <t>5,12101</t>
  </si>
  <si>
    <t>5,12102</t>
  </si>
  <si>
    <t>5,12103</t>
  </si>
  <si>
    <t>5,12104</t>
  </si>
  <si>
    <t>5,12105</t>
  </si>
  <si>
    <t>5,12106</t>
  </si>
  <si>
    <t>5,12107</t>
  </si>
  <si>
    <t>5,12108</t>
  </si>
  <si>
    <t>5,12109</t>
  </si>
  <si>
    <t>5,12110</t>
  </si>
  <si>
    <t>5,12111</t>
  </si>
  <si>
    <t>5,12112</t>
  </si>
  <si>
    <t>5,12113</t>
  </si>
  <si>
    <t>5,12114</t>
  </si>
  <si>
    <t>5,12115</t>
  </si>
  <si>
    <t>5,12116</t>
  </si>
  <si>
    <t>5,12117</t>
  </si>
  <si>
    <t>5,12118</t>
  </si>
  <si>
    <t>5,12119</t>
  </si>
  <si>
    <t>5,12120</t>
  </si>
  <si>
    <t>5,12121</t>
  </si>
  <si>
    <t>5,12122</t>
  </si>
  <si>
    <t>5,12123</t>
  </si>
  <si>
    <t>5,12124</t>
  </si>
  <si>
    <t>5,12125</t>
  </si>
  <si>
    <t>松鼠投手小组</t>
  </si>
  <si>
    <t>5,11202</t>
  </si>
  <si>
    <t>5,11203</t>
  </si>
  <si>
    <t>5,11204</t>
  </si>
  <si>
    <t>5,11205</t>
  </si>
  <si>
    <t>5,11206</t>
  </si>
  <si>
    <t>5,11207</t>
  </si>
  <si>
    <t>5,11208</t>
  </si>
  <si>
    <t>5,11209</t>
  </si>
  <si>
    <t>5,11210</t>
  </si>
  <si>
    <t>5,11211</t>
  </si>
  <si>
    <t>5,11212</t>
  </si>
  <si>
    <t>5,11213</t>
  </si>
  <si>
    <t>5,11214</t>
  </si>
  <si>
    <t>5,11215</t>
  </si>
  <si>
    <t>5,11216</t>
  </si>
  <si>
    <t>5,11217</t>
  </si>
  <si>
    <t>5,11218</t>
  </si>
  <si>
    <t>5,11219</t>
  </si>
  <si>
    <t>5,11220</t>
  </si>
  <si>
    <t>5,11221</t>
  </si>
  <si>
    <t>5,11222</t>
  </si>
  <si>
    <t>5,11223</t>
  </si>
  <si>
    <t>5,11224</t>
  </si>
  <si>
    <t>5,11225</t>
  </si>
  <si>
    <t>长弓手大队</t>
  </si>
  <si>
    <t>5,12202</t>
  </si>
  <si>
    <t>5,12203</t>
  </si>
  <si>
    <t>5,12204</t>
  </si>
  <si>
    <t>5,12205</t>
  </si>
  <si>
    <t>5,12206</t>
  </si>
  <si>
    <t>5,12207</t>
  </si>
  <si>
    <t>5,12208</t>
  </si>
  <si>
    <t>5,12209</t>
  </si>
  <si>
    <t>5,12210</t>
  </si>
  <si>
    <t>5,12211</t>
  </si>
  <si>
    <t>5,12212</t>
  </si>
  <si>
    <t>5,12213</t>
  </si>
  <si>
    <t>5,12214</t>
  </si>
  <si>
    <t>5,12215</t>
  </si>
  <si>
    <t>5,12216</t>
  </si>
  <si>
    <t>5,12217</t>
  </si>
  <si>
    <t>5,12218</t>
  </si>
  <si>
    <t>5,12219</t>
  </si>
  <si>
    <t>5,12220</t>
  </si>
  <si>
    <t>5,12221</t>
  </si>
  <si>
    <t>5,12222</t>
  </si>
  <si>
    <t>5,12223</t>
  </si>
  <si>
    <t>5,12224</t>
  </si>
  <si>
    <t>5,12225</t>
  </si>
  <si>
    <t>狼骑兵小队</t>
  </si>
  <si>
    <t>5,11302</t>
  </si>
  <si>
    <t>5,11303</t>
  </si>
  <si>
    <t>5,11304</t>
  </si>
  <si>
    <t>5,11305</t>
  </si>
  <si>
    <t>5,11306</t>
  </si>
  <si>
    <t>5,11307</t>
  </si>
  <si>
    <t>5,11308</t>
  </si>
  <si>
    <t>5,11309</t>
  </si>
  <si>
    <t>5,11310</t>
  </si>
  <si>
    <t>5,11311</t>
  </si>
  <si>
    <t>5,11312</t>
  </si>
  <si>
    <t>5,11313</t>
  </si>
  <si>
    <t>5,11314</t>
  </si>
  <si>
    <t>5,11315</t>
  </si>
  <si>
    <t>5,11316</t>
  </si>
  <si>
    <t>5,11317</t>
  </si>
  <si>
    <t>5,11318</t>
  </si>
  <si>
    <t>5,11319</t>
  </si>
  <si>
    <t>5,11320</t>
  </si>
  <si>
    <t>5,11321</t>
  </si>
  <si>
    <t>5,11322</t>
  </si>
  <si>
    <t>5,11323</t>
  </si>
  <si>
    <t>5,11324</t>
  </si>
  <si>
    <t>5,11325</t>
  </si>
  <si>
    <t>狼游骑兵大军</t>
  </si>
  <si>
    <t>5,12302</t>
  </si>
  <si>
    <t>5,12303</t>
  </si>
  <si>
    <t>5,12304</t>
  </si>
  <si>
    <t>5,12305</t>
  </si>
  <si>
    <t>5,12306</t>
  </si>
  <si>
    <t>5,12307</t>
  </si>
  <si>
    <t>5,12308</t>
  </si>
  <si>
    <t>5,12309</t>
  </si>
  <si>
    <t>5,12310</t>
  </si>
  <si>
    <t>5,12311</t>
  </si>
  <si>
    <t>5,12312</t>
  </si>
  <si>
    <t>5,12313</t>
  </si>
  <si>
    <t>5,12314</t>
  </si>
  <si>
    <t>5,12315</t>
  </si>
  <si>
    <t>5,12316</t>
  </si>
  <si>
    <t>5,12317</t>
  </si>
  <si>
    <t>5,12318</t>
  </si>
  <si>
    <t>5,12319</t>
  </si>
  <si>
    <t>5,12320</t>
  </si>
  <si>
    <t>5,12321</t>
  </si>
  <si>
    <t>5,12322</t>
  </si>
  <si>
    <t>5,12323</t>
  </si>
  <si>
    <t>5,12324</t>
  </si>
  <si>
    <t>5,12325</t>
  </si>
  <si>
    <t>独角兽大队</t>
  </si>
  <si>
    <t>5,11402</t>
  </si>
  <si>
    <t>5,11403</t>
  </si>
  <si>
    <t>5,11404</t>
  </si>
  <si>
    <t>5,11405</t>
  </si>
  <si>
    <t>5,11406</t>
  </si>
  <si>
    <t>5,11407</t>
  </si>
  <si>
    <t>5,11408</t>
  </si>
  <si>
    <t>5,11409</t>
  </si>
  <si>
    <t>5,11410</t>
  </si>
  <si>
    <t>5,11411</t>
  </si>
  <si>
    <t>5,11412</t>
  </si>
  <si>
    <t>5,11413</t>
  </si>
  <si>
    <t>5,11414</t>
  </si>
  <si>
    <t>5,11415</t>
  </si>
  <si>
    <t>5,11416</t>
  </si>
  <si>
    <t>5,11417</t>
  </si>
  <si>
    <t>5,11418</t>
  </si>
  <si>
    <t>5,11419</t>
  </si>
  <si>
    <t>5,11420</t>
  </si>
  <si>
    <t>5,11421</t>
  </si>
  <si>
    <t>5,11422</t>
  </si>
  <si>
    <t>5,11423</t>
  </si>
  <si>
    <t>5,11424</t>
  </si>
  <si>
    <t>5,11425</t>
  </si>
  <si>
    <t>小精灵小队</t>
  </si>
  <si>
    <t>5,12402</t>
  </si>
  <si>
    <t>5,12403</t>
  </si>
  <si>
    <t>5,12404</t>
  </si>
  <si>
    <t>5,12405</t>
  </si>
  <si>
    <t>5,12406</t>
  </si>
  <si>
    <t>5,12407</t>
  </si>
  <si>
    <t>5,12408</t>
  </si>
  <si>
    <t>5,12409</t>
  </si>
  <si>
    <t>5,12410</t>
  </si>
  <si>
    <t>5,12411</t>
  </si>
  <si>
    <t>5,12412</t>
  </si>
  <si>
    <t>5,12413</t>
  </si>
  <si>
    <t>5,12414</t>
  </si>
  <si>
    <t>5,12415</t>
  </si>
  <si>
    <t>5,12416</t>
  </si>
  <si>
    <t>5,12417</t>
  </si>
  <si>
    <t>5,12418</t>
  </si>
  <si>
    <t>5,12419</t>
  </si>
  <si>
    <t>5,12420</t>
  </si>
  <si>
    <t>5,12421</t>
  </si>
  <si>
    <t>5,12422</t>
  </si>
  <si>
    <t>5,12423</t>
  </si>
  <si>
    <t>5,12424</t>
  </si>
  <si>
    <t>5,12425</t>
  </si>
  <si>
    <t>石头人战士小队</t>
  </si>
  <si>
    <t>5,11502</t>
  </si>
  <si>
    <t>5,11503</t>
  </si>
  <si>
    <t>5,11504</t>
  </si>
  <si>
    <t>5,11505</t>
  </si>
  <si>
    <t>5,11506</t>
  </si>
  <si>
    <t>5,11507</t>
  </si>
  <si>
    <t>5,11508</t>
  </si>
  <si>
    <t>5,11509</t>
  </si>
  <si>
    <t>5,11510</t>
  </si>
  <si>
    <t>5,11511</t>
  </si>
  <si>
    <t>5,11512</t>
  </si>
  <si>
    <t>5,11513</t>
  </si>
  <si>
    <t>5,11514</t>
  </si>
  <si>
    <t>5,11515</t>
  </si>
  <si>
    <t>5,11516</t>
  </si>
  <si>
    <t>5,11517</t>
  </si>
  <si>
    <t>5,11518</t>
  </si>
  <si>
    <t>5,11519</t>
  </si>
  <si>
    <t>5,11520</t>
  </si>
  <si>
    <t>5,11521</t>
  </si>
  <si>
    <t>5,11522</t>
  </si>
  <si>
    <t>5,11523</t>
  </si>
  <si>
    <t>5,11524</t>
  </si>
  <si>
    <t>5,11525</t>
  </si>
  <si>
    <t>乌鸦大军</t>
  </si>
  <si>
    <t>5,12502</t>
  </si>
  <si>
    <t>5,12503</t>
  </si>
  <si>
    <t>5,12504</t>
  </si>
  <si>
    <t>5,12505</t>
  </si>
  <si>
    <t>5,12506</t>
  </si>
  <si>
    <t>5,12507</t>
  </si>
  <si>
    <t>5,12508</t>
  </si>
  <si>
    <t>5,12509</t>
  </si>
  <si>
    <t>5,12510</t>
  </si>
  <si>
    <t>5,12511</t>
  </si>
  <si>
    <t>5,12512</t>
  </si>
  <si>
    <t>5,12513</t>
  </si>
  <si>
    <t>5,12514</t>
  </si>
  <si>
    <t>5,12515</t>
  </si>
  <si>
    <t>5,12516</t>
  </si>
  <si>
    <t>5,12517</t>
  </si>
  <si>
    <t>5,12518</t>
  </si>
  <si>
    <t>5,12519</t>
  </si>
  <si>
    <t>5,12520</t>
  </si>
  <si>
    <t>5,12521</t>
  </si>
  <si>
    <t>5,12522</t>
  </si>
  <si>
    <t>5,12523</t>
  </si>
  <si>
    <t>5,12524</t>
  </si>
  <si>
    <t>5,12525</t>
  </si>
  <si>
    <t>5,22102</t>
  </si>
  <si>
    <t>5,22103</t>
  </si>
  <si>
    <t>5,22104</t>
  </si>
  <si>
    <t>5,22105</t>
  </si>
  <si>
    <t>5,22106</t>
  </si>
  <si>
    <t>5,22107</t>
  </si>
  <si>
    <t>5,22108</t>
  </si>
  <si>
    <t>5,22109</t>
  </si>
  <si>
    <t>5,22110</t>
  </si>
  <si>
    <t>5,22111</t>
  </si>
  <si>
    <t>5,22112</t>
  </si>
  <si>
    <t>5,22113</t>
  </si>
  <si>
    <t>5,22114</t>
  </si>
  <si>
    <t>5,22115</t>
  </si>
  <si>
    <t>5,22116</t>
  </si>
  <si>
    <t>5,22117</t>
  </si>
  <si>
    <t>5,22118</t>
  </si>
  <si>
    <t>5,22119</t>
  </si>
  <si>
    <t>5,22120</t>
  </si>
  <si>
    <t>5,22121</t>
  </si>
  <si>
    <t>5,22122</t>
  </si>
  <si>
    <t>5,22123</t>
  </si>
  <si>
    <t>5,22124</t>
  </si>
  <si>
    <t>5,22125</t>
  </si>
  <si>
    <t>5,42102</t>
  </si>
  <si>
    <t>5,42103</t>
  </si>
  <si>
    <t>5,42104</t>
  </si>
  <si>
    <t>5,42105</t>
  </si>
  <si>
    <t>5,42106</t>
  </si>
  <si>
    <t>5,42107</t>
  </si>
  <si>
    <t>5,42108</t>
  </si>
  <si>
    <t>5,42109</t>
  </si>
  <si>
    <t>5,42110</t>
  </si>
  <si>
    <t>5,42111</t>
  </si>
  <si>
    <t>5,42112</t>
  </si>
  <si>
    <t>5,42113</t>
  </si>
  <si>
    <t>5,42114</t>
  </si>
  <si>
    <t>5,42115</t>
  </si>
  <si>
    <t>5,42116</t>
  </si>
  <si>
    <t>5,42117</t>
  </si>
  <si>
    <t>5,42118</t>
  </si>
  <si>
    <t>5,42119</t>
  </si>
  <si>
    <t>5,42120</t>
  </si>
  <si>
    <t>5,42121</t>
  </si>
  <si>
    <t>5,42122</t>
  </si>
  <si>
    <t>5,42123</t>
  </si>
  <si>
    <t>5,42124</t>
  </si>
  <si>
    <t>5,42125</t>
  </si>
  <si>
    <t>5,32102</t>
  </si>
  <si>
    <t>5,32103</t>
  </si>
  <si>
    <t>5,32104</t>
  </si>
  <si>
    <t>5,32105</t>
  </si>
  <si>
    <t>5,32106</t>
  </si>
  <si>
    <t>5,32107</t>
  </si>
  <si>
    <t>5,32108</t>
  </si>
  <si>
    <t>5,32109</t>
  </si>
  <si>
    <t>5,32110</t>
  </si>
  <si>
    <t>5,32111</t>
  </si>
  <si>
    <t>5,32112</t>
  </si>
  <si>
    <t>5,32113</t>
  </si>
  <si>
    <t>5,32114</t>
  </si>
  <si>
    <t>5,32115</t>
  </si>
  <si>
    <t>5,32116</t>
  </si>
  <si>
    <t>5,32117</t>
  </si>
  <si>
    <t>5,32118</t>
  </si>
  <si>
    <t>5,32119</t>
  </si>
  <si>
    <t>5,32120</t>
  </si>
  <si>
    <t>5,32121</t>
  </si>
  <si>
    <t>5,32122</t>
  </si>
  <si>
    <t>5,32123</t>
  </si>
  <si>
    <t>5,32124</t>
  </si>
  <si>
    <t>5,32125</t>
  </si>
  <si>
    <t>5,52102</t>
  </si>
  <si>
    <t>5,52103</t>
  </si>
  <si>
    <t>5,52104</t>
  </si>
  <si>
    <t>5,52105</t>
  </si>
  <si>
    <t>5,52106</t>
  </si>
  <si>
    <t>5,52107</t>
  </si>
  <si>
    <t>5,52108</t>
  </si>
  <si>
    <t>5,52109</t>
  </si>
  <si>
    <t>5,52110</t>
  </si>
  <si>
    <t>5,52111</t>
  </si>
  <si>
    <t>5,52112</t>
  </si>
  <si>
    <t>5,52113</t>
  </si>
  <si>
    <t>5,52114</t>
  </si>
  <si>
    <t>5,52115</t>
  </si>
  <si>
    <t>5,52116</t>
  </si>
  <si>
    <t>5,52117</t>
  </si>
  <si>
    <t>5,52118</t>
  </si>
  <si>
    <t>5,52119</t>
  </si>
  <si>
    <t>5,52120</t>
  </si>
  <si>
    <t>5,52121</t>
  </si>
  <si>
    <t>5,52122</t>
  </si>
  <si>
    <t>5,52123</t>
  </si>
  <si>
    <t>5,52124</t>
  </si>
  <si>
    <t>5,52125</t>
  </si>
  <si>
    <t>5,62102</t>
  </si>
  <si>
    <t>5,62103</t>
  </si>
  <si>
    <t>5,62104</t>
  </si>
  <si>
    <t>5,62105</t>
  </si>
  <si>
    <t>5,62106</t>
  </si>
  <si>
    <t>5,62107</t>
  </si>
  <si>
    <t>5,62108</t>
  </si>
  <si>
    <t>5,62109</t>
  </si>
  <si>
    <t>5,62110</t>
  </si>
  <si>
    <t>5,62111</t>
  </si>
  <si>
    <t>5,62112</t>
  </si>
  <si>
    <t>5,62113</t>
  </si>
  <si>
    <t>5,62114</t>
  </si>
  <si>
    <t>5,62115</t>
  </si>
  <si>
    <t>5,62116</t>
  </si>
  <si>
    <t>5,62117</t>
  </si>
  <si>
    <t>5,62118</t>
  </si>
  <si>
    <t>5,62119</t>
  </si>
  <si>
    <t>5,62120</t>
  </si>
  <si>
    <t>5,62121</t>
  </si>
  <si>
    <t>5,62122</t>
  </si>
  <si>
    <t>5,62123</t>
  </si>
  <si>
    <t>5,62124</t>
  </si>
  <si>
    <t>5,62125</t>
  </si>
  <si>
    <t>5,72102</t>
  </si>
  <si>
    <t>5,72103</t>
  </si>
  <si>
    <t>5,72104</t>
  </si>
  <si>
    <t>5,72105</t>
  </si>
  <si>
    <t>5,72106</t>
  </si>
  <si>
    <t>5,72107</t>
  </si>
  <si>
    <t>5,72108</t>
  </si>
  <si>
    <t>5,72109</t>
  </si>
  <si>
    <t>5,72110</t>
  </si>
  <si>
    <t>5,72111</t>
  </si>
  <si>
    <t>5,72112</t>
  </si>
  <si>
    <t>5,72113</t>
  </si>
  <si>
    <t>5,72114</t>
  </si>
  <si>
    <t>5,72115</t>
  </si>
  <si>
    <t>5,72116</t>
  </si>
  <si>
    <t>5,72117</t>
  </si>
  <si>
    <t>5,72118</t>
  </si>
  <si>
    <t>5,72119</t>
  </si>
  <si>
    <t>5,72120</t>
  </si>
  <si>
    <t>5,72121</t>
  </si>
  <si>
    <t>5,72122</t>
  </si>
  <si>
    <t>5,72123</t>
  </si>
  <si>
    <t>5,72124</t>
  </si>
  <si>
    <t>5,72125</t>
  </si>
  <si>
    <t>5,72202</t>
  </si>
  <si>
    <t>5,72203</t>
  </si>
  <si>
    <t>5,72204</t>
  </si>
  <si>
    <t>5,72205</t>
  </si>
  <si>
    <t>5,72206</t>
  </si>
  <si>
    <t>5,72207</t>
  </si>
  <si>
    <t>5,72208</t>
  </si>
  <si>
    <t>5,72209</t>
  </si>
  <si>
    <t>5,72210</t>
  </si>
  <si>
    <t>5,72211</t>
  </si>
  <si>
    <t>5,72212</t>
  </si>
  <si>
    <t>5,72213</t>
  </si>
  <si>
    <t>5,72214</t>
  </si>
  <si>
    <t>5,72215</t>
  </si>
  <si>
    <t>5,72216</t>
  </si>
  <si>
    <t>5,72217</t>
  </si>
  <si>
    <t>5,72218</t>
  </si>
  <si>
    <t>5,72219</t>
  </si>
  <si>
    <t>5,72220</t>
  </si>
  <si>
    <t>5,72221</t>
  </si>
  <si>
    <t>5,72222</t>
  </si>
  <si>
    <t>5,72223</t>
  </si>
  <si>
    <t>5,72224</t>
  </si>
  <si>
    <t>5,72225</t>
  </si>
  <si>
    <t>5,72302</t>
  </si>
  <si>
    <t>5,72303</t>
  </si>
  <si>
    <t>5,72304</t>
  </si>
  <si>
    <t>5,72305</t>
  </si>
  <si>
    <t>5,72306</t>
  </si>
  <si>
    <t>5,72307</t>
  </si>
  <si>
    <t>5,72308</t>
  </si>
  <si>
    <t>5,72309</t>
  </si>
  <si>
    <t>5,72310</t>
  </si>
  <si>
    <t>5,72311</t>
  </si>
  <si>
    <t>5,72312</t>
  </si>
  <si>
    <t>5,72313</t>
  </si>
  <si>
    <t>5,72314</t>
  </si>
  <si>
    <t>5,72315</t>
  </si>
  <si>
    <t>5,72316</t>
  </si>
  <si>
    <t>5,72317</t>
  </si>
  <si>
    <t>5,72318</t>
  </si>
  <si>
    <t>5,72319</t>
  </si>
  <si>
    <t>5,72320</t>
  </si>
  <si>
    <t>5,72321</t>
  </si>
  <si>
    <t>5,72322</t>
  </si>
  <si>
    <t>5,72323</t>
  </si>
  <si>
    <t>5,72324</t>
  </si>
  <si>
    <t>5,72325</t>
  </si>
  <si>
    <t>5,72402</t>
  </si>
  <si>
    <t>5,72403</t>
  </si>
  <si>
    <t>5,72404</t>
  </si>
  <si>
    <t>5,72405</t>
  </si>
  <si>
    <t>5,72406</t>
  </si>
  <si>
    <t>5,72407</t>
  </si>
  <si>
    <t>5,72408</t>
  </si>
  <si>
    <t>5,72409</t>
  </si>
  <si>
    <t>5,72410</t>
  </si>
  <si>
    <t>5,72411</t>
  </si>
  <si>
    <t>5,72412</t>
  </si>
  <si>
    <t>5,72413</t>
  </si>
  <si>
    <t>5,72414</t>
  </si>
  <si>
    <t>5,72415</t>
  </si>
  <si>
    <t>5,72416</t>
  </si>
  <si>
    <t>5,72417</t>
  </si>
  <si>
    <t>5,72418</t>
  </si>
  <si>
    <t>5,72419</t>
  </si>
  <si>
    <t>5,72420</t>
  </si>
  <si>
    <t>5,72421</t>
  </si>
  <si>
    <t>5,72422</t>
  </si>
  <si>
    <t>5,72423</t>
  </si>
  <si>
    <t>5,72424</t>
  </si>
  <si>
    <t>5,72425</t>
  </si>
  <si>
    <t>5,72502</t>
  </si>
  <si>
    <t>5,72503</t>
  </si>
  <si>
    <t>5,72504</t>
  </si>
  <si>
    <t>5,72505</t>
  </si>
  <si>
    <t>5,72506</t>
  </si>
  <si>
    <t>5,72507</t>
  </si>
  <si>
    <t>5,72508</t>
  </si>
  <si>
    <t>5,72509</t>
  </si>
  <si>
    <t>5,72510</t>
  </si>
  <si>
    <t>5,72511</t>
  </si>
  <si>
    <t>5,72512</t>
  </si>
  <si>
    <t>5,72513</t>
  </si>
  <si>
    <t>5,72514</t>
  </si>
  <si>
    <t>5,72515</t>
  </si>
  <si>
    <t>5,72516</t>
  </si>
  <si>
    <t>5,72517</t>
  </si>
  <si>
    <t>5,72518</t>
  </si>
  <si>
    <t>5,72519</t>
  </si>
  <si>
    <t>5,72520</t>
  </si>
  <si>
    <t>5,72521</t>
  </si>
  <si>
    <t>5,72522</t>
  </si>
  <si>
    <t>5,72523</t>
  </si>
  <si>
    <t>5,72524</t>
  </si>
  <si>
    <t>5,72525</t>
  </si>
  <si>
    <t xml:space="preserve">配置格式：范围类型type,扩展参数x，扩展参数y
------------------------
当子弹为范围类型时填以下参数
type=1   表示圆形范围，此时x=圆形半径，y无意义。
type=2   表示正方形访问，此时x=宽，y=长。
type=3   以起点向目标方向画矩形，起点为矩形的边
------------------------
</t>
  </si>
  <si>
    <t xml:space="preserve">配置格式：范围类型type,扩展参数x，扩展参数y
------------------------
当子弹为范围类型时填以下参数
type=1   表示圆形范围，此时x=圆形半径，y无意义。
type=2   表示正方形访问，此时x=宽，y=长。
type=3   以起点向目标方向画矩形，起点为矩形的边
------------------------
</t>
    <phoneticPr fontId="125" type="noConversion"/>
  </si>
  <si>
    <t>5,12201</t>
    <phoneticPr fontId="125" type="noConversion"/>
  </si>
  <si>
    <t>300,721010,-10000,0,20000;300,721010,10000,0,20000</t>
  </si>
  <si>
    <t>300,721020,-10000,0,20000;300,721020,10000,0,20000</t>
  </si>
  <si>
    <t>300,721030,-10000,0,20000;300,721030,10000,0,20000</t>
  </si>
  <si>
    <t>300,721040,-10000,0,20000;300,721040,10000,0,20000</t>
  </si>
  <si>
    <t>300,721050,-10000,0,20000;300,721050,10000,0,20000</t>
  </si>
  <si>
    <t>300,721060,-10000,0,20000;300,721060,10000,0,20000</t>
  </si>
  <si>
    <t>300,721070,-10000,0,20000;300,721070,10000,0,20000</t>
  </si>
  <si>
    <t>300,721080,-10000,0,20000;300,721080,10000,0,20000</t>
  </si>
  <si>
    <t>300,721090,-10000,0,20000;300,721090,10000,0,20000</t>
  </si>
  <si>
    <t>300,721100,-10000,0,20000;300,721100,10000,0,20000</t>
  </si>
  <si>
    <t>300,721110,-10000,0,20000;300,721110,10000,0,20000</t>
  </si>
  <si>
    <t>300,721120,-10000,0,20000;300,721120,10000,0,20000</t>
  </si>
  <si>
    <t>300,721130,-10000,0,20000;300,721130,10000,0,20000</t>
  </si>
  <si>
    <t>300,721140,-10000,0,20000;300,721140,10000,0,20000</t>
  </si>
  <si>
    <t>300,721150,-10000,0,20000;300,721150,10000,0,20000</t>
  </si>
  <si>
    <t>300,721160,-10000,0,20000;300,721160,10000,0,20000</t>
  </si>
  <si>
    <t>300,721170,-10000,0,20000;300,721170,10000,0,20000</t>
  </si>
  <si>
    <t>300,721180,-10000,0,20000;300,721180,10000,0,20000</t>
  </si>
  <si>
    <t>300,721190,-10000,0,20000;300,721190,10000,0,20000</t>
  </si>
  <si>
    <t>300,721200,-10000,0,20000;300,721200,10000,0,20000</t>
  </si>
  <si>
    <t>300,721210,-10000,0,20000;300,721210,10000,0,20000</t>
  </si>
  <si>
    <t>300,721220,-10000,0,20000;300,721220,10000,0,20000</t>
  </si>
  <si>
    <t>300,721230,-10000,0,20000;300,721230,10000,0,20000</t>
  </si>
  <si>
    <t>300,721240,-10000,0,20000;300,721240,10000,0,20000</t>
  </si>
  <si>
    <t>300,721250,-10000,0,20000;300,721250,10000,0,20000</t>
  </si>
  <si>
    <t>300,722020,-10000,0,20000;300,722020,10000,0,20000</t>
  </si>
  <si>
    <t>300,722030,-10000,0,20000;300,722030,10000,0,20000</t>
  </si>
  <si>
    <t>300,722040,-10000,0,20000;300,722040,10000,0,20000</t>
  </si>
  <si>
    <t>300,722050,-10000,0,20000;300,722050,10000,0,20000</t>
  </si>
  <si>
    <t>300,722060,-10000,0,20000;300,722060,10000,0,20000</t>
  </si>
  <si>
    <t>300,722070,-10000,0,20000;300,722070,10000,0,20000</t>
  </si>
  <si>
    <t>300,722080,-10000,0,20000;300,722080,10000,0,20000</t>
  </si>
  <si>
    <t>300,722090,-10000,0,20000;300,722090,10000,0,20000</t>
  </si>
  <si>
    <t>300,722100,-10000,0,20000;300,722100,10000,0,20000</t>
  </si>
  <si>
    <t>300,722110,-10000,0,20000;300,722110,10000,0,20000</t>
  </si>
  <si>
    <t>300,722120,-10000,0,20000;300,722120,10000,0,20000</t>
  </si>
  <si>
    <t>300,722130,-10000,0,20000;300,722130,10000,0,20000</t>
  </si>
  <si>
    <t>300,722140,-10000,0,20000;300,722140,10000,0,20000</t>
  </si>
  <si>
    <t>300,722150,-10000,0,20000;300,722150,10000,0,20000</t>
  </si>
  <si>
    <t>300,722160,-10000,0,20000;300,722160,10000,0,20000</t>
  </si>
  <si>
    <t>300,722170,-10000,0,20000;300,722170,10000,0,20000</t>
  </si>
  <si>
    <t>300,722180,-10000,0,20000;300,722180,10000,0,20000</t>
  </si>
  <si>
    <t>300,722190,-10000,0,20000;300,722190,10000,0,20000</t>
  </si>
  <si>
    <t>300,722200,-10000,0,20000;300,722200,10000,0,20000</t>
  </si>
  <si>
    <t>300,722210,-10000,0,20000;300,722210,10000,0,20000</t>
  </si>
  <si>
    <t>300,722220,-10000,0,20000;300,722220,10000,0,20000</t>
  </si>
  <si>
    <t>300,722230,-10000,0,20000;300,722230,10000,0,20000</t>
  </si>
  <si>
    <t>300,722240,-10000,0,20000;300,722240,10000,0,20000</t>
  </si>
  <si>
    <t>300,722250,-10000,0,20000;300,722250,10000,0,20000</t>
  </si>
  <si>
    <t>300,21110010,0,0,10000;300,21110010,-10000,0,0;300,21110010,10000,0,0</t>
  </si>
  <si>
    <t>300,21140010,-10000,0,10000;300,21140010,0,0,10000;300,21140010,10000,0,10000;300,21140010,-10000,0,0;300,21140010,10000,0,0;300,21140010,-10000,0,-10000;300,21140010,0,0,-10000;300,21140010,10000,0,-10000</t>
  </si>
  <si>
    <t>300,32210010,0,0,0</t>
  </si>
  <si>
    <t>300,34210010,0,0,0</t>
  </si>
  <si>
    <t>300,33210010,0,0,0</t>
  </si>
  <si>
    <t>300,35210010,0,0,0</t>
  </si>
  <si>
    <t>300,36210010,0,0,0</t>
  </si>
  <si>
    <t>300,47210010,0,0,0</t>
  </si>
  <si>
    <t>300,47220010,0,0,0</t>
  </si>
  <si>
    <t>300,47230010,0,0,0</t>
  </si>
  <si>
    <t>300,47240010,0,0,0</t>
  </si>
  <si>
    <t>300,47250010,0,0,0</t>
  </si>
  <si>
    <t>子弹(弹道)调用特效</t>
  </si>
  <si>
    <t>子弹(弹道)调用特效</t>
    <phoneticPr fontId="125" type="noConversion"/>
  </si>
  <si>
    <t>0,10202000,0,0,0;1000,10202010,0,0,0;2000,10202010,0,0,0;3000,10202010,0,0,0;4000,10202010,0,0,0;5000,10202010,0,0,0;6000,10202010,0,0,0</t>
  </si>
  <si>
    <t>1000,10201020,0,0,0</t>
  </si>
  <si>
    <t>1000,10201030,0,0,0</t>
  </si>
  <si>
    <t>1000,10201040,0,0,0</t>
  </si>
  <si>
    <t>1000,10201050,0,0,0</t>
  </si>
  <si>
    <t>1000,10201060,0,0,0</t>
  </si>
  <si>
    <t>1000,10201070,0,0,0</t>
  </si>
  <si>
    <t>1000,10201080,0,0,0</t>
  </si>
  <si>
    <t>1000,10201090,0,0,0</t>
  </si>
  <si>
    <t>1000,10201100,0,0,0</t>
  </si>
  <si>
    <t>1000,10201110,0,0,0</t>
  </si>
  <si>
    <t>1000,10201120,0,0,0</t>
  </si>
  <si>
    <t>1000,10201130,0,0,0</t>
  </si>
  <si>
    <t>1000,10201140,0,0,0</t>
  </si>
  <si>
    <t>1000,10201150,0,0,0</t>
  </si>
  <si>
    <t>1000,10201160,0,0,0</t>
  </si>
  <si>
    <t>1000,10201170,0,0,0</t>
  </si>
  <si>
    <t>1000,10201180,0,0,0</t>
  </si>
  <si>
    <t>1000,10201190,0,0,0</t>
  </si>
  <si>
    <t>1000,10201200,0,0,0</t>
  </si>
  <si>
    <t>1000,10201210,0,0,0</t>
  </si>
  <si>
    <t>1000,10201220,0,0,0</t>
  </si>
  <si>
    <t>1000,10201230,0,0,0</t>
  </si>
  <si>
    <t>1000,10201240,0,0,0</t>
  </si>
  <si>
    <t>1000,10201250,0,0,0</t>
  </si>
  <si>
    <t>0,10202000,0,0,0;1000,10202020,0,0,0;2000,10202020,0,0,0;3000,10202020,0,0,0;4000,10202020,0,0,0;5000,10202020,0,0,0;6000,10202020,0,0,0</t>
  </si>
  <si>
    <t>0,10202000,0,0,0;1000,10202030,0,0,0;2000,10202030,0,0,0;3000,10202030,0,0,0;4000,10202030,0,0,0;5000,10202030,0,0,0;6000,10202030,0,0,0</t>
  </si>
  <si>
    <t>0,10202000,0,0,0;1000,10202040,0,0,0;2000,10202040,0,0,0;3000,10202040,0,0,0;4000,10202040,0,0,0;5000,10202040,0,0,0;6000,10202040,0,0,0</t>
  </si>
  <si>
    <t>0,10202000,0,0,0;1000,10202050,0,0,0;2000,10202050,0,0,0;3000,10202050,0,0,0;4000,10202050,0,0,0;5000,10202050,0,0,0;6000,10202050,0,0,0</t>
  </si>
  <si>
    <t>0,10202000,0,0,0;1000,10202060,0,0,0;2000,10202060,0,0,0;3000,10202060,0,0,0;4000,10202060,0,0,0;5000,10202060,0,0,0;6000,10202060,0,0,0</t>
  </si>
  <si>
    <t>0,10202000,0,0,0;1000,10202070,0,0,0;2000,10202070,0,0,0;3000,10202070,0,0,0;4000,10202070,0,0,0;5000,10202070,0,0,0;6000,10202070,0,0,0</t>
  </si>
  <si>
    <t>0,10202000,0,0,0;1000,10202080,0,0,0;2000,10202080,0,0,0;3000,10202080,0,0,0;4000,10202080,0,0,0;5000,10202080,0,0,0;6000,10202080,0,0,0</t>
  </si>
  <si>
    <t>0,10202000,0,0,0;1000,10202090,0,0,0;2000,10202090,0,0,0;3000,10202090,0,0,0;4000,10202090,0,0,0;5000,10202090,0,0,0;6000,10202090,0,0,0</t>
  </si>
  <si>
    <t>0,10202000,0,0,0;1000,10202100,0,0,0;2000,10202100,0,0,0;3000,10202100,0,0,0;4000,10202100,0,0,0;5000,10202100,0,0,0;6000,10202100,0,0,0</t>
  </si>
  <si>
    <t>0,10202000,0,0,0;1000,10202110,0,0,0;2000,10202110,0,0,0;3000,10202110,0,0,0;4000,10202110,0,0,0;5000,10202110,0,0,0;6000,10202110,0,0,0</t>
  </si>
  <si>
    <t>0,10202000,0,0,0;1000,10202120,0,0,0;2000,10202120,0,0,0;3000,10202120,0,0,0;4000,10202120,0,0,0;5000,10202120,0,0,0;6000,10202120,0,0,0</t>
  </si>
  <si>
    <t>0,10202000,0,0,0;1000,10202130,0,0,0;2000,10202130,0,0,0;3000,10202130,0,0,0;4000,10202130,0,0,0;5000,10202130,0,0,0;6000,10202130,0,0,0</t>
  </si>
  <si>
    <t>0,10202000,0,0,0;1000,10202140,0,0,0;2000,10202140,0,0,0;3000,10202140,0,0,0;4000,10202140,0,0,0;5000,10202140,0,0,0;6000,10202140,0,0,0</t>
  </si>
  <si>
    <t>0,10202000,0,0,0;1000,10202150,0,0,0;2000,10202150,0,0,0;3000,10202150,0,0,0;4000,10202150,0,0,0;5000,10202150,0,0,0;6000,10202150,0,0,0</t>
  </si>
  <si>
    <t>0,10202000,0,0,0;1000,10202160,0,0,0;2000,10202160,0,0,0;3000,10202160,0,0,0;4000,10202160,0,0,0;5000,10202160,0,0,0;6000,10202160,0,0,0</t>
  </si>
  <si>
    <t>0,10202000,0,0,0;1000,10202170,0,0,0;2000,10202170,0,0,0;3000,10202170,0,0,0;4000,10202170,0,0,0;5000,10202170,0,0,0;6000,10202170,0,0,0</t>
  </si>
  <si>
    <t>0,10202000,0,0,0;1000,10202180,0,0,0;2000,10202180,0,0,0;3000,10202180,0,0,0;4000,10202180,0,0,0;5000,10202180,0,0,0;6000,10202180,0,0,0</t>
  </si>
  <si>
    <t>0,10202000,0,0,0;1000,10202190,0,0,0;2000,10202190,0,0,0;3000,10202190,0,0,0;4000,10202190,0,0,0;5000,10202190,0,0,0;6000,10202190,0,0,0</t>
  </si>
  <si>
    <t>0,10202000,0,0,0;1000,10202200,0,0,0;2000,10202200,0,0,0;3000,10202200,0,0,0;4000,10202200,0,0,0;5000,10202200,0,0,0;6000,10202200,0,0,0</t>
  </si>
  <si>
    <t>0,10202000,0,0,0;1000,10202210,0,0,0;2000,10202210,0,0,0;3000,10202210,0,0,0;4000,10202210,0,0,0;5000,10202210,0,0,0;6000,10202210,0,0,0</t>
  </si>
  <si>
    <t>0,10202000,0,0,0;1000,10202220,0,0,0;2000,10202220,0,0,0;3000,10202220,0,0,0;4000,10202220,0,0,0;5000,10202220,0,0,0;6000,10202220,0,0,0</t>
  </si>
  <si>
    <t>0,10202000,0,0,0;1000,10202230,0,0,0;2000,10202230,0,0,0;3000,10202230,0,0,0;4000,10202230,0,0,0;5000,10202230,0,0,0;6000,10202230,0,0,0</t>
  </si>
  <si>
    <t>0,10202000,0,0,0;1000,10202240,0,0,0;2000,10202240,0,0,0;3000,10202240,0,0,0;4000,10202240,0,0,0;5000,10202240,0,0,0;6000,10202240,0,0,0</t>
  </si>
  <si>
    <t>0,10202000,0,0,0;1000,10202250,0,0,0;2000,10202250,0,0,0;3000,10202250,0,0,0;4000,10202250,0,0,0;5000,10202250,0,0,0;6000,10202250,0,0,0</t>
  </si>
  <si>
    <t>0,10203020,0,0,0</t>
  </si>
  <si>
    <t>0,10203030,0,0,0</t>
  </si>
  <si>
    <t>0,10203040,0,0,0</t>
  </si>
  <si>
    <t>0,10203050,0,0,0</t>
  </si>
  <si>
    <t>0,10203060,0,0,0</t>
  </si>
  <si>
    <t>0,10203070,0,0,0</t>
  </si>
  <si>
    <t>0,10203080,0,0,0</t>
  </si>
  <si>
    <t>0,10203090,0,0,0</t>
  </si>
  <si>
    <t>0,10203100,0,0,0</t>
  </si>
  <si>
    <t>0,10203110,0,0,0</t>
  </si>
  <si>
    <t>0,10203120,0,0,0</t>
  </si>
  <si>
    <t>0,10203130,0,0,0</t>
  </si>
  <si>
    <t>0,10203140,0,0,0</t>
  </si>
  <si>
    <t>0,10203150,0,0,0</t>
  </si>
  <si>
    <t>0,10203160,0,0,0</t>
  </si>
  <si>
    <t>0,10203170,0,0,0</t>
  </si>
  <si>
    <t>0,10203180,0,0,0</t>
  </si>
  <si>
    <t>0,10203190,0,0,0</t>
  </si>
  <si>
    <t>0,10203200,0,0,0</t>
  </si>
  <si>
    <t>0,10203210,0,0,0</t>
  </si>
  <si>
    <t>0,10203220,0,0,0</t>
  </si>
  <si>
    <t>0,10203230,0,0,0</t>
  </si>
  <si>
    <t>0,10203240,0,0,0</t>
  </si>
  <si>
    <t>0,10203250,0,0,0</t>
  </si>
  <si>
    <t>300,32210020,0,0,0</t>
  </si>
  <si>
    <t>300,32210030,0,0,0</t>
  </si>
  <si>
    <t>300,32210040,0,0,0</t>
  </si>
  <si>
    <t>300,32210050,0,0,0</t>
  </si>
  <si>
    <t>300,32210060,0,0,0</t>
  </si>
  <si>
    <t>300,32210070,0,0,0</t>
  </si>
  <si>
    <t>300,32210080,0,0,0</t>
  </si>
  <si>
    <t>300,32210090,0,0,0</t>
  </si>
  <si>
    <t>300,32210100,0,0,0</t>
  </si>
  <si>
    <t>300,32210110,0,0,0</t>
  </si>
  <si>
    <t>300,32210120,0,0,0</t>
  </si>
  <si>
    <t>300,32210130,0,0,0</t>
  </si>
  <si>
    <t>300,32210140,0,0,0</t>
  </si>
  <si>
    <t>300,32210150,0,0,0</t>
  </si>
  <si>
    <t>300,32210160,0,0,0</t>
  </si>
  <si>
    <t>300,32210170,0,0,0</t>
  </si>
  <si>
    <t>300,32210180,0,0,0</t>
  </si>
  <si>
    <t>300,32210190,0,0,0</t>
  </si>
  <si>
    <t>300,32210200,0,0,0</t>
  </si>
  <si>
    <t>300,32210210,0,0,0</t>
  </si>
  <si>
    <t>300,32210220,0,0,0</t>
  </si>
  <si>
    <t>300,32210230,0,0,0</t>
  </si>
  <si>
    <t>300,32210240,0,0,0</t>
  </si>
  <si>
    <t>300,32210250,0,0,0</t>
  </si>
  <si>
    <t>300,34210020,0,0,0</t>
  </si>
  <si>
    <t>300,34210030,0,0,0</t>
  </si>
  <si>
    <t>300,34210040,0,0,0</t>
  </si>
  <si>
    <t>300,34210050,0,0,0</t>
  </si>
  <si>
    <t>300,34210060,0,0,0</t>
  </si>
  <si>
    <t>300,34210070,0,0,0</t>
  </si>
  <si>
    <t>300,34210080,0,0,0</t>
  </si>
  <si>
    <t>300,34210090,0,0,0</t>
  </si>
  <si>
    <t>300,34210100,0,0,0</t>
  </si>
  <si>
    <t>300,34210110,0,0,0</t>
  </si>
  <si>
    <t>300,34210120,0,0,0</t>
  </si>
  <si>
    <t>300,34210130,0,0,0</t>
  </si>
  <si>
    <t>300,34210140,0,0,0</t>
  </si>
  <si>
    <t>300,34210150,0,0,0</t>
  </si>
  <si>
    <t>300,34210160,0,0,0</t>
  </si>
  <si>
    <t>300,34210170,0,0,0</t>
  </si>
  <si>
    <t>300,34210180,0,0,0</t>
  </si>
  <si>
    <t>300,34210190,0,0,0</t>
  </si>
  <si>
    <t>300,34210200,0,0,0</t>
  </si>
  <si>
    <t>300,34210210,0,0,0</t>
  </si>
  <si>
    <t>300,34210220,0,0,0</t>
  </si>
  <si>
    <t>300,34210230,0,0,0</t>
  </si>
  <si>
    <t>300,34210240,0,0,0</t>
  </si>
  <si>
    <t>300,34210250,0,0,0</t>
  </si>
  <si>
    <t>300,33210020,0,0,0</t>
  </si>
  <si>
    <t>300,33210030,0,0,0</t>
  </si>
  <si>
    <t>300,33210040,0,0,0</t>
  </si>
  <si>
    <t>300,33210050,0,0,0</t>
  </si>
  <si>
    <t>300,33210060,0,0,0</t>
  </si>
  <si>
    <t>300,33210070,0,0,0</t>
  </si>
  <si>
    <t>300,33210080,0,0,0</t>
  </si>
  <si>
    <t>300,33210090,0,0,0</t>
  </si>
  <si>
    <t>300,33210100,0,0,0</t>
  </si>
  <si>
    <t>300,33210110,0,0,0</t>
  </si>
  <si>
    <t>300,33210120,0,0,0</t>
  </si>
  <si>
    <t>300,33210130,0,0,0</t>
  </si>
  <si>
    <t>300,33210140,0,0,0</t>
  </si>
  <si>
    <t>300,33210150,0,0,0</t>
  </si>
  <si>
    <t>300,33210160,0,0,0</t>
  </si>
  <si>
    <t>300,33210170,0,0,0</t>
  </si>
  <si>
    <t>300,33210180,0,0,0</t>
  </si>
  <si>
    <t>300,33210190,0,0,0</t>
  </si>
  <si>
    <t>300,33210200,0,0,0</t>
  </si>
  <si>
    <t>300,33210210,0,0,0</t>
  </si>
  <si>
    <t>300,33210220,0,0,0</t>
  </si>
  <si>
    <t>300,33210230,0,0,0</t>
  </si>
  <si>
    <t>300,33210240,0,0,0</t>
  </si>
  <si>
    <t>300,33210250,0,0,0</t>
  </si>
  <si>
    <t>300,35210020,0,0,0</t>
  </si>
  <si>
    <t>300,35210030,0,0,0</t>
  </si>
  <si>
    <t>300,35210040,0,0,0</t>
  </si>
  <si>
    <t>300,35210050,0,0,0</t>
  </si>
  <si>
    <t>300,35210060,0,0,0</t>
  </si>
  <si>
    <t>300,35210070,0,0,0</t>
  </si>
  <si>
    <t>300,35210080,0,0,0</t>
  </si>
  <si>
    <t>300,35210090,0,0,0</t>
  </si>
  <si>
    <t>300,35210100,0,0,0</t>
  </si>
  <si>
    <t>300,35210110,0,0,0</t>
  </si>
  <si>
    <t>300,35210120,0,0,0</t>
  </si>
  <si>
    <t>300,35210130,0,0,0</t>
  </si>
  <si>
    <t>300,35210140,0,0,0</t>
  </si>
  <si>
    <t>300,35210150,0,0,0</t>
  </si>
  <si>
    <t>300,35210160,0,0,0</t>
  </si>
  <si>
    <t>300,35210170,0,0,0</t>
  </si>
  <si>
    <t>300,35210180,0,0,0</t>
  </si>
  <si>
    <t>300,35210190,0,0,0</t>
  </si>
  <si>
    <t>300,35210200,0,0,0</t>
  </si>
  <si>
    <t>300,35210210,0,0,0</t>
  </si>
  <si>
    <t>300,35210220,0,0,0</t>
  </si>
  <si>
    <t>300,35210230,0,0,0</t>
  </si>
  <si>
    <t>300,35210240,0,0,0</t>
  </si>
  <si>
    <t>300,35210250,0,0,0</t>
  </si>
  <si>
    <t>300,36210020,0,0,0</t>
  </si>
  <si>
    <t>300,36210030,0,0,0</t>
  </si>
  <si>
    <t>300,36210040,0,0,0</t>
  </si>
  <si>
    <t>300,36210050,0,0,0</t>
  </si>
  <si>
    <t>300,36210060,0,0,0</t>
  </si>
  <si>
    <t>300,36210070,0,0,0</t>
  </si>
  <si>
    <t>300,36210080,0,0,0</t>
  </si>
  <si>
    <t>300,36210090,0,0,0</t>
  </si>
  <si>
    <t>300,36210100,0,0,0</t>
  </si>
  <si>
    <t>300,36210110,0,0,0</t>
  </si>
  <si>
    <t>300,36210120,0,0,0</t>
  </si>
  <si>
    <t>300,36210130,0,0,0</t>
  </si>
  <si>
    <t>300,36210140,0,0,0</t>
  </si>
  <si>
    <t>300,36210150,0,0,0</t>
  </si>
  <si>
    <t>300,36210160,0,0,0</t>
  </si>
  <si>
    <t>300,36210170,0,0,0</t>
  </si>
  <si>
    <t>300,36210180,0,0,0</t>
  </si>
  <si>
    <t>300,36210190,0,0,0</t>
  </si>
  <si>
    <t>300,36210200,0,0,0</t>
  </si>
  <si>
    <t>300,36210210,0,0,0</t>
  </si>
  <si>
    <t>300,36210220,0,0,0</t>
  </si>
  <si>
    <t>300,36210230,0,0,0</t>
  </si>
  <si>
    <t>300,36210240,0,0,0</t>
  </si>
  <si>
    <t>300,36210250,0,0,0</t>
  </si>
  <si>
    <t>300,47210020,0,0,0</t>
  </si>
  <si>
    <t>300,47210030,0,0,0</t>
  </si>
  <si>
    <t>300,47210040,0,0,0</t>
  </si>
  <si>
    <t>300,47210050,0,0,0</t>
  </si>
  <si>
    <t>300,47210060,0,0,0</t>
  </si>
  <si>
    <t>300,47210070,0,0,0</t>
  </si>
  <si>
    <t>300,47210080,0,0,0</t>
  </si>
  <si>
    <t>300,47210090,0,0,0</t>
  </si>
  <si>
    <t>300,47210100,0,0,0</t>
  </si>
  <si>
    <t>300,47210110,0,0,0</t>
  </si>
  <si>
    <t>300,47210120,0,0,0</t>
  </si>
  <si>
    <t>300,47210130,0,0,0</t>
  </si>
  <si>
    <t>300,47210140,0,0,0</t>
  </si>
  <si>
    <t>300,47210150,0,0,0</t>
  </si>
  <si>
    <t>300,47210160,0,0,0</t>
  </si>
  <si>
    <t>300,47210170,0,0,0</t>
  </si>
  <si>
    <t>300,47210180,0,0,0</t>
  </si>
  <si>
    <t>300,47210190,0,0,0</t>
  </si>
  <si>
    <t>300,47210200,0,0,0</t>
  </si>
  <si>
    <t>300,47210210,0,0,0</t>
  </si>
  <si>
    <t>300,47210220,0,0,0</t>
  </si>
  <si>
    <t>300,47210230,0,0,0</t>
  </si>
  <si>
    <t>300,47210240,0,0,0</t>
  </si>
  <si>
    <t>300,47210250,0,0,0</t>
  </si>
  <si>
    <t>300,47220020,0,0,0</t>
  </si>
  <si>
    <t>300,47220030,0,0,0</t>
  </si>
  <si>
    <t>300,47220040,0,0,0</t>
  </si>
  <si>
    <t>300,47220050,0,0,0</t>
  </si>
  <si>
    <t>300,47220060,0,0,0</t>
  </si>
  <si>
    <t>300,47220070,0,0,0</t>
  </si>
  <si>
    <t>300,47220080,0,0,0</t>
  </si>
  <si>
    <t>300,47220090,0,0,0</t>
  </si>
  <si>
    <t>300,47220100,0,0,0</t>
  </si>
  <si>
    <t>300,47220110,0,0,0</t>
  </si>
  <si>
    <t>300,47220120,0,0,0</t>
  </si>
  <si>
    <t>300,47220130,0,0,0</t>
  </si>
  <si>
    <t>300,47220140,0,0,0</t>
  </si>
  <si>
    <t>300,47220150,0,0,0</t>
  </si>
  <si>
    <t>300,47220160,0,0,0</t>
  </si>
  <si>
    <t>300,47220170,0,0,0</t>
  </si>
  <si>
    <t>300,47220180,0,0,0</t>
  </si>
  <si>
    <t>300,47220190,0,0,0</t>
  </si>
  <si>
    <t>300,47220200,0,0,0</t>
  </si>
  <si>
    <t>300,47220210,0,0,0</t>
  </si>
  <si>
    <t>300,47220220,0,0,0</t>
  </si>
  <si>
    <t>300,47220230,0,0,0</t>
  </si>
  <si>
    <t>300,47220240,0,0,0</t>
  </si>
  <si>
    <t>300,47220250,0,0,0</t>
  </si>
  <si>
    <t>300,47230020,0,0,0</t>
  </si>
  <si>
    <t>300,47230030,0,0,0</t>
  </si>
  <si>
    <t>300,47230040,0,0,0</t>
  </si>
  <si>
    <t>300,47230050,0,0,0</t>
  </si>
  <si>
    <t>300,47230060,0,0,0</t>
  </si>
  <si>
    <t>300,47230070,0,0,0</t>
  </si>
  <si>
    <t>300,47230080,0,0,0</t>
  </si>
  <si>
    <t>300,47230090,0,0,0</t>
  </si>
  <si>
    <t>300,47230100,0,0,0</t>
  </si>
  <si>
    <t>300,47230110,0,0,0</t>
  </si>
  <si>
    <t>300,47230120,0,0,0</t>
  </si>
  <si>
    <t>300,47230130,0,0,0</t>
  </si>
  <si>
    <t>300,47230140,0,0,0</t>
  </si>
  <si>
    <t>300,47230150,0,0,0</t>
  </si>
  <si>
    <t>300,47230160,0,0,0</t>
  </si>
  <si>
    <t>300,47230170,0,0,0</t>
  </si>
  <si>
    <t>300,47230180,0,0,0</t>
  </si>
  <si>
    <t>300,47230190,0,0,0</t>
  </si>
  <si>
    <t>300,47230200,0,0,0</t>
  </si>
  <si>
    <t>300,47230210,0,0,0</t>
  </si>
  <si>
    <t>300,47230220,0,0,0</t>
  </si>
  <si>
    <t>300,47230230,0,0,0</t>
  </si>
  <si>
    <t>300,47230240,0,0,0</t>
  </si>
  <si>
    <t>300,47230250,0,0,0</t>
  </si>
  <si>
    <t>300,47240020,0,0,0</t>
  </si>
  <si>
    <t>300,47240030,0,0,0</t>
  </si>
  <si>
    <t>300,47240040,0,0,0</t>
  </si>
  <si>
    <t>300,47240050,0,0,0</t>
  </si>
  <si>
    <t>300,47240060,0,0,0</t>
  </si>
  <si>
    <t>300,47240070,0,0,0</t>
  </si>
  <si>
    <t>300,47240080,0,0,0</t>
  </si>
  <si>
    <t>300,47240090,0,0,0</t>
  </si>
  <si>
    <t>300,47240100,0,0,0</t>
  </si>
  <si>
    <t>300,47240110,0,0,0</t>
  </si>
  <si>
    <t>300,47240120,0,0,0</t>
  </si>
  <si>
    <t>300,47240130,0,0,0</t>
  </si>
  <si>
    <t>300,47240140,0,0,0</t>
  </si>
  <si>
    <t>300,47240150,0,0,0</t>
  </si>
  <si>
    <t>300,47240160,0,0,0</t>
  </si>
  <si>
    <t>300,47240170,0,0,0</t>
  </si>
  <si>
    <t>300,47240180,0,0,0</t>
  </si>
  <si>
    <t>300,47240190,0,0,0</t>
  </si>
  <si>
    <t>300,47240200,0,0,0</t>
  </si>
  <si>
    <t>300,47240210,0,0,0</t>
  </si>
  <si>
    <t>300,47240220,0,0,0</t>
  </si>
  <si>
    <t>300,47240230,0,0,0</t>
  </si>
  <si>
    <t>300,47240240,0,0,0</t>
  </si>
  <si>
    <t>300,47240250,0,0,0</t>
  </si>
  <si>
    <t>300,47250020,0,0,0</t>
  </si>
  <si>
    <t>300,47250030,0,0,0</t>
  </si>
  <si>
    <t>300,47250040,0,0,0</t>
  </si>
  <si>
    <t>300,47250050,0,0,0</t>
  </si>
  <si>
    <t>300,47250060,0,0,0</t>
  </si>
  <si>
    <t>300,47250070,0,0,0</t>
  </si>
  <si>
    <t>300,47250080,0,0,0</t>
  </si>
  <si>
    <t>300,47250090,0,0,0</t>
  </si>
  <si>
    <t>300,47250100,0,0,0</t>
  </si>
  <si>
    <t>300,47250110,0,0,0</t>
  </si>
  <si>
    <t>300,47250120,0,0,0</t>
  </si>
  <si>
    <t>300,47250130,0,0,0</t>
  </si>
  <si>
    <t>300,47250140,0,0,0</t>
  </si>
  <si>
    <t>300,47250150,0,0,0</t>
  </si>
  <si>
    <t>300,47250160,0,0,0</t>
  </si>
  <si>
    <t>300,47250170,0,0,0</t>
  </si>
  <si>
    <t>300,47250180,0,0,0</t>
  </si>
  <si>
    <t>300,47250190,0,0,0</t>
  </si>
  <si>
    <t>300,47250200,0,0,0</t>
  </si>
  <si>
    <t>300,47250210,0,0,0</t>
  </si>
  <si>
    <t>300,47250220,0,0,0</t>
  </si>
  <si>
    <t>300,47250230,0,0,0</t>
  </si>
  <si>
    <t>300,47250240,0,0,0</t>
  </si>
  <si>
    <t>300,47250250,0,0,0</t>
  </si>
  <si>
    <t>女神-普攻</t>
  </si>
  <si>
    <t>3000010</t>
  </si>
  <si>
    <t>3100010</t>
  </si>
  <si>
    <t>3201010</t>
  </si>
  <si>
    <t>3301010</t>
  </si>
  <si>
    <t>皇冠塔(魔)-普攻</t>
  </si>
  <si>
    <t>皇冠塔(神)-普攻</t>
  </si>
  <si>
    <t>女魔-普攻</t>
  </si>
  <si>
    <t>660,3201010,0,0,0</t>
  </si>
  <si>
    <t>660,3301010,0,0,0</t>
  </si>
  <si>
    <t>1,80000,0</t>
    <phoneticPr fontId="125" type="noConversion"/>
  </si>
  <si>
    <t>1,80000,0</t>
  </si>
  <si>
    <t>a_base_name</t>
  </si>
  <si>
    <t>a_base_tips</t>
  </si>
  <si>
    <t>a_ints_special_condition</t>
  </si>
  <si>
    <t>a_arrayints_effect</t>
  </si>
  <si>
    <t>a_ints_add_self_buff</t>
  </si>
  <si>
    <t>a_base_bati_lv</t>
  </si>
  <si>
    <t>技能名字</t>
  </si>
  <si>
    <t>技能tips</t>
  </si>
  <si>
    <t>技能类型</t>
  </si>
  <si>
    <t xml:space="preserve">0:普通攻击
1:主动技能
2:卡牌技能
</t>
  </si>
  <si>
    <t>单位为unity单位</t>
  </si>
  <si>
    <t>用于技能施法时是否被打断</t>
  </si>
  <si>
    <t>1000,1</t>
  </si>
  <si>
    <t>825,27,0,0,0</t>
  </si>
  <si>
    <t>2000,28,-5000,0,0;2000,28,5000,0,0</t>
  </si>
  <si>
    <t>勇士小屋召唤勇士</t>
  </si>
  <si>
    <t>长弓手营地召唤长弓手</t>
  </si>
  <si>
    <t>boss龙-普攻</t>
  </si>
  <si>
    <t>boss猫头鹰-普攻</t>
  </si>
  <si>
    <t>boss牛头剑士-普攻</t>
  </si>
  <si>
    <t>boss蜗牛-普攻</t>
  </si>
  <si>
    <t>boss翼龙-普攻</t>
  </si>
  <si>
    <t>boss剑齿虎-普攻</t>
  </si>
  <si>
    <t>boss猛犸象-普攻</t>
  </si>
  <si>
    <t>boss霸王龙-普攻</t>
  </si>
  <si>
    <t>卡牌-万箭齐发</t>
  </si>
  <si>
    <t>卡牌-电击法术</t>
  </si>
  <si>
    <t>卡牌-毒药法术</t>
  </si>
  <si>
    <t>卡牌-火球</t>
  </si>
  <si>
    <t>卡牌-滚木</t>
  </si>
  <si>
    <t>卡牌-松鼠投手小组</t>
  </si>
  <si>
    <t>卡牌-狼骑兵小队</t>
  </si>
  <si>
    <t>卡牌-地鼠挖掘者</t>
  </si>
  <si>
    <t>卡牌-猛犸象狼骑</t>
  </si>
  <si>
    <t>卡牌-海象飞斧战士</t>
  </si>
  <si>
    <t>卡牌-火龙</t>
  </si>
  <si>
    <t>卡牌-魔像</t>
  </si>
  <si>
    <t>卡牌-勇士小屋</t>
  </si>
  <si>
    <t>卡牌-长弓手营地</t>
  </si>
  <si>
    <t>卡牌-拒马</t>
  </si>
  <si>
    <t>卡牌-弓箭塔</t>
  </si>
  <si>
    <t>卡牌-落石塔</t>
  </si>
  <si>
    <t>1,15000,0</t>
  </si>
  <si>
    <t>1,15000,0</t>
    <phoneticPr fontId="125" type="noConversion"/>
  </si>
  <si>
    <t>2,0,321011</t>
  </si>
  <si>
    <t>2,0,321011</t>
    <phoneticPr fontId="125" type="noConversion"/>
  </si>
  <si>
    <t>海象飞斧战士-飞出</t>
  </si>
  <si>
    <t>海象飞斧战士-飞出</t>
    <phoneticPr fontId="125" type="noConversion"/>
  </si>
  <si>
    <t>海象飞斧战士-飞回</t>
  </si>
  <si>
    <t>海象飞斧战士-飞回</t>
    <phoneticPr fontId="125" type="noConversion"/>
  </si>
  <si>
    <t>6,0</t>
  </si>
  <si>
    <t>6,0</t>
    <phoneticPr fontId="125" type="noConversion"/>
  </si>
  <si>
    <t>1,3</t>
    <phoneticPr fontId="125" type="noConversion"/>
  </si>
  <si>
    <t>2,0,10200011</t>
  </si>
  <si>
    <t>2,0,10200021</t>
  </si>
  <si>
    <t>2,0,10200031</t>
  </si>
  <si>
    <t>2,0,10200041</t>
  </si>
  <si>
    <t>2,0,10200051</t>
  </si>
  <si>
    <t>2,0,10200061</t>
  </si>
  <si>
    <t>2,0,10200071</t>
  </si>
  <si>
    <t>2,0,10200081</t>
  </si>
  <si>
    <t>2,0,10200091</t>
  </si>
  <si>
    <t>2,0,10200101</t>
  </si>
  <si>
    <t>2,0,10200111</t>
  </si>
  <si>
    <t>2,0,10200121</t>
  </si>
  <si>
    <t>2,0,10200131</t>
  </si>
  <si>
    <t>2,0,10200141</t>
  </si>
  <si>
    <t>2,0,10200151</t>
  </si>
  <si>
    <t>2,0,10200161</t>
  </si>
  <si>
    <t>2,0,10200171</t>
  </si>
  <si>
    <t>2,0,10200181</t>
  </si>
  <si>
    <t>2,0,10200191</t>
  </si>
  <si>
    <t>2,0,10200201</t>
  </si>
  <si>
    <t>2,0,10200211</t>
  </si>
  <si>
    <t>2,0,10200221</t>
  </si>
  <si>
    <t>2,0,10200231</t>
  </si>
  <si>
    <t>2,0,10200241</t>
  </si>
  <si>
    <t>2,0,10200251</t>
  </si>
  <si>
    <t>野牛盾兵</t>
  </si>
  <si>
    <t>弩手</t>
  </si>
  <si>
    <t>75000</t>
  </si>
  <si>
    <t>2500</t>
  </si>
  <si>
    <t>长枪骑兵</t>
  </si>
  <si>
    <t>134010</t>
  </si>
  <si>
    <t>133010</t>
  </si>
  <si>
    <t>132010</t>
  </si>
  <si>
    <t>131010</t>
  </si>
  <si>
    <t>3,50000,40000</t>
  </si>
  <si>
    <t>3,50000,40000</t>
    <phoneticPr fontId="125" type="noConversion"/>
  </si>
  <si>
    <t>小飞龙</t>
  </si>
  <si>
    <t>135010</t>
  </si>
  <si>
    <t>骷髅射手</t>
  </si>
  <si>
    <t>龙-喷火特效</t>
  </si>
  <si>
    <t>龙-喷火特效</t>
    <phoneticPr fontId="125" type="noConversion"/>
  </si>
  <si>
    <t>a_base_bullet_speed</t>
    <phoneticPr fontId="125" type="noConversion"/>
  </si>
  <si>
    <t>a_base_g</t>
  </si>
  <si>
    <t>a_base_g</t>
    <phoneticPr fontId="125" type="noConversion"/>
  </si>
  <si>
    <t>重力加速度</t>
  </si>
  <si>
    <t>重力加速度</t>
    <phoneticPr fontId="125" type="noConversion"/>
  </si>
  <si>
    <t>单位  n 10000/s(1s飞行多少cm)</t>
  </si>
  <si>
    <t>单位  n 10000/s(1s飞行多少cm)</t>
    <phoneticPr fontId="125" type="noConversion"/>
  </si>
  <si>
    <t>万分比</t>
  </si>
  <si>
    <t>万分比</t>
    <phoneticPr fontId="125" type="noConversion"/>
  </si>
  <si>
    <t>万箭齐发-伤害</t>
  </si>
  <si>
    <t>万箭齐发-伤害</t>
    <phoneticPr fontId="125" type="noConversion"/>
  </si>
  <si>
    <t>地鼠挖掘者-路径</t>
  </si>
  <si>
    <t>地鼠挖掘者-路径</t>
    <phoneticPr fontId="125" type="noConversion"/>
  </si>
  <si>
    <t>2,0,32210011</t>
  </si>
  <si>
    <t>2,0,32210011</t>
    <phoneticPr fontId="125" type="noConversion"/>
  </si>
  <si>
    <t>2,0,32210021</t>
  </si>
  <si>
    <t>2,0,32210021</t>
    <phoneticPr fontId="125" type="noConversion"/>
  </si>
  <si>
    <t>2,0,32210031</t>
  </si>
  <si>
    <t>2,0,32210041</t>
  </si>
  <si>
    <t>2,0,32210051</t>
  </si>
  <si>
    <t>2,0,32210061</t>
  </si>
  <si>
    <t>2,0,32210071</t>
  </si>
  <si>
    <t>2,0,32210081</t>
  </si>
  <si>
    <t>2,0,32210091</t>
  </si>
  <si>
    <t>2,0,32210101</t>
  </si>
  <si>
    <t>2,0,32210111</t>
  </si>
  <si>
    <t>2,0,32210121</t>
  </si>
  <si>
    <t>2,0,32210131</t>
  </si>
  <si>
    <t>2,0,32210141</t>
  </si>
  <si>
    <t>2,0,32210151</t>
  </si>
  <si>
    <t>2,0,32210161</t>
  </si>
  <si>
    <t>2,0,32210171</t>
  </si>
  <si>
    <t>2,0,32210181</t>
  </si>
  <si>
    <t>2,0,32210191</t>
  </si>
  <si>
    <t>2,0,32210201</t>
  </si>
  <si>
    <t>2,0,32210211</t>
  </si>
  <si>
    <t>2,0,32210221</t>
  </si>
  <si>
    <t>2,0,32210231</t>
  </si>
  <si>
    <t>2,0,32210241</t>
  </si>
  <si>
    <t>2,0,32210251</t>
  </si>
  <si>
    <t>0,10204010,0,0,0</t>
  </si>
  <si>
    <t>0,10204020,0,0,0</t>
  </si>
  <si>
    <t>0,10204030,0,0,0</t>
  </si>
  <si>
    <t>0,10204040,0,0,0</t>
  </si>
  <si>
    <t>0,10204050,0,0,0</t>
  </si>
  <si>
    <t>0,10204060,0,0,0</t>
  </si>
  <si>
    <t>0,10204070,0,0,0</t>
  </si>
  <si>
    <t>0,10204080,0,0,0</t>
  </si>
  <si>
    <t>0,10204090,0,0,0</t>
  </si>
  <si>
    <t>0,10204100,0,0,0</t>
  </si>
  <si>
    <t>0,10204110,0,0,0</t>
  </si>
  <si>
    <t>0,10204120,0,0,0</t>
  </si>
  <si>
    <t>0,10204130,0,0,0</t>
  </si>
  <si>
    <t>0,10204140,0,0,0</t>
  </si>
  <si>
    <t>0,10204150,0,0,0</t>
  </si>
  <si>
    <t>0,10204160,0,0,0</t>
  </si>
  <si>
    <t>0,10204170,0,0,0</t>
  </si>
  <si>
    <t>0,10204180,0,0,0</t>
  </si>
  <si>
    <t>0,10204190,0,0,0</t>
  </si>
  <si>
    <t>0,10204200,0,0,0</t>
  </si>
  <si>
    <t>0,10204210,0,0,0</t>
  </si>
  <si>
    <t>0,10204220,0,0,0</t>
  </si>
  <si>
    <t>0,10204230,0,0,0</t>
  </si>
  <si>
    <t>0,10204240,0,0,0</t>
  </si>
  <si>
    <t>0,10204250,0,0,0</t>
  </si>
  <si>
    <t>0,10200010,0,0,0</t>
  </si>
  <si>
    <t>0,10200020,0,0,0</t>
  </si>
  <si>
    <t>0,10200030,0,0,0</t>
  </si>
  <si>
    <t>0,10200040,0,0,0</t>
  </si>
  <si>
    <t>0,10200050,0,0,0</t>
  </si>
  <si>
    <t>0,10200060,0,0,0</t>
  </si>
  <si>
    <t>0,10200070,0,0,0</t>
  </si>
  <si>
    <t>0,10200080,0,0,0</t>
  </si>
  <si>
    <t>0,10200090,0,0,0</t>
  </si>
  <si>
    <t>0,10200100,0,0,0</t>
  </si>
  <si>
    <t>0,10200110,0,0,0</t>
  </si>
  <si>
    <t>0,10200120,0,0,0</t>
  </si>
  <si>
    <t>0,10200130,0,0,0</t>
  </si>
  <si>
    <t>0,10200140,0,0,0</t>
  </si>
  <si>
    <t>0,10200150,0,0,0</t>
  </si>
  <si>
    <t>0,10200160,0,0,0</t>
  </si>
  <si>
    <t>0,10200170,0,0,0</t>
  </si>
  <si>
    <t>0,10200180,0,0,0</t>
  </si>
  <si>
    <t>0,10200190,0,0,0</t>
  </si>
  <si>
    <t>0,10200200,0,0,0</t>
  </si>
  <si>
    <t>0,10200210,0,0,0</t>
  </si>
  <si>
    <t>0,10200220,0,0,0</t>
  </si>
  <si>
    <t>0,10200230,0,0,0</t>
  </si>
  <si>
    <t>0,10200240,0,0,0</t>
  </si>
  <si>
    <t>0,10200250,0,0,0</t>
  </si>
  <si>
    <t>毒药-特效</t>
  </si>
  <si>
    <t>毒药-特效</t>
    <phoneticPr fontId="125" type="noConversion"/>
  </si>
  <si>
    <t>4,0,1</t>
  </si>
  <si>
    <t>4,0,1</t>
    <phoneticPr fontId="125" type="noConversion"/>
  </si>
  <si>
    <t>狼游骑兵-普攻</t>
  </si>
  <si>
    <t>狼游骑兵-普攻</t>
    <phoneticPr fontId="125" type="noConversion"/>
  </si>
  <si>
    <t>狼游骑兵-远程</t>
  </si>
  <si>
    <t>狼游骑兵-远程</t>
    <phoneticPr fontId="125" type="noConversion"/>
  </si>
  <si>
    <t>a_ints_add_self_buff</t>
    <phoneticPr fontId="125" type="noConversion"/>
  </si>
  <si>
    <t>a_ints_add_hit_buff</t>
  </si>
  <si>
    <t>a_ints_add_hit_buff</t>
    <phoneticPr fontId="125" type="noConversion"/>
  </si>
  <si>
    <t>默认不填和0和转向目标施法
1表示转向目标</t>
  </si>
  <si>
    <t>70000</t>
  </si>
  <si>
    <t>90000</t>
  </si>
  <si>
    <t>5000</t>
  </si>
  <si>
    <t>462,123011,0,0,0</t>
  </si>
  <si>
    <t>627,131010,0,0,0</t>
  </si>
  <si>
    <t>429,132010,0,0,0</t>
  </si>
  <si>
    <t>25000</t>
  </si>
  <si>
    <t>429,133010,0,0,0</t>
  </si>
  <si>
    <t>40000</t>
  </si>
  <si>
    <t>1267,134010,0,0,0</t>
  </si>
  <si>
    <t>429,135010,0,0,0</t>
  </si>
  <si>
    <t>50000</t>
  </si>
  <si>
    <t>825,521010,0,0,0</t>
  </si>
  <si>
    <t>3000</t>
  </si>
  <si>
    <t>300,722010,-10000,0,20000;300,722010,10000,0,20000</t>
  </si>
  <si>
    <t>528,2107,0,0,0</t>
  </si>
  <si>
    <t>落石塔-弹道</t>
  </si>
  <si>
    <t>落石塔-弹道</t>
    <phoneticPr fontId="125" type="noConversion"/>
  </si>
  <si>
    <t>落石塔-伤害</t>
  </si>
  <si>
    <t>落石塔-伤害</t>
    <phoneticPr fontId="125" type="noConversion"/>
  </si>
  <si>
    <t>2,0,725011</t>
  </si>
  <si>
    <t>2,0,725011</t>
    <phoneticPr fontId="125" type="noConversion"/>
  </si>
  <si>
    <t>1,3,10000,0</t>
  </si>
  <si>
    <t>c_ints_effect_sound</t>
    <phoneticPr fontId="125" type="noConversion"/>
  </si>
  <si>
    <t>技能释放者音效</t>
    <phoneticPr fontId="125" type="noConversion"/>
  </si>
  <si>
    <t>技能命中者音效</t>
    <phoneticPr fontId="125" type="noConversion"/>
  </si>
  <si>
    <t>c_ints_effect_sound</t>
  </si>
  <si>
    <t>技能释放者音效</t>
  </si>
  <si>
    <t>技能命中者音效</t>
  </si>
  <si>
    <t>延迟，音效id</t>
    <phoneticPr fontId="125" type="noConversion"/>
  </si>
  <si>
    <t>c_ints_hit_sound</t>
    <phoneticPr fontId="125" type="noConversion"/>
  </si>
  <si>
    <t>429,122010,0,0,0</t>
    <phoneticPr fontId="125" type="noConversion"/>
  </si>
  <si>
    <t>c_ints_hit_sound</t>
  </si>
  <si>
    <t>延迟，音效id</t>
  </si>
  <si>
    <t>100,20105</t>
  </si>
  <si>
    <t>141010</t>
  </si>
  <si>
    <t>火枪手</t>
  </si>
  <si>
    <t>142010</t>
  </si>
  <si>
    <t>炮兵</t>
  </si>
  <si>
    <t>143010</t>
  </si>
  <si>
    <t>龙骑兵</t>
  </si>
  <si>
    <t>144010</t>
  </si>
  <si>
    <t>蒸汽小飞龙</t>
  </si>
  <si>
    <t>145010</t>
  </si>
  <si>
    <t>迷你死神</t>
  </si>
  <si>
    <t>151010</t>
  </si>
  <si>
    <t>现代步兵</t>
  </si>
  <si>
    <t>152010</t>
  </si>
  <si>
    <t>火箭筒兵</t>
  </si>
  <si>
    <t>153010</t>
  </si>
  <si>
    <t>长刀摩托骑兵</t>
  </si>
  <si>
    <t>154010</t>
  </si>
  <si>
    <t>155010</t>
  </si>
  <si>
    <t>自爆青蛙</t>
  </si>
  <si>
    <t>旋风战士</t>
  </si>
  <si>
    <t>巨猿人</t>
  </si>
  <si>
    <t>231010</t>
  </si>
  <si>
    <t>241010</t>
  </si>
  <si>
    <t>251010</t>
  </si>
  <si>
    <t>装甲机枪车</t>
  </si>
  <si>
    <t>神箭游侠</t>
  </si>
  <si>
    <t>狙击手</t>
  </si>
  <si>
    <t>331010</t>
  </si>
  <si>
    <t>341010</t>
  </si>
  <si>
    <t>351010</t>
  </si>
  <si>
    <t>导弹车</t>
  </si>
  <si>
    <t>精英长枪骑士</t>
  </si>
  <si>
    <t>飞艇</t>
  </si>
  <si>
    <t>431010</t>
  </si>
  <si>
    <t>441010</t>
  </si>
  <si>
    <t>451010</t>
  </si>
  <si>
    <t>坦克</t>
  </si>
  <si>
    <t>精灵捕手</t>
  </si>
  <si>
    <t>光明法师</t>
  </si>
  <si>
    <t>531010</t>
  </si>
  <si>
    <t>541010</t>
  </si>
  <si>
    <t>551010</t>
  </si>
  <si>
    <t>皇家狮鹫</t>
  </si>
  <si>
    <t>鬼武士</t>
  </si>
  <si>
    <t>吸血鬼贵族</t>
  </si>
  <si>
    <t>631010</t>
  </si>
  <si>
    <t>641010</t>
  </si>
  <si>
    <t>651010</t>
  </si>
  <si>
    <t>地狱飞龙</t>
  </si>
  <si>
    <t>投石机</t>
  </si>
  <si>
    <t>731010</t>
  </si>
  <si>
    <t>732010</t>
  </si>
  <si>
    <t>弩车</t>
  </si>
  <si>
    <t>733010</t>
  </si>
  <si>
    <t>资源收集器</t>
  </si>
  <si>
    <t>741010</t>
  </si>
  <si>
    <t>战旗</t>
  </si>
  <si>
    <t>742010</t>
  </si>
  <si>
    <t>碉堡</t>
  </si>
  <si>
    <t>电磁塔</t>
  </si>
  <si>
    <t>青蛙锅</t>
  </si>
  <si>
    <t>0,20105</t>
    <phoneticPr fontId="125" type="noConversion"/>
  </si>
  <si>
    <t>1</t>
    <phoneticPr fontId="125" type="noConversion"/>
  </si>
  <si>
    <t>2000</t>
    <phoneticPr fontId="125" type="noConversion"/>
  </si>
  <si>
    <t>10000</t>
    <phoneticPr fontId="125" type="noConversion"/>
  </si>
  <si>
    <t>5000</t>
    <phoneticPr fontId="125" type="noConversion"/>
  </si>
  <si>
    <t>传教士-普攻加血</t>
  </si>
  <si>
    <t>传教士-普攻加血</t>
    <phoneticPr fontId="125" type="noConversion"/>
  </si>
  <si>
    <t>传教士-技能范围加血</t>
  </si>
  <si>
    <t>传教士-技能范围加血</t>
    <phoneticPr fontId="125" type="noConversion"/>
  </si>
  <si>
    <t>2,3</t>
  </si>
  <si>
    <t>2,3</t>
    <phoneticPr fontId="125" type="noConversion"/>
  </si>
  <si>
    <t>1,31000,0</t>
  </si>
  <si>
    <t>1,31000,0</t>
    <phoneticPr fontId="125" type="noConversion"/>
  </si>
  <si>
    <t>type=0 最近
type=1 最远
type=2 血量最少
type=3 血量最多
type=4 随机目标</t>
    <phoneticPr fontId="125" type="noConversion"/>
  </si>
  <si>
    <t>筛选目标数量</t>
    <phoneticPr fontId="125" type="noConversion"/>
  </si>
  <si>
    <t>范围内筛选目标类型</t>
    <phoneticPr fontId="125" type="noConversion"/>
  </si>
  <si>
    <t>a_ints_target_type</t>
    <phoneticPr fontId="125" type="noConversion"/>
  </si>
  <si>
    <t>a_base_target_sift</t>
    <phoneticPr fontId="125" type="noConversion"/>
  </si>
  <si>
    <t>a_base_sift_mun</t>
    <phoneticPr fontId="125" type="noConversion"/>
  </si>
  <si>
    <t>0</t>
    <phoneticPr fontId="125" type="noConversion"/>
  </si>
  <si>
    <t>429,154010,0,0,0</t>
    <phoneticPr fontId="125" type="noConversion"/>
  </si>
  <si>
    <t>429,154011,0,0,0</t>
    <phoneticPr fontId="125" type="noConversion"/>
  </si>
  <si>
    <t>格式：type,x
------------
type=0 无目标
type=1 敌方全体
type=2 己方全体
type=3 自己
type=4 队友
------------
x表示目标角色职业类型(对应角色职业类型配置）
地面 1
空中 2
步兵 4
弓兵 8
骑兵 16
神 32
魔 64
士兵 128
英雄 256
建筑 512
近战 1024
远程 2048
单位 4096
皇冠塔 8192
当技能可以多种职业释放时把数值相加即可。</t>
  </si>
  <si>
    <t>格式：type,x
------------
type=0 无目标
type=1 敌方全体
type=2 己方全体
type=3 自己
type=4 队友
------------
x表示目标角色职业类型(对应角色职业类型配置）
地面 1
空中 2
步兵 4
弓兵 8
骑兵 16
神 32
魔 64
士兵 128
英雄 256
建筑 512
近战 1024
远程 2048
单位 4096
皇冠塔 8192
当技能可以多种职业释放时把数值相加即可。</t>
    <phoneticPr fontId="125" type="noConversion"/>
  </si>
  <si>
    <t>4,3</t>
  </si>
  <si>
    <t>4,3</t>
    <phoneticPr fontId="125" type="noConversion"/>
  </si>
  <si>
    <t>格式：type,x
------------
type=0 无需目标  此时x不生效填0
type=1 敌方  此时x填职业类型，0表示全体
type=2 己方  此时x填职业类型，0表示全体
type=3 仅是自己  此时x不生效填0
type=4 仅队友
------------
x表示目标角色职业类型(对应角色职业类型配置）
地面 1    空中 2   步兵 4 弓兵 8骑兵 16神 32魔 64士兵 128英雄 256建筑 512近战 1024
远程 2048 单位 4096 女神或boss 8192
当技能可以多种职业释放时把数值相加即可。</t>
    <phoneticPr fontId="125" type="noConversion"/>
  </si>
  <si>
    <t>2</t>
    <phoneticPr fontId="125" type="noConversion"/>
  </si>
  <si>
    <t>2,3,10000,0</t>
  </si>
  <si>
    <t>2,3,10000,0</t>
    <phoneticPr fontId="125" type="noConversion"/>
  </si>
  <si>
    <t>数量，-1表示全部
默认为0，其他都为发射子弹才检查目标数</t>
    <phoneticPr fontId="125" type="noConversion"/>
  </si>
  <si>
    <t>0,20105</t>
  </si>
  <si>
    <t>Dummy001</t>
  </si>
  <si>
    <t>300</t>
  </si>
  <si>
    <t>300</t>
    <phoneticPr fontId="125" type="noConversion"/>
  </si>
  <si>
    <t>辅助1</t>
  </si>
  <si>
    <t>辅助1</t>
    <phoneticPr fontId="125" type="noConversion"/>
  </si>
  <si>
    <t>辅助2</t>
  </si>
  <si>
    <t>辅助3</t>
  </si>
  <si>
    <t>a_ints_target_type</t>
  </si>
  <si>
    <t>a_base_target_sift</t>
  </si>
  <si>
    <t>a_base_sift_mun</t>
  </si>
  <si>
    <t>范围内筛选目标类型</t>
  </si>
  <si>
    <t>筛选目标数量</t>
  </si>
  <si>
    <t>格式：type,x
------------
type=0 无需目标  此时x不生效填0
type=1 敌方  此时x填职业类型，0表示全体
type=2 己方  此时x填职业类型，0表示全体
type=3 仅是自己  此时x不生效填0
type=4 仅队友
------------
x表示目标角色职业类型(对应角色职业类型配置）
地面 1    空中 2   步兵 4 弓兵 8骑兵 16神 32魔 64士兵 128英雄 256建筑 512近战 1024
远程 2048 单位 4096 女神或boss 8192
当技能可以多种职业释放时把数值相加即可。</t>
  </si>
  <si>
    <t>type=0 最近
type=1 最远
type=2 血量最少
type=3 血量最多
type=4 随机目标</t>
  </si>
  <si>
    <t>数量，-1表示全部
默认为0，其他都为发射子弹才检查目标数</t>
  </si>
  <si>
    <t>0</t>
  </si>
  <si>
    <t>429,122010,0,0,0</t>
  </si>
  <si>
    <t>2</t>
  </si>
  <si>
    <t>429,154010,0,0,0</t>
  </si>
  <si>
    <t>1</t>
  </si>
  <si>
    <t>10000</t>
  </si>
  <si>
    <t>429,154011,0,0,0</t>
  </si>
  <si>
    <t>2000</t>
  </si>
  <si>
    <t>300,21110020,0,0,10000;300,21110020,-10000,0,0;300,21110020,10000,0,0</t>
  </si>
  <si>
    <t>300,21110030,0,0,10000;300,21110030,-10000,0,0;300,21110030,10000,0,0</t>
  </si>
  <si>
    <t>300,21110040,0,0,10000;300,21110040,-10000,0,0;300,21110040,10000,0,0</t>
  </si>
  <si>
    <t>300,21110050,0,0,10000;300,21110050,-10000,0,0;300,21110050,10000,0,0</t>
  </si>
  <si>
    <t>300,21110060,0,0,10000;300,21110060,-10000,0,0;300,21110060,10000,0,0</t>
  </si>
  <si>
    <t>300,21110070,0,0,10000;300,21110070,-10000,0,0;300,21110070,10000,0,0</t>
  </si>
  <si>
    <t>300,21110080,0,0,10000;300,21110080,-10000,0,0;300,21110080,10000,0,0</t>
  </si>
  <si>
    <t>300,21110090,0,0,10000;300,21110090,-10000,0,0;300,21110090,10000,0,0</t>
  </si>
  <si>
    <t>300,21110100,0,0,10000;300,21110100,-10000,0,0;300,21110100,10000,0,0</t>
  </si>
  <si>
    <t>300,21110110,0,0,10000;300,21110110,-10000,0,0;300,21110110,10000,0,0</t>
  </si>
  <si>
    <t>300,21110120,0,0,10000;300,21110120,-10000,0,0;300,21110120,10000,0,0</t>
  </si>
  <si>
    <t>300,21110130,0,0,10000;300,21110130,-10000,0,0;300,21110130,10000,0,0</t>
  </si>
  <si>
    <t>300,21110140,0,0,10000;300,21110140,-10000,0,0;300,21110140,10000,0,0</t>
  </si>
  <si>
    <t>300,21110150,0,0,10000;300,21110150,-10000,0,0;300,21110150,10000,0,0</t>
  </si>
  <si>
    <t>300,21110160,0,0,10000;300,21110160,-10000,0,0;300,21110160,10000,0,0</t>
  </si>
  <si>
    <t>300,21110170,0,0,10000;300,21110170,-10000,0,0;300,21110170,10000,0,0</t>
  </si>
  <si>
    <t>300,21110180,0,0,10000;300,21110180,-10000,0,0;300,21110180,10000,0,0</t>
  </si>
  <si>
    <t>300,21110190,0,0,10000;300,21110190,-10000,0,0;300,21110190,10000,0,0</t>
  </si>
  <si>
    <t>300,21110200,0,0,10000;300,21110200,-10000,0,0;300,21110200,10000,0,0</t>
  </si>
  <si>
    <t>300,21110210,0,0,10000;300,21110210,-10000,0,0;300,21110210,10000,0,0</t>
  </si>
  <si>
    <t>300,21110220,0,0,10000;300,21110220,-10000,0,0;300,21110220,10000,0,0</t>
  </si>
  <si>
    <t>300,21110230,0,0,10000;300,21110230,-10000,0,0;300,21110230,10000,0,0</t>
  </si>
  <si>
    <t>300,21110240,0,0,10000;300,21110240,-10000,0,0;300,21110240,10000,0,0</t>
  </si>
  <si>
    <t>300,21110250,0,0,10000;300,21110250,-10000,0,0;300,21110250,10000,0,0</t>
  </si>
  <si>
    <t>300,21120010,-10000,0,0;300,21120010,10000,0,0</t>
  </si>
  <si>
    <t>300,21120020,-10000,0,0;300,21120020,10000,0,0</t>
  </si>
  <si>
    <t>300,21120030,-10000,0,0;300,21120030,10000,0,0</t>
  </si>
  <si>
    <t>300,21120040,-10000,0,0;300,21120040,10000,0,0</t>
  </si>
  <si>
    <t>300,21120050,-10000,0,0;300,21120050,10000,0,0</t>
  </si>
  <si>
    <t>300,21120060,-10000,0,0;300,21120060,10000,0,0</t>
  </si>
  <si>
    <t>300,21120070,-10000,0,0;300,21120070,10000,0,0</t>
  </si>
  <si>
    <t>300,21120080,-10000,0,0;300,21120080,10000,0,0</t>
  </si>
  <si>
    <t>300,21120090,-10000,0,0;300,21120090,10000,0,0</t>
  </si>
  <si>
    <t>300,21120100,-10000,0,0;300,21120100,10000,0,0</t>
  </si>
  <si>
    <t>300,21120110,-10000,0,0;300,21120110,10000,0,0</t>
  </si>
  <si>
    <t>300,21120120,-10000,0,0;300,21120120,10000,0,0</t>
  </si>
  <si>
    <t>300,21120130,-10000,0,0;300,21120130,10000,0,0</t>
  </si>
  <si>
    <t>300,21120140,-10000,0,0;300,21120140,10000,0,0</t>
  </si>
  <si>
    <t>300,21120150,-10000,0,0;300,21120150,10000,0,0</t>
  </si>
  <si>
    <t>300,21120160,-10000,0,0;300,21120160,10000,0,0</t>
  </si>
  <si>
    <t>300,21120170,-10000,0,0;300,21120170,10000,0,0</t>
  </si>
  <si>
    <t>300,21120180,-10000,0,0;300,21120180,10000,0,0</t>
  </si>
  <si>
    <t>300,21120190,-10000,0,0;300,21120190,10000,0,0</t>
  </si>
  <si>
    <t>300,21120200,-10000,0,0;300,21120200,10000,0,0</t>
  </si>
  <si>
    <t>300,21120210,-10000,0,0;300,21120210,10000,0,0</t>
  </si>
  <si>
    <t>300,21120220,-10000,0,0;300,21120220,10000,0,0</t>
  </si>
  <si>
    <t>300,21120230,-10000,0,0;300,21120230,10000,0,0</t>
  </si>
  <si>
    <t>300,21120240,-10000,0,0;300,21120240,10000,0,0</t>
  </si>
  <si>
    <t>300,21120250,-10000,0,0;300,21120250,10000,0,0</t>
  </si>
  <si>
    <t>300,21220010,0,0,10000;300,21220010,-10000,0,0;300,21220010,10000,0,0</t>
  </si>
  <si>
    <t>300,21220020,0,0,10000;300,21220020,-10000,0,0;300,21220020,10000,0,0</t>
  </si>
  <si>
    <t>300,21220030,0,0,10000;300,21220030,-10000,0,0;300,21220030,10000,0,0</t>
  </si>
  <si>
    <t>300,21220040,0,0,10000;300,21220040,-10000,0,0;300,21220040,10000,0,0</t>
  </si>
  <si>
    <t>300,21220050,0,0,10000;300,21220050,-10000,0,0;300,21220050,10000,0,0</t>
  </si>
  <si>
    <t>300,21220060,0,0,10000;300,21220060,-10000,0,0;300,21220060,10000,0,0</t>
  </si>
  <si>
    <t>300,21220070,0,0,10000;300,21220070,-10000,0,0;300,21220070,10000,0,0</t>
  </si>
  <si>
    <t>300,21220080,0,0,10000;300,21220080,-10000,0,0;300,21220080,10000,0,0</t>
  </si>
  <si>
    <t>300,21220090,0,0,10000;300,21220090,-10000,0,0;300,21220090,10000,0,0</t>
  </si>
  <si>
    <t>300,21220100,0,0,10000;300,21220100,-10000,0,0;300,21220100,10000,0,0</t>
  </si>
  <si>
    <t>300,21220110,0,0,10000;300,21220110,-10000,0,0;300,21220110,10000,0,0</t>
  </si>
  <si>
    <t>300,21220120,0,0,10000;300,21220120,-10000,0,0;300,21220120,10000,0,0</t>
  </si>
  <si>
    <t>300,21220130,0,0,10000;300,21220130,-10000,0,0;300,21220130,10000,0,0</t>
  </si>
  <si>
    <t>300,21220140,0,0,10000;300,21220140,-10000,0,0;300,21220140,10000,0,0</t>
  </si>
  <si>
    <t>300,21220150,0,0,10000;300,21220150,-10000,0,0;300,21220150,10000,0,0</t>
  </si>
  <si>
    <t>300,21220160,0,0,10000;300,21220160,-10000,0,0;300,21220160,10000,0,0</t>
  </si>
  <si>
    <t>300,21220170,0,0,10000;300,21220170,-10000,0,0;300,21220170,10000,0,0</t>
  </si>
  <si>
    <t>300,21220180,0,0,10000;300,21220180,-10000,0,0;300,21220180,10000,0,0</t>
  </si>
  <si>
    <t>300,21220190,0,0,10000;300,21220190,-10000,0,0;300,21220190,10000,0,0</t>
  </si>
  <si>
    <t>300,21220200,0,0,10000;300,21220200,-10000,0,0;300,21220200,10000,0,0</t>
  </si>
  <si>
    <t>300,21220210,0,0,10000;300,21220210,-10000,0,0;300,21220210,10000,0,0</t>
  </si>
  <si>
    <t>300,21220220,0,0,10000;300,21220220,-10000,0,0;300,21220220,10000,0,0</t>
  </si>
  <si>
    <t>300,21220230,0,0,10000;300,21220230,-10000,0,0;300,21220230,10000,0,0</t>
  </si>
  <si>
    <t>300,21220240,0,0,10000;300,21220240,-10000,0,0;300,21220240,10000,0,0</t>
  </si>
  <si>
    <t>300,21220250,0,0,10000;300,21220250,-10000,0,0;300,21220250,10000,0,0</t>
  </si>
  <si>
    <t>300,21230010,-10000,0,0;300,21230010,10000,0,0</t>
  </si>
  <si>
    <t>300,21230020,-10000,0,0;300,21230020,10000,0,0</t>
  </si>
  <si>
    <t>300,21230030,-10000,0,0;300,21230030,10000,0,0</t>
  </si>
  <si>
    <t>300,21230040,-10000,0,0;300,21230040,10000,0,0</t>
  </si>
  <si>
    <t>300,21230050,-10000,0,0;300,21230050,10000,0,0</t>
  </si>
  <si>
    <t>300,21230060,-10000,0,0;300,21230060,10000,0,0</t>
  </si>
  <si>
    <t>300,21230070,-10000,0,0;300,21230070,10000,0,0</t>
  </si>
  <si>
    <t>300,21230080,-10000,0,0;300,21230080,10000,0,0</t>
  </si>
  <si>
    <t>300,21230090,-10000,0,0;300,21230090,10000,0,0</t>
  </si>
  <si>
    <t>300,21230100,-10000,0,0;300,21230100,10000,0,0</t>
  </si>
  <si>
    <t>300,21230110,-10000,0,0;300,21230110,10000,0,0</t>
  </si>
  <si>
    <t>300,21230120,-10000,0,0;300,21230120,10000,0,0</t>
  </si>
  <si>
    <t>300,21230130,-10000,0,0;300,21230130,10000,0,0</t>
  </si>
  <si>
    <t>300,21230140,-10000,0,0;300,21230140,10000,0,0</t>
  </si>
  <si>
    <t>300,21230150,-10000,0,0;300,21230150,10000,0,0</t>
  </si>
  <si>
    <t>300,21230160,-10000,0,0;300,21230160,10000,0,0</t>
  </si>
  <si>
    <t>300,21230170,-10000,0,0;300,21230170,10000,0,0</t>
  </si>
  <si>
    <t>300,21230180,-10000,0,0;300,21230180,10000,0,0</t>
  </si>
  <si>
    <t>300,21230190,-10000,0,0;300,21230190,10000,0,0</t>
  </si>
  <si>
    <t>300,21230200,-10000,0,0;300,21230200,10000,0,0</t>
  </si>
  <si>
    <t>300,21230210,-10000,0,0;300,21230210,10000,0,0</t>
  </si>
  <si>
    <t>300,21230220,-10000,0,0;300,21230220,10000,0,0</t>
  </si>
  <si>
    <t>300,21230230,-10000,0,0;300,21230230,10000,0,0</t>
  </si>
  <si>
    <t>300,21230240,-10000,0,0;300,21230240,10000,0,0</t>
  </si>
  <si>
    <t>300,21230250,-10000,0,0;300,21230250,10000,0,0</t>
  </si>
  <si>
    <t>300,21140020,-10000,0,10000;300,21140020,0,0,10000;300,21140020,10000,0,10000;300,21140020,-10000,0,0;300,21140020,10000,0,0;300,21140020,-10000,0,-10000;300,21140020,0,0,-10000;300,21140020,10000,0,-10000</t>
  </si>
  <si>
    <t>300,21140030,-10000,0,10000;300,21140030,0,0,10000;300,21140030,10000,0,10000;300,21140030,-10000,0,0;300,21140030,10000,0,0;300,21140030,-10000,0,-10000;300,21140030,0,0,-10000;300,21140030,10000,0,-10000</t>
  </si>
  <si>
    <t>300,21140040,-10000,0,10000;300,21140040,0,0,10000;300,21140040,10000,0,10000;300,21140040,-10000,0,0;300,21140040,10000,0,0;300,21140040,-10000,0,-10000;300,21140040,0,0,-10000;300,21140040,10000,0,-10000</t>
  </si>
  <si>
    <t>300,21140050,-10000,0,10000;300,21140050,0,0,10000;300,21140050,10000,0,10000;300,21140050,-10000,0,0;300,21140050,10000,0,0;300,21140050,-10000,0,-10000;300,21140050,0,0,-10000;300,21140050,10000,0,-10000</t>
  </si>
  <si>
    <t>300,21140060,-10000,0,10000;300,21140060,0,0,10000;300,21140060,10000,0,10000;300,21140060,-10000,0,0;300,21140060,10000,0,0;300,21140060,-10000,0,-10000;300,21140060,0,0,-10000;300,21140060,10000,0,-10000</t>
  </si>
  <si>
    <t>300,21140070,-10000,0,10000;300,21140070,0,0,10000;300,21140070,10000,0,10000;300,21140070,-10000,0,0;300,21140070,10000,0,0;300,21140070,-10000,0,-10000;300,21140070,0,0,-10000;300,21140070,10000,0,-10000</t>
  </si>
  <si>
    <t>300,21140080,-10000,0,10000;300,21140080,0,0,10000;300,21140080,10000,0,10000;300,21140080,-10000,0,0;300,21140080,10000,0,0;300,21140080,-10000,0,-10000;300,21140080,0,0,-10000;300,21140080,10000,0,-10000</t>
  </si>
  <si>
    <t>300,21140090,-10000,0,10000;300,21140090,0,0,10000;300,21140090,10000,0,10000;300,21140090,-10000,0,0;300,21140090,10000,0,0;300,21140090,-10000,0,-10000;300,21140090,0,0,-10000;300,21140090,10000,0,-10000</t>
  </si>
  <si>
    <t>300,21140100,-10000,0,10000;300,21140100,0,0,10000;300,21140100,10000,0,10000;300,21140100,-10000,0,0;300,21140100,10000,0,0;300,21140100,-10000,0,-10000;300,21140100,0,0,-10000;300,21140100,10000,0,-10000</t>
  </si>
  <si>
    <t>300,21140110,-10000,0,10000;300,21140110,0,0,10000;300,21140110,10000,0,10000;300,21140110,-10000,0,0;300,21140110,10000,0,0;300,21140110,-10000,0,-10000;300,21140110,0,0,-10000;300,21140110,10000,0,-10000</t>
  </si>
  <si>
    <t>300,21140120,-10000,0,10000;300,21140120,0,0,10000;300,21140120,10000,0,10000;300,21140120,-10000,0,0;300,21140120,10000,0,0;300,21140120,-10000,0,-10000;300,21140120,0,0,-10000;300,21140120,10000,0,-10000</t>
  </si>
  <si>
    <t>300,21140130,-10000,0,10000;300,21140130,0,0,10000;300,21140130,10000,0,10000;300,21140130,-10000,0,0;300,21140130,10000,0,0;300,21140130,-10000,0,-10000;300,21140130,0,0,-10000;300,21140130,10000,0,-10000</t>
  </si>
  <si>
    <t>300,21140140,-10000,0,10000;300,21140140,0,0,10000;300,21140140,10000,0,10000;300,21140140,-10000,0,0;300,21140140,10000,0,0;300,21140140,-10000,0,-10000;300,21140140,0,0,-10000;300,21140140,10000,0,-10000</t>
  </si>
  <si>
    <t>300,21140150,-10000,0,10000;300,21140150,0,0,10000;300,21140150,10000,0,10000;300,21140150,-10000,0,0;300,21140150,10000,0,0;300,21140150,-10000,0,-10000;300,21140150,0,0,-10000;300,21140150,10000,0,-10000</t>
  </si>
  <si>
    <t>300,21140160,-10000,0,10000;300,21140160,0,0,10000;300,21140160,10000,0,10000;300,21140160,-10000,0,0;300,21140160,10000,0,0;300,21140160,-10000,0,-10000;300,21140160,0,0,-10000;300,21140160,10000,0,-10000</t>
  </si>
  <si>
    <t>300,21140170,-10000,0,10000;300,21140170,0,0,10000;300,21140170,10000,0,10000;300,21140170,-10000,0,0;300,21140170,10000,0,0;300,21140170,-10000,0,-10000;300,21140170,0,0,-10000;300,21140170,10000,0,-10000</t>
  </si>
  <si>
    <t>300,21140180,-10000,0,10000;300,21140180,0,0,10000;300,21140180,10000,0,10000;300,21140180,-10000,0,0;300,21140180,10000,0,0;300,21140180,-10000,0,-10000;300,21140180,0,0,-10000;300,21140180,10000,0,-10000</t>
  </si>
  <si>
    <t>300,21140190,-10000,0,10000;300,21140190,0,0,10000;300,21140190,10000,0,10000;300,21140190,-10000,0,0;300,21140190,10000,0,0;300,21140190,-10000,0,-10000;300,21140190,0,0,-10000;300,21140190,10000,0,-10000</t>
  </si>
  <si>
    <t>300,21140200,-10000,0,10000;300,21140200,0,0,10000;300,21140200,10000,0,10000;300,21140200,-10000,0,0;300,21140200,10000,0,0;300,21140200,-10000,0,-10000;300,21140200,0,0,-10000;300,21140200,10000,0,-10000</t>
  </si>
  <si>
    <t>300,21140210,-10000,0,10000;300,21140210,0,0,10000;300,21140210,10000,0,10000;300,21140210,-10000,0,0;300,21140210,10000,0,0;300,21140210,-10000,0,-10000;300,21140210,0,0,-10000;300,21140210,10000,0,-10000</t>
  </si>
  <si>
    <t>300,21140220,-10000,0,10000;300,21140220,0,0,10000;300,21140220,10000,0,10000;300,21140220,-10000,0,0;300,21140220,10000,0,0;300,21140220,-10000,0,-10000;300,21140220,0,0,-10000;300,21140220,10000,0,-10000</t>
  </si>
  <si>
    <t>300,21140230,-10000,0,10000;300,21140230,0,0,10000;300,21140230,10000,0,10000;300,21140230,-10000,0,0;300,21140230,10000,0,0;300,21140230,-10000,0,-10000;300,21140230,0,0,-10000;300,21140230,10000,0,-10000</t>
  </si>
  <si>
    <t>300,21140240,-10000,0,10000;300,21140240,0,0,10000;300,21140240,10000,0,10000;300,21140240,-10000,0,0;300,21140240,10000,0,0;300,21140240,-10000,0,-10000;300,21140240,0,0,-10000;300,21140240,10000,0,-10000</t>
  </si>
  <si>
    <t>300,21140250,-10000,0,10000;300,21140250,0,0,10000;300,21140250,10000,0,10000;300,21140250,-10000,0,0;300,21140250,10000,0,0;300,21140250,-10000,0,-10000;300,21140250,0,0,-10000;300,21140250,10000,0,-10000</t>
  </si>
  <si>
    <t>300,21250010,-10000,0,10000;300,21250010,10000,0,10000;300,21250010,0,0,0;300,21250010,-10000,0,-10000;300,21250010,10000,0,-10000</t>
  </si>
  <si>
    <t>300,21250020,-10000,0,10000;300,21250020,10000,0,10000;300,21250020,0,0,0;300,21250020,-10000,0,-10000;300,21250020,10000,0,-10000</t>
  </si>
  <si>
    <t>300,21250030,-10000,0,10000;300,21250030,10000,0,10000;300,21250030,0,0,0;300,21250030,-10000,0,-10000;300,21250030,10000,0,-10000</t>
  </si>
  <si>
    <t>300,21250040,-10000,0,10000;300,21250040,10000,0,10000;300,21250040,0,0,0;300,21250040,-10000,0,-10000;300,21250040,10000,0,-10000</t>
  </si>
  <si>
    <t>300,21250050,-10000,0,10000;300,21250050,10000,0,10000;300,21250050,0,0,0;300,21250050,-10000,0,-10000;300,21250050,10000,0,-10000</t>
  </si>
  <si>
    <t>300,21250060,-10000,0,10000;300,21250060,10000,0,10000;300,21250060,0,0,0;300,21250060,-10000,0,-10000;300,21250060,10000,0,-10000</t>
  </si>
  <si>
    <t>300,21250070,-10000,0,10000;300,21250070,10000,0,10000;300,21250070,0,0,0;300,21250070,-10000,0,-10000;300,21250070,10000,0,-10000</t>
  </si>
  <si>
    <t>300,21250080,-10000,0,10000;300,21250080,10000,0,10000;300,21250080,0,0,0;300,21250080,-10000,0,-10000;300,21250080,10000,0,-10000</t>
  </si>
  <si>
    <t>300,21250090,-10000,0,10000;300,21250090,10000,0,10000;300,21250090,0,0,0;300,21250090,-10000,0,-10000;300,21250090,10000,0,-10000</t>
  </si>
  <si>
    <t>300,21250100,-10000,0,10000;300,21250100,10000,0,10000;300,21250100,0,0,0;300,21250100,-10000,0,-10000;300,21250100,10000,0,-10000</t>
  </si>
  <si>
    <t>300,21250110,-10000,0,10000;300,21250110,10000,0,10000;300,21250110,0,0,0;300,21250110,-10000,0,-10000;300,21250110,10000,0,-10000</t>
  </si>
  <si>
    <t>300,21250120,-10000,0,10000;300,21250120,10000,0,10000;300,21250120,0,0,0;300,21250120,-10000,0,-10000;300,21250120,10000,0,-10000</t>
  </si>
  <si>
    <t>300,21250130,-10000,0,10000;300,21250130,10000,0,10000;300,21250130,0,0,0;300,21250130,-10000,0,-10000;300,21250130,10000,0,-10000</t>
  </si>
  <si>
    <t>300,21250140,-10000,0,10000;300,21250140,10000,0,10000;300,21250140,0,0,0;300,21250140,-10000,0,-10000;300,21250140,10000,0,-10000</t>
  </si>
  <si>
    <t>300,21250150,-10000,0,10000;300,21250150,10000,0,10000;300,21250150,0,0,0;300,21250150,-10000,0,-10000;300,21250150,10000,0,-10000</t>
  </si>
  <si>
    <t>300,21250160,-10000,0,10000;300,21250160,10000,0,10000;300,21250160,0,0,0;300,21250160,-10000,0,-10000;300,21250160,10000,0,-10000</t>
  </si>
  <si>
    <t>300,21250170,-10000,0,10000;300,21250170,10000,0,10000;300,21250170,0,0,0;300,21250170,-10000,0,-10000;300,21250170,10000,0,-10000</t>
  </si>
  <si>
    <t>300,21250180,-10000,0,10000;300,21250180,10000,0,10000;300,21250180,0,0,0;300,21250180,-10000,0,-10000;300,21250180,10000,0,-10000</t>
  </si>
  <si>
    <t>300,21250190,-10000,0,10000;300,21250190,10000,0,10000;300,21250190,0,0,0;300,21250190,-10000,0,-10000;300,21250190,10000,0,-10000</t>
  </si>
  <si>
    <t>300,21250200,-10000,0,10000;300,21250200,10000,0,10000;300,21250200,0,0,0;300,21250200,-10000,0,-10000;300,21250200,10000,0,-10000</t>
  </si>
  <si>
    <t>300,21250210,-10000,0,10000;300,21250210,10000,0,10000;300,21250210,0,0,0;300,21250210,-10000,0,-10000;300,21250210,10000,0,-10000</t>
  </si>
  <si>
    <t>300,21250220,-10000,0,10000;300,21250220,10000,0,10000;300,21250220,0,0,0;300,21250220,-10000,0,-10000;300,21250220,10000,0,-10000</t>
  </si>
  <si>
    <t>300,21250230,-10000,0,10000;300,21250230,10000,0,10000;300,21250230,0,0,0;300,21250230,-10000,0,-10000;300,21250230,10000,0,-10000</t>
  </si>
  <si>
    <t>300,21250240,-10000,0,10000;300,21250240,10000,0,10000;300,21250240,0,0,0;300,21250240,-10000,0,-10000;300,21250240,10000,0,-10000</t>
  </si>
  <si>
    <t>300,21250250,-10000,0,10000;300,21250250,10000,0,10000;300,21250250,0,0,0;300,21250250,-10000,0,-10000;300,21250250,10000,0,-10000</t>
  </si>
  <si>
    <t>狼游骑兵-冲锋后技能</t>
  </si>
  <si>
    <t>狼游骑兵-冲锋后技能</t>
    <phoneticPr fontId="125" type="noConversion"/>
  </si>
  <si>
    <t>2,11</t>
  </si>
  <si>
    <t>2,11</t>
    <phoneticPr fontId="125" type="noConversion"/>
  </si>
  <si>
    <t>462,123013,0,0,0</t>
  </si>
  <si>
    <t>462,123013,0,0,0</t>
    <phoneticPr fontId="125" type="noConversion"/>
  </si>
  <si>
    <t>1,3,10000,0</t>
    <phoneticPr fontId="125" type="noConversion"/>
  </si>
  <si>
    <t>配置格式 type,x,y,z,a
type = 0 表示该技能不造成伤害x,y,z此时无意义，填0
---------------------------------------------------
type = 1 常规伤害类型
此时x代表以什么属性为基数，填属性ID；
此时y代表x属性的多少倍来造成伤害，填万分比系数；
z代表固定伤害增加，填具体伤害值。
a=1,以目标对应属性为参考，不填或0以自己属性为参考
---------------------------------------------------
type = 2 恢复血量类型
此时x代表以什么属性为基数，填属性ID；
此时y代表x属性的多少倍来回血，填万分比系数；
z代表固定回血增加，填具体值。</t>
  </si>
  <si>
    <t>配置格式 type,x,y,z,a
type = 0 表示该技能不造成伤害x,y,z此时无意义，填0
---------------------------------------------------
type = 1 常规伤害类型
此时x代表以什么属性为基数，填属性ID；
此时y代表x属性的多少倍来造成伤害，填万分比系数；
z代表固定伤害增加，填具体伤害值。
a=1,以目标对应属性为参考，不填或0以自己属性为参考
---------------------------------------------------
type = 2 恢复血量类型
此时x代表以什么属性为基数，填属性ID；
此时y代表x属性的多少倍来回血，填万分比系数；
z代表固定回血增加，填具体值。</t>
    <phoneticPr fontId="125" type="noConversion"/>
  </si>
  <si>
    <t>毒药光环</t>
  </si>
  <si>
    <t>毒药光环</t>
    <phoneticPr fontId="125" type="noConversion"/>
  </si>
  <si>
    <t>移速光环</t>
  </si>
  <si>
    <t>移速光环</t>
    <phoneticPr fontId="125" type="noConversion"/>
  </si>
  <si>
    <t>0,99999998,0,0,0</t>
  </si>
  <si>
    <t>0,99999998,0,0,0</t>
    <phoneticPr fontId="125" type="noConversion"/>
  </si>
  <si>
    <t>0,99999999,0,0,0</t>
  </si>
  <si>
    <t>0,99999999,0,0,0</t>
    <phoneticPr fontId="125" type="noConversion"/>
  </si>
  <si>
    <t>100000001</t>
    <phoneticPr fontId="125" type="noConversion"/>
  </si>
  <si>
    <t>100000001</t>
  </si>
  <si>
    <t>狼骑兵-冲锋后技能</t>
  </si>
  <si>
    <t>狼骑兵-冲锋后技能</t>
    <phoneticPr fontId="125" type="noConversion"/>
  </si>
  <si>
    <t>狼骑兵-远程</t>
  </si>
  <si>
    <t>狼骑兵-远程</t>
    <phoneticPr fontId="125" type="noConversion"/>
  </si>
  <si>
    <t>1,3,30000,0</t>
  </si>
  <si>
    <t>1,3,30000,0</t>
    <phoneticPr fontId="125" type="noConversion"/>
  </si>
  <si>
    <t>猛犸象狼骑-冲锋后技能</t>
  </si>
  <si>
    <t>猛犸象狼骑-冲锋后技能</t>
    <phoneticPr fontId="125" type="noConversion"/>
  </si>
  <si>
    <t>狼骑兵-移动后2秒冲锋</t>
  </si>
  <si>
    <t>猛犸象狼骑-移动后2秒冲锋</t>
  </si>
  <si>
    <t>3,2000</t>
  </si>
  <si>
    <t>3,2000</t>
    <phoneticPr fontId="125" type="noConversion"/>
  </si>
  <si>
    <t>1,3,0,100</t>
    <phoneticPr fontId="125" type="noConversion"/>
  </si>
  <si>
    <t>女魔-普攻-1支箭</t>
  </si>
  <si>
    <t>女魔-普攻-1支箭</t>
    <phoneticPr fontId="125" type="noConversion"/>
  </si>
  <si>
    <t>女神-普攻-1支箭</t>
  </si>
  <si>
    <t>女神-普攻-1支箭</t>
    <phoneticPr fontId="125" type="noConversion"/>
  </si>
  <si>
    <t>被动-移速光环</t>
  </si>
  <si>
    <t>被动-移速光环</t>
    <phoneticPr fontId="125" type="noConversion"/>
  </si>
  <si>
    <t>被动-毒药光环</t>
  </si>
  <si>
    <t>被动-毒药光环</t>
    <phoneticPr fontId="125" type="noConversion"/>
  </si>
  <si>
    <t>卡牌-野牛勇士小队</t>
  </si>
  <si>
    <t>卡牌-野牛剑士大队</t>
  </si>
  <si>
    <t>300,21210010,-10000,0,10000;300,21210010,10000,0,10000;300,21210010,0,0,0;300,21210010,-10000,0,-10000;300,21210010,10000,0,-10000</t>
  </si>
  <si>
    <t>300,21210020,-10000,0,10000;300,21210020,10000,0,10000;300,21210020,0,0,0;300,21210020,-10000,0,-10000;300,21210020,10000,0,-10000</t>
  </si>
  <si>
    <t>300,21210030,-10000,0,10000;300,21210030,10000,0,10000;300,21210030,0,0,0;300,21210030,-10000,0,-10000;300,21210030,10000,0,-10000</t>
  </si>
  <si>
    <t>300,21210040,-10000,0,10000;300,21210040,10000,0,10000;300,21210040,0,0,0;300,21210040,-10000,0,-10000;300,21210040,10000,0,-10000</t>
  </si>
  <si>
    <t>300,21210050,-10000,0,10000;300,21210050,10000,0,10000;300,21210050,0,0,0;300,21210050,-10000,0,-10000;300,21210050,10000,0,-10000</t>
  </si>
  <si>
    <t>300,21210060,-10000,0,10000;300,21210060,10000,0,10000;300,21210060,0,0,0;300,21210060,-10000,0,-10000;300,21210060,10000,0,-10000</t>
  </si>
  <si>
    <t>300,21210070,-10000,0,10000;300,21210070,10000,0,10000;300,21210070,0,0,0;300,21210070,-10000,0,-10000;300,21210070,10000,0,-10000</t>
  </si>
  <si>
    <t>300,21210080,-10000,0,10000;300,21210080,10000,0,10000;300,21210080,0,0,0;300,21210080,-10000,0,-10000;300,21210080,10000,0,-10000</t>
  </si>
  <si>
    <t>300,21210090,-10000,0,10000;300,21210090,10000,0,10000;300,21210090,0,0,0;300,21210090,-10000,0,-10000;300,21210090,10000,0,-10000</t>
  </si>
  <si>
    <t>300,21210100,-10000,0,10000;300,21210100,10000,0,10000;300,21210100,0,0,0;300,21210100,-10000,0,-10000;300,21210100,10000,0,-10000</t>
  </si>
  <si>
    <t>300,21210110,-10000,0,10000;300,21210110,10000,0,10000;300,21210110,0,0,0;300,21210110,-10000,0,-10000;300,21210110,10000,0,-10000</t>
  </si>
  <si>
    <t>300,21210120,-10000,0,10000;300,21210120,10000,0,10000;300,21210120,0,0,0;300,21210120,-10000,0,-10000;300,21210120,10000,0,-10000</t>
  </si>
  <si>
    <t>300,21210130,-10000,0,10000;300,21210130,10000,0,10000;300,21210130,0,0,0;300,21210130,-10000,0,-10000;300,21210130,10000,0,-10000</t>
  </si>
  <si>
    <t>300,21210140,-10000,0,10000;300,21210140,10000,0,10000;300,21210140,0,0,0;300,21210140,-10000,0,-10000;300,21210140,10000,0,-10000</t>
  </si>
  <si>
    <t>300,21210150,-10000,0,10000;300,21210150,10000,0,10000;300,21210150,0,0,0;300,21210150,-10000,0,-10000;300,21210150,10000,0,-10000</t>
  </si>
  <si>
    <t>300,21210160,-10000,0,10000;300,21210160,10000,0,10000;300,21210160,0,0,0;300,21210160,-10000,0,-10000;300,21210160,10000,0,-10000</t>
  </si>
  <si>
    <t>300,21210170,-10000,0,10000;300,21210170,10000,0,10000;300,21210170,0,0,0;300,21210170,-10000,0,-10000;300,21210170,10000,0,-10000</t>
  </si>
  <si>
    <t>300,21210180,-10000,0,10000;300,21210180,10000,0,10000;300,21210180,0,0,0;300,21210180,-10000,0,-10000;300,21210180,10000,0,-10000</t>
  </si>
  <si>
    <t>300,21210190,-10000,0,10000;300,21210190,10000,0,10000;300,21210190,0,0,0;300,21210190,-10000,0,-10000;300,21210190,10000,0,-10000</t>
  </si>
  <si>
    <t>300,21210200,-10000,0,10000;300,21210200,10000,0,10000;300,21210200,0,0,0;300,21210200,-10000,0,-10000;300,21210200,10000,0,-10000</t>
  </si>
  <si>
    <t>300,21210210,-10000,0,10000;300,21210210,10000,0,10000;300,21210210,0,0,0;300,21210210,-10000,0,-10000;300,21210210,10000,0,-10000</t>
  </si>
  <si>
    <t>300,21210220,-10000,0,10000;300,21210220,10000,0,10000;300,21210220,0,0,0;300,21210220,-10000,0,-10000;300,21210220,10000,0,-10000</t>
  </si>
  <si>
    <t>300,21210230,-10000,0,10000;300,21210230,10000,0,10000;300,21210230,0,0,0;300,21210230,-10000,0,-10000;300,21210230,10000,0,-10000</t>
  </si>
  <si>
    <t>300,21210240,-10000,0,10000;300,21210240,10000,0,10000;300,21210240,0,0,0;300,21210240,-10000,0,-10000;300,21210240,10000,0,-10000</t>
  </si>
  <si>
    <t>300,21210250,-10000,0,10000;300,21210250,10000,0,10000;300,21210250,0,0,0;300,21210250,-10000,0,-10000;300,21210250,10000,0,-10000</t>
  </si>
  <si>
    <t>卡牌-长弓手小队</t>
  </si>
  <si>
    <t>300,21130010,0,0,10000;300,21130010,-10000,0,0;300,21130010,10000,0,0</t>
  </si>
  <si>
    <t>300,21130020,0,0,10000;300,21130020,-10000,0,0;300,21130020,10000,0,0</t>
  </si>
  <si>
    <t>300,21130030,0,0,10000;300,21130030,-10000,0,0;300,21130030,10000,0,0</t>
  </si>
  <si>
    <t>300,21130040,0,0,10000;300,21130040,-10000,0,0;300,21130040,10000,0,0</t>
  </si>
  <si>
    <t>300,21130050,0,0,10000;300,21130050,-10000,0,0;300,21130050,10000,0,0</t>
  </si>
  <si>
    <t>300,21130060,0,0,10000;300,21130060,-10000,0,0;300,21130060,10000,0,0</t>
  </si>
  <si>
    <t>300,21130070,0,0,10000;300,21130070,-10000,0,0;300,21130070,10000,0,0</t>
  </si>
  <si>
    <t>300,21130080,0,0,10000;300,21130080,-10000,0,0;300,21130080,10000,0,0</t>
  </si>
  <si>
    <t>300,21130090,0,0,10000;300,21130090,-10000,0,0;300,21130090,10000,0,0</t>
  </si>
  <si>
    <t>300,21130100,0,0,10000;300,21130100,-10000,0,0;300,21130100,10000,0,0</t>
  </si>
  <si>
    <t>300,21130110,0,0,10000;300,21130110,-10000,0,0;300,21130110,10000,0,0</t>
  </si>
  <si>
    <t>300,21130120,0,0,10000;300,21130120,-10000,0,0;300,21130120,10000,0,0</t>
  </si>
  <si>
    <t>300,21130130,0,0,10000;300,21130130,-10000,0,0;300,21130130,10000,0,0</t>
  </si>
  <si>
    <t>300,21130140,0,0,10000;300,21130140,-10000,0,0;300,21130140,10000,0,0</t>
  </si>
  <si>
    <t>300,21130150,0,0,10000;300,21130150,-10000,0,0;300,21130150,10000,0,0</t>
  </si>
  <si>
    <t>300,21130160,0,0,10000;300,21130160,-10000,0,0;300,21130160,10000,0,0</t>
  </si>
  <si>
    <t>300,21130170,0,0,10000;300,21130170,-10000,0,0;300,21130170,10000,0,0</t>
  </si>
  <si>
    <t>300,21130180,0,0,10000;300,21130180,-10000,0,0;300,21130180,10000,0,0</t>
  </si>
  <si>
    <t>300,21130190,0,0,10000;300,21130190,-10000,0,0;300,21130190,10000,0,0</t>
  </si>
  <si>
    <t>300,21130200,0,0,10000;300,21130200,-10000,0,0;300,21130200,10000,0,0</t>
  </si>
  <si>
    <t>300,21130210,0,0,10000;300,21130210,-10000,0,0;300,21130210,10000,0,0</t>
  </si>
  <si>
    <t>300,21130220,0,0,10000;300,21130220,-10000,0,0;300,21130220,10000,0,0</t>
  </si>
  <si>
    <t>300,21130230,0,0,10000;300,21130230,-10000,0,0;300,21130230,10000,0,0</t>
  </si>
  <si>
    <t>300,21130240,0,0,10000;300,21130240,-10000,0,0;300,21130240,10000,0,0</t>
  </si>
  <si>
    <t>300,21130250,0,0,10000;300,21130250,-10000,0,0;300,21130250,10000,0,0</t>
  </si>
  <si>
    <t>卡牌-狼游骑兵小组</t>
  </si>
  <si>
    <t>卡牌-小精灵大军</t>
  </si>
  <si>
    <t>卡牌-独角兽小队</t>
  </si>
  <si>
    <t>300,21240010,0,0,10000;300,21240010,-10000,0,0;300,21240010,10000,0,0</t>
  </si>
  <si>
    <t>300,21240020,0,0,10000;300,21240020,-10000,0,0;300,21240020,10000,0,0</t>
  </si>
  <si>
    <t>300,21240030,0,0,10000;300,21240030,-10000,0,0;300,21240030,10000,0,0</t>
  </si>
  <si>
    <t>300,21240040,0,0,10000;300,21240040,-10000,0,0;300,21240040,10000,0,0</t>
  </si>
  <si>
    <t>300,21240050,0,0,10000;300,21240050,-10000,0,0;300,21240050,10000,0,0</t>
  </si>
  <si>
    <t>300,21240060,0,0,10000;300,21240060,-10000,0,0;300,21240060,10000,0,0</t>
  </si>
  <si>
    <t>300,21240070,0,0,10000;300,21240070,-10000,0,0;300,21240070,10000,0,0</t>
  </si>
  <si>
    <t>300,21240080,0,0,10000;300,21240080,-10000,0,0;300,21240080,10000,0,0</t>
  </si>
  <si>
    <t>300,21240090,0,0,10000;300,21240090,-10000,0,0;300,21240090,10000,0,0</t>
  </si>
  <si>
    <t>300,21240100,0,0,10000;300,21240100,-10000,0,0;300,21240100,10000,0,0</t>
  </si>
  <si>
    <t>300,21240110,0,0,10000;300,21240110,-10000,0,0;300,21240110,10000,0,0</t>
  </si>
  <si>
    <t>300,21240120,0,0,10000;300,21240120,-10000,0,0;300,21240120,10000,0,0</t>
  </si>
  <si>
    <t>300,21240130,0,0,10000;300,21240130,-10000,0,0;300,21240130,10000,0,0</t>
  </si>
  <si>
    <t>300,21240140,0,0,10000;300,21240140,-10000,0,0;300,21240140,10000,0,0</t>
  </si>
  <si>
    <t>300,21240150,0,0,10000;300,21240150,-10000,0,0;300,21240150,10000,0,0</t>
  </si>
  <si>
    <t>300,21240160,0,0,10000;300,21240160,-10000,0,0;300,21240160,10000,0,0</t>
  </si>
  <si>
    <t>300,21240170,0,0,10000;300,21240170,-10000,0,0;300,21240170,10000,0,0</t>
  </si>
  <si>
    <t>300,21240180,0,0,10000;300,21240180,-10000,0,0;300,21240180,10000,0,0</t>
  </si>
  <si>
    <t>300,21240190,0,0,10000;300,21240190,-10000,0,0;300,21240190,10000,0,0</t>
  </si>
  <si>
    <t>300,21240200,0,0,10000;300,21240200,-10000,0,0;300,21240200,10000,0,0</t>
  </si>
  <si>
    <t>300,21240210,0,0,10000;300,21240210,-10000,0,0;300,21240210,10000,0,0</t>
  </si>
  <si>
    <t>300,21240220,0,0,10000;300,21240220,-10000,0,0;300,21240220,10000,0,0</t>
  </si>
  <si>
    <t>300,21240230,0,0,10000;300,21240230,-10000,0,0;300,21240230,10000,0,0</t>
  </si>
  <si>
    <t>300,21240240,0,0,10000;300,21240240,-10000,0,0;300,21240240,10000,0,0</t>
  </si>
  <si>
    <t>300,21240250,0,0,10000;300,21240250,-10000,0,0;300,21240250,10000,0,0</t>
  </si>
  <si>
    <t>卡牌-石头人战士大队</t>
  </si>
  <si>
    <t>1,3,0,120</t>
  </si>
  <si>
    <t>1,3,0,456</t>
  </si>
  <si>
    <t>1,3,0,1284</t>
  </si>
  <si>
    <t>2*2弓兵（直线贯穿）</t>
  </si>
  <si>
    <t>1*4弓兵营（箭塔）</t>
  </si>
  <si>
    <t>3</t>
    <phoneticPr fontId="125" type="noConversion"/>
  </si>
  <si>
    <t>660,3301010,0,0,0</t>
    <phoneticPr fontId="125" type="noConversion"/>
  </si>
  <si>
    <t>660,4002010,0,0,0</t>
    <phoneticPr fontId="125" type="noConversion"/>
  </si>
  <si>
    <t>360,4101010,0,0,0</t>
    <phoneticPr fontId="125" type="noConversion"/>
  </si>
  <si>
    <t>360,4103010,0,0,0</t>
    <phoneticPr fontId="125" type="noConversion"/>
  </si>
  <si>
    <t>150000</t>
    <phoneticPr fontId="125" type="noConversion"/>
  </si>
  <si>
    <t>130000</t>
    <phoneticPr fontId="125" type="noConversion"/>
  </si>
  <si>
    <t>160000</t>
    <phoneticPr fontId="125" type="noConversion"/>
  </si>
  <si>
    <t>1,30000,0</t>
    <phoneticPr fontId="125" type="noConversion"/>
  </si>
  <si>
    <t>1,3,2000,0</t>
  </si>
  <si>
    <t>1,3,2000,0</t>
    <phoneticPr fontId="125" type="noConversion"/>
  </si>
  <si>
    <t>3</t>
  </si>
  <si>
    <t>660,4002010,0,0,0</t>
  </si>
  <si>
    <t>130000</t>
  </si>
  <si>
    <t>360,4101010,0,0,0</t>
  </si>
  <si>
    <t>150000</t>
  </si>
  <si>
    <t>360,4103010,0,0,0</t>
  </si>
  <si>
    <t>160000</t>
  </si>
  <si>
    <t>1,3,0,264</t>
  </si>
  <si>
    <t>1,3,0,317</t>
  </si>
  <si>
    <t>1,3,0,380</t>
  </si>
  <si>
    <t>1,3,0,657</t>
  </si>
  <si>
    <t>1,3,0,946</t>
  </si>
  <si>
    <t>1,3,0,144</t>
  </si>
  <si>
    <t>1,3,0,173</t>
  </si>
  <si>
    <t>1,3,0,207</t>
  </si>
  <si>
    <t>1,3,0,249</t>
  </si>
  <si>
    <t>1,3,0,299</t>
  </si>
  <si>
    <t>1,3,0,358</t>
  </si>
  <si>
    <t>1,3,0,430</t>
  </si>
  <si>
    <t>1,3,0,516</t>
  </si>
  <si>
    <t>1,3,0,619</t>
  </si>
  <si>
    <t>1,3,0,743</t>
  </si>
  <si>
    <t>1,3,0,892</t>
  </si>
  <si>
    <t>1,3,0,1070</t>
  </si>
  <si>
    <t>1,3,0,1541</t>
  </si>
  <si>
    <t>1,3,0,1849</t>
  </si>
  <si>
    <t>1,3,0,2219</t>
  </si>
  <si>
    <t>1,3,0,2662</t>
  </si>
  <si>
    <t>1,3,0,3195</t>
  </si>
  <si>
    <t>1,3,0,3834</t>
  </si>
  <si>
    <t>1,3,0,4601</t>
  </si>
  <si>
    <t>1,3,0,5521</t>
  </si>
  <si>
    <t>1,3,0,6625</t>
  </si>
  <si>
    <t>1,3,0,7950</t>
  </si>
  <si>
    <t>1,3,0,9540</t>
  </si>
  <si>
    <t>主键ID</t>
    <phoneticPr fontId="125" type="noConversion"/>
  </si>
  <si>
    <t>技能优先级</t>
  </si>
  <si>
    <t>技能优先级</t>
    <phoneticPr fontId="125" type="noConversion"/>
  </si>
  <si>
    <t>a_base_skill_priority</t>
  </si>
  <si>
    <t>a_base_skill_priority</t>
    <phoneticPr fontId="125" type="noConversion"/>
  </si>
  <si>
    <t>4,2</t>
  </si>
  <si>
    <t>4,2</t>
    <phoneticPr fontId="125" type="noConversion"/>
  </si>
  <si>
    <t>4,4</t>
  </si>
  <si>
    <t>1000000</t>
  </si>
  <si>
    <t>1000000</t>
    <phoneticPr fontId="125" type="noConversion"/>
  </si>
  <si>
    <t>TL,红,火龙天降</t>
    <phoneticPr fontId="125" type="noConversion"/>
  </si>
  <si>
    <t>2,60000,10000</t>
  </si>
  <si>
    <t>2,60000,10000</t>
    <phoneticPr fontId="125" type="noConversion"/>
  </si>
  <si>
    <t>技能动作类型</t>
  </si>
  <si>
    <t>技能动作类型</t>
    <phoneticPr fontId="125" type="noConversion"/>
  </si>
  <si>
    <t>0,原地释放
1,位移
  x=0,目标身前
  x=1，目标身后
  y=速度（万分比/每秒）
2，冲撞
  x=时间
  y=速度（万分比/每秒）</t>
  </si>
  <si>
    <t>0,原地释放
1,位移
  x=0,目标身前
  x=1，目标身后
  y=速度（万分比/每秒）
2，冲撞
  x=时间
  y=速度（万分比/每秒）</t>
    <phoneticPr fontId="125" type="noConversion"/>
  </si>
  <si>
    <t>a_base_type</t>
    <phoneticPr fontId="125" type="noConversion"/>
  </si>
  <si>
    <t>a_ints_special_condition</t>
    <phoneticPr fontId="125" type="noConversion"/>
  </si>
  <si>
    <t>a_ints_action_type</t>
  </si>
  <si>
    <t>a_ints_action_type</t>
    <phoneticPr fontId="125" type="noConversion"/>
  </si>
  <si>
    <t>TL,绿，全屏减速</t>
  </si>
  <si>
    <t>0,x,0,0,0</t>
  </si>
  <si>
    <t>0,x,0,0,0</t>
    <phoneticPr fontId="125" type="noConversion"/>
  </si>
  <si>
    <t>TL,蓝，全屏冰冻</t>
  </si>
  <si>
    <t>TL,金，能量波</t>
  </si>
  <si>
    <t>TL,紫，地狱火</t>
  </si>
  <si>
    <t>2*2步兵，召唤步兵</t>
    <phoneticPr fontId="125" type="noConversion"/>
  </si>
  <si>
    <t>2*2骑兵，骑兵冲锋</t>
    <phoneticPr fontId="125" type="noConversion"/>
  </si>
  <si>
    <t>2*2魔兵，召唤魔兵</t>
    <phoneticPr fontId="125" type="noConversion"/>
  </si>
  <si>
    <t>100009010</t>
  </si>
  <si>
    <t>100009020</t>
  </si>
  <si>
    <t>100009030</t>
  </si>
  <si>
    <t>100009040</t>
  </si>
  <si>
    <t>100009050</t>
  </si>
  <si>
    <t>100009060</t>
  </si>
  <si>
    <t>100009070</t>
  </si>
  <si>
    <t>100009080</t>
  </si>
  <si>
    <t>100009090</t>
  </si>
  <si>
    <t>100009100</t>
  </si>
  <si>
    <t>100009110</t>
  </si>
  <si>
    <t>100009120</t>
  </si>
  <si>
    <t>100009130</t>
  </si>
  <si>
    <t>100009140</t>
  </si>
  <si>
    <t>100009150</t>
  </si>
  <si>
    <t>100009160</t>
  </si>
  <si>
    <t>100009170</t>
  </si>
  <si>
    <t>100009180</t>
  </si>
  <si>
    <t>100009190</t>
  </si>
  <si>
    <t>100009200</t>
  </si>
  <si>
    <t>100009210</t>
  </si>
  <si>
    <t>100009220</t>
  </si>
  <si>
    <t>100009230</t>
  </si>
  <si>
    <t>100009240</t>
  </si>
  <si>
    <t>100009250</t>
  </si>
  <si>
    <t>火球-发射</t>
  </si>
  <si>
    <t>火球-发射</t>
    <phoneticPr fontId="125" type="noConversion"/>
  </si>
  <si>
    <t>2,0,100009011</t>
  </si>
  <si>
    <t>2,0,100009021</t>
  </si>
  <si>
    <t>2,0,100009031</t>
  </si>
  <si>
    <t>2,0,100009041</t>
  </si>
  <si>
    <t>2,0,100009051</t>
  </si>
  <si>
    <t>2,0,100009061</t>
  </si>
  <si>
    <t>2,0,100009071</t>
  </si>
  <si>
    <t>2,0,100009081</t>
  </si>
  <si>
    <t>2,0,100009091</t>
  </si>
  <si>
    <t>2,0,100009101</t>
  </si>
  <si>
    <t>2,0,100009111</t>
  </si>
  <si>
    <t>2,0,100009121</t>
  </si>
  <si>
    <t>2,0,100009131</t>
  </si>
  <si>
    <t>2,0,100009141</t>
  </si>
  <si>
    <t>2,0,100009151</t>
  </si>
  <si>
    <t>2,0,100009161</t>
  </si>
  <si>
    <t>2,0,100009171</t>
  </si>
  <si>
    <t>2,0,100009181</t>
  </si>
  <si>
    <t>2,0,100009191</t>
  </si>
  <si>
    <t>2,0,100009201</t>
  </si>
  <si>
    <t>2,0,100009211</t>
  </si>
  <si>
    <t>2,0,100009221</t>
  </si>
  <si>
    <t>2,0,100009231</t>
  </si>
  <si>
    <t>2,0,100009241</t>
  </si>
  <si>
    <t>2,0,100009251</t>
  </si>
  <si>
    <t>1,20000,0</t>
  </si>
  <si>
    <t>1,20000,0</t>
    <phoneticPr fontId="125" type="noConversion"/>
  </si>
  <si>
    <t>TL,红,火龙天降</t>
  </si>
  <si>
    <t>1,3,0,158</t>
  </si>
  <si>
    <t>2*2步兵，召唤步兵</t>
  </si>
  <si>
    <t>2*2骑兵，骑兵冲锋</t>
  </si>
  <si>
    <t>2*2魔兵，召唤魔兵</t>
  </si>
  <si>
    <t>0,100006010,0,0,0</t>
  </si>
  <si>
    <t>0,100006020,0,0,0</t>
  </si>
  <si>
    <t>0,100006030,0,0,0</t>
  </si>
  <si>
    <t>0,100006040,0,0,0</t>
  </si>
  <si>
    <t>0,100006050,0,0,0</t>
  </si>
  <si>
    <t>0,100006060,0,0,0</t>
  </si>
  <si>
    <t>0,100006070,0,0,0</t>
  </si>
  <si>
    <t>0,100006080,0,0,0</t>
  </si>
  <si>
    <t>0,100006090,0,0,0</t>
  </si>
  <si>
    <t>0,100006100,0,0,0</t>
  </si>
  <si>
    <t>0,100006110,0,0,0</t>
  </si>
  <si>
    <t>0,100006120,0,0,0</t>
  </si>
  <si>
    <t>0,100006130,0,0,0</t>
  </si>
  <si>
    <t>0,100006140,0,0,0</t>
  </si>
  <si>
    <t>0,100006150,0,0,0</t>
  </si>
  <si>
    <t>0,100006160,0,0,0</t>
  </si>
  <si>
    <t>0,100006170,0,0,0</t>
  </si>
  <si>
    <t>0,100006180,0,0,0</t>
  </si>
  <si>
    <t>0,100006190,0,0,0</t>
  </si>
  <si>
    <t>0,100006200,0,0,0</t>
  </si>
  <si>
    <t>0,100006210,0,0,0</t>
  </si>
  <si>
    <t>0,100006220,0,0,0</t>
  </si>
  <si>
    <t>0,100006230,0,0,0</t>
  </si>
  <si>
    <t>0,100006240,0,0,0</t>
  </si>
  <si>
    <t>0,100006250,0,0,0</t>
  </si>
  <si>
    <t>0,100007010,0,0,0</t>
  </si>
  <si>
    <t>0,100007020,0,0,0</t>
  </si>
  <si>
    <t>0,100007030,0,0,0</t>
  </si>
  <si>
    <t>0,100007040,0,0,0</t>
  </si>
  <si>
    <t>0,100007050,0,0,0</t>
  </si>
  <si>
    <t>0,100007060,0,0,0</t>
  </si>
  <si>
    <t>0,100007070,0,0,0</t>
  </si>
  <si>
    <t>0,100007080,0,0,0</t>
  </si>
  <si>
    <t>0,100007090,0,0,0</t>
  </si>
  <si>
    <t>0,100007100,0,0,0</t>
  </si>
  <si>
    <t>0,100007110,0,0,0</t>
  </si>
  <si>
    <t>0,100007120,0,0,0</t>
  </si>
  <si>
    <t>0,100007130,0,0,0</t>
  </si>
  <si>
    <t>0,100007140,0,0,0</t>
  </si>
  <si>
    <t>0,100007150,0,0,0</t>
  </si>
  <si>
    <t>0,100007160,0,0,0</t>
  </si>
  <si>
    <t>0,100007170,0,0,0</t>
  </si>
  <si>
    <t>0,100007180,0,0,0</t>
  </si>
  <si>
    <t>0,100007190,0,0,0</t>
  </si>
  <si>
    <t>0,100007200,0,0,0</t>
  </si>
  <si>
    <t>0,100007210,0,0,0</t>
  </si>
  <si>
    <t>0,100007220,0,0,0</t>
  </si>
  <si>
    <t>0,100007230,0,0,0</t>
  </si>
  <si>
    <t>0,100007240,0,0,0</t>
  </si>
  <si>
    <t>0,100007250,0,0,0</t>
  </si>
  <si>
    <t>0,100008010,0,0,0</t>
  </si>
  <si>
    <t>0,100008020,0,0,0</t>
  </si>
  <si>
    <t>0,100008030,0,0,0</t>
  </si>
  <si>
    <t>0,100008040,0,0,0</t>
  </si>
  <si>
    <t>0,100008050,0,0,0</t>
  </si>
  <si>
    <t>0,100008060,0,0,0</t>
  </si>
  <si>
    <t>0,100008070,0,0,0</t>
  </si>
  <si>
    <t>0,100008080,0,0,0</t>
  </si>
  <si>
    <t>0,100008090,0,0,0</t>
  </si>
  <si>
    <t>0,100008100,0,0,0</t>
  </si>
  <si>
    <t>0,100008110,0,0,0</t>
  </si>
  <si>
    <t>0,100008120,0,0,0</t>
  </si>
  <si>
    <t>0,100008130,0,0,0</t>
  </si>
  <si>
    <t>0,100008140,0,0,0</t>
  </si>
  <si>
    <t>0,100008150,0,0,0</t>
  </si>
  <si>
    <t>0,100008160,0,0,0</t>
  </si>
  <si>
    <t>0,100008170,0,0,0</t>
  </si>
  <si>
    <t>0,100008180,0,0,0</t>
  </si>
  <si>
    <t>0,100008190,0,0,0</t>
  </si>
  <si>
    <t>0,100008200,0,0,0</t>
  </si>
  <si>
    <t>0,100008210,0,0,0</t>
  </si>
  <si>
    <t>0,100008220,0,0,0</t>
  </si>
  <si>
    <t>0,100008230,0,0,0</t>
  </si>
  <si>
    <t>0,100008240,0,0,0</t>
  </si>
  <si>
    <t>0,100008250,0,0,0</t>
  </si>
  <si>
    <t>0,100009010,0,0,0</t>
  </si>
  <si>
    <t>0,100009020,0,0,0</t>
  </si>
  <si>
    <t>0,100009030,0,0,0</t>
  </si>
  <si>
    <t>0,100009040,0,0,0</t>
  </si>
  <si>
    <t>0,100009050,0,0,0</t>
  </si>
  <si>
    <t>0,100009060,0,0,0</t>
  </si>
  <si>
    <t>0,100009070,0,0,0</t>
  </si>
  <si>
    <t>0,100009080,0,0,0</t>
  </si>
  <si>
    <t>0,100009090,0,0,0</t>
  </si>
  <si>
    <t>0,100009100,0,0,0</t>
  </si>
  <si>
    <t>0,100009110,0,0,0</t>
  </si>
  <si>
    <t>0,100009120,0,0,0</t>
  </si>
  <si>
    <t>0,100009130,0,0,0</t>
  </si>
  <si>
    <t>0,100009140,0,0,0</t>
  </si>
  <si>
    <t>0,100009150,0,0,0</t>
  </si>
  <si>
    <t>0,100009160,0,0,0</t>
  </si>
  <si>
    <t>0,100009170,0,0,0</t>
  </si>
  <si>
    <t>0,100009180,0,0,0</t>
  </si>
  <si>
    <t>0,100009190,0,0,0</t>
  </si>
  <si>
    <t>0,100009200,0,0,0</t>
  </si>
  <si>
    <t>0,100009210,0,0,0</t>
  </si>
  <si>
    <t>0,100009220,0,0,0</t>
  </si>
  <si>
    <t>0,100009230,0,0,0</t>
  </si>
  <si>
    <t>0,100009240,0,0,0</t>
  </si>
  <si>
    <t>0,100009250,0,0,0</t>
  </si>
  <si>
    <t>女神-技能1-雷电术</t>
  </si>
  <si>
    <t>女神-技能1-雷电术</t>
    <phoneticPr fontId="125" type="noConversion"/>
  </si>
  <si>
    <t>200,3000011,0,0,0;400,3000011,0,0,0;600,3000011,0,0,0;800,3000011,0,0,0;1000,3000011,0,0,0</t>
  </si>
  <si>
    <t>200,3000011,0,0,0;400,3000011,0,0,0;600,3000011,0,0,0;800,3000011,0,0,0;1000,3000011,0,0,0</t>
    <phoneticPr fontId="125" type="noConversion"/>
  </si>
  <si>
    <t>429,3000010,0,0,0</t>
  </si>
  <si>
    <t>429,3000010,0,0,0</t>
    <phoneticPr fontId="125" type="noConversion"/>
  </si>
  <si>
    <t>429,3100010,0,0,0</t>
  </si>
  <si>
    <t>429,3100010,0,0,0</t>
    <phoneticPr fontId="125" type="noConversion"/>
  </si>
  <si>
    <t>女神-技能2-召唤小天使</t>
  </si>
  <si>
    <t>女神-技能2-召唤小天使</t>
    <phoneticPr fontId="125" type="noConversion"/>
  </si>
  <si>
    <t>女神-技能2-虫洞特效</t>
  </si>
  <si>
    <t>女神-技能2-虫洞特效</t>
    <phoneticPr fontId="125" type="noConversion"/>
  </si>
  <si>
    <t>500000</t>
  </si>
  <si>
    <t>500000</t>
    <phoneticPr fontId="125" type="noConversion"/>
  </si>
  <si>
    <t>女魔-单个陨石</t>
  </si>
  <si>
    <t>女魔-单个陨石</t>
    <phoneticPr fontId="125" type="noConversion"/>
  </si>
  <si>
    <t>女魔-普攻</t>
    <phoneticPr fontId="125" type="noConversion"/>
  </si>
  <si>
    <t>女神-技能3-召唤女武神</t>
  </si>
  <si>
    <t>女神-技能3-召唤女武神</t>
    <phoneticPr fontId="125" type="noConversion"/>
  </si>
  <si>
    <t>女魔-技能2-虫洞特效</t>
  </si>
  <si>
    <t>女魔-技能2-虫洞特效</t>
    <phoneticPr fontId="125" type="noConversion"/>
  </si>
  <si>
    <t>女魔-技能2-召唤小恶魔</t>
  </si>
  <si>
    <t>女魔-技能2-召唤小恶魔</t>
    <phoneticPr fontId="125" type="noConversion"/>
  </si>
  <si>
    <t>200,3100012,0,0,30000</t>
  </si>
  <si>
    <t>200,3100012,0,0,30000</t>
    <phoneticPr fontId="125" type="noConversion"/>
  </si>
  <si>
    <t>女神-技能4-全屏闪电</t>
  </si>
  <si>
    <t>女神-技能4-全屏闪电</t>
    <phoneticPr fontId="125" type="noConversion"/>
  </si>
  <si>
    <t>女魔-技能4-全屏陨石雨</t>
  </si>
  <si>
    <t>女魔-技能4-全屏陨石雨</t>
    <phoneticPr fontId="125" type="noConversion"/>
  </si>
  <si>
    <t>1700</t>
  </si>
  <si>
    <t>1700</t>
    <phoneticPr fontId="125" type="noConversion"/>
  </si>
  <si>
    <t>1000</t>
  </si>
  <si>
    <t>1000</t>
    <phoneticPr fontId="125" type="noConversion"/>
  </si>
  <si>
    <t>2,220000,900000</t>
  </si>
  <si>
    <t>2,220000,900000</t>
    <phoneticPr fontId="125" type="noConversion"/>
  </si>
  <si>
    <t>优先级高的满足释放条件会打断优先级低的直接释放</t>
  </si>
  <si>
    <t>优先级高的满足释放条件会打断优先级低的直接释放</t>
    <phoneticPr fontId="125" type="noConversion"/>
  </si>
  <si>
    <t>0,3000014,0,0,0</t>
  </si>
  <si>
    <t>0,3100014,0,0,0</t>
  </si>
  <si>
    <t>女神（combo2召唤天使-普攻）</t>
  </si>
  <si>
    <t>女神（combo2召唤天使-普攻）</t>
    <phoneticPr fontId="125" type="noConversion"/>
  </si>
  <si>
    <t>2*2步兵（召唤单位-普攻）</t>
  </si>
  <si>
    <t>2*2步兵（召唤单位-普攻）</t>
    <phoneticPr fontId="125" type="noConversion"/>
  </si>
  <si>
    <t>2*2魔兵（召唤单位-普攻）</t>
  </si>
  <si>
    <t>2*2魔兵（召唤单位-普攻）</t>
    <phoneticPr fontId="125" type="noConversion"/>
  </si>
  <si>
    <t>女神（combo4召唤女武神）</t>
  </si>
  <si>
    <t>女魔（combo召唤恶魔）</t>
  </si>
  <si>
    <t>女魔（combo召唤炎兽）</t>
  </si>
  <si>
    <t>30000</t>
  </si>
  <si>
    <t>30000</t>
    <phoneticPr fontId="125" type="noConversion"/>
  </si>
  <si>
    <t>300,4003010,0,0,0</t>
  </si>
  <si>
    <t>300,4003010,0,0,0</t>
    <phoneticPr fontId="125" type="noConversion"/>
  </si>
  <si>
    <t>a_arrayints_effect2d</t>
  </si>
  <si>
    <t>a_arrayints_effect2d</t>
    <phoneticPr fontId="125" type="noConversion"/>
  </si>
  <si>
    <t>75000</t>
    <phoneticPr fontId="125" type="noConversion"/>
  </si>
  <si>
    <t>80000</t>
  </si>
  <si>
    <t>80000</t>
    <phoneticPr fontId="125" type="noConversion"/>
  </si>
  <si>
    <t>1,3,0,132</t>
  </si>
  <si>
    <t>1,3,0,190</t>
  </si>
  <si>
    <t>1,3,0,228</t>
  </si>
  <si>
    <t>1,3,0,274</t>
  </si>
  <si>
    <t>1,3,0,328</t>
  </si>
  <si>
    <t>1,3,0,394</t>
  </si>
  <si>
    <t>1,3,0,473</t>
  </si>
  <si>
    <t>1,3,0,568</t>
  </si>
  <si>
    <t>1,3,0,681</t>
  </si>
  <si>
    <t>1,3,0,817</t>
  </si>
  <si>
    <t>1,3,0,981</t>
  </si>
  <si>
    <t>1,3,0,1177</t>
  </si>
  <si>
    <t>1,3,0,1412</t>
  </si>
  <si>
    <t>1,3,0,1695</t>
  </si>
  <si>
    <t>1,3,0,2034</t>
  </si>
  <si>
    <t>1,3,0,2440</t>
  </si>
  <si>
    <t>1,3,0,2929</t>
  </si>
  <si>
    <t>1,3,0,3514</t>
  </si>
  <si>
    <t>1,3,0,4217</t>
  </si>
  <si>
    <t>1,3,0,5061</t>
  </si>
  <si>
    <t>1,3,0,6073</t>
  </si>
  <si>
    <t>1,3,0,7287</t>
  </si>
  <si>
    <t>1,3,0,8745</t>
  </si>
  <si>
    <t>1,3,0,10494</t>
  </si>
  <si>
    <t>1,3,0,180</t>
  </si>
  <si>
    <t>1,3,0,216</t>
  </si>
  <si>
    <t>1,3,0,259</t>
  </si>
  <si>
    <t>1,3,0,311</t>
  </si>
  <si>
    <t>1,3,0,373</t>
  </si>
  <si>
    <t>1,3,0,448</t>
  </si>
  <si>
    <t>1,3,0,537</t>
  </si>
  <si>
    <t>1,3,0,645</t>
  </si>
  <si>
    <t>1,3,0,774</t>
  </si>
  <si>
    <t>1,3,0,929</t>
  </si>
  <si>
    <t>1,3,0,1115</t>
  </si>
  <si>
    <t>1,3,0,1337</t>
  </si>
  <si>
    <t>1,3,0,1605</t>
  </si>
  <si>
    <t>1,3,0,1926</t>
  </si>
  <si>
    <t>1,3,0,2311</t>
  </si>
  <si>
    <t>1,3,0,2773</t>
  </si>
  <si>
    <t>1,3,0,3328</t>
  </si>
  <si>
    <t>1,3,0,3993</t>
  </si>
  <si>
    <t>1,3,0,4792</t>
  </si>
  <si>
    <t>1,3,0,5751</t>
  </si>
  <si>
    <t>1,3,0,6901</t>
  </si>
  <si>
    <t>1,3,0,8281</t>
  </si>
  <si>
    <t>1,3,0,9937</t>
  </si>
  <si>
    <t>1,3,0,11925</t>
  </si>
  <si>
    <t>1,3,0,14309</t>
  </si>
  <si>
    <t>160,4102010,0,0,0</t>
  </si>
  <si>
    <t>160,4102010,0,0,0</t>
    <phoneticPr fontId="125" type="noConversion"/>
  </si>
  <si>
    <t>480</t>
  </si>
  <si>
    <t>480</t>
    <phoneticPr fontId="125" type="noConversion"/>
  </si>
  <si>
    <t>1,3,0,780</t>
  </si>
  <si>
    <t>1,3,0,936</t>
  </si>
  <si>
    <t>1,3,0,1123</t>
  </si>
  <si>
    <t>1,3,0,1348</t>
  </si>
  <si>
    <t>1,3,0,1617</t>
  </si>
  <si>
    <t>1,3,0,1941</t>
  </si>
  <si>
    <t>1,3,0,2329</t>
  </si>
  <si>
    <t>1,3,0,2795</t>
  </si>
  <si>
    <t>1,3,0,3354</t>
  </si>
  <si>
    <t>1,3,0,4025</t>
  </si>
  <si>
    <t>1,3,0,4830</t>
  </si>
  <si>
    <t>1,3,0,5795</t>
  </si>
  <si>
    <t>1,3,0,6955</t>
  </si>
  <si>
    <t>1,3,0,8345</t>
  </si>
  <si>
    <t>1,3,0,10015</t>
  </si>
  <si>
    <t>1,3,0,12017</t>
  </si>
  <si>
    <t>1,3,0,14421</t>
  </si>
  <si>
    <t>1,3,0,17305</t>
  </si>
  <si>
    <t>1,3,0,20766</t>
  </si>
  <si>
    <t>1,3,0,24919</t>
  </si>
  <si>
    <t>1,3,0,29903</t>
  </si>
  <si>
    <t>1,3,0,35884</t>
  </si>
  <si>
    <t>1,3,0,43061</t>
  </si>
  <si>
    <t>1,3,0,51673</t>
  </si>
  <si>
    <t>1,3,0,62008</t>
  </si>
  <si>
    <t>1*4弓兵营（箭塔）-普攻</t>
    <phoneticPr fontId="125" type="noConversion"/>
  </si>
  <si>
    <t>160,4102011,0,0,0</t>
    <phoneticPr fontId="125" type="noConversion"/>
  </si>
  <si>
    <t>160,4102012,0,0,0</t>
    <phoneticPr fontId="125" type="noConversion"/>
  </si>
  <si>
    <t>3消小火球-蓝</t>
  </si>
  <si>
    <t>3消小火球-绿</t>
  </si>
  <si>
    <t>3消小火球-红</t>
  </si>
  <si>
    <t>3消小火球-金</t>
  </si>
  <si>
    <t>3消小火球-紫</t>
  </si>
  <si>
    <t>3消小火球-紫</t>
    <phoneticPr fontId="125" type="noConversion"/>
  </si>
  <si>
    <t>3消小火球-紫-爆炸</t>
  </si>
  <si>
    <t>3消小火球-紫-爆炸</t>
    <phoneticPr fontId="125" type="noConversion"/>
  </si>
  <si>
    <t>3消小火球-紫-发射</t>
  </si>
  <si>
    <t>3消小火球-紫-发射</t>
    <phoneticPr fontId="125" type="noConversion"/>
  </si>
  <si>
    <t>3消小火球-蓝-发射</t>
  </si>
  <si>
    <t>3消小火球-蓝-发射</t>
    <phoneticPr fontId="125" type="noConversion"/>
  </si>
  <si>
    <t>3消小火球-蓝-爆炸</t>
  </si>
  <si>
    <t>3消小火球-绿-发射</t>
  </si>
  <si>
    <t>3消小火球-绿-爆炸</t>
  </si>
  <si>
    <t>3消小火球-红-发射</t>
  </si>
  <si>
    <t>3消小火球-红-爆炸</t>
  </si>
  <si>
    <t>3消小火球-金-发射</t>
  </si>
  <si>
    <t>3消小火球-金-爆炸</t>
  </si>
  <si>
    <t>2,0,100010011</t>
  </si>
  <si>
    <t>2,0,100010021</t>
  </si>
  <si>
    <t>2,0,100010031</t>
  </si>
  <si>
    <t>2,0,100010041</t>
  </si>
  <si>
    <t>2,0,100010051</t>
  </si>
  <si>
    <t>2,0,100010061</t>
  </si>
  <si>
    <t>2,0,100010071</t>
  </si>
  <si>
    <t>2,0,100010081</t>
  </si>
  <si>
    <t>2,0,100010091</t>
  </si>
  <si>
    <t>2,0,100010101</t>
  </si>
  <si>
    <t>2,0,100010111</t>
  </si>
  <si>
    <t>2,0,100010121</t>
  </si>
  <si>
    <t>2,0,100010131</t>
  </si>
  <si>
    <t>2,0,100010141</t>
  </si>
  <si>
    <t>2,0,100010151</t>
  </si>
  <si>
    <t>2,0,100010161</t>
  </si>
  <si>
    <t>2,0,100010171</t>
  </si>
  <si>
    <t>2,0,100010181</t>
  </si>
  <si>
    <t>2,0,100010191</t>
  </si>
  <si>
    <t>2,0,100010201</t>
  </si>
  <si>
    <t>2,0,100010211</t>
  </si>
  <si>
    <t>2,0,100010221</t>
  </si>
  <si>
    <t>2,0,100010231</t>
  </si>
  <si>
    <t>2,0,100010241</t>
  </si>
  <si>
    <t>2,0,100010251</t>
  </si>
  <si>
    <t>2,0,100011011</t>
  </si>
  <si>
    <t>2,0,100011021</t>
  </si>
  <si>
    <t>2,0,100011031</t>
  </si>
  <si>
    <t>2,0,100011041</t>
  </si>
  <si>
    <t>2,0,100011051</t>
  </si>
  <si>
    <t>2,0,100011061</t>
  </si>
  <si>
    <t>2,0,100011071</t>
  </si>
  <si>
    <t>2,0,100011081</t>
  </si>
  <si>
    <t>2,0,100011091</t>
  </si>
  <si>
    <t>2,0,100011101</t>
  </si>
  <si>
    <t>2,0,100011111</t>
  </si>
  <si>
    <t>2,0,100011121</t>
  </si>
  <si>
    <t>2,0,100011131</t>
  </si>
  <si>
    <t>2,0,100011141</t>
  </si>
  <si>
    <t>2,0,100011151</t>
  </si>
  <si>
    <t>2,0,100011161</t>
  </si>
  <si>
    <t>2,0,100011171</t>
  </si>
  <si>
    <t>2,0,100011181</t>
  </si>
  <si>
    <t>2,0,100011191</t>
  </si>
  <si>
    <t>2,0,100011201</t>
  </si>
  <si>
    <t>2,0,100011211</t>
  </si>
  <si>
    <t>2,0,100011221</t>
  </si>
  <si>
    <t>2,0,100011231</t>
  </si>
  <si>
    <t>2,0,100011241</t>
  </si>
  <si>
    <t>2,0,100011251</t>
  </si>
  <si>
    <t>2,0,100012011</t>
  </si>
  <si>
    <t>2,0,100012021</t>
  </si>
  <si>
    <t>2,0,100012031</t>
  </si>
  <si>
    <t>2,0,100012041</t>
  </si>
  <si>
    <t>2,0,100012051</t>
  </si>
  <si>
    <t>2,0,100012061</t>
  </si>
  <si>
    <t>2,0,100012071</t>
  </si>
  <si>
    <t>2,0,100012081</t>
  </si>
  <si>
    <t>2,0,100012091</t>
  </si>
  <si>
    <t>2,0,100012101</t>
  </si>
  <si>
    <t>2,0,100012111</t>
  </si>
  <si>
    <t>2,0,100012121</t>
  </si>
  <si>
    <t>2,0,100012131</t>
  </si>
  <si>
    <t>2,0,100012141</t>
  </si>
  <si>
    <t>2,0,100012151</t>
  </si>
  <si>
    <t>2,0,100012161</t>
  </si>
  <si>
    <t>2,0,100012171</t>
  </si>
  <si>
    <t>2,0,100012181</t>
  </si>
  <si>
    <t>2,0,100012191</t>
  </si>
  <si>
    <t>2,0,100012201</t>
  </si>
  <si>
    <t>2,0,100012211</t>
  </si>
  <si>
    <t>2,0,100012221</t>
  </si>
  <si>
    <t>2,0,100012231</t>
  </si>
  <si>
    <t>2,0,100012241</t>
  </si>
  <si>
    <t>2,0,100012251</t>
  </si>
  <si>
    <t>2,0,100013011</t>
  </si>
  <si>
    <t>2,0,100013021</t>
  </si>
  <si>
    <t>2,0,100013031</t>
  </si>
  <si>
    <t>2,0,100013041</t>
  </si>
  <si>
    <t>2,0,100013051</t>
  </si>
  <si>
    <t>2,0,100013061</t>
  </si>
  <si>
    <t>2,0,100013071</t>
  </si>
  <si>
    <t>2,0,100013081</t>
  </si>
  <si>
    <t>2,0,100013091</t>
  </si>
  <si>
    <t>2,0,100013101</t>
  </si>
  <si>
    <t>2,0,100013111</t>
  </si>
  <si>
    <t>2,0,100013121</t>
  </si>
  <si>
    <t>2,0,100013131</t>
  </si>
  <si>
    <t>2,0,100013141</t>
  </si>
  <si>
    <t>2,0,100013151</t>
  </si>
  <si>
    <t>2,0,100013161</t>
  </si>
  <si>
    <t>2,0,100013171</t>
  </si>
  <si>
    <t>2,0,100013181</t>
  </si>
  <si>
    <t>2,0,100013191</t>
  </si>
  <si>
    <t>2,0,100013201</t>
  </si>
  <si>
    <t>2,0,100013211</t>
  </si>
  <si>
    <t>2,0,100013221</t>
  </si>
  <si>
    <t>2,0,100013231</t>
  </si>
  <si>
    <t>2,0,100013241</t>
  </si>
  <si>
    <t>2,0,100013251</t>
  </si>
  <si>
    <t>1*4弓兵营（箭塔）-普攻</t>
  </si>
  <si>
    <t>160,4102011,0,0,0</t>
  </si>
  <si>
    <t>160,4102012,0,0,0</t>
  </si>
  <si>
    <t>0,100010010,0,0,0</t>
  </si>
  <si>
    <t>0,100010020,0,0,0</t>
  </si>
  <si>
    <t>0,100010030,0,0,0</t>
  </si>
  <si>
    <t>0,100010040,0,0,0</t>
  </si>
  <si>
    <t>0,100010050,0,0,0</t>
  </si>
  <si>
    <t>0,100010060,0,0,0</t>
  </si>
  <si>
    <t>0,100010070,0,0,0</t>
  </si>
  <si>
    <t>0,100010080,0,0,0</t>
  </si>
  <si>
    <t>0,100010090,0,0,0</t>
  </si>
  <si>
    <t>0,100010100,0,0,0</t>
  </si>
  <si>
    <t>0,100010110,0,0,0</t>
  </si>
  <si>
    <t>0,100010120,0,0,0</t>
  </si>
  <si>
    <t>0,100010130,0,0,0</t>
  </si>
  <si>
    <t>0,100010140,0,0,0</t>
  </si>
  <si>
    <t>0,100010150,0,0,0</t>
  </si>
  <si>
    <t>0,100010160,0,0,0</t>
  </si>
  <si>
    <t>0,100010170,0,0,0</t>
  </si>
  <si>
    <t>0,100010180,0,0,0</t>
  </si>
  <si>
    <t>0,100010190,0,0,0</t>
  </si>
  <si>
    <t>0,100010200,0,0,0</t>
  </si>
  <si>
    <t>0,100010210,0,0,0</t>
  </si>
  <si>
    <t>0,100010220,0,0,0</t>
  </si>
  <si>
    <t>0,100010230,0,0,0</t>
  </si>
  <si>
    <t>0,100010240,0,0,0</t>
  </si>
  <si>
    <t>0,100010250,0,0,0</t>
  </si>
  <si>
    <t>0,100011010,0,0,0</t>
  </si>
  <si>
    <t>0,100011020,0,0,0</t>
  </si>
  <si>
    <t>0,100011030,0,0,0</t>
  </si>
  <si>
    <t>0,100011040,0,0,0</t>
  </si>
  <si>
    <t>0,100011050,0,0,0</t>
  </si>
  <si>
    <t>0,100011060,0,0,0</t>
  </si>
  <si>
    <t>0,100011070,0,0,0</t>
  </si>
  <si>
    <t>0,100011080,0,0,0</t>
  </si>
  <si>
    <t>0,100011090,0,0,0</t>
  </si>
  <si>
    <t>0,100011100,0,0,0</t>
  </si>
  <si>
    <t>0,100011110,0,0,0</t>
  </si>
  <si>
    <t>0,100011120,0,0,0</t>
  </si>
  <si>
    <t>0,100011130,0,0,0</t>
  </si>
  <si>
    <t>0,100011140,0,0,0</t>
  </si>
  <si>
    <t>0,100011150,0,0,0</t>
  </si>
  <si>
    <t>0,100011160,0,0,0</t>
  </si>
  <si>
    <t>0,100011170,0,0,0</t>
  </si>
  <si>
    <t>0,100011180,0,0,0</t>
  </si>
  <si>
    <t>0,100011190,0,0,0</t>
  </si>
  <si>
    <t>0,100011200,0,0,0</t>
  </si>
  <si>
    <t>0,100011210,0,0,0</t>
  </si>
  <si>
    <t>0,100011220,0,0,0</t>
  </si>
  <si>
    <t>0,100011230,0,0,0</t>
  </si>
  <si>
    <t>0,100011240,0,0,0</t>
  </si>
  <si>
    <t>0,100011250,0,0,0</t>
  </si>
  <si>
    <t>0,100012010,0,0,0</t>
  </si>
  <si>
    <t>0,100012020,0,0,0</t>
  </si>
  <si>
    <t>0,100012030,0,0,0</t>
  </si>
  <si>
    <t>0,100012040,0,0,0</t>
  </si>
  <si>
    <t>0,100012050,0,0,0</t>
  </si>
  <si>
    <t>0,100012060,0,0,0</t>
  </si>
  <si>
    <t>0,100012070,0,0,0</t>
  </si>
  <si>
    <t>0,100012080,0,0,0</t>
  </si>
  <si>
    <t>0,100012090,0,0,0</t>
  </si>
  <si>
    <t>0,100012100,0,0,0</t>
  </si>
  <si>
    <t>0,100012110,0,0,0</t>
  </si>
  <si>
    <t>0,100012120,0,0,0</t>
  </si>
  <si>
    <t>0,100012130,0,0,0</t>
  </si>
  <si>
    <t>0,100012140,0,0,0</t>
  </si>
  <si>
    <t>0,100012150,0,0,0</t>
  </si>
  <si>
    <t>0,100012160,0,0,0</t>
  </si>
  <si>
    <t>0,100012170,0,0,0</t>
  </si>
  <si>
    <t>0,100012180,0,0,0</t>
  </si>
  <si>
    <t>0,100012190,0,0,0</t>
  </si>
  <si>
    <t>0,100012200,0,0,0</t>
  </si>
  <si>
    <t>0,100012210,0,0,0</t>
  </si>
  <si>
    <t>0,100012220,0,0,0</t>
  </si>
  <si>
    <t>0,100012230,0,0,0</t>
  </si>
  <si>
    <t>0,100012240,0,0,0</t>
  </si>
  <si>
    <t>0,100012250,0,0,0</t>
  </si>
  <si>
    <t>0,100013010,0,0,0</t>
  </si>
  <si>
    <t>0,100013020,0,0,0</t>
  </si>
  <si>
    <t>0,100013030,0,0,0</t>
  </si>
  <si>
    <t>0,100013040,0,0,0</t>
  </si>
  <si>
    <t>0,100013050,0,0,0</t>
  </si>
  <si>
    <t>0,100013060,0,0,0</t>
  </si>
  <si>
    <t>0,100013070,0,0,0</t>
  </si>
  <si>
    <t>0,100013080,0,0,0</t>
  </si>
  <si>
    <t>0,100013090,0,0,0</t>
  </si>
  <si>
    <t>0,100013100,0,0,0</t>
  </si>
  <si>
    <t>0,100013110,0,0,0</t>
  </si>
  <si>
    <t>0,100013120,0,0,0</t>
  </si>
  <si>
    <t>0,100013130,0,0,0</t>
  </si>
  <si>
    <t>0,100013140,0,0,0</t>
  </si>
  <si>
    <t>0,100013150,0,0,0</t>
  </si>
  <si>
    <t>0,100013160,0,0,0</t>
  </si>
  <si>
    <t>0,100013170,0,0,0</t>
  </si>
  <si>
    <t>0,100013180,0,0,0</t>
  </si>
  <si>
    <t>0,100013190,0,0,0</t>
  </si>
  <si>
    <t>0,100013200,0,0,0</t>
  </si>
  <si>
    <t>0,100013210,0,0,0</t>
  </si>
  <si>
    <t>0,100013220,0,0,0</t>
  </si>
  <si>
    <t>0,100013230,0,0,0</t>
  </si>
  <si>
    <t>0,100013240,0,0,0</t>
  </si>
  <si>
    <t>0,100013250,0,0,0</t>
  </si>
  <si>
    <t>5,400301</t>
  </si>
  <si>
    <t>5,400301</t>
    <phoneticPr fontId="125" type="noConversion"/>
  </si>
  <si>
    <t>5,400302</t>
  </si>
  <si>
    <t>5,400303</t>
  </si>
  <si>
    <t>5,400304</t>
  </si>
  <si>
    <t>5,400305</t>
  </si>
  <si>
    <t>5,400306</t>
  </si>
  <si>
    <t>5,400307</t>
  </si>
  <si>
    <t>5,400308</t>
  </si>
  <si>
    <t>5,400309</t>
  </si>
  <si>
    <t>5,400310</t>
  </si>
  <si>
    <t>5,400311</t>
  </si>
  <si>
    <t>5,400312</t>
  </si>
  <si>
    <t>5,400313</t>
  </si>
  <si>
    <t>5,400314</t>
  </si>
  <si>
    <t>5,400315</t>
  </si>
  <si>
    <t>5,400316</t>
  </si>
  <si>
    <t>5,400317</t>
  </si>
  <si>
    <t>5,400318</t>
  </si>
  <si>
    <t>5,400319</t>
  </si>
  <si>
    <t>5,400320</t>
  </si>
  <si>
    <t>5,400321</t>
  </si>
  <si>
    <t>5,400322</t>
  </si>
  <si>
    <t>5,400323</t>
  </si>
  <si>
    <t>5,400324</t>
  </si>
  <si>
    <t>5,400325</t>
  </si>
  <si>
    <t>5,400401</t>
  </si>
  <si>
    <t>5,400401</t>
    <phoneticPr fontId="125" type="noConversion"/>
  </si>
  <si>
    <t>5,400402</t>
  </si>
  <si>
    <t>5,400403</t>
  </si>
  <si>
    <t>5,400404</t>
  </si>
  <si>
    <t>5,400405</t>
  </si>
  <si>
    <t>5,400406</t>
  </si>
  <si>
    <t>5,400407</t>
  </si>
  <si>
    <t>5,400408</t>
  </si>
  <si>
    <t>5,400409</t>
  </si>
  <si>
    <t>5,400410</t>
  </si>
  <si>
    <t>5,400411</t>
  </si>
  <si>
    <t>5,400412</t>
  </si>
  <si>
    <t>5,400413</t>
  </si>
  <si>
    <t>5,400414</t>
  </si>
  <si>
    <t>5,400415</t>
  </si>
  <si>
    <t>5,400416</t>
  </si>
  <si>
    <t>5,400417</t>
  </si>
  <si>
    <t>5,400418</t>
  </si>
  <si>
    <t>5,400419</t>
  </si>
  <si>
    <t>5,400420</t>
  </si>
  <si>
    <t>5,400421</t>
  </si>
  <si>
    <t>5,400422</t>
  </si>
  <si>
    <t>5,400423</t>
  </si>
  <si>
    <t>5,400424</t>
  </si>
  <si>
    <t>5,400425</t>
  </si>
  <si>
    <t>1601</t>
  </si>
  <si>
    <t>1601</t>
    <phoneticPr fontId="125" type="noConversion"/>
  </si>
  <si>
    <t>3,15000,80000</t>
  </si>
  <si>
    <t>3,15000,80000</t>
    <phoneticPr fontId="125" type="noConversion"/>
  </si>
  <si>
    <t>2,220000,10000</t>
  </si>
  <si>
    <t>2,220000,10000</t>
    <phoneticPr fontId="125" type="noConversion"/>
  </si>
  <si>
    <t>4</t>
  </si>
  <si>
    <t>4</t>
    <phoneticPr fontId="125" type="noConversion"/>
  </si>
  <si>
    <t>默认为0</t>
    <phoneticPr fontId="125" type="noConversion"/>
  </si>
  <si>
    <t>35000</t>
  </si>
  <si>
    <t>35000</t>
    <phoneticPr fontId="125" type="noConversion"/>
  </si>
  <si>
    <t>2*2步兵（召唤单位-冲锋）</t>
    <phoneticPr fontId="125" type="noConversion"/>
  </si>
  <si>
    <t>2*2魔兵（召唤单位-闪现）</t>
    <phoneticPr fontId="125" type="noConversion"/>
  </si>
  <si>
    <t>90000</t>
    <phoneticPr fontId="125" type="noConversion"/>
  </si>
  <si>
    <t>a_base_rolefollow</t>
  </si>
  <si>
    <t>角色需要跟随子弹时，填1.
如闪现，冲锋</t>
    <phoneticPr fontId="125" type="noConversion"/>
  </si>
  <si>
    <t>2*2步兵（召唤单位-冲锋）</t>
  </si>
  <si>
    <t>2*2魔兵（召唤单位-闪现）</t>
  </si>
  <si>
    <t>角色需要跟随子弹时，填1.
如闪现，冲锋</t>
  </si>
  <si>
    <t>900,2004</t>
  </si>
  <si>
    <t>900,2004</t>
    <phoneticPr fontId="125" type="noConversion"/>
  </si>
  <si>
    <t>女魔-技能1-陨石术-2段</t>
  </si>
  <si>
    <t>女魔-技能1-陨石术-2段</t>
    <phoneticPr fontId="125" type="noConversion"/>
  </si>
  <si>
    <t>女魔-技能1-陨石术-1段</t>
  </si>
  <si>
    <t>女魔-技能1-陨石术-1段</t>
    <phoneticPr fontId="125" type="noConversion"/>
  </si>
  <si>
    <t>女魔-技能3-地狱火</t>
  </si>
  <si>
    <t>女魔-技能3-地狱火-2段</t>
  </si>
  <si>
    <t>女魔-技能3-地狱火-2段</t>
    <phoneticPr fontId="125" type="noConversion"/>
  </si>
  <si>
    <t>女魔-技能3-地狱火-召唤炎兽</t>
  </si>
  <si>
    <t>女魔-技能3-地狱火-召唤炎兽</t>
    <phoneticPr fontId="125" type="noConversion"/>
  </si>
  <si>
    <t>女魔-技能3-地狱火-1段</t>
  </si>
  <si>
    <t>女魔-技能3-地狱火-1段</t>
    <phoneticPr fontId="125" type="noConversion"/>
  </si>
  <si>
    <t>200,3000013,0,0,-20000</t>
  </si>
  <si>
    <t>200,3000013,0,0,-20000</t>
    <phoneticPr fontId="125" type="noConversion"/>
  </si>
  <si>
    <t>女神-技能3-召唤女武神后放盾</t>
  </si>
  <si>
    <t>女神-技能3-召唤女武神后放盾</t>
    <phoneticPr fontId="125" type="noConversion"/>
  </si>
  <si>
    <t>女魔-技能4-全屏陨石雨-伤害</t>
  </si>
  <si>
    <t>女魔-技能4-全屏陨石雨-伤害</t>
    <phoneticPr fontId="125" type="noConversion"/>
  </si>
  <si>
    <t>女魔-技能4-全屏陨石雨-陨石</t>
  </si>
  <si>
    <t>女魔-技能4-全屏陨石雨-陨石</t>
    <phoneticPr fontId="125" type="noConversion"/>
  </si>
  <si>
    <t>200,3000012,0,0,50000</t>
  </si>
  <si>
    <t>200,3000012,0,0,50000</t>
    <phoneticPr fontId="125" type="noConversion"/>
  </si>
  <si>
    <t>260,3401010,0,0,0</t>
  </si>
  <si>
    <t>260,3401010,0,0,0</t>
    <phoneticPr fontId="125" type="noConversion"/>
  </si>
  <si>
    <t>260,3403010,0,0,0</t>
  </si>
  <si>
    <t>260,3404010,0,0,0</t>
  </si>
  <si>
    <t>即弹道特效，近战技能不配置该选项
（随子弹生命周期消失）</t>
  </si>
  <si>
    <t>即弹道特效，近战技能不配置该选项
（随子弹生命周期消失）</t>
    <phoneticPr fontId="125" type="noConversion"/>
  </si>
  <si>
    <t>25000</t>
    <phoneticPr fontId="125" type="noConversion"/>
  </si>
  <si>
    <t>0,3404011,0,0,0</t>
  </si>
  <si>
    <t>0,3404011,0,0,0</t>
    <phoneticPr fontId="125" type="noConversion"/>
  </si>
  <si>
    <t>0,3402011,0,0,0</t>
  </si>
  <si>
    <t>0,3402011,0,0,0</t>
    <phoneticPr fontId="125" type="noConversion"/>
  </si>
  <si>
    <t>被动-燃烧光环-无需配置于角色上</t>
  </si>
  <si>
    <t>被动-燃烧光环-无需配置于角色上</t>
    <phoneticPr fontId="125" type="noConversion"/>
  </si>
  <si>
    <t>1,3,1000,0</t>
  </si>
  <si>
    <t>1,3,1000,0</t>
    <phoneticPr fontId="125" type="noConversion"/>
  </si>
  <si>
    <t>260,3403010,0,0,0</t>
    <phoneticPr fontId="125" type="noConversion"/>
  </si>
  <si>
    <t>260,3404010,0,0,0</t>
    <phoneticPr fontId="125" type="noConversion"/>
  </si>
  <si>
    <t>女神（combo4召唤女武神-普攻）</t>
  </si>
  <si>
    <t>女神（combo4召唤女武神-普攻）</t>
    <phoneticPr fontId="125" type="noConversion"/>
  </si>
  <si>
    <t>女魔（combo召唤恶魔-普攻）</t>
  </si>
  <si>
    <t>女魔（combo召唤恶魔-普攻）</t>
    <phoneticPr fontId="125" type="noConversion"/>
  </si>
  <si>
    <t>女魔（combo召唤炎兽-普攻）</t>
  </si>
  <si>
    <t>女魔（combo召唤炎兽-普攻）</t>
    <phoneticPr fontId="125" type="noConversion"/>
  </si>
  <si>
    <t>5,340401</t>
  </si>
  <si>
    <t>5,340401</t>
    <phoneticPr fontId="125" type="noConversion"/>
  </si>
  <si>
    <t>5,340301</t>
  </si>
  <si>
    <t>5,340301</t>
    <phoneticPr fontId="125" type="noConversion"/>
  </si>
  <si>
    <t>5,340101</t>
  </si>
  <si>
    <t>5,340101</t>
    <phoneticPr fontId="125" type="noConversion"/>
  </si>
  <si>
    <t>5,340201</t>
  </si>
  <si>
    <t>5,340201</t>
    <phoneticPr fontId="125" type="noConversion"/>
  </si>
  <si>
    <t>女神（combo4召唤女武神-加血）</t>
  </si>
  <si>
    <t>女神（combo4召唤女武神-加血）</t>
    <phoneticPr fontId="125" type="noConversion"/>
  </si>
  <si>
    <t>260,3100011,0,0,0;1160,3100021,0,0,0</t>
  </si>
  <si>
    <t>260,3100011,0,0,0;1160,3100021,0,0,0</t>
    <phoneticPr fontId="125" type="noConversion"/>
  </si>
  <si>
    <t>200,3100013,0,0,0;1160,3100022,0,0,0</t>
  </si>
  <si>
    <t>200,3100013,0,0,0;1160,3100022,0,0,0</t>
    <phoneticPr fontId="125" type="noConversion"/>
  </si>
  <si>
    <t>1,0,3000021</t>
  </si>
  <si>
    <t>1,0,3000021</t>
    <phoneticPr fontId="125" type="noConversion"/>
  </si>
  <si>
    <t>1,0,3100023</t>
  </si>
  <si>
    <t>1,0,3100023</t>
    <phoneticPr fontId="125" type="noConversion"/>
  </si>
  <si>
    <t>3000</t>
    <phoneticPr fontId="125" type="noConversion"/>
  </si>
  <si>
    <t>20000</t>
  </si>
  <si>
    <t>20000</t>
    <phoneticPr fontId="125" type="noConversion"/>
  </si>
  <si>
    <t>a_base_find_type</t>
  </si>
  <si>
    <t>查找目标时机</t>
  </si>
  <si>
    <t>查找目标时机</t>
    <phoneticPr fontId="125" type="noConversion"/>
  </si>
  <si>
    <t>type=0 不切换目标（一开始查找好）
type=1 发射子弹时，再次查找目标（每次都去找）</t>
  </si>
  <si>
    <t>type=0 不切换目标（一开始查找好）
type=1 发射子弹时，再次查找目标（每次都去找）</t>
    <phoneticPr fontId="125" type="noConversion"/>
  </si>
  <si>
    <t>1001</t>
    <phoneticPr fontId="125" type="noConversion"/>
  </si>
  <si>
    <t>1001</t>
  </si>
  <si>
    <t>女神-技能4-全屏多闪电表现</t>
  </si>
  <si>
    <t>女神-技能4-全屏多闪电表现</t>
    <phoneticPr fontId="125" type="noConversion"/>
  </si>
  <si>
    <t>女神-技能4-全屏闪电伤害</t>
  </si>
  <si>
    <t>女神-技能4-全屏闪电伤害</t>
    <phoneticPr fontId="125" type="noConversion"/>
  </si>
  <si>
    <t>伤害延迟</t>
  </si>
  <si>
    <t>伤害延迟</t>
    <phoneticPr fontId="125" type="noConversion"/>
  </si>
  <si>
    <t>速度为0，才生效，子弹生命周期跟随弹道特效生命周期。特效填在调用特效里。</t>
  </si>
  <si>
    <t>速度为0，才生效，子弹生命周期跟随弹道特效生命周期。特效填在调用特效里。</t>
    <phoneticPr fontId="125" type="noConversion"/>
  </si>
  <si>
    <t>a_base_delaydmg</t>
  </si>
  <si>
    <t>a_base_delaydmg</t>
    <phoneticPr fontId="125" type="noConversion"/>
  </si>
  <si>
    <t>varchar(512)</t>
  </si>
  <si>
    <t>varchar(512)</t>
    <phoneticPr fontId="125" type="noConversion"/>
  </si>
  <si>
    <t>1,3,3000,0</t>
  </si>
  <si>
    <t>1,3,3000,0</t>
    <phoneticPr fontId="125" type="noConversion"/>
  </si>
  <si>
    <t>4,6</t>
  </si>
  <si>
    <t>4,6</t>
    <phoneticPr fontId="125" type="noConversion"/>
  </si>
  <si>
    <t>4,8</t>
  </si>
  <si>
    <t>4,8</t>
    <phoneticPr fontId="125" type="noConversion"/>
  </si>
  <si>
    <t>200,3000014,0,0,0;700,3000014,0,0,0;1200,3000014,0,0,0;1700,3000014,0,0,0;0,3000022,-40000,0,30000;300,3000022,-50000,0,-35000;400,3000022,32000,0,47000;100,3000022,48000,0,-50000;0,3000022,-53000,0,145000;300,3000022,-56000,0,-147000;400,3000022,52000,0,152000;100,3000022,42000,0,-149000</t>
  </si>
  <si>
    <t>200,3000014,0,0,0;700,3000014,0,0,0;1200,3000014,0,0,0;1700,3000014,0,0,0;0,3000022,-40000,0,30000;300,3000022,-50000,0,-35000;400,3000022,32000,0,47000;100,3000022,48000,0,-50000;0,3000022,-53000,0,145000;300,3000022,-56000,0,-147000;400,3000022,52000,0,152000;100,3000022,42000,0,-149000</t>
    <phoneticPr fontId="125" type="noConversion"/>
  </si>
  <si>
    <t>200,3100024,0,0,0;700,3100024,0,0,0;1200,3100024,0,0,0;1700,3100024,0,0,0;0,3100014,-40000,0,30000;300,3100014,-50000,0,-35000;400,3100014,32000,0,47000;100,3100014,48000,0,-50000;0,3100014,-53000,0,145000;300,3100014,-56000,0,-147000;400,3100014,52000,0,142000;100,3100014,42000,0,-139000</t>
  </si>
  <si>
    <t>200,3100024,0,0,0;700,3100024,0,0,0;1200,3100024,0,0,0;1700,3100024,0,0,0;0,3100014,-40000,0,30000;300,3100014,-50000,0,-35000;400,3100014,32000,0,47000;100,3100014,48000,0,-50000;0,3100014,-53000,0,145000;300,3100014,-56000,0,-147000;400,3100014,52000,0,142000;100,3100014,42000,0,-139000</t>
    <phoneticPr fontId="125" type="noConversion"/>
  </si>
  <si>
    <t>2,50000,100000</t>
  </si>
  <si>
    <t>2,50000,100000</t>
    <phoneticPr fontId="125" type="noConversion"/>
  </si>
  <si>
    <t>skill</t>
    <phoneticPr fontId="125" type="noConversion"/>
  </si>
  <si>
    <t>2500</t>
    <phoneticPr fontId="125" type="noConversion"/>
  </si>
  <si>
    <t>6,3</t>
  </si>
  <si>
    <t>6,3</t>
    <phoneticPr fontId="125" type="noConversion"/>
  </si>
  <si>
    <t>火龙-火球</t>
  </si>
  <si>
    <t>火龙-火球</t>
    <phoneticPr fontId="125" type="noConversion"/>
  </si>
  <si>
    <t>火龙-爆炸</t>
  </si>
  <si>
    <t>火龙-爆炸</t>
    <phoneticPr fontId="125" type="noConversion"/>
  </si>
  <si>
    <r>
      <t xml:space="preserve">0：命中消失和飞行屏幕外消失
大于0表示  具体多少ms后子弹消失
</t>
    </r>
    <r>
      <rPr>
        <sz val="11"/>
        <color rgb="FFFF0000"/>
        <rFont val="微软雅黑"/>
        <family val="2"/>
        <charset val="134"/>
      </rPr>
      <t>纯表现特效的，填写销毁时间，需要大于特效时间</t>
    </r>
    <phoneticPr fontId="125" type="noConversion"/>
  </si>
  <si>
    <t>0：命中消失和飞行屏幕外消失
大于0表示  具体多少ms后子弹消失
纯表现特效的，填写销毁时间，需要大于特效时间</t>
  </si>
  <si>
    <t>1,200,3000020;1,2200,3000020;1,4200,3000020;1,6200,3000020</t>
  </si>
  <si>
    <t>1,200,3000020;1,2200,3000020;1,4200,3000020;1,6200,3000020</t>
    <phoneticPr fontId="125" type="noConversion"/>
  </si>
  <si>
    <t>1,200,3100020;1,2200,3100020;1,4200,3100020;1,6200,3100020</t>
  </si>
  <si>
    <t>1,200,3100020;1,2200,3100020;1,4200,3100020;1,6200,3100020</t>
    <phoneticPr fontId="125" type="noConversion"/>
  </si>
  <si>
    <t>2,0,521011</t>
  </si>
  <si>
    <t>2,0,521011</t>
    <phoneticPr fontId="125" type="noConversion"/>
  </si>
  <si>
    <t>5</t>
  </si>
  <si>
    <t>6</t>
  </si>
  <si>
    <t>7</t>
  </si>
  <si>
    <t>8</t>
  </si>
  <si>
    <t>9</t>
  </si>
  <si>
    <t>女神-技能1-雷电术-3段</t>
  </si>
  <si>
    <t>女神-技能1-雷电术-3段</t>
    <phoneticPr fontId="125" type="noConversion"/>
  </si>
  <si>
    <t>女神-技能1-雷电术-4段</t>
  </si>
  <si>
    <t>女神-技能1-雷电术-4段</t>
    <phoneticPr fontId="125" type="noConversion"/>
  </si>
  <si>
    <t>200,3000011,0,0,0;400,3000011,0,0,0;600,3000011,0,0,0</t>
  </si>
  <si>
    <t>200,3000011,0,0,0;400,3000011,0,0,0;600,3000011,0,0,0</t>
    <phoneticPr fontId="125" type="noConversion"/>
  </si>
  <si>
    <t>200,3000011,0,0,0;400,3000011,0,0,0;600,3000011,0,0,0;800,3000011,0,0,0</t>
  </si>
  <si>
    <t>200,3000011,0,0,0;400,3000011,0,0,0;600,3000011,0,0,0;800,3000011,0,0,0</t>
    <phoneticPr fontId="125" type="noConversion"/>
  </si>
  <si>
    <t>200,3000011,0,0,0;400,3000011,0,0,0;600,3000011,0,0,0;800,3000011,0,0,0;1000,3000011,0,0,0;1200,3000011,0,0,0</t>
  </si>
  <si>
    <t>200,3000011,0,0,0;400,3000011,0,0,0;600,3000011,0,0,0;800,3000011,0,0,0;1000,3000011,0,0,0;1200,3000011,0,0,0</t>
    <phoneticPr fontId="125" type="noConversion"/>
  </si>
  <si>
    <t>200,3000112,0,0,50000</t>
  </si>
  <si>
    <t>200,3000112,0,0,50000</t>
    <phoneticPr fontId="125" type="noConversion"/>
  </si>
  <si>
    <t>1,200,3000120;1,2200,3000120;1,4200,3000120;1,6200,3000120</t>
  </si>
  <si>
    <t>1,200,3000220;1,1700,3000220;1,3200,3000220;1,4700,3000220;1,6200,3000220</t>
  </si>
  <si>
    <t>1,200,3000220;1,1700,3000220;1,3200,3000220;1,4700,3000220;1,6200,3000220</t>
    <phoneticPr fontId="125" type="noConversion"/>
  </si>
  <si>
    <t>1,200,3000320;1,1700,3000320;1,3200,3000320;1,4700,3000320;1,6200,3000320</t>
  </si>
  <si>
    <t>女神-技能2-虫洞特效-2</t>
  </si>
  <si>
    <t>女神-技能2-虫洞特效-2</t>
    <phoneticPr fontId="125" type="noConversion"/>
  </si>
  <si>
    <t>女神-技能2-召唤小天使-2</t>
  </si>
  <si>
    <t>女神-技能2-召唤小天使-2</t>
    <phoneticPr fontId="125" type="noConversion"/>
  </si>
  <si>
    <t>女神-技能2-虫洞特效-3</t>
  </si>
  <si>
    <t>女神-技能2-虫洞特效-3</t>
    <phoneticPr fontId="125" type="noConversion"/>
  </si>
  <si>
    <t>女神-技能2-召唤小天使-3</t>
  </si>
  <si>
    <t>女神-技能2-召唤小天使-3</t>
    <phoneticPr fontId="125" type="noConversion"/>
  </si>
  <si>
    <t>女神-技能2-虫洞特效-4</t>
  </si>
  <si>
    <t>女神-技能2-虫洞特效-4</t>
    <phoneticPr fontId="125" type="noConversion"/>
  </si>
  <si>
    <t>女神-技能2-召唤小天使-4</t>
  </si>
  <si>
    <t>女神-技能2-召唤小天使-4</t>
    <phoneticPr fontId="125" type="noConversion"/>
  </si>
  <si>
    <t>女神-技能3-召唤女武神-2</t>
  </si>
  <si>
    <t>女神-技能3-召唤女武神-2</t>
    <phoneticPr fontId="125" type="noConversion"/>
  </si>
  <si>
    <t>女神-技能3-召唤女武神-3</t>
  </si>
  <si>
    <t>女神-技能3-召唤女武神-3</t>
    <phoneticPr fontId="125" type="noConversion"/>
  </si>
  <si>
    <t>女神-技能3-召唤女武神后放盾-3</t>
  </si>
  <si>
    <t>女神-技能3-召唤女武神后放盾-3</t>
    <phoneticPr fontId="125" type="noConversion"/>
  </si>
  <si>
    <t>1,0,3000221</t>
  </si>
  <si>
    <t>1,0,3000221</t>
    <phoneticPr fontId="125" type="noConversion"/>
  </si>
  <si>
    <t>女神-技能4-全屏闪电-2</t>
  </si>
  <si>
    <t>女神-技能4-全屏闪电-2</t>
    <phoneticPr fontId="125" type="noConversion"/>
  </si>
  <si>
    <t>女神-技能1-雷电术-5段-3</t>
  </si>
  <si>
    <t>女神-技能1-雷电术-5段-3</t>
    <phoneticPr fontId="125" type="noConversion"/>
  </si>
  <si>
    <t>女神-技能4-全屏闪电-3</t>
  </si>
  <si>
    <t>女神-技能4-全屏闪电-3</t>
    <phoneticPr fontId="125" type="noConversion"/>
  </si>
  <si>
    <t>女神-技能1-雷电术-6段-4</t>
  </si>
  <si>
    <t>女神-技能1-雷电术-6段-4</t>
    <phoneticPr fontId="125" type="noConversion"/>
  </si>
  <si>
    <t>女神-技能4-全屏闪电伤害-2</t>
  </si>
  <si>
    <t>女神-技能4-全屏闪电伤害-2</t>
    <phoneticPr fontId="125" type="noConversion"/>
  </si>
  <si>
    <t>女神-技能4-全屏闪电伤害-3</t>
  </si>
  <si>
    <t>女神-技能4-全屏闪电伤害-3</t>
    <phoneticPr fontId="125" type="noConversion"/>
  </si>
  <si>
    <t>200,3000114,0,0,0;700,3000114,0,0,0;1200,3000114,0,0,0;1700,3000114,0,0,0;0,3000022,-40000,0,30000;300,3000022,-50000,0,-35000;400,3000022,32000,0,47000;100,3000022,48000,0,-50000;0,3000022,-53000,0,145000;300,3000022,-56000,0,-147000;400,3000022,52000,0,152000;100,3000022,42000,0,-149000</t>
  </si>
  <si>
    <t>200,3000214,0,0,0;700,3000214,0,0,0;1200,3000214,0,0,0;1700,3000214,0,0,0;0,3000022,-40000,0,30000;300,3000022,-50000,0,-35000;400,3000022,32000,0,47000;100,3000022,48000,0,-50000;0,3000022,-53000,0,145000;300,3000022,-56000,0,-147000;400,3000022,52000,0,152000;100,3000022,42000,0,-149000</t>
  </si>
  <si>
    <t>女魔-技能1-陨石术-2段-2</t>
  </si>
  <si>
    <t>女魔-技能1-陨石术-2段-2</t>
    <phoneticPr fontId="125" type="noConversion"/>
  </si>
  <si>
    <t>女魔-技能1-陨石术-2段-3</t>
  </si>
  <si>
    <t>女魔-技能1-陨石术-2段-3</t>
    <phoneticPr fontId="125" type="noConversion"/>
  </si>
  <si>
    <t>1,3,15000,0</t>
  </si>
  <si>
    <t>1,3,15000,0</t>
    <phoneticPr fontId="125" type="noConversion"/>
  </si>
  <si>
    <t>女魔-技能1-陨石术-2段-4</t>
  </si>
  <si>
    <t>女魔-技能1-陨石术-2段-4</t>
    <phoneticPr fontId="125" type="noConversion"/>
  </si>
  <si>
    <t>女魔-单个陨石-2</t>
  </si>
  <si>
    <t>女魔-单个陨石-2</t>
    <phoneticPr fontId="125" type="noConversion"/>
  </si>
  <si>
    <t>260,3100011,0,0,0;1160,3100121,0,0,0</t>
  </si>
  <si>
    <t>260,3100011,0,0,0;1160,3100121,0,0,0</t>
    <phoneticPr fontId="125" type="noConversion"/>
  </si>
  <si>
    <t>女魔-技能2-虫洞特效-2</t>
  </si>
  <si>
    <t>女魔-技能2-虫洞特效-2</t>
    <phoneticPr fontId="125" type="noConversion"/>
  </si>
  <si>
    <t>女魔-技能3-地狱火-2</t>
  </si>
  <si>
    <t>女魔-技能3-地狱火-2</t>
    <phoneticPr fontId="125" type="noConversion"/>
  </si>
  <si>
    <t>女魔-技能4-全屏陨石雨-2</t>
  </si>
  <si>
    <t>女魔-技能4-全屏陨石雨-2</t>
    <phoneticPr fontId="125" type="noConversion"/>
  </si>
  <si>
    <t>女魔-单个陨石-3</t>
  </si>
  <si>
    <t>女魔-单个陨石-3</t>
    <phoneticPr fontId="125" type="noConversion"/>
  </si>
  <si>
    <t>女魔-技能3-地狱火-3</t>
  </si>
  <si>
    <t>女魔-技能3-地狱火-3</t>
    <phoneticPr fontId="125" type="noConversion"/>
  </si>
  <si>
    <t>女魔-技能4-全屏陨石雨-3</t>
  </si>
  <si>
    <t>女魔-技能4-全屏陨石雨-3</t>
    <phoneticPr fontId="125" type="noConversion"/>
  </si>
  <si>
    <t>女魔-技能2-虫洞特效-3</t>
  </si>
  <si>
    <t>女魔-技能2-虫洞特效-3</t>
    <phoneticPr fontId="125" type="noConversion"/>
  </si>
  <si>
    <t>女魔-单个陨石-4</t>
  </si>
  <si>
    <t>女魔-单个陨石-4</t>
    <phoneticPr fontId="125" type="noConversion"/>
  </si>
  <si>
    <t>女魔-技能2-虫洞特效-4</t>
  </si>
  <si>
    <t>女魔-技能2-虫洞特效-4</t>
    <phoneticPr fontId="125" type="noConversion"/>
  </si>
  <si>
    <t>260,3100011,0,0,0;1160,3100221,0,0,0</t>
  </si>
  <si>
    <t>260,3100011,0,0,0;1160,3100221,0,0,0</t>
    <phoneticPr fontId="125" type="noConversion"/>
  </si>
  <si>
    <t>260,3100011,0,0,0;1160,3100321,0,0,0</t>
  </si>
  <si>
    <t>260,3100011,0,0,0;1160,3100321,0,0,0</t>
    <phoneticPr fontId="125" type="noConversion"/>
  </si>
  <si>
    <t>1,3,22000,0</t>
  </si>
  <si>
    <t>1,3,22000,0</t>
    <phoneticPr fontId="125" type="noConversion"/>
  </si>
  <si>
    <t>女魔-技能2-召唤小恶魔-2</t>
  </si>
  <si>
    <t>女魔-技能2-召唤小恶魔-2</t>
    <phoneticPr fontId="125" type="noConversion"/>
  </si>
  <si>
    <t>1,200,3100120;1,2200,3100120;1,4200,3100120;1,6200,3100120</t>
  </si>
  <si>
    <t>1,200,3100120;1,2200,3100120;1,4200,3100120;1,6200,3100120</t>
    <phoneticPr fontId="125" type="noConversion"/>
  </si>
  <si>
    <t>1,200,3100220;1,2200,3100220;1,4200,3100220;1,6200,3100220</t>
  </si>
  <si>
    <t>女魔-技能2-召唤小恶魔-3</t>
  </si>
  <si>
    <t>女魔-技能2-召唤小恶魔-3</t>
    <phoneticPr fontId="125" type="noConversion"/>
  </si>
  <si>
    <t>女魔-技能2-召唤小恶魔-4</t>
  </si>
  <si>
    <t>女魔-技能2-召唤小恶魔-4</t>
    <phoneticPr fontId="125" type="noConversion"/>
  </si>
  <si>
    <t>1,200,3100320;1,2200,3100320;1,4200,3100320;1,6200,3100320</t>
  </si>
  <si>
    <t>200,3100112,0,0,30000</t>
  </si>
  <si>
    <t>200,3100112,0,0,30000</t>
    <phoneticPr fontId="125" type="noConversion"/>
  </si>
  <si>
    <t>200,3100212,0,0,30000</t>
  </si>
  <si>
    <t>200,3100212,0,0,30000</t>
    <phoneticPr fontId="125" type="noConversion"/>
  </si>
  <si>
    <t>200,3100312,0,0,30000</t>
  </si>
  <si>
    <t>200,3100312,0,0,30000</t>
    <phoneticPr fontId="125" type="noConversion"/>
  </si>
  <si>
    <t>1,0,3100123</t>
  </si>
  <si>
    <t>1,0,3100123</t>
    <phoneticPr fontId="125" type="noConversion"/>
  </si>
  <si>
    <t>1,0,3100223</t>
  </si>
  <si>
    <t>女魔-技能3-地狱火-2段-2</t>
  </si>
  <si>
    <t>女魔-技能3-地狱火-2段-2</t>
    <phoneticPr fontId="125" type="noConversion"/>
  </si>
  <si>
    <t>女魔-技能3-地狱火-召唤炎兽-2</t>
  </si>
  <si>
    <t>女魔-技能3-地狱火-召唤炎兽-2</t>
    <phoneticPr fontId="125" type="noConversion"/>
  </si>
  <si>
    <t>女魔-技能3-地狱火-2段-3</t>
  </si>
  <si>
    <t>女魔-技能3-地狱火-2段-3</t>
    <phoneticPr fontId="125" type="noConversion"/>
  </si>
  <si>
    <t>女魔-技能3-地狱火-召唤炎兽-3</t>
  </si>
  <si>
    <t>女魔-技能3-地狱火-召唤炎兽-3</t>
    <phoneticPr fontId="125" type="noConversion"/>
  </si>
  <si>
    <t>1,0,3100223</t>
    <phoneticPr fontId="125" type="noConversion"/>
  </si>
  <si>
    <t>200,3100013,0,0,0;1160,3100122,0,0,0</t>
  </si>
  <si>
    <t>200,3100013,0,0,0;1160,3100122,0,0,0</t>
    <phoneticPr fontId="125" type="noConversion"/>
  </si>
  <si>
    <t>200,3100013,0,0,0;1160,3100222,0,0,0</t>
  </si>
  <si>
    <t>200,3100013,0,0,0;1160,3100222,0,0,0</t>
    <phoneticPr fontId="125" type="noConversion"/>
  </si>
  <si>
    <t>1,3,4500,0</t>
  </si>
  <si>
    <t>1,3,4500,0</t>
    <phoneticPr fontId="125" type="noConversion"/>
  </si>
  <si>
    <t>女魔-技能4-全屏陨石雨-伤害-2</t>
  </si>
  <si>
    <t>女魔-技能4-全屏陨石雨-伤害-2</t>
    <phoneticPr fontId="125" type="noConversion"/>
  </si>
  <si>
    <t>女魔-技能4-全屏陨石雨-伤害-3</t>
  </si>
  <si>
    <t>女魔-技能4-全屏陨石雨-伤害-3</t>
    <phoneticPr fontId="125" type="noConversion"/>
  </si>
  <si>
    <t>200,3100124,0,0,0;700,3100124,0,0,0;1200,3100124,0,0,0;1700,3100124,0,0,0;0,3100014,-40000,0,30000;300,3100014,-50000,0,-35000;400,3100014,32000,0,47000;100,3100014,48000,0,-50000;0,3100014,-53000,0,145000;300,3100014,-56000,0,-147000;400,3100014,52000,0,142000;100,3100014,42000,0,-139000</t>
  </si>
  <si>
    <t>200,3100224,0,0,0;700,3100224,0,0,0;1200,3100224,0,0,0;1700,3100224,0,0,0;0,3100014,-40000,0,30000;300,3100014,-50000,0,-35000;400,3100014,32000,0,47000;100,3100014,48000,0,-50000;0,3100014,-53000,0,145000;300,3100014,-56000,0,-147000;400,3100014,52000,0,142000;100,3100014,42000,0,-139000</t>
  </si>
  <si>
    <t>0,3000114,0,0,0</t>
  </si>
  <si>
    <t>0,3000214,0,0,0</t>
  </si>
  <si>
    <t>0,3100114,0,0,0</t>
  </si>
  <si>
    <t>0,3100214,0,0,0</t>
  </si>
  <si>
    <t>女神（combo2召唤天使-死亡加能量）</t>
  </si>
  <si>
    <t>女神（combo2召唤天使-死亡加能量）</t>
    <phoneticPr fontId="125" type="noConversion"/>
  </si>
  <si>
    <t>7,0</t>
  </si>
  <si>
    <t>7,0</t>
    <phoneticPr fontId="125" type="noConversion"/>
  </si>
  <si>
    <t>8,5000</t>
  </si>
  <si>
    <t>8,5000</t>
    <phoneticPr fontId="125" type="noConversion"/>
  </si>
  <si>
    <t>女魔（combo召唤恶魔）</t>
    <phoneticPr fontId="125" type="noConversion"/>
  </si>
  <si>
    <t>0,3403011,0,0,0</t>
  </si>
  <si>
    <t>0,3403011,0,0,0</t>
    <phoneticPr fontId="125" type="noConversion"/>
  </si>
  <si>
    <t>0,3401011,0,0,0</t>
  </si>
  <si>
    <t>0,3401011,0,0,0</t>
    <phoneticPr fontId="125" type="noConversion"/>
  </si>
  <si>
    <t>9,0</t>
  </si>
  <si>
    <t>9,0</t>
    <phoneticPr fontId="125" type="noConversion"/>
  </si>
  <si>
    <t>9,2000,2000,1</t>
  </si>
  <si>
    <t>9,2000,2000,1</t>
    <phoneticPr fontId="125" type="noConversion"/>
  </si>
  <si>
    <t>9,1000,1000,1</t>
  </si>
  <si>
    <t>9,1000,1000,1</t>
    <phoneticPr fontId="125" type="noConversion"/>
  </si>
  <si>
    <t>龙3-普攻</t>
  </si>
  <si>
    <t>龙3-普攻</t>
    <phoneticPr fontId="125" type="noConversion"/>
  </si>
  <si>
    <t>300,331010,0,0,0</t>
  </si>
  <si>
    <t>300,331010,0,0,0</t>
    <phoneticPr fontId="125" type="noConversion"/>
  </si>
  <si>
    <t>300,341010,0,0,0</t>
  </si>
  <si>
    <t>300,341010,0,0,0</t>
    <phoneticPr fontId="125" type="noConversion"/>
  </si>
  <si>
    <t>300,351010,0,0,0</t>
  </si>
  <si>
    <t>300,351010,0,0,0</t>
    <phoneticPr fontId="125" type="noConversion"/>
  </si>
  <si>
    <t>300,431010,0,0,0</t>
  </si>
  <si>
    <t>300,431010,0,0,0</t>
    <phoneticPr fontId="125" type="noConversion"/>
  </si>
  <si>
    <t>300,441010,0,0,0</t>
  </si>
  <si>
    <t>300,441010,0,0,0</t>
    <phoneticPr fontId="125" type="noConversion"/>
  </si>
  <si>
    <t>300,451010,0,0,0</t>
  </si>
  <si>
    <t>300,451010,0,0,0</t>
    <phoneticPr fontId="125" type="noConversion"/>
  </si>
  <si>
    <t>300,531010,0,0,0</t>
  </si>
  <si>
    <t>300,531010,0,0,0</t>
    <phoneticPr fontId="125" type="noConversion"/>
  </si>
  <si>
    <t>300,541010,0,0,0</t>
  </si>
  <si>
    <t>300,541010,0,0,0</t>
    <phoneticPr fontId="125" type="noConversion"/>
  </si>
  <si>
    <t>300,551010,0,0,0</t>
  </si>
  <si>
    <t>300,551010,0,0,0</t>
    <phoneticPr fontId="125" type="noConversion"/>
  </si>
  <si>
    <t>300,631010,0,0,0</t>
  </si>
  <si>
    <t>300,631010,0,0,0</t>
    <phoneticPr fontId="125" type="noConversion"/>
  </si>
  <si>
    <t>300,641010,0,0,0</t>
  </si>
  <si>
    <t>300,641010,0,0,0</t>
    <phoneticPr fontId="125" type="noConversion"/>
  </si>
  <si>
    <t>300,651010,0,0,0</t>
  </si>
  <si>
    <t>300,651010,0,0,0</t>
    <phoneticPr fontId="125" type="noConversion"/>
  </si>
  <si>
    <t>怪物主塔1</t>
    <phoneticPr fontId="125" type="noConversion"/>
  </si>
  <si>
    <t>怪物主塔2</t>
    <phoneticPr fontId="125" type="noConversion"/>
  </si>
  <si>
    <t>怪物箭塔1</t>
    <phoneticPr fontId="125" type="noConversion"/>
  </si>
  <si>
    <t>怪物主塔1</t>
  </si>
  <si>
    <t>怪物主塔2</t>
  </si>
  <si>
    <t>怪物箭塔1</t>
  </si>
  <si>
    <t>卡牌-乌鸦小队</t>
  </si>
  <si>
    <t>300,21150010,0,0,10000;300,21150010,-10000,0,0;300,21150010,10000,0,0</t>
  </si>
  <si>
    <t>300,21150020,0,0,10000;300,21150020,-10000,0,0;300,21150020,10000,0,0</t>
  </si>
  <si>
    <t>300,21150030,0,0,10000;300,21150030,-10000,0,0;300,21150030,10000,0,0</t>
  </si>
  <si>
    <t>300,21150040,0,0,10000;300,21150040,-10000,0,0;300,21150040,10000,0,0</t>
  </si>
  <si>
    <t>300,21150050,0,0,10000;300,21150050,-10000,0,0;300,21150050,10000,0,0</t>
  </si>
  <si>
    <t>300,21150060,0,0,10000;300,21150060,-10000,0,0;300,21150060,10000,0,0</t>
  </si>
  <si>
    <t>300,21150070,0,0,10000;300,21150070,-10000,0,0;300,21150070,10000,0,0</t>
  </si>
  <si>
    <t>300,21150080,0,0,10000;300,21150080,-10000,0,0;300,21150080,10000,0,0</t>
  </si>
  <si>
    <t>300,21150090,0,0,10000;300,21150090,-10000,0,0;300,21150090,10000,0,0</t>
  </si>
  <si>
    <t>300,21150100,0,0,10000;300,21150100,-10000,0,0;300,21150100,10000,0,0</t>
  </si>
  <si>
    <t>300,21150110,0,0,10000;300,21150110,-10000,0,0;300,21150110,10000,0,0</t>
  </si>
  <si>
    <t>300,21150120,0,0,10000;300,21150120,-10000,0,0;300,21150120,10000,0,0</t>
  </si>
  <si>
    <t>300,21150130,0,0,10000;300,21150130,-10000,0,0;300,21150130,10000,0,0</t>
  </si>
  <si>
    <t>300,21150140,0,0,10000;300,21150140,-10000,0,0;300,21150140,10000,0,0</t>
  </si>
  <si>
    <t>300,21150150,0,0,10000;300,21150150,-10000,0,0;300,21150150,10000,0,0</t>
  </si>
  <si>
    <t>300,21150160,0,0,10000;300,21150160,-10000,0,0;300,21150160,10000,0,0</t>
  </si>
  <si>
    <t>300,21150170,0,0,10000;300,21150170,-10000,0,0;300,21150170,10000,0,0</t>
  </si>
  <si>
    <t>300,21150180,0,0,10000;300,21150180,-10000,0,0;300,21150180,10000,0,0</t>
  </si>
  <si>
    <t>300,21150190,0,0,10000;300,21150190,-10000,0,0;300,21150190,10000,0,0</t>
  </si>
  <si>
    <t>300,21150200,0,0,10000;300,21150200,-10000,0,0;300,21150200,10000,0,0</t>
  </si>
  <si>
    <t>300,21150210,0,0,10000;300,21150210,-10000,0,0;300,21150210,10000,0,0</t>
  </si>
  <si>
    <t>300,21150220,0,0,10000;300,21150220,-10000,0,0;300,21150220,10000,0,0</t>
  </si>
  <si>
    <t>300,21150230,0,0,10000;300,21150230,-10000,0,0;300,21150230,10000,0,0</t>
  </si>
  <si>
    <t>300,21150240,0,0,10000;300,21150240,-10000,0,0;300,21150240,10000,0,0</t>
  </si>
  <si>
    <t>300,21150250,0,0,10000;300,21150250,-10000,0,0;300,21150250,10000,0,0</t>
  </si>
  <si>
    <t>260,3402010,0,0,0</t>
  </si>
  <si>
    <t>260,3402010,0,0,0</t>
    <phoneticPr fontId="125" type="noConversion"/>
  </si>
  <si>
    <t>1001,2001</t>
  </si>
  <si>
    <t>1001,2001</t>
    <phoneticPr fontId="125" type="noConversion"/>
  </si>
  <si>
    <t xml:space="preserve"> 召唤类的效果，目标为召唤物，需填僵直buff;
建筑需要添加掉血buff</t>
  </si>
  <si>
    <t xml:space="preserve"> 召唤类的效果，目标为召唤物，需填僵直buff;
建筑需要添加掉血buff</t>
    <phoneticPr fontId="125" type="noConversion"/>
  </si>
  <si>
    <t>狼游骑兵-移动后2秒冲锋（暂时去掉）</t>
    <phoneticPr fontId="125" type="noConversion"/>
  </si>
  <si>
    <t>狼游骑兵-冲锋后技能（暂时去掉）</t>
    <phoneticPr fontId="125" type="noConversion"/>
  </si>
  <si>
    <t>2*2步兵（召唤单位-重击地面）</t>
  </si>
  <si>
    <t>2*2步兵（召唤单位-重击地面）</t>
    <phoneticPr fontId="125" type="noConversion"/>
  </si>
  <si>
    <t>2*2步兵（召唤单位-重击地面2）</t>
  </si>
  <si>
    <t>2*2步兵（召唤单位-重击地面2）</t>
    <phoneticPr fontId="125" type="noConversion"/>
  </si>
  <si>
    <t>2*2弓兵（单体）</t>
  </si>
  <si>
    <t>2*2弓兵（单体）</t>
    <phoneticPr fontId="125" type="noConversion"/>
  </si>
  <si>
    <t>狼游骑兵-移动后2秒冲锋（暂时去掉）</t>
  </si>
  <si>
    <t>狼游骑兵-冲锋后技能（暂时去掉）</t>
  </si>
  <si>
    <t>2*2神兵（法术球）</t>
  </si>
  <si>
    <t>2*2神兵（法术球）</t>
    <phoneticPr fontId="125" type="noConversion"/>
  </si>
  <si>
    <t>360,4002010,0,0,0</t>
  </si>
  <si>
    <t>360,4002010,0,0,0</t>
    <phoneticPr fontId="125" type="noConversion"/>
  </si>
  <si>
    <t>2*2神兵（法术球）爆炸</t>
  </si>
  <si>
    <t>2*2神兵（法术球）爆炸</t>
    <phoneticPr fontId="125" type="noConversion"/>
  </si>
  <si>
    <t>2*2神兵（法术球）发射</t>
  </si>
  <si>
    <t>2*2神兵（法术球）发射</t>
    <phoneticPr fontId="125" type="noConversion"/>
  </si>
  <si>
    <t>2*2神兵（全图狙击）暂不用</t>
  </si>
  <si>
    <t>2*2神兵（全图狙击）暂不用</t>
    <phoneticPr fontId="125" type="noConversion"/>
  </si>
  <si>
    <t>2,0,4002015</t>
  </si>
  <si>
    <t>2,0,4002015</t>
    <phoneticPr fontId="125" type="noConversion"/>
  </si>
  <si>
    <t>2*2魔兵（召唤单位-自爆）</t>
  </si>
  <si>
    <t>2*2魔兵（召唤单位-自爆）</t>
    <phoneticPr fontId="125" type="noConversion"/>
  </si>
  <si>
    <t>0,4004012,0,0,0</t>
  </si>
  <si>
    <t>0,4004012,0,0,0</t>
    <phoneticPr fontId="125" type="noConversion"/>
  </si>
  <si>
    <t>1,3,20000,0</t>
  </si>
  <si>
    <t>1,3,20000,0</t>
    <phoneticPr fontId="125" type="noConversion"/>
  </si>
  <si>
    <t>300,731010,0,0,0</t>
  </si>
  <si>
    <t>300,731010,0,0,0</t>
    <phoneticPr fontId="125" type="noConversion"/>
  </si>
  <si>
    <t>300,732010,0,0,0</t>
  </si>
  <si>
    <t>300,732010,0,0,0</t>
    <phoneticPr fontId="125" type="noConversion"/>
  </si>
  <si>
    <t>300,733010,0,0,0</t>
  </si>
  <si>
    <t>300,733010,0,0,0</t>
    <phoneticPr fontId="125" type="noConversion"/>
  </si>
  <si>
    <t>300,741010,0,0,0</t>
  </si>
  <si>
    <t>300,741010,0,0,0</t>
    <phoneticPr fontId="125" type="noConversion"/>
  </si>
  <si>
    <t>300,742010,0,0,0</t>
  </si>
  <si>
    <t>300,742010,0,0,0</t>
    <phoneticPr fontId="125" type="noConversion"/>
  </si>
  <si>
    <t>300,751010,0,0,0</t>
  </si>
  <si>
    <t>300,751010,0,0,0</t>
    <phoneticPr fontId="125" type="noConversion"/>
  </si>
  <si>
    <t>300,752010,0,0,0</t>
  </si>
  <si>
    <t>300,752010,0,0,0</t>
    <phoneticPr fontId="125" type="noConversion"/>
  </si>
  <si>
    <t>1,800000</t>
  </si>
  <si>
    <t>1,800000</t>
    <phoneticPr fontId="125" type="noConversion"/>
  </si>
  <si>
    <t>TL,金，能量波特效</t>
  </si>
  <si>
    <t>TL,金，能量波特效</t>
    <phoneticPr fontId="125" type="noConversion"/>
  </si>
  <si>
    <t>45000</t>
  </si>
  <si>
    <t>45000</t>
    <phoneticPr fontId="125" type="noConversion"/>
  </si>
  <si>
    <t>3,10000,50000</t>
  </si>
  <si>
    <t>3,10000,50000</t>
    <phoneticPr fontId="125" type="noConversion"/>
  </si>
  <si>
    <t>龙-伤害-5段(暂不要了)</t>
  </si>
  <si>
    <t>龙-伤害-5段(暂不要了)</t>
    <phoneticPr fontId="125" type="noConversion"/>
  </si>
  <si>
    <t>0,2100,0,0,0</t>
  </si>
  <si>
    <t>0,2100,0,0,0</t>
    <phoneticPr fontId="125" type="noConversion"/>
  </si>
  <si>
    <t>女魔（combo2召唤恶魔-死亡自爆）</t>
  </si>
  <si>
    <t>女魔（combo2召唤恶魔-死亡自爆）</t>
    <phoneticPr fontId="125" type="noConversion"/>
  </si>
  <si>
    <t>1,3,10000,0</t>
    <phoneticPr fontId="125" type="noConversion"/>
  </si>
  <si>
    <t>1*4神像塔（连接增伤）</t>
  </si>
  <si>
    <t>1*4神像塔（连接增伤）</t>
    <phoneticPr fontId="125" type="noConversion"/>
  </si>
  <si>
    <t>8</t>
    <phoneticPr fontId="125" type="noConversion"/>
  </si>
  <si>
    <r>
      <t xml:space="preserve">配置格式：效果类型type,x
------------------------
type=0,0 近战单体目标（秒命中），无需弹道范围；
type=1,0 远程单体目标（锁定单体弹道类型子弹，有飞行时间），无需弹道
type=2,x 向目标方向发射一个飞行子弹，需要填写子弹弹道范围（所有人只会受一次伤害），x=0表示不限制伤害数量，x&gt;0表示X目标后结束
type=3,x 原地爆炸类型子弹，x填受伤人数，填0表示范围内全体
</t>
    </r>
    <r>
      <rPr>
        <sz val="11"/>
        <color rgb="FFFF0000"/>
        <rFont val="微软雅黑"/>
        <family val="2"/>
        <charset val="134"/>
      </rPr>
      <t>type=4,x ,y固定方向弹道技能，x填以顺时针方向开始的角度偏移，x=0时方向屏幕正前方。y 0为世界坐标，1为自身坐标</t>
    </r>
    <r>
      <rPr>
        <sz val="11"/>
        <color theme="1"/>
        <rFont val="微软雅黑"/>
        <family val="2"/>
        <charset val="134"/>
      </rPr>
      <t xml:space="preserve">
type=5,x,召唤，x角色id
type=6,子弹回到自身位置（回旋镖回旋）
type=7,闪电链（弹球）     格式:x,y,z,a
      x,段数；
      y=0，不攻击重复目标；y=1，会选中重复目标（if=1，优先打没打过的）
      z=0 最近,z=1 最远,z=2 血量最少,z=3 血量最多,z=4 随机目标
      a=1,闪电链（特效会连起来）
         例： 7,5,1,4,1
type=9 ，间隔触发类型 ,x初始间隔，y后续每次间隔,z是否重复检测已伤害过的目标(0,重复无效；1重复重新添加)（移动光环9,0,100,1，毒药5段伤害 子弹时间6秒, 9,1000,1000,1）
type=10 ，间隔触发类型 ,a初始间隔，b后续每次间隔,c每次额外基础伤害比例,d=0累加=1累乘，e上限=0或不配为无限
          例：10,0,100,100,1,100000
</t>
    </r>
    <phoneticPr fontId="125" type="noConversion"/>
  </si>
  <si>
    <t xml:space="preserve">配置格式：效果类型type,x
------------------------
type=0,0 近战单体目标（秒命中），无需弹道范围；
type=1,0 远程单体目标（锁定单体弹道类型子弹，有飞行时间），无需弹道
type=2,x 向目标方向发射一个飞行子弹，需要填写子弹弹道范围（所有人只会受一次伤害），x=0表示不限制伤害数量，x&gt;0表示X目标后结束
type=3,x 原地爆炸类型子弹，x填受伤人数，填0表示范围内全体
type=4,x ,y固定方向弹道技能，x填以顺时针方向开始的角度偏移，x=0时方向屏幕正前方。y 0为世界坐标，1为自身坐标
type=5,x,召唤，x角色id
type=6,子弹回到自身位置（回旋镖回旋）
type=7,闪电链（弹球）     格式:x,y,z,a
      x,段数；
      y=0，不攻击重复目标；y=1，会选中重复目标（if=1，优先打没打过的）
      z=0 最近,z=1 最远,z=2 血量最少,z=3 血量最多,z=4 随机目标
      a=1,闪电链（特效会连起来）
         例： 7,5,1,4,1
type=9 ，间隔触发类型 ,x初始间隔，y后续每次间隔,z是否重复检测已伤害过的目标(0,重复无效；1重复重新添加)（移动光环9,0,100,1，毒药5段伤害 子弹时间6秒, 9,1000,1000,1）
type=10 ，间隔触发类型 ,a初始间隔，b后续每次间隔,c每次额外基础伤害比例,d=0累加=1累乘，e上限=0或不配为无限
          例：10,0,100,100,1,100000
</t>
  </si>
  <si>
    <t xml:space="preserve">type,x,y,z(以下注释的没有的参数填0)
type=0:无释放条件即cd满足即释放一次
type=1:自身血量低于x时释放,x为角色当前万分比血量
type=2,x 特殊状态下可使用  冲锋 11 
type=3, 移动 x/1000 秒后 可以使用
type=4, combo x次后 可以使用
type=5, 塔防合成等级，x最小等级，y最大等级
type=6, 释放x次后不可再使用。
type=7, 死亡时释放。格式：7,y。y=可释放次数，0无限次，1只能首次死亡释放1次。
Type=8,连接多个或一个敌人进行攻击，检测到范围内有未连接的其它目标时才可释放，此技能配置子弹主要为间隔伤害技能，cd完成后，如果有配置其它技能，仍可同时释放其它技能。多个需填写目标数量
</t>
  </si>
  <si>
    <t xml:space="preserve">type,x,y,z(以下注释的没有的参数填0)
type=0:无释放条件即cd满足即释放一次
type=1:自身血量低于x时释放,x为角色当前万分比血量
type=2,x 特殊状态下可使用  冲锋 11 
type=3, 移动 x/1000 秒后 可以使用
type=4, combo x次后 可以使用
type=5, 塔防合成等级，x最小等级，y最大等级
type=6, 释放x次后不可再使用。
type=7, 死亡时释放。格式：7,y。y=可释放次数，0无限次，1只能首次死亡释放1次。
Type=8,连接多个或一个敌人进行攻击，检测到范围内有未连接的其它目标时才可释放，此技能配置子弹主要为间隔伤害技能，cd完成后，如果有配置其它技能，仍可同时释放其它技能。多个需填写目标数量
</t>
    <phoneticPr fontId="125" type="noConversion"/>
  </si>
  <si>
    <t>1,3,500,0</t>
  </si>
  <si>
    <t>1,3,500,0</t>
    <phoneticPr fontId="125" type="noConversion"/>
  </si>
  <si>
    <t>10,0,100,150,1,200000</t>
  </si>
  <si>
    <t>10,0,100,150,1,200000</t>
    <phoneticPr fontId="125" type="noConversion"/>
  </si>
  <si>
    <t>20000</t>
    <phoneticPr fontId="125" type="noConversion"/>
  </si>
  <si>
    <t>1,3</t>
    <phoneticPr fontId="125" type="noConversion"/>
  </si>
  <si>
    <t>1200,2105,0,0,0</t>
    <phoneticPr fontId="125" type="noConversion"/>
  </si>
  <si>
    <t>1200,2105,0,0,0</t>
  </si>
  <si>
    <t>1,110000,0</t>
  </si>
  <si>
    <t>1,110000,0</t>
    <phoneticPr fontId="125" type="noConversion"/>
  </si>
  <si>
    <t>9,0,500,1</t>
  </si>
  <si>
    <t>9,0,500,1</t>
    <phoneticPr fontId="125" type="noConversion"/>
  </si>
  <si>
    <t>1,3,0,34</t>
  </si>
  <si>
    <t>1,3,0,41</t>
  </si>
  <si>
    <t>1,3,0,49</t>
  </si>
  <si>
    <t>1,3,0,59</t>
  </si>
  <si>
    <t>1,3,0,71</t>
  </si>
  <si>
    <t>1,3,0,85</t>
  </si>
  <si>
    <t>1,3,0,102</t>
  </si>
  <si>
    <t>1,3,0,123</t>
  </si>
  <si>
    <t>1,3,0,147</t>
  </si>
  <si>
    <t>1,3,0,177</t>
  </si>
  <si>
    <t>1,3,0,212</t>
  </si>
  <si>
    <t>1,3,0,255</t>
  </si>
  <si>
    <t>1,3,0,306</t>
  </si>
  <si>
    <t>1,3,0,367</t>
  </si>
  <si>
    <t>1,3,0,440</t>
  </si>
  <si>
    <t>1,3,0,528</t>
  </si>
  <si>
    <t>1,3,0,634</t>
  </si>
  <si>
    <t>1,3,0,761</t>
  </si>
  <si>
    <t>1,3,0,913</t>
  </si>
  <si>
    <t>1,3,0,1095</t>
  </si>
  <si>
    <t>1,3,0,1314</t>
  </si>
  <si>
    <t>1,3,0,1577</t>
  </si>
  <si>
    <t>1,3,0,1893</t>
  </si>
  <si>
    <t>1,3,0,2271</t>
  </si>
  <si>
    <t>1,3,0,2726</t>
  </si>
  <si>
    <t>1,3,0,17</t>
  </si>
  <si>
    <t>1,3,0,21</t>
  </si>
  <si>
    <t>1,3,0,25</t>
  </si>
  <si>
    <t>1,3,0,30</t>
  </si>
  <si>
    <t>1,3,0,36</t>
  </si>
  <si>
    <t>1,3,0,43</t>
  </si>
  <si>
    <t>1,3,0,51</t>
  </si>
  <si>
    <t>1,3,0,61</t>
  </si>
  <si>
    <t>1,3,0,74</t>
  </si>
  <si>
    <t>1,3,0,88</t>
  </si>
  <si>
    <t>1,3,0,106</t>
  </si>
  <si>
    <t>1,3,0,127</t>
  </si>
  <si>
    <t>1,3,0,153</t>
  </si>
  <si>
    <t>1,3,0,183</t>
  </si>
  <si>
    <t>1,3,0,548</t>
  </si>
  <si>
    <t>1,3,0,789</t>
  </si>
  <si>
    <t>1,3,0,1136</t>
  </si>
  <si>
    <t>1,3,0,1363</t>
  </si>
  <si>
    <t>2*2骑兵，骑兵冲锋特效</t>
  </si>
  <si>
    <t>2*2骑兵，骑兵冲锋特效</t>
    <phoneticPr fontId="125" type="noConversion"/>
  </si>
  <si>
    <t>;0,100007000,-30000,0,0;0,100007000,30000,0,0;0,100007000,-60000,0,0;0,100007000,60000,0,0;0,100007000,-90000,0,0;0,100007000,90000,0,0</t>
  </si>
  <si>
    <t>;0,100007000,-30000,0,0;0,100007000,30000,0,0;0,100007000,-60000,0,0;0,100007000,60000,0,0;0,100007000,-90000,0,0;0,100007000,90000,0,0</t>
    <phoneticPr fontId="125" type="noConversion"/>
  </si>
  <si>
    <t>0,100007010,0,0,0;0,100007000,-30000,0,0;0,100007000,30000,0,0;0,100007000,-60000,0,0;0,100007000,60000,0,0;0,100007000,-90000,0,0;0,100007000,90000,0,0</t>
  </si>
  <si>
    <t>0,100007020,0,0,0;0,100007000,-30000,0,0;0,100007000,30000,0,0;0,100007000,-60000,0,0;0,100007000,60000,0,0;0,100007000,-90000,0,0;0,100007000,90000,0,0</t>
  </si>
  <si>
    <t>0,100007030,0,0,0;0,100007000,-30000,0,0;0,100007000,30000,0,0;0,100007000,-60000,0,0;0,100007000,60000,0,0;0,100007000,-90000,0,0;0,100007000,90000,0,0</t>
  </si>
  <si>
    <t>0,100007040,0,0,0;0,100007000,-30000,0,0;0,100007000,30000,0,0;0,100007000,-60000,0,0;0,100007000,60000,0,0;0,100007000,-90000,0,0;0,100007000,90000,0,0</t>
  </si>
  <si>
    <t>0,100007050,0,0,0;0,100007000,-30000,0,0;0,100007000,30000,0,0;0,100007000,-60000,0,0;0,100007000,60000,0,0;0,100007000,-90000,0,0;0,100007000,90000,0,0</t>
  </si>
  <si>
    <t>0,100007060,0,0,0;0,100007000,-30000,0,0;0,100007000,30000,0,0;0,100007000,-60000,0,0;0,100007000,60000,0,0;0,100007000,-90000,0,0;0,100007000,90000,0,0</t>
  </si>
  <si>
    <t>0,100007070,0,0,0;0,100007000,-30000,0,0;0,100007000,30000,0,0;0,100007000,-60000,0,0;0,100007000,60000,0,0;0,100007000,-90000,0,0;0,100007000,90000,0,0</t>
  </si>
  <si>
    <t>0,100007080,0,0,0;0,100007000,-30000,0,0;0,100007000,30000,0,0;0,100007000,-60000,0,0;0,100007000,60000,0,0;0,100007000,-90000,0,0;0,100007000,90000,0,0</t>
  </si>
  <si>
    <t>0,100007090,0,0,0;0,100007000,-30000,0,0;0,100007000,30000,0,0;0,100007000,-60000,0,0;0,100007000,60000,0,0;0,100007000,-90000,0,0;0,100007000,90000,0,0</t>
  </si>
  <si>
    <t>0,100007100,0,0,0;0,100007000,-30000,0,0;0,100007000,30000,0,0;0,100007000,-60000,0,0;0,100007000,60000,0,0;0,100007000,-90000,0,0;0,100007000,90000,0,0</t>
  </si>
  <si>
    <t>0,100007110,0,0,0;0,100007000,-30000,0,0;0,100007000,30000,0,0;0,100007000,-60000,0,0;0,100007000,60000,0,0;0,100007000,-90000,0,0;0,100007000,90000,0,0</t>
  </si>
  <si>
    <t>0,100007120,0,0,0;0,100007000,-30000,0,0;0,100007000,30000,0,0;0,100007000,-60000,0,0;0,100007000,60000,0,0;0,100007000,-90000,0,0;0,100007000,90000,0,0</t>
  </si>
  <si>
    <t>0,100007130,0,0,0;0,100007000,-30000,0,0;0,100007000,30000,0,0;0,100007000,-60000,0,0;0,100007000,60000,0,0;0,100007000,-90000,0,0;0,100007000,90000,0,0</t>
  </si>
  <si>
    <t>0,100007140,0,0,0;0,100007000,-30000,0,0;0,100007000,30000,0,0;0,100007000,-60000,0,0;0,100007000,60000,0,0;0,100007000,-90000,0,0;0,100007000,90000,0,0</t>
  </si>
  <si>
    <t>0,100007150,0,0,0;0,100007000,-30000,0,0;0,100007000,30000,0,0;0,100007000,-60000,0,0;0,100007000,60000,0,0;0,100007000,-90000,0,0;0,100007000,90000,0,0</t>
  </si>
  <si>
    <t>0,100007160,0,0,0;0,100007000,-30000,0,0;0,100007000,30000,0,0;0,100007000,-60000,0,0;0,100007000,60000,0,0;0,100007000,-90000,0,0;0,100007000,90000,0,0</t>
  </si>
  <si>
    <t>0,100007170,0,0,0;0,100007000,-30000,0,0;0,100007000,30000,0,0;0,100007000,-60000,0,0;0,100007000,60000,0,0;0,100007000,-90000,0,0;0,100007000,90000,0,0</t>
  </si>
  <si>
    <t>0,100007180,0,0,0;0,100007000,-30000,0,0;0,100007000,30000,0,0;0,100007000,-60000,0,0;0,100007000,60000,0,0;0,100007000,-90000,0,0;0,100007000,90000,0,0</t>
  </si>
  <si>
    <t>0,100007190,0,0,0;0,100007000,-30000,0,0;0,100007000,30000,0,0;0,100007000,-60000,0,0;0,100007000,60000,0,0;0,100007000,-90000,0,0;0,100007000,90000,0,0</t>
  </si>
  <si>
    <t>0,100007200,0,0,0;0,100007000,-30000,0,0;0,100007000,30000,0,0;0,100007000,-60000,0,0;0,100007000,60000,0,0;0,100007000,-90000,0,0;0,100007000,90000,0,0</t>
  </si>
  <si>
    <t>0,100007210,0,0,0;0,100007000,-30000,0,0;0,100007000,30000,0,0;0,100007000,-60000,0,0;0,100007000,60000,0,0;0,100007000,-90000,0,0;0,100007000,90000,0,0</t>
  </si>
  <si>
    <t>0,100007220,0,0,0;0,100007000,-30000,0,0;0,100007000,30000,0,0;0,100007000,-60000,0,0;0,100007000,60000,0,0;0,100007000,-90000,0,0;0,100007000,90000,0,0</t>
  </si>
  <si>
    <t>0,100007230,0,0,0;0,100007000,-30000,0,0;0,100007000,30000,0,0;0,100007000,-60000,0,0;0,100007000,60000,0,0;0,100007000,-90000,0,0;0,100007000,90000,0,0</t>
  </si>
  <si>
    <t>0,100007240,0,0,0;0,100007000,-30000,0,0;0,100007000,30000,0,0;0,100007000,-60000,0,0;0,100007000,60000,0,0;0,100007000,-90000,0,0;0,100007000,90000,0,0</t>
  </si>
  <si>
    <t>0,100007250,0,0,0;0,100007000,-30000,0,0;0,100007000,30000,0,0;0,100007000,-60000,0,0;0,100007000,60000,0,0;0,100007000,-90000,0,0;0,100007000,90000,0,0</t>
  </si>
  <si>
    <t>1*4魔像塔（树人塔）</t>
  </si>
  <si>
    <t>1*4魔像塔（树人塔）</t>
    <phoneticPr fontId="125" type="noConversion"/>
  </si>
  <si>
    <t>1,1</t>
    <phoneticPr fontId="125" type="noConversion"/>
  </si>
  <si>
    <t>1,3,0,350</t>
  </si>
  <si>
    <t>1,3,0,420</t>
  </si>
  <si>
    <t>1,3,0,504</t>
  </si>
  <si>
    <t>1,3,0,605</t>
  </si>
  <si>
    <t>1,3,0,726</t>
  </si>
  <si>
    <t>1,3,0,871</t>
  </si>
  <si>
    <t>1,3,0,1045</t>
  </si>
  <si>
    <t>1,3,0,1254</t>
  </si>
  <si>
    <t>1,3,0,1505</t>
  </si>
  <si>
    <t>1,3,0,1806</t>
  </si>
  <si>
    <t>1,3,0,2167</t>
  </si>
  <si>
    <t>1,3,0,2601</t>
  </si>
  <si>
    <t>1,3,0,3121</t>
  </si>
  <si>
    <t>1,3,0,3745</t>
  </si>
  <si>
    <t>1,3,0,4494</t>
  </si>
  <si>
    <t>1,3,0,5392</t>
  </si>
  <si>
    <t>1,3,0,6471</t>
  </si>
  <si>
    <t>1,3,0,7765</t>
  </si>
  <si>
    <t>1,3,0,9318</t>
  </si>
  <si>
    <t>1,3,0,11182</t>
  </si>
  <si>
    <t>1,3,0,13418</t>
  </si>
  <si>
    <t>1,3,0,16102</t>
  </si>
  <si>
    <t>1,3,0,19322</t>
  </si>
  <si>
    <t>1,3,0,23187</t>
  </si>
  <si>
    <t>1,3,0,27824</t>
  </si>
  <si>
    <t>1*4骑兵营塔（投石塔）</t>
  </si>
  <si>
    <t>1*4骑兵营塔（投石塔）</t>
    <phoneticPr fontId="125" type="noConversion"/>
  </si>
  <si>
    <t>1*4步兵营（冰冻塔）</t>
  </si>
  <si>
    <t>1*4步兵营（冰冻塔）</t>
    <phoneticPr fontId="125" type="noConversion"/>
  </si>
  <si>
    <t>2,0,4103011</t>
  </si>
  <si>
    <t>2,0,4103011</t>
    <phoneticPr fontId="125" type="noConversion"/>
  </si>
  <si>
    <t>700</t>
  </si>
  <si>
    <t>700</t>
    <phoneticPr fontId="125" type="noConversion"/>
  </si>
  <si>
    <t>技能施法音效
延迟时间，音效id</t>
    <phoneticPr fontId="125" type="noConversion"/>
  </si>
  <si>
    <t>c_ints_sound</t>
    <phoneticPr fontId="125" type="noConversion"/>
  </si>
  <si>
    <t>技能组</t>
  </si>
  <si>
    <t>技能组</t>
    <phoneticPr fontId="125" type="noConversion"/>
  </si>
  <si>
    <t>技能等级</t>
  </si>
  <si>
    <t>技能等级</t>
    <phoneticPr fontId="125" type="noConversion"/>
  </si>
  <si>
    <t>a_base_operater_id</t>
    <phoneticPr fontId="125" type="noConversion"/>
  </si>
  <si>
    <t>a_base_skill_group</t>
  </si>
  <si>
    <t>a_base_skill_group</t>
    <phoneticPr fontId="125" type="noConversion"/>
  </si>
  <si>
    <t>a_base_skill_grouplv</t>
  </si>
  <si>
    <t>a_base_skill_grouplv</t>
    <phoneticPr fontId="125" type="noConversion"/>
  </si>
  <si>
    <t>1</t>
    <phoneticPr fontId="125" type="noConversion"/>
  </si>
  <si>
    <t>2</t>
    <phoneticPr fontId="125" type="noConversion"/>
  </si>
  <si>
    <t>3</t>
    <phoneticPr fontId="125" type="noConversion"/>
  </si>
  <si>
    <t>0</t>
    <phoneticPr fontId="125" type="noConversion"/>
  </si>
  <si>
    <t>配置格式：
【子弹延迟调用时间，子弹ID,x偏移，y偏移，z偏移，z轴水平方向偏移角度；】</t>
  </si>
  <si>
    <t>配置格式：
【子弹延迟调用时间，子弹ID,x偏移，y偏移，z偏移，z轴水平方向偏移角度；】</t>
    <phoneticPr fontId="125" type="noConversion"/>
  </si>
  <si>
    <t>2*2弓兵（3支箭）</t>
  </si>
  <si>
    <t>2*2弓兵（3支箭）</t>
    <phoneticPr fontId="125" type="noConversion"/>
  </si>
  <si>
    <t>2*2弓兵（单体-不追踪）</t>
  </si>
  <si>
    <t>2*2弓兵（单体-不追踪）</t>
    <phoneticPr fontId="125" type="noConversion"/>
  </si>
  <si>
    <t>1,3,5000,0</t>
  </si>
  <si>
    <t>1,3,5000,0</t>
    <phoneticPr fontId="125" type="noConversion"/>
  </si>
  <si>
    <t>2*2弓兵（直线贯穿-不追踪）</t>
  </si>
  <si>
    <t>2*2弓兵（直线贯穿-不追踪）</t>
    <phoneticPr fontId="125" type="noConversion"/>
  </si>
  <si>
    <t>2,1</t>
  </si>
  <si>
    <t>2,1</t>
    <phoneticPr fontId="125" type="noConversion"/>
  </si>
  <si>
    <t>1,2000,0</t>
  </si>
  <si>
    <t>1,2000,0</t>
    <phoneticPr fontId="125" type="noConversion"/>
  </si>
  <si>
    <t>2*2弓兵（直线贯穿-不追踪-满伤害）</t>
  </si>
  <si>
    <t>2*2弓兵（直线贯穿-不追踪-满伤害）</t>
    <phoneticPr fontId="125" type="noConversion"/>
  </si>
  <si>
    <t>4</t>
    <phoneticPr fontId="125" type="noConversion"/>
  </si>
  <si>
    <t>2*2神兵（法术球）爆炸-2</t>
  </si>
  <si>
    <t>2*2神兵（法术球）爆炸-2</t>
    <phoneticPr fontId="125" type="noConversion"/>
  </si>
  <si>
    <t>2*2神兵（法术球）发射-2</t>
  </si>
  <si>
    <t>2*2神兵（法术球）发射-2</t>
    <phoneticPr fontId="125" type="noConversion"/>
  </si>
  <si>
    <t>2,0,4002016</t>
  </si>
  <si>
    <t>2,0,4002016</t>
    <phoneticPr fontId="125" type="noConversion"/>
  </si>
  <si>
    <t>360,4002011,0,0,0</t>
  </si>
  <si>
    <t>360,4002011,0,0,0</t>
    <phoneticPr fontId="125" type="noConversion"/>
  </si>
  <si>
    <t>700000</t>
  </si>
  <si>
    <t>700000</t>
    <phoneticPr fontId="125" type="noConversion"/>
  </si>
  <si>
    <t>900000</t>
  </si>
  <si>
    <t>900000</t>
    <phoneticPr fontId="125" type="noConversion"/>
  </si>
  <si>
    <t>360,4002012,0,0,0</t>
  </si>
  <si>
    <t>360,4002012,0,0,0</t>
    <phoneticPr fontId="125" type="noConversion"/>
  </si>
  <si>
    <t>2,0,4002017</t>
  </si>
  <si>
    <t>2,0,4002017</t>
    <phoneticPr fontId="125" type="noConversion"/>
  </si>
  <si>
    <t>1,50000,0</t>
  </si>
  <si>
    <t>1,50000,0</t>
    <phoneticPr fontId="125" type="noConversion"/>
  </si>
  <si>
    <t>2*2神兵（法术球）爆炸-3</t>
  </si>
  <si>
    <t>2*2神兵（法术球）爆炸-3</t>
    <phoneticPr fontId="125" type="noConversion"/>
  </si>
  <si>
    <t>2*2神兵（法术球）发射-3</t>
  </si>
  <si>
    <t>2*2神兵（法术球）发射-3</t>
    <phoneticPr fontId="125" type="noConversion"/>
  </si>
  <si>
    <t>1*4弓兵营（箭塔）-易伤</t>
  </si>
  <si>
    <t>1*4弓兵营（箭塔）-易伤</t>
    <phoneticPr fontId="125" type="noConversion"/>
  </si>
  <si>
    <t>1*4弓兵营（箭塔）-易伤-2</t>
  </si>
  <si>
    <t>1*4弓兵营（箭塔）-易伤-2</t>
    <phoneticPr fontId="125" type="noConversion"/>
  </si>
  <si>
    <t>220000</t>
  </si>
  <si>
    <t>220000</t>
    <phoneticPr fontId="125" type="noConversion"/>
  </si>
  <si>
    <t>300</t>
    <phoneticPr fontId="125" type="noConversion"/>
  </si>
  <si>
    <t>2,0,4103013</t>
  </si>
  <si>
    <t>2,0,4103013</t>
    <phoneticPr fontId="125" type="noConversion"/>
  </si>
  <si>
    <t>2,0,4103015</t>
  </si>
  <si>
    <t>2,0,4103015</t>
    <phoneticPr fontId="125" type="noConversion"/>
  </si>
  <si>
    <t>1*4步兵营（冰冻塔）-弹射2</t>
  </si>
  <si>
    <t>1*4步兵营（冰冻塔）-弹射2</t>
    <phoneticPr fontId="125" type="noConversion"/>
  </si>
  <si>
    <t>1*4步兵营（冰冻塔）-弹射3</t>
  </si>
  <si>
    <t>1*4步兵营（冰冻塔）-弹射3</t>
    <phoneticPr fontId="125" type="noConversion"/>
  </si>
  <si>
    <t>1*4步兵营（冰冻塔）-减速增强</t>
  </si>
  <si>
    <t>1*4步兵营（冰冻塔）-减速增强</t>
    <phoneticPr fontId="125" type="noConversion"/>
  </si>
  <si>
    <t>1*4步兵营（冰冻塔）-减速增强2</t>
  </si>
  <si>
    <t>1*4步兵营（冰冻塔）-减速增强2</t>
    <phoneticPr fontId="125" type="noConversion"/>
  </si>
  <si>
    <t>7,2,1,4,0</t>
  </si>
  <si>
    <t>7,2,1,4,0</t>
    <phoneticPr fontId="125" type="noConversion"/>
  </si>
  <si>
    <t>7,3,1,4,0</t>
  </si>
  <si>
    <t>7,3,1,4,0</t>
    <phoneticPr fontId="125" type="noConversion"/>
  </si>
  <si>
    <t>1*4骑兵营塔（投石塔）-2</t>
  </si>
  <si>
    <t>1*4骑兵营塔（投石塔）-2</t>
    <phoneticPr fontId="125" type="noConversion"/>
  </si>
  <si>
    <t>1*4骑兵营塔（投石塔）-3</t>
  </si>
  <si>
    <t>1*4骑兵营塔（投石塔）-3</t>
    <phoneticPr fontId="125" type="noConversion"/>
  </si>
  <si>
    <t>360,4101011,0,0,0</t>
  </si>
  <si>
    <t>360,4101011,0,0,0</t>
    <phoneticPr fontId="125" type="noConversion"/>
  </si>
  <si>
    <t>360,4101012,0,0,0</t>
  </si>
  <si>
    <t>360,4101012,0,0,0</t>
    <phoneticPr fontId="125" type="noConversion"/>
  </si>
  <si>
    <t>360,4101013,0,0,0</t>
  </si>
  <si>
    <t>360,4101013,0,0,0</t>
    <phoneticPr fontId="125" type="noConversion"/>
  </si>
  <si>
    <t>360,4101014,0,0,0</t>
  </si>
  <si>
    <t>360,4101014,0,0,0</t>
    <phoneticPr fontId="125" type="noConversion"/>
  </si>
  <si>
    <t>a_ints_end_effects</t>
  </si>
  <si>
    <t>a_ints_end_effects</t>
    <phoneticPr fontId="125" type="noConversion"/>
  </si>
  <si>
    <t>a_ints_effects</t>
  </si>
  <si>
    <t>a_ints_effects</t>
    <phoneticPr fontId="125" type="noConversion"/>
  </si>
  <si>
    <t>405,13300</t>
  </si>
  <si>
    <t>405,13300</t>
    <phoneticPr fontId="125" type="noConversion"/>
  </si>
  <si>
    <t>405,16600</t>
  </si>
  <si>
    <t>405,16600</t>
    <phoneticPr fontId="125" type="noConversion"/>
  </si>
  <si>
    <t>10</t>
    <phoneticPr fontId="125" type="noConversion"/>
  </si>
  <si>
    <t>10,13300</t>
  </si>
  <si>
    <t>10,13300</t>
    <phoneticPr fontId="125" type="noConversion"/>
  </si>
  <si>
    <t>10,16600</t>
  </si>
  <si>
    <t>10,16600</t>
    <phoneticPr fontId="125" type="noConversion"/>
  </si>
  <si>
    <t>360,4103012,0,0,0</t>
  </si>
  <si>
    <t>360,4103012,0,0,0</t>
    <phoneticPr fontId="125" type="noConversion"/>
  </si>
  <si>
    <t>360,4103014,0,0,0</t>
  </si>
  <si>
    <t>360,4103014,0,0,0</t>
    <phoneticPr fontId="125" type="noConversion"/>
  </si>
  <si>
    <t>2,150000,10000</t>
  </si>
  <si>
    <t>2,150000,10000</t>
    <phoneticPr fontId="125" type="noConversion"/>
  </si>
  <si>
    <t>2*2弓兵（直线贯穿-射程增加）</t>
  </si>
  <si>
    <t>2*2弓兵（直线贯穿-射程增加）</t>
    <phoneticPr fontId="125" type="noConversion"/>
  </si>
  <si>
    <t>5</t>
    <phoneticPr fontId="125" type="noConversion"/>
  </si>
  <si>
    <t>2*2弓兵（直线贯穿）-提升射程</t>
  </si>
  <si>
    <t>2*2弓兵（直线贯穿）-提升射程</t>
    <phoneticPr fontId="125" type="noConversion"/>
  </si>
  <si>
    <t>1</t>
    <phoneticPr fontId="125" type="noConversion"/>
  </si>
  <si>
    <t>995,421010,0,0,0</t>
  </si>
  <si>
    <t>995,421010,0,0,0</t>
    <phoneticPr fontId="125" type="noConversion"/>
  </si>
  <si>
    <t>3,20000,30000</t>
  </si>
  <si>
    <t>3,20000,30000</t>
    <phoneticPr fontId="125" type="noConversion"/>
  </si>
  <si>
    <t>1058010</t>
  </si>
  <si>
    <t>80000</t>
    <phoneticPr fontId="125" type="noConversion"/>
  </si>
  <si>
    <t>90000</t>
    <phoneticPr fontId="125" type="noConversion"/>
  </si>
  <si>
    <t>75000</t>
    <phoneticPr fontId="125" type="noConversion"/>
  </si>
  <si>
    <t>360,1056010,0,0,0</t>
  </si>
  <si>
    <t>360,1056010,0,0,0</t>
    <phoneticPr fontId="125" type="noConversion"/>
  </si>
  <si>
    <t>160,1055010,0,0,0</t>
  </si>
  <si>
    <t>160,1055010,0,0,0</t>
    <phoneticPr fontId="125" type="noConversion"/>
  </si>
  <si>
    <t>360,1054010,0,0,0</t>
  </si>
  <si>
    <t>360,1054010,0,0,0</t>
    <phoneticPr fontId="125" type="noConversion"/>
  </si>
  <si>
    <t>关卡（冰冻塔）</t>
    <phoneticPr fontId="125" type="noConversion"/>
  </si>
  <si>
    <t>关卡（箭塔）</t>
    <phoneticPr fontId="125" type="noConversion"/>
  </si>
  <si>
    <t>关卡（投石塔）</t>
    <phoneticPr fontId="125" type="noConversion"/>
  </si>
  <si>
    <t>关卡（闪电链）</t>
    <phoneticPr fontId="125" type="noConversion"/>
  </si>
  <si>
    <t>关卡（树人塔）</t>
    <phoneticPr fontId="125" type="noConversion"/>
  </si>
  <si>
    <t>关卡（投石塔）</t>
  </si>
  <si>
    <t>关卡（投石塔）2段</t>
  </si>
  <si>
    <t>关卡（投石塔）2段</t>
    <phoneticPr fontId="125" type="noConversion"/>
  </si>
  <si>
    <t>2,0,1056011</t>
  </si>
  <si>
    <t>2,0,1056011</t>
    <phoneticPr fontId="125" type="noConversion"/>
  </si>
  <si>
    <t>关卡（冰冻塔）</t>
  </si>
  <si>
    <t>关卡（箭塔）</t>
  </si>
  <si>
    <t>关卡（闪电链）</t>
  </si>
  <si>
    <t>关卡（树人塔）</t>
  </si>
  <si>
    <t>3,25000,40000</t>
  </si>
  <si>
    <t>3,25000,40000</t>
    <phoneticPr fontId="125" type="noConversion"/>
  </si>
  <si>
    <t>3,30000,50000</t>
  </si>
  <si>
    <t>3,30000,50000</t>
    <phoneticPr fontId="125" type="noConversion"/>
  </si>
  <si>
    <t>1,1</t>
    <phoneticPr fontId="125" type="noConversion"/>
  </si>
  <si>
    <t>龙</t>
  </si>
  <si>
    <t>黑岩雷龙</t>
  </si>
  <si>
    <t>黑岩龙龟</t>
  </si>
  <si>
    <t>化石蜗牛</t>
  </si>
  <si>
    <t>迅猛龙</t>
  </si>
  <si>
    <t>黑岩三角龙</t>
  </si>
  <si>
    <t>黑岩霸王龙</t>
  </si>
  <si>
    <t>黑岩猛犸</t>
  </si>
  <si>
    <t>950,2109,0,0,0</t>
  </si>
  <si>
    <t>950,2109,0,0,0</t>
    <phoneticPr fontId="125" type="noConversion"/>
  </si>
  <si>
    <t>4001010</t>
  </si>
  <si>
    <t>1,3,0,450</t>
  </si>
  <si>
    <t>1,3,0,540</t>
  </si>
  <si>
    <t>1,3,0,648</t>
  </si>
  <si>
    <t>1,3,0,778</t>
  </si>
  <si>
    <t>1,3,0,933</t>
  </si>
  <si>
    <t>1,3,0,1120</t>
  </si>
  <si>
    <t>1,3,0,1344</t>
  </si>
  <si>
    <t>1,3,0,1612</t>
  </si>
  <si>
    <t>1,3,0,1935</t>
  </si>
  <si>
    <t>1,3,0,2322</t>
  </si>
  <si>
    <t>1,3,0,2786</t>
  </si>
  <si>
    <t>1,3,0,3344</t>
  </si>
  <si>
    <t>1,3,0,4012</t>
  </si>
  <si>
    <t>1,3,0,4815</t>
  </si>
  <si>
    <t>1,3,0,5778</t>
  </si>
  <si>
    <t>1,3,0,6933</t>
  </si>
  <si>
    <t>1,3,0,8320</t>
  </si>
  <si>
    <t>1,3,0,9984</t>
  </si>
  <si>
    <t>1,3,0,11980</t>
  </si>
  <si>
    <t>1,3,0,14377</t>
  </si>
  <si>
    <t>1,3,0,17252</t>
  </si>
  <si>
    <t>1,3,0,20702</t>
  </si>
  <si>
    <t>1,3,0,24843</t>
  </si>
  <si>
    <t>1,3,0,29811</t>
  </si>
  <si>
    <t>1,3,0,35774</t>
  </si>
  <si>
    <t>1,3,0,33389</t>
  </si>
  <si>
    <t>1,3,0,700</t>
  </si>
  <si>
    <t>1,3,0,840</t>
  </si>
  <si>
    <t>1,3,0,1008</t>
  </si>
  <si>
    <t>1,3,0,1210</t>
  </si>
  <si>
    <t>1,3,0,1452</t>
  </si>
  <si>
    <t>1,3,0,1742</t>
  </si>
  <si>
    <t>1,3,0,2090</t>
  </si>
  <si>
    <t>1,3,0,2508</t>
  </si>
  <si>
    <t>1,3,0,3010</t>
  </si>
  <si>
    <t>1,3,0,3612</t>
  </si>
  <si>
    <t>1,3,0,4334</t>
  </si>
  <si>
    <t>1,3,0,5201</t>
  </si>
  <si>
    <t>1,3,0,6241</t>
  </si>
  <si>
    <t>1,3,0,7490</t>
  </si>
  <si>
    <t>1,3,0,8987</t>
  </si>
  <si>
    <t>1,3,0,10785</t>
  </si>
  <si>
    <t>1,3,0,12942</t>
  </si>
  <si>
    <t>1,3,0,15530</t>
  </si>
  <si>
    <t>1,3,0,18636</t>
  </si>
  <si>
    <t>1,3,0,22364</t>
  </si>
  <si>
    <t>1,3,0,26836</t>
  </si>
  <si>
    <t>1,3,0,32204</t>
  </si>
  <si>
    <t>1,3,0,38644</t>
  </si>
  <si>
    <t>1,3,0,46373</t>
  </si>
  <si>
    <t>1,3,0,55648</t>
  </si>
  <si>
    <t>0</t>
    <phoneticPr fontId="125" type="noConversion"/>
  </si>
  <si>
    <t>300,20202</t>
    <phoneticPr fontId="125" type="noConversion"/>
  </si>
  <si>
    <t>300,20205</t>
    <phoneticPr fontId="125" type="noConversion"/>
  </si>
  <si>
    <t>等比</t>
    <phoneticPr fontId="125" type="noConversion"/>
  </si>
  <si>
    <t>等差</t>
    <phoneticPr fontId="125" type="noConversion"/>
  </si>
  <si>
    <t>时间</t>
    <phoneticPr fontId="125" type="noConversion"/>
  </si>
  <si>
    <t>c_ints_sound</t>
  </si>
  <si>
    <t>技能施法音效
延迟时间，音效id</t>
  </si>
  <si>
    <t>300,20205</t>
  </si>
  <si>
    <t>300,20202</t>
  </si>
  <si>
    <t>0,260004</t>
  </si>
  <si>
    <t>0,260003</t>
  </si>
  <si>
    <t>0,260005</t>
  </si>
  <si>
    <t>0,260006</t>
  </si>
  <si>
    <t>0,260002</t>
  </si>
  <si>
    <t>配置格式【延迟调用时间，特效ID；延迟调用时间，特效ID；…】(2d)</t>
  </si>
  <si>
    <t>配置格式【延迟调用时间，特效ID；延迟调用时间，特效ID；…】(2d)</t>
    <phoneticPr fontId="125" type="noConversion"/>
  </si>
  <si>
    <t>a_base_time_stop</t>
  </si>
  <si>
    <t>a_base_time_stop</t>
    <phoneticPr fontId="125" type="noConversion"/>
  </si>
  <si>
    <t>技能释放后屏幕暂停时间</t>
  </si>
  <si>
    <t>技能释放后屏幕暂停时间</t>
    <phoneticPr fontId="125" type="noConversion"/>
  </si>
  <si>
    <t>750000</t>
  </si>
  <si>
    <t>750000</t>
    <phoneticPr fontId="125" type="noConversion"/>
  </si>
  <si>
    <t>450000</t>
  </si>
  <si>
    <t>450000</t>
    <phoneticPr fontId="125" type="noConversion"/>
  </si>
  <si>
    <t>1*4魔像塔（树人塔）2段</t>
  </si>
  <si>
    <t>1*4魔像塔（树人塔）2段</t>
    <phoneticPr fontId="125" type="noConversion"/>
  </si>
  <si>
    <t>1*4魔像塔（树人塔）2段-2</t>
  </si>
  <si>
    <t>1*4魔像塔（树人塔）2段-2</t>
    <phoneticPr fontId="125" type="noConversion"/>
  </si>
  <si>
    <t>2,0,4105015</t>
  </si>
  <si>
    <t>2,0,4105016</t>
  </si>
  <si>
    <t>2,0,4105017</t>
  </si>
  <si>
    <t>2,0,4105018</t>
  </si>
  <si>
    <t>2,0,4105019</t>
  </si>
  <si>
    <t>438,13300</t>
  </si>
  <si>
    <t>438,13300</t>
    <phoneticPr fontId="125" type="noConversion"/>
  </si>
  <si>
    <t>438,16600</t>
  </si>
  <si>
    <t>438,16600</t>
    <phoneticPr fontId="125" type="noConversion"/>
  </si>
  <si>
    <t>438,20000</t>
  </si>
  <si>
    <t>438,20000</t>
    <phoneticPr fontId="125" type="noConversion"/>
  </si>
  <si>
    <t>1*4魔像塔（树人塔）2段-3</t>
  </si>
  <si>
    <t>1*4魔像塔（树人塔）2段-3</t>
    <phoneticPr fontId="125" type="noConversion"/>
  </si>
  <si>
    <t>1*4魔像塔（树人塔）2段-4</t>
  </si>
  <si>
    <t>1*4魔像塔（树人塔）2段-4</t>
    <phoneticPr fontId="125" type="noConversion"/>
  </si>
  <si>
    <t>1*4魔像塔（树人塔）2段-5</t>
  </si>
  <si>
    <t>1*4魔像塔（树人塔）2段-5</t>
    <phoneticPr fontId="125" type="noConversion"/>
  </si>
  <si>
    <t>0,437</t>
  </si>
  <si>
    <t>0,437</t>
    <phoneticPr fontId="125" type="noConversion"/>
  </si>
  <si>
    <t>260,4105010,0,0,0</t>
  </si>
  <si>
    <t>260,4105010,0,0,0</t>
    <phoneticPr fontId="125" type="noConversion"/>
  </si>
  <si>
    <t>260,4105011,0,0,0</t>
  </si>
  <si>
    <t>260,4105011,0,0,0</t>
    <phoneticPr fontId="125" type="noConversion"/>
  </si>
  <si>
    <t>260,4105012,0,0,0</t>
  </si>
  <si>
    <t>260,4105012,0,0,0</t>
    <phoneticPr fontId="125" type="noConversion"/>
  </si>
  <si>
    <t>260,4105013,0,0,0</t>
  </si>
  <si>
    <t>260,4105013,0,0,0</t>
    <phoneticPr fontId="125" type="noConversion"/>
  </si>
  <si>
    <t>260,4105014,0,0,0</t>
  </si>
  <si>
    <t>260,4105014,0,0,0</t>
    <phoneticPr fontId="125" type="noConversion"/>
  </si>
  <si>
    <t>关卡（树人塔）2段</t>
  </si>
  <si>
    <t>关卡（树人塔）2段</t>
    <phoneticPr fontId="125" type="noConversion"/>
  </si>
  <si>
    <t>2,0,1058011</t>
  </si>
  <si>
    <t>2,0,1058011</t>
    <phoneticPr fontId="125" type="noConversion"/>
  </si>
  <si>
    <t>260,1058010,0,0,0</t>
  </si>
  <si>
    <t>260,1058010,0,0,0</t>
    <phoneticPr fontId="125" type="noConversion"/>
  </si>
  <si>
    <t>404</t>
  </si>
  <si>
    <t>404</t>
    <phoneticPr fontId="125" type="noConversion"/>
  </si>
  <si>
    <t>416</t>
  </si>
  <si>
    <t>416</t>
    <phoneticPr fontId="125" type="noConversion"/>
  </si>
  <si>
    <t>200</t>
  </si>
  <si>
    <t>200</t>
    <phoneticPr fontId="125" type="noConversion"/>
  </si>
  <si>
    <t>0,4104010,0,0,0</t>
  </si>
  <si>
    <t>0,4104010,0,0,0</t>
    <phoneticPr fontId="125" type="noConversion"/>
  </si>
  <si>
    <t>0,1057010,0,0,0</t>
  </si>
  <si>
    <t>0,1057010,0,0,0</t>
    <phoneticPr fontId="125" type="noConversion"/>
  </si>
  <si>
    <t>500</t>
  </si>
  <si>
    <t>500</t>
    <phoneticPr fontId="125" type="noConversion"/>
  </si>
  <si>
    <t>1000,x,0,0,0</t>
  </si>
  <si>
    <t>1000,100001010,0,0,0</t>
  </si>
  <si>
    <t>1000,100001020,0,0,0</t>
  </si>
  <si>
    <t>1000,100001030,0,0,0</t>
  </si>
  <si>
    <t>1000,100001040,0,0,0</t>
  </si>
  <si>
    <t>1000,100001050,0,0,0</t>
  </si>
  <si>
    <t>1000,100001060,0,0,0</t>
  </si>
  <si>
    <t>1000,100001070,0,0,0</t>
  </si>
  <si>
    <t>1000,100001080,0,0,0</t>
  </si>
  <si>
    <t>1000,100001090,0,0,0</t>
  </si>
  <si>
    <t>1000,100001100,0,0,0</t>
  </si>
  <si>
    <t>1000,100001110,0,0,0</t>
  </si>
  <si>
    <t>1000,100001120,0,0,0</t>
  </si>
  <si>
    <t>1000,100001130,0,0,0</t>
  </si>
  <si>
    <t>1000,100001140,0,0,0</t>
  </si>
  <si>
    <t>1000,100001150,0,0,0</t>
  </si>
  <si>
    <t>1000,100001160,0,0,0</t>
  </si>
  <si>
    <t>1000,100001170,0,0,0</t>
  </si>
  <si>
    <t>1000,100001180,0,0,0</t>
  </si>
  <si>
    <t>1000,100001190,0,0,0</t>
  </si>
  <si>
    <t>1000,100001200,0,0,0</t>
  </si>
  <si>
    <t>1000,100001210,0,0,0</t>
  </si>
  <si>
    <t>1000,100001220,0,0,0</t>
  </si>
  <si>
    <t>1000,100001230,0,0,0</t>
  </si>
  <si>
    <t>1000,100001240,0,0,0</t>
  </si>
  <si>
    <t>1000,100001250,0,0,0</t>
  </si>
  <si>
    <t>1000,100002010,0,0,0</t>
  </si>
  <si>
    <t>1000,100002020,0,0,0</t>
  </si>
  <si>
    <t>1000,100002030,0,0,0</t>
  </si>
  <si>
    <t>1000,100002040,0,0,0</t>
  </si>
  <si>
    <t>1000,100002050,0,0,0</t>
  </si>
  <si>
    <t>1000,100002060,0,0,0</t>
  </si>
  <si>
    <t>1000,100002070,0,0,0</t>
  </si>
  <si>
    <t>1000,100002080,0,0,0</t>
  </si>
  <si>
    <t>1000,100002090,0,0,0</t>
  </si>
  <si>
    <t>1000,100002100,0,0,0</t>
  </si>
  <si>
    <t>1000,100002110,0,0,0</t>
  </si>
  <si>
    <t>1000,100002120,0,0,0</t>
  </si>
  <si>
    <t>1000,100002130,0,0,0</t>
  </si>
  <si>
    <t>1000,100002140,0,0,0</t>
  </si>
  <si>
    <t>1000,100002150,0,0,0</t>
  </si>
  <si>
    <t>1000,100002160,0,0,0</t>
  </si>
  <si>
    <t>1000,100002170,0,0,0</t>
  </si>
  <si>
    <t>1000,100002180,0,0,0</t>
  </si>
  <si>
    <t>1000,100002190,0,0,0</t>
  </si>
  <si>
    <t>1000,100002200,0,0,0</t>
  </si>
  <si>
    <t>1000,100002210,0,0,0</t>
  </si>
  <si>
    <t>1000,100002220,0,0,0</t>
  </si>
  <si>
    <t>1000,100002230,0,0,0</t>
  </si>
  <si>
    <t>1000,100002240,0,0,0</t>
  </si>
  <si>
    <t>1000,100002250,0,0,0</t>
  </si>
  <si>
    <t>1000,100003010,0,0,0</t>
  </si>
  <si>
    <t>1000,100003020,0,0,0</t>
  </si>
  <si>
    <t>1000,100003030,0,0,0</t>
  </si>
  <si>
    <t>1000,100003040,0,0,0</t>
  </si>
  <si>
    <t>1000,100003050,0,0,0</t>
  </si>
  <si>
    <t>1000,100003060,0,0,0</t>
  </si>
  <si>
    <t>1000,100003070,0,0,0</t>
  </si>
  <si>
    <t>1000,100003080,0,0,0</t>
  </si>
  <si>
    <t>1000,100003090,0,0,0</t>
  </si>
  <si>
    <t>1000,100003100,0,0,0</t>
  </si>
  <si>
    <t>1000,100003110,0,0,0</t>
  </si>
  <si>
    <t>1000,100003120,0,0,0</t>
  </si>
  <si>
    <t>1000,100003130,0,0,0</t>
  </si>
  <si>
    <t>1000,100003140,0,0,0</t>
  </si>
  <si>
    <t>1000,100003150,0,0,0</t>
  </si>
  <si>
    <t>1000,100003160,0,0,0</t>
  </si>
  <si>
    <t>1000,100003170,0,0,0</t>
  </si>
  <si>
    <t>1000,100003180,0,0,0</t>
  </si>
  <si>
    <t>1000,100003190,0,0,0</t>
  </si>
  <si>
    <t>1000,100003200,0,0,0</t>
  </si>
  <si>
    <t>1000,100003210,0,0,0</t>
  </si>
  <si>
    <t>1000,100003220,0,0,0</t>
  </si>
  <si>
    <t>1000,100003230,0,0,0</t>
  </si>
  <si>
    <t>1000,100003240,0,0,0</t>
  </si>
  <si>
    <t>1000,100003250,0,0,0</t>
  </si>
  <si>
    <t>1400,100004000,0,0,0;1400,x,0,0,0;1800,x,-40000,0,0;2200,x,40000,0,0;2600,x,-80000,0,0;3000,x,100000,0,0;1900,x,-70000,0,0;3100,x,-30000,0,0;2400,x,40000,0,0;2000,x,-70000,0,0;1600,x,30000,0,0</t>
    <phoneticPr fontId="125" type="noConversion"/>
  </si>
  <si>
    <t>1400,100004000,0,0,0;1400,100004010,0,0,0;1800,100004010,-40000,0,0;2200,100004010,40000,0,0;2600,100004010,-80000,0,0;3000,100004010,100000,0,0;1900,100004010,-70000,0,0;3100,100004010,-30000,0,0;2400,100004010,40000,0,0;2000,100004010,-70000,0,0;1600,100004010,30000,0,0</t>
  </si>
  <si>
    <t>1400,100004000,0,0,0;1400,x,0,0,0;1800,x,-40000,0,0;2200,x,40000,0,0;2600,x,-80000,0,0;3000,x,100000,0,0;1900,x,-70000,0,0;3100,x,-30000,0,0;2400,x,40000,0,0;2000,x,-70000,0,0;1600,x,30000,0,0</t>
  </si>
  <si>
    <t>1400,100004000,0,0,0;1400,100004020,0,0,0;1800,100004020,-40000,0,0;2200,100004020,40000,0,0;2600,100004020,-80000,0,0;3000,100004020,100000,0,0;1900,100004020,-70000,0,0;3100,100004020,-30000,0,0;2400,100004020,40000,0,0;2000,100004020,-70000,0,0;1600,100004020,30000,0,0</t>
  </si>
  <si>
    <t>1400,100004000,0,0,0;1400,100004030,0,0,0;1800,100004030,-40000,0,0;2200,100004030,40000,0,0;2600,100004030,-80000,0,0;3000,100004030,100000,0,0;1900,100004030,-70000,0,0;3100,100004030,-30000,0,0;2400,100004030,40000,0,0;2000,100004030,-70000,0,0;1600,100004030,30000,0,0</t>
  </si>
  <si>
    <t>1400,100004000,0,0,0;1400,100004040,0,0,0;1800,100004040,-40000,0,0;2200,100004040,40000,0,0;2600,100004040,-80000,0,0;3000,100004040,100000,0,0;1900,100004040,-70000,0,0;3100,100004040,-30000,0,0;2400,100004040,40000,0,0;2000,100004040,-70000,0,0;1600,100004040,30000,0,0</t>
  </si>
  <si>
    <t>1400,100004000,0,0,0;1400,100004050,0,0,0;1800,100004050,-40000,0,0;2200,100004050,40000,0,0;2600,100004050,-80000,0,0;3000,100004050,100000,0,0;1900,100004050,-70000,0,0;3100,100004050,-30000,0,0;2400,100004050,40000,0,0;2000,100004050,-70000,0,0;1600,100004050,30000,0,0</t>
  </si>
  <si>
    <t>1400,100004000,0,0,0;1400,100004060,0,0,0;1800,100004060,-40000,0,0;2200,100004060,40000,0,0;2600,100004060,-80000,0,0;3000,100004060,100000,0,0;1900,100004060,-70000,0,0;3100,100004060,-30000,0,0;2400,100004060,40000,0,0;2000,100004060,-70000,0,0;1600,100004060,30000,0,0</t>
  </si>
  <si>
    <t>1400,100004000,0,0,0;1400,100004070,0,0,0;1800,100004070,-40000,0,0;2200,100004070,40000,0,0;2600,100004070,-80000,0,0;3000,100004070,100000,0,0;1900,100004070,-70000,0,0;3100,100004070,-30000,0,0;2400,100004070,40000,0,0;2000,100004070,-70000,0,0;1600,100004070,30000,0,0</t>
  </si>
  <si>
    <t>1400,100004000,0,0,0;1400,100004080,0,0,0;1800,100004080,-40000,0,0;2200,100004080,40000,0,0;2600,100004080,-80000,0,0;3000,100004080,100000,0,0;1900,100004080,-70000,0,0;3100,100004080,-30000,0,0;2400,100004080,40000,0,0;2000,100004080,-70000,0,0;1600,100004080,30000,0,0</t>
  </si>
  <si>
    <t>1400,100004000,0,0,0;1400,100004090,0,0,0;1800,100004090,-40000,0,0;2200,100004090,40000,0,0;2600,100004090,-80000,0,0;3000,100004090,100000,0,0;1900,100004090,-70000,0,0;3100,100004090,-30000,0,0;2400,100004090,40000,0,0;2000,100004090,-70000,0,0;1600,100004090,30000,0,0</t>
  </si>
  <si>
    <t>1400,100004000,0,0,0;1400,100004100,0,0,0;1800,100004100,-40000,0,0;2200,100004100,40000,0,0;2600,100004100,-80000,0,0;3000,100004100,100000,0,0;1900,100004100,-70000,0,0;3100,100004100,-30000,0,0;2400,100004100,40000,0,0;2000,100004100,-70000,0,0;1600,100004100,30000,0,0</t>
  </si>
  <si>
    <t>1400,100004000,0,0,0;1400,100004110,0,0,0;1800,100004110,-40000,0,0;2200,100004110,40000,0,0;2600,100004110,-80000,0,0;3000,100004110,100000,0,0;1900,100004110,-70000,0,0;3100,100004110,-30000,0,0;2400,100004110,40000,0,0;2000,100004110,-70000,0,0;1600,100004110,30000,0,0</t>
  </si>
  <si>
    <t>1400,100004000,0,0,0;1400,100004120,0,0,0;1800,100004120,-40000,0,0;2200,100004120,40000,0,0;2600,100004120,-80000,0,0;3000,100004120,100000,0,0;1900,100004120,-70000,0,0;3100,100004120,-30000,0,0;2400,100004120,40000,0,0;2000,100004120,-70000,0,0;1600,100004120,30000,0,0</t>
  </si>
  <si>
    <t>1400,100004000,0,0,0;1400,100004130,0,0,0;1800,100004130,-40000,0,0;2200,100004130,40000,0,0;2600,100004130,-80000,0,0;3000,100004130,100000,0,0;1900,100004130,-70000,0,0;3100,100004130,-30000,0,0;2400,100004130,40000,0,0;2000,100004130,-70000,0,0;1600,100004130,30000,0,0</t>
  </si>
  <si>
    <t>1400,100004000,0,0,0;1400,100004140,0,0,0;1800,100004140,-40000,0,0;2200,100004140,40000,0,0;2600,100004140,-80000,0,0;3000,100004140,100000,0,0;1900,100004140,-70000,0,0;3100,100004140,-30000,0,0;2400,100004140,40000,0,0;2000,100004140,-70000,0,0;1600,100004140,30000,0,0</t>
  </si>
  <si>
    <t>1400,100004000,0,0,0;1400,100004150,0,0,0;1800,100004150,-40000,0,0;2200,100004150,40000,0,0;2600,100004150,-80000,0,0;3000,100004150,100000,0,0;1900,100004150,-70000,0,0;3100,100004150,-30000,0,0;2400,100004150,40000,0,0;2000,100004150,-70000,0,0;1600,100004150,30000,0,0</t>
  </si>
  <si>
    <t>1400,100004000,0,0,0;1400,100004160,0,0,0;1800,100004160,-40000,0,0;2200,100004160,40000,0,0;2600,100004160,-80000,0,0;3000,100004160,100000,0,0;1900,100004160,-70000,0,0;3100,100004160,-30000,0,0;2400,100004160,40000,0,0;2000,100004160,-70000,0,0;1600,100004160,30000,0,0</t>
  </si>
  <si>
    <t>1400,100004000,0,0,0;1400,100004170,0,0,0;1800,100004170,-40000,0,0;2200,100004170,40000,0,0;2600,100004170,-80000,0,0;3000,100004170,100000,0,0;1900,100004170,-70000,0,0;3100,100004170,-30000,0,0;2400,100004170,40000,0,0;2000,100004170,-70000,0,0;1600,100004170,30000,0,0</t>
  </si>
  <si>
    <t>1400,100004000,0,0,0;1400,100004180,0,0,0;1800,100004180,-40000,0,0;2200,100004180,40000,0,0;2600,100004180,-80000,0,0;3000,100004180,100000,0,0;1900,100004180,-70000,0,0;3100,100004180,-30000,0,0;2400,100004180,40000,0,0;2000,100004180,-70000,0,0;1600,100004180,30000,0,0</t>
  </si>
  <si>
    <t>1400,100004000,0,0,0;1400,100004190,0,0,0;1800,100004190,-40000,0,0;2200,100004190,40000,0,0;2600,100004190,-80000,0,0;3000,100004190,100000,0,0;1900,100004190,-70000,0,0;3100,100004190,-30000,0,0;2400,100004190,40000,0,0;2000,100004190,-70000,0,0;1600,100004190,30000,0,0</t>
  </si>
  <si>
    <t>1400,100004000,0,0,0;1400,100004200,0,0,0;1800,100004200,-40000,0,0;2200,100004200,40000,0,0;2600,100004200,-80000,0,0;3000,100004200,100000,0,0;1900,100004200,-70000,0,0;3100,100004200,-30000,0,0;2400,100004200,40000,0,0;2000,100004200,-70000,0,0;1600,100004200,30000,0,0</t>
  </si>
  <si>
    <t>1400,100004000,0,0,0;1400,100004210,0,0,0;1800,100004210,-40000,0,0;2200,100004210,40000,0,0;2600,100004210,-80000,0,0;3000,100004210,100000,0,0;1900,100004210,-70000,0,0;3100,100004210,-30000,0,0;2400,100004210,40000,0,0;2000,100004210,-70000,0,0;1600,100004210,30000,0,0</t>
  </si>
  <si>
    <t>1400,100004000,0,0,0;1400,100004220,0,0,0;1800,100004220,-40000,0,0;2200,100004220,40000,0,0;2600,100004220,-80000,0,0;3000,100004220,100000,0,0;1900,100004220,-70000,0,0;3100,100004220,-30000,0,0;2400,100004220,40000,0,0;2000,100004220,-70000,0,0;1600,100004220,30000,0,0</t>
  </si>
  <si>
    <t>1400,100004000,0,0,0;1400,100004230,0,0,0;1800,100004230,-40000,0,0;2200,100004230,40000,0,0;2600,100004230,-80000,0,0;3000,100004230,100000,0,0;1900,100004230,-70000,0,0;3100,100004230,-30000,0,0;2400,100004230,40000,0,0;2000,100004230,-70000,0,0;1600,100004230,30000,0,0</t>
  </si>
  <si>
    <t>1400,100004000,0,0,0;1400,100004240,0,0,0;1800,100004240,-40000,0,0;2200,100004240,40000,0,0;2600,100004240,-80000,0,0;3000,100004240,100000,0,0;1900,100004240,-70000,0,0;3100,100004240,-30000,0,0;2400,100004240,40000,0,0;2000,100004240,-70000,0,0;1600,100004240,30000,0,0</t>
  </si>
  <si>
    <t>1400,100004000,0,0,0;1400,100004250,0,0,0;1800,100004250,-40000,0,0;2200,100004250,40000,0,0;2600,100004250,-80000,0,0;3000,100004250,100000,0,0;1900,100004250,-70000,0,0;3100,100004250,-30000,0,0;2400,100004250,40000,0,0;2000,100004250,-70000,0,0;1600,100004250,30000,0,0</t>
  </si>
  <si>
    <t>1,5000,0</t>
  </si>
  <si>
    <t>1,5000,0</t>
    <phoneticPr fontId="125" type="noConversion"/>
  </si>
  <si>
    <t>110000</t>
  </si>
  <si>
    <t>110000</t>
    <phoneticPr fontId="125" type="noConversion"/>
  </si>
  <si>
    <t>0,421012,0,0,0</t>
  </si>
  <si>
    <t>0,421012,0,0,0</t>
    <phoneticPr fontId="125" type="noConversion"/>
  </si>
  <si>
    <t>0,113012,0,0,0</t>
  </si>
  <si>
    <t>0,113012,0,0,0</t>
    <phoneticPr fontId="125" type="noConversion"/>
  </si>
  <si>
    <t>20000</t>
    <phoneticPr fontId="125" type="noConversion"/>
  </si>
  <si>
    <t>25000</t>
    <phoneticPr fontId="125" type="noConversion"/>
  </si>
  <si>
    <t>c_arrayints_screenshake</t>
  </si>
  <si>
    <t>屏幕震动</t>
  </si>
  <si>
    <t>延迟时间，震动类型（默认不写）;延迟时间，震动类型"，</t>
  </si>
  <si>
    <t>1200;1500;1800;2100;2400;2700;3000</t>
  </si>
  <si>
    <t>1200;1500;1800;2100;2400;2700;3000</t>
    <phoneticPr fontId="125" type="noConversion"/>
  </si>
  <si>
    <t>1200;1700;2300</t>
  </si>
  <si>
    <t>1200;1700;2300</t>
    <phoneticPr fontId="125" type="noConversion"/>
  </si>
  <si>
    <t>1100;1300</t>
  </si>
  <si>
    <t>1100;1300</t>
    <phoneticPr fontId="125" type="noConversion"/>
  </si>
  <si>
    <t>1001,611</t>
  </si>
  <si>
    <t>1001,611</t>
    <phoneticPr fontId="125" type="noConversion"/>
  </si>
  <si>
    <t>1001,3000113,611</t>
  </si>
  <si>
    <t>1001,3000113,611</t>
    <phoneticPr fontId="125" type="noConversion"/>
  </si>
  <si>
    <t>1001,3000320,601</t>
  </si>
  <si>
    <t>1001,3000320,601</t>
    <phoneticPr fontId="125" type="noConversion"/>
  </si>
  <si>
    <t>1001,3000120,601</t>
  </si>
  <si>
    <t>1001,3000120,601</t>
    <phoneticPr fontId="125" type="noConversion"/>
  </si>
  <si>
    <t>1001,601</t>
  </si>
  <si>
    <t>1001,601</t>
    <phoneticPr fontId="125" type="noConversion"/>
  </si>
  <si>
    <t>1001,3000120,3100220,601</t>
  </si>
  <si>
    <t>1001,3000120,3100220,601</t>
    <phoneticPr fontId="125" type="noConversion"/>
  </si>
  <si>
    <t>1001,3000320,3100220,601</t>
  </si>
  <si>
    <t>1001,3000320,3100220,601</t>
    <phoneticPr fontId="125" type="noConversion"/>
  </si>
  <si>
    <t>1001,3100123,3100223,611</t>
  </si>
  <si>
    <t>1001,3100123,3100223,611</t>
    <phoneticPr fontId="125" type="noConversion"/>
  </si>
  <si>
    <t>1001,3100123,611</t>
  </si>
  <si>
    <t>1001,3100123,611</t>
    <phoneticPr fontId="125" type="noConversion"/>
  </si>
  <si>
    <t>1,3,30000,0</t>
    <phoneticPr fontId="125" type="noConversion"/>
  </si>
  <si>
    <t>421,16600</t>
  </si>
  <si>
    <t>421,16600</t>
    <phoneticPr fontId="125" type="noConversion"/>
  </si>
  <si>
    <t>2*2步兵（召唤单位-重击地面3）</t>
  </si>
  <si>
    <t>2*2步兵（召唤单位-重击地面3）</t>
    <phoneticPr fontId="125" type="noConversion"/>
  </si>
  <si>
    <t>2*2步兵（召唤单位-重击地面4）</t>
  </si>
  <si>
    <t>2*2步兵（召唤单位-重击地面4）</t>
    <phoneticPr fontId="125" type="noConversion"/>
  </si>
  <si>
    <t>0</t>
    <phoneticPr fontId="125" type="noConversion"/>
  </si>
  <si>
    <t>1</t>
    <phoneticPr fontId="125" type="noConversion"/>
  </si>
  <si>
    <t>2</t>
    <phoneticPr fontId="125" type="noConversion"/>
  </si>
  <si>
    <t>3</t>
    <phoneticPr fontId="125" type="noConversion"/>
  </si>
  <si>
    <t>2*2魔兵（召唤单位-闪现-2）</t>
  </si>
  <si>
    <t>2*2魔兵（召唤单位-闪现-2）</t>
    <phoneticPr fontId="125" type="noConversion"/>
  </si>
  <si>
    <t>2*2魔兵（召唤单位-闪现-3）</t>
  </si>
  <si>
    <t>2*2魔兵（召唤单位-闪现-3）</t>
    <phoneticPr fontId="125" type="noConversion"/>
  </si>
  <si>
    <t>2*2魔兵（召唤单位-闪现-4）</t>
  </si>
  <si>
    <t>2*2魔兵（召唤单位-闪现-4）</t>
    <phoneticPr fontId="125" type="noConversion"/>
  </si>
  <si>
    <t>307,4004011,0,0,0</t>
  </si>
  <si>
    <t>307,4004011,0,0,0</t>
    <phoneticPr fontId="125" type="noConversion"/>
  </si>
  <si>
    <t>300,4003013,0,0,0</t>
  </si>
  <si>
    <t>300,4003013,0,0,0</t>
    <phoneticPr fontId="125" type="noConversion"/>
  </si>
  <si>
    <t>300,4003014,0,0,0</t>
  </si>
  <si>
    <t>300,4003014,0,0,0</t>
    <phoneticPr fontId="125" type="noConversion"/>
  </si>
  <si>
    <t>300,4003015,0,0,0</t>
  </si>
  <si>
    <t>300,4003015,0,0,0</t>
    <phoneticPr fontId="125" type="noConversion"/>
  </si>
  <si>
    <t>300,4003011,0,0,0</t>
  </si>
  <si>
    <t>300,4003011,0,0,0</t>
    <phoneticPr fontId="125" type="noConversion"/>
  </si>
  <si>
    <t>400</t>
  </si>
  <si>
    <t>400</t>
    <phoneticPr fontId="125" type="noConversion"/>
  </si>
  <si>
    <t>100,20115</t>
  </si>
  <si>
    <t>100,20115</t>
    <phoneticPr fontId="125" type="noConversion"/>
  </si>
  <si>
    <t>100,20113</t>
  </si>
  <si>
    <t>100,20113</t>
    <phoneticPr fontId="125" type="noConversion"/>
  </si>
  <si>
    <t>0</t>
    <phoneticPr fontId="125" type="noConversion"/>
  </si>
  <si>
    <t>1000,100005000,0,0,0;1000,x,0,0,0</t>
  </si>
  <si>
    <t>1000,100005000,0,0,0;1000,x,0,0,0</t>
    <phoneticPr fontId="125" type="noConversion"/>
  </si>
  <si>
    <t>1000,100005000,0,0,0;1000,100005010,0,0,0</t>
  </si>
  <si>
    <t>1000,100005000,0,0,0;1000,100005020,0,0,0</t>
  </si>
  <si>
    <t>1000,100005000,0,0,0;1000,100005030,0,0,0</t>
  </si>
  <si>
    <t>1000,100005000,0,0,0;1000,100005040,0,0,0</t>
  </si>
  <si>
    <t>1000,100005000,0,0,0;1000,100005050,0,0,0</t>
  </si>
  <si>
    <t>1000,100005000,0,0,0;1000,100005060,0,0,0</t>
  </si>
  <si>
    <t>1000,100005000,0,0,0;1000,100005070,0,0,0</t>
  </si>
  <si>
    <t>1000,100005000,0,0,0;1000,100005080,0,0,0</t>
  </si>
  <si>
    <t>1000,100005000,0,0,0;1000,100005090,0,0,0</t>
  </si>
  <si>
    <t>1000,100005000,0,0,0;1000,100005100,0,0,0</t>
  </si>
  <si>
    <t>1000,100005000,0,0,0;1000,100005110,0,0,0</t>
  </si>
  <si>
    <t>1000,100005000,0,0,0;1000,100005120,0,0,0</t>
  </si>
  <si>
    <t>1000,100005000,0,0,0;1000,100005130,0,0,0</t>
  </si>
  <si>
    <t>1000,100005000,0,0,0;1000,100005140,0,0,0</t>
  </si>
  <si>
    <t>1000,100005000,0,0,0;1000,100005150,0,0,0</t>
  </si>
  <si>
    <t>1000,100005000,0,0,0;1000,100005160,0,0,0</t>
  </si>
  <si>
    <t>1000,100005000,0,0,0;1000,100005170,0,0,0</t>
  </si>
  <si>
    <t>1000,100005000,0,0,0;1000,100005180,0,0,0</t>
  </si>
  <si>
    <t>1000,100005000,0,0,0;1000,100005190,0,0,0</t>
  </si>
  <si>
    <t>1000,100005000,0,0,0;1000,100005200,0,0,0</t>
  </si>
  <si>
    <t>1000,100005000,0,0,0;1000,100005210,0,0,0</t>
  </si>
  <si>
    <t>1000,100005000,0,0,0;1000,100005220,0,0,0</t>
  </si>
  <si>
    <t>1000,100005000,0,0,0;1000,100005230,0,0,0</t>
  </si>
  <si>
    <t>1000,100005000,0,0,0;1000,100005240,0,0,0</t>
  </si>
  <si>
    <t>1000,100005000,0,0,0;1000,100005250,0,0,0</t>
  </si>
  <si>
    <t>300000</t>
  </si>
  <si>
    <t>300000</t>
    <phoneticPr fontId="125" type="noConversion"/>
  </si>
  <si>
    <t>1,3,0,300</t>
  </si>
  <si>
    <t>1,3,0,360</t>
  </si>
  <si>
    <t>1,3,0,432</t>
  </si>
  <si>
    <t>1,3,0,518</t>
  </si>
  <si>
    <t>1,3,0,622</t>
  </si>
  <si>
    <t>1,3,0,746</t>
  </si>
  <si>
    <t>1,3,0,896</t>
  </si>
  <si>
    <t>1,3,0,1075</t>
  </si>
  <si>
    <t>1,3,0,1290</t>
  </si>
  <si>
    <t>1,3,0,1548</t>
  </si>
  <si>
    <t>1,3,0,1858</t>
  </si>
  <si>
    <t>1,3,0,2229</t>
  </si>
  <si>
    <t>1,3,0,2675</t>
  </si>
  <si>
    <t>1,3,0,3210</t>
  </si>
  <si>
    <t>1,3,0,3852</t>
  </si>
  <si>
    <t>1,3,0,4622</t>
  </si>
  <si>
    <t>1,3,0,5547</t>
  </si>
  <si>
    <t>1,3,0,6656</t>
  </si>
  <si>
    <t>1,3,0,7987</t>
  </si>
  <si>
    <t>1,3,0,9584</t>
  </si>
  <si>
    <t>1,3,0,11501</t>
  </si>
  <si>
    <t>1,3,0,13802</t>
  </si>
  <si>
    <t>1,3,0,16562</t>
  </si>
  <si>
    <t>1,3,0,19874</t>
  </si>
  <si>
    <t>1,3,0,23849</t>
  </si>
  <si>
    <t>子弹延时销毁</t>
  </si>
  <si>
    <t>子弹延时销毁</t>
    <phoneticPr fontId="125" type="noConversion"/>
  </si>
  <si>
    <t>延时结束时播放</t>
  </si>
  <si>
    <t>延时结束时播放</t>
    <phoneticPr fontId="125" type="noConversion"/>
  </si>
  <si>
    <t>a_base_delaydestroy</t>
  </si>
  <si>
    <t>a_base_delaydestroy</t>
    <phoneticPr fontId="125" type="noConversion"/>
  </si>
  <si>
    <t>单位ms</t>
    <phoneticPr fontId="125" type="noConversion"/>
  </si>
  <si>
    <t>0,400001</t>
  </si>
  <si>
    <t>0,400001</t>
    <phoneticPr fontId="125" type="noConversion"/>
  </si>
  <si>
    <t>0,400004</t>
  </si>
  <si>
    <t>0,400004</t>
    <phoneticPr fontId="125" type="noConversion"/>
  </si>
  <si>
    <t>300,4001010,0,0,0</t>
  </si>
  <si>
    <t>300,4001010,0,0,0;300,4001011,0,0,0,-7;300,4001011,0,0,0,7</t>
  </si>
  <si>
    <t>300,4001012,0,0,0;300,4001011,0,0,0,-7;300,4001011,0,0,0,7</t>
  </si>
  <si>
    <t>300,4001012,0,0,0;300,4001013,0,0,0,-7;300,4001013,0,0,0,7</t>
  </si>
  <si>
    <t>300,4001014,0,0,0;300,4001014,0,0,0,-7;300,4001014,0,0,0,7</t>
  </si>
  <si>
    <t>300,4001015,0,0,0;300,4001015,0,0,0,-7;300,4001015,0,0,0,7</t>
  </si>
  <si>
    <t>300,112010,0,0,0</t>
  </si>
  <si>
    <t>300,112010,0,0,0</t>
    <phoneticPr fontId="125" type="noConversion"/>
  </si>
  <si>
    <t>10,0,100,210,1,200000</t>
  </si>
  <si>
    <t>10,0,100,210,1,200000</t>
    <phoneticPr fontId="125" type="noConversion"/>
  </si>
  <si>
    <t>500</t>
    <phoneticPr fontId="125" type="noConversion"/>
  </si>
  <si>
    <t>800</t>
  </si>
  <si>
    <t>800</t>
    <phoneticPr fontId="125" type="noConversion"/>
  </si>
  <si>
    <t>800</t>
    <phoneticPr fontId="125" type="noConversion"/>
  </si>
  <si>
    <t>30000</t>
    <phoneticPr fontId="125" type="noConversion"/>
  </si>
  <si>
    <r>
      <t xml:space="preserve">填子弹挂点起点位置
0 起点位置（枪口位置）
1 目标位置
</t>
    </r>
    <r>
      <rPr>
        <sz val="11"/>
        <color rgb="FFFF0000"/>
        <rFont val="等线"/>
        <family val="3"/>
        <charset val="134"/>
        <scheme val="minor"/>
      </rPr>
      <t>2 屏幕正下方中心（对面的怪物或玩家对称）
3 屏幕正下方对应位置（对面的怪物或玩家对称）</t>
    </r>
    <r>
      <rPr>
        <sz val="11"/>
        <color theme="1"/>
        <rFont val="等线"/>
        <family val="3"/>
        <charset val="134"/>
        <scheme val="minor"/>
      </rPr>
      <t xml:space="preserve">
4角色自身位置
5战场中央（如果有女神，则x轴会根据女神x轴对应）</t>
    </r>
    <phoneticPr fontId="125" type="noConversion"/>
  </si>
  <si>
    <t>填子弹挂点起点位置
0 起点位置（枪口位置）
1 目标位置
2 屏幕正下方中心（对面的怪物或玩家对称）
3 屏幕正下方对应位置（对面的怪物或玩家对称）
4角色自身位置
5战场中央（如果有女神，则x轴会根据女神x轴对应）</t>
  </si>
  <si>
    <t>1,1</t>
    <phoneticPr fontId="125" type="noConversion"/>
  </si>
  <si>
    <t>900</t>
  </si>
  <si>
    <t>900</t>
    <phoneticPr fontId="125" type="noConversion"/>
  </si>
  <si>
    <t>3500</t>
  </si>
  <si>
    <t>3500</t>
    <phoneticPr fontId="125" type="noConversion"/>
  </si>
  <si>
    <t>100,4003012,0,0,0</t>
  </si>
  <si>
    <t>100,4003012,0,0,0</t>
    <phoneticPr fontId="1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</si>
</sst>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7" x14ac:knownFonts="1">
    <font>
      <sz val="11"/>
      <color theme="1"/>
      <name val="等线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9C0006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color rgb="FF171A1D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9C5700"/>
      <name val="微软雅黑"/>
      <family val="2"/>
      <charset val="134"/>
    </font>
    <font>
      <sz val="11"/>
      <color theme="3" tint="-0.499984740745262"/>
      <name val="微软雅黑"/>
      <family val="2"/>
      <charset val="134"/>
    </font>
    <font>
      <sz val="11"/>
      <color theme="4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theme="4" tint="-0.249977111117893"/>
      <name val="微软雅黑"/>
      <family val="2"/>
      <charset val="134"/>
    </font>
    <font>
      <sz val="11"/>
      <color theme="4" tint="-0.249977111117893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7" tint="-0.499984740745262"/>
      <name val="微软雅黑"/>
      <family val="2"/>
      <charset val="134"/>
    </font>
    <font>
      <sz val="11"/>
      <color theme="7" tint="-0.49998474074526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28" fillId="3" borderId="0" applyNumberFormat="0" applyBorder="0" applyAlignment="0" applyProtection="0">
      <alignment vertical="center"/>
    </xf>
    <xf numFmtId="0" fontId="129" fillId="4" borderId="1" applyNumberFormat="0" applyAlignment="0" applyProtection="0">
      <alignment vertical="center"/>
    </xf>
    <xf numFmtId="0" fontId="135" fillId="5" borderId="0" applyNumberFormat="0" applyBorder="0" applyAlignment="0" applyProtection="0">
      <alignment vertical="center"/>
    </xf>
    <xf numFmtId="0" fontId="138" fillId="6" borderId="0" applyNumberFormat="0" applyBorder="0" applyAlignment="0" applyProtection="0">
      <alignment vertical="center"/>
    </xf>
  </cellStyleXfs>
  <cellXfs count="274">
    <xf numFmtId="0" fontId="0" fillId="0" borderId="0" xfId="0"/>
    <xf numFmtId="0" fontId="126" fillId="0" borderId="0" xfId="0" applyFont="1" applyAlignment="1">
      <alignment horizontal="left" vertical="center"/>
    </xf>
    <xf numFmtId="0" fontId="126" fillId="0" borderId="0" xfId="0" applyFont="1" applyAlignment="1">
      <alignment horizontal="left"/>
    </xf>
    <xf numFmtId="0" fontId="126" fillId="0" borderId="0" xfId="0" applyFont="1" applyAlignment="1">
      <alignment horizontal="left" vertical="top"/>
    </xf>
    <xf numFmtId="49" fontId="126" fillId="0" borderId="0" xfId="0" applyNumberFormat="1" applyFont="1" applyAlignment="1">
      <alignment horizontal="left" vertical="center"/>
    </xf>
    <xf numFmtId="0" fontId="126" fillId="2" borderId="0" xfId="0" applyFont="1" applyFill="1" applyAlignment="1">
      <alignment horizontal="left" vertical="center"/>
    </xf>
    <xf numFmtId="49" fontId="126" fillId="0" borderId="0" xfId="0" applyNumberFormat="1" applyFont="1" applyAlignment="1">
      <alignment horizontal="left" vertical="top" wrapText="1"/>
    </xf>
    <xf numFmtId="49" fontId="128" fillId="3" borderId="0" xfId="1" applyNumberFormat="1" applyAlignment="1">
      <alignment horizontal="left" vertical="center"/>
    </xf>
    <xf numFmtId="0" fontId="127" fillId="0" borderId="0" xfId="0" applyFont="1"/>
    <xf numFmtId="0" fontId="129" fillId="4" borderId="1" xfId="2" applyAlignment="1">
      <alignment horizontal="left" vertical="center"/>
    </xf>
    <xf numFmtId="0" fontId="124" fillId="0" borderId="0" xfId="0" applyFont="1" applyAlignment="1">
      <alignment horizontal="left" vertical="center"/>
    </xf>
    <xf numFmtId="49" fontId="124" fillId="0" borderId="0" xfId="0" applyNumberFormat="1" applyFont="1" applyAlignment="1">
      <alignment horizontal="left" vertical="center"/>
    </xf>
    <xf numFmtId="0" fontId="124" fillId="0" borderId="0" xfId="0" applyFont="1" applyAlignment="1">
      <alignment horizontal="left"/>
    </xf>
    <xf numFmtId="0" fontId="124" fillId="0" borderId="0" xfId="0" applyFont="1" applyAlignment="1">
      <alignment horizontal="left" vertical="center" wrapText="1"/>
    </xf>
    <xf numFmtId="0" fontId="124" fillId="0" borderId="0" xfId="0" applyFont="1" applyAlignment="1">
      <alignment horizontal="left" vertical="top"/>
    </xf>
    <xf numFmtId="0" fontId="124" fillId="0" borderId="0" xfId="0" applyFont="1" applyAlignment="1">
      <alignment horizontal="left" vertical="top" wrapText="1"/>
    </xf>
    <xf numFmtId="0" fontId="124" fillId="2" borderId="0" xfId="0" applyFont="1" applyFill="1" applyAlignment="1">
      <alignment horizontal="left" vertical="center"/>
    </xf>
    <xf numFmtId="49" fontId="124" fillId="2" borderId="0" xfId="0" applyNumberFormat="1" applyFont="1" applyFill="1" applyAlignment="1">
      <alignment horizontal="left" vertical="center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127" fillId="0" borderId="0" xfId="0" applyNumberFormat="1" applyFont="1" applyAlignment="1">
      <alignment wrapText="1"/>
    </xf>
    <xf numFmtId="49" fontId="123" fillId="0" borderId="0" xfId="0" applyNumberFormat="1" applyFont="1" applyAlignment="1">
      <alignment horizontal="left" vertical="center"/>
    </xf>
    <xf numFmtId="0" fontId="123" fillId="0" borderId="0" xfId="0" applyFont="1" applyAlignment="1">
      <alignment horizontal="left" vertical="center"/>
    </xf>
    <xf numFmtId="0" fontId="122" fillId="0" borderId="0" xfId="0" applyFont="1" applyAlignment="1">
      <alignment horizontal="left" vertical="center"/>
    </xf>
    <xf numFmtId="49" fontId="132" fillId="0" borderId="0" xfId="0" applyNumberFormat="1" applyFont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120" fillId="0" borderId="0" xfId="0" applyFont="1" applyAlignment="1">
      <alignment horizontal="left" vertical="center"/>
    </xf>
    <xf numFmtId="0" fontId="120" fillId="0" borderId="0" xfId="0" applyFont="1" applyAlignment="1">
      <alignment horizontal="left" vertical="top"/>
    </xf>
    <xf numFmtId="49" fontId="120" fillId="0" borderId="0" xfId="0" applyNumberFormat="1" applyFont="1" applyAlignment="1">
      <alignment horizontal="left" vertical="center"/>
    </xf>
    <xf numFmtId="0" fontId="135" fillId="5" borderId="0" xfId="3" applyAlignment="1">
      <alignment horizontal="left" vertical="center"/>
    </xf>
    <xf numFmtId="0" fontId="119" fillId="0" borderId="0" xfId="0" applyFont="1" applyAlignment="1">
      <alignment horizontal="left" vertical="center"/>
    </xf>
    <xf numFmtId="0" fontId="118" fillId="0" borderId="0" xfId="0" applyFont="1" applyAlignment="1">
      <alignment horizontal="left" vertical="center"/>
    </xf>
    <xf numFmtId="49" fontId="127" fillId="0" borderId="0" xfId="0" applyNumberFormat="1" applyFont="1"/>
    <xf numFmtId="49" fontId="117" fillId="0" borderId="0" xfId="0" applyNumberFormat="1" applyFont="1" applyAlignment="1">
      <alignment horizontal="left" vertical="center"/>
    </xf>
    <xf numFmtId="0" fontId="117" fillId="0" borderId="0" xfId="0" applyFont="1" applyAlignment="1">
      <alignment horizontal="left" vertical="center"/>
    </xf>
    <xf numFmtId="0" fontId="116" fillId="0" borderId="0" xfId="0" applyFont="1" applyAlignment="1">
      <alignment horizontal="left" vertical="center"/>
    </xf>
    <xf numFmtId="0" fontId="115" fillId="0" borderId="0" xfId="0" applyFont="1" applyAlignment="1">
      <alignment horizontal="left" vertical="center"/>
    </xf>
    <xf numFmtId="0" fontId="114" fillId="0" borderId="0" xfId="0" applyFont="1" applyAlignment="1">
      <alignment horizontal="left" vertical="center"/>
    </xf>
    <xf numFmtId="49" fontId="114" fillId="0" borderId="0" xfId="0" applyNumberFormat="1" applyFont="1" applyAlignment="1">
      <alignment horizontal="left" vertical="center"/>
    </xf>
    <xf numFmtId="49" fontId="114" fillId="0" borderId="0" xfId="0" applyNumberFormat="1" applyFont="1" applyAlignment="1">
      <alignment horizontal="left" vertical="top"/>
    </xf>
    <xf numFmtId="49" fontId="114" fillId="0" borderId="0" xfId="0" applyNumberFormat="1" applyFont="1" applyAlignment="1">
      <alignment horizontal="left" vertical="top" wrapText="1"/>
    </xf>
    <xf numFmtId="49" fontId="136" fillId="0" borderId="0" xfId="0" applyNumberFormat="1" applyFont="1" applyAlignment="1">
      <alignment horizontal="left"/>
    </xf>
    <xf numFmtId="49" fontId="130" fillId="0" borderId="0" xfId="0" applyNumberFormat="1" applyFont="1" applyAlignment="1">
      <alignment horizontal="left" vertical="center"/>
    </xf>
    <xf numFmtId="49" fontId="137" fillId="0" borderId="0" xfId="0" applyNumberFormat="1" applyFont="1" applyAlignment="1">
      <alignment horizontal="left" vertical="center"/>
    </xf>
    <xf numFmtId="0" fontId="127" fillId="0" borderId="0" xfId="0" applyFont="1" applyAlignment="1">
      <alignment horizontal="left" vertical="center" wrapText="1"/>
    </xf>
    <xf numFmtId="0" fontId="113" fillId="0" borderId="0" xfId="0" applyFont="1" applyAlignment="1">
      <alignment horizontal="left" vertical="center"/>
    </xf>
    <xf numFmtId="0" fontId="113" fillId="0" borderId="0" xfId="0" applyFont="1" applyAlignment="1">
      <alignment horizontal="left"/>
    </xf>
    <xf numFmtId="49" fontId="112" fillId="0" borderId="0" xfId="0" applyNumberFormat="1" applyFont="1" applyAlignment="1">
      <alignment horizontal="left" vertical="center"/>
    </xf>
    <xf numFmtId="49" fontId="112" fillId="0" borderId="0" xfId="0" applyNumberFormat="1" applyFont="1" applyAlignment="1">
      <alignment horizontal="left" vertical="center" wrapText="1"/>
    </xf>
    <xf numFmtId="49" fontId="113" fillId="0" borderId="0" xfId="0" applyNumberFormat="1" applyFont="1" applyAlignment="1">
      <alignment horizontal="left" vertical="center"/>
    </xf>
    <xf numFmtId="49" fontId="119" fillId="0" borderId="0" xfId="0" applyNumberFormat="1" applyFont="1" applyAlignment="1">
      <alignment horizontal="left" vertical="center"/>
    </xf>
    <xf numFmtId="49" fontId="111" fillId="0" borderId="0" xfId="0" applyNumberFormat="1" applyFont="1" applyAlignment="1">
      <alignment horizontal="left" vertical="center"/>
    </xf>
    <xf numFmtId="49" fontId="111" fillId="0" borderId="0" xfId="0" applyNumberFormat="1" applyFont="1" applyAlignment="1">
      <alignment horizontal="left" vertical="top" wrapText="1"/>
    </xf>
    <xf numFmtId="49" fontId="124" fillId="0" borderId="0" xfId="0" applyNumberFormat="1" applyFont="1" applyAlignment="1">
      <alignment horizontal="left" vertical="top"/>
    </xf>
    <xf numFmtId="49" fontId="110" fillId="0" borderId="0" xfId="0" applyNumberFormat="1" applyFont="1" applyAlignment="1">
      <alignment horizontal="left" vertical="center"/>
    </xf>
    <xf numFmtId="0" fontId="109" fillId="0" borderId="0" xfId="0" applyFont="1" applyAlignment="1">
      <alignment horizontal="left" vertical="center"/>
    </xf>
    <xf numFmtId="49" fontId="109" fillId="0" borderId="0" xfId="0" applyNumberFormat="1" applyFont="1" applyAlignment="1">
      <alignment horizontal="left" vertical="center"/>
    </xf>
    <xf numFmtId="0" fontId="109" fillId="0" borderId="0" xfId="0" applyFont="1" applyAlignment="1">
      <alignment horizontal="left"/>
    </xf>
    <xf numFmtId="0" fontId="128" fillId="3" borderId="0" xfId="1" applyNumberFormat="1" applyAlignment="1">
      <alignment horizontal="left" vertical="center"/>
    </xf>
    <xf numFmtId="49" fontId="128" fillId="3" borderId="0" xfId="1" applyNumberFormat="1" applyAlignment="1">
      <alignment horizontal="left"/>
    </xf>
    <xf numFmtId="49" fontId="137" fillId="0" borderId="0" xfId="0" applyNumberFormat="1" applyFont="1" applyAlignment="1">
      <alignment horizontal="left" vertical="top"/>
    </xf>
    <xf numFmtId="0" fontId="137" fillId="0" borderId="0" xfId="0" applyFont="1" applyAlignment="1">
      <alignment horizontal="left" vertical="center"/>
    </xf>
    <xf numFmtId="0" fontId="137" fillId="3" borderId="0" xfId="1" applyFont="1" applyAlignment="1">
      <alignment horizontal="left" vertical="center"/>
    </xf>
    <xf numFmtId="49" fontId="108" fillId="0" borderId="0" xfId="0" applyNumberFormat="1" applyFont="1" applyAlignment="1">
      <alignment horizontal="left" vertical="center"/>
    </xf>
    <xf numFmtId="0" fontId="108" fillId="0" borderId="0" xfId="0" applyFont="1" applyAlignment="1">
      <alignment horizontal="left" vertical="center"/>
    </xf>
    <xf numFmtId="49" fontId="108" fillId="0" borderId="0" xfId="0" applyNumberFormat="1" applyFont="1" applyAlignment="1">
      <alignment horizontal="left" vertical="top" wrapText="1"/>
    </xf>
    <xf numFmtId="0" fontId="108" fillId="0" borderId="0" xfId="0" applyFont="1" applyAlignment="1">
      <alignment horizontal="left" vertical="top" wrapText="1"/>
    </xf>
    <xf numFmtId="0" fontId="108" fillId="0" borderId="0" xfId="0" applyFont="1" applyAlignment="1">
      <alignment horizontal="left"/>
    </xf>
    <xf numFmtId="0" fontId="107" fillId="0" borderId="0" xfId="0" applyFont="1" applyAlignment="1">
      <alignment horizontal="left" vertical="center"/>
    </xf>
    <xf numFmtId="49" fontId="128" fillId="3" borderId="0" xfId="1" applyNumberFormat="1" applyAlignment="1">
      <alignment horizontal="left" vertical="top"/>
    </xf>
    <xf numFmtId="0" fontId="106" fillId="0" borderId="0" xfId="0" applyFont="1" applyAlignment="1">
      <alignment horizontal="left" vertical="center"/>
    </xf>
    <xf numFmtId="49" fontId="105" fillId="0" borderId="0" xfId="0" applyNumberFormat="1" applyFont="1" applyAlignment="1">
      <alignment horizontal="left" vertical="center"/>
    </xf>
    <xf numFmtId="0" fontId="105" fillId="0" borderId="0" xfId="0" applyFont="1" applyAlignment="1">
      <alignment horizontal="left" vertical="center"/>
    </xf>
    <xf numFmtId="49" fontId="104" fillId="0" borderId="0" xfId="0" applyNumberFormat="1" applyFont="1" applyAlignment="1">
      <alignment horizontal="left" vertical="center"/>
    </xf>
    <xf numFmtId="0" fontId="104" fillId="0" borderId="0" xfId="0" applyFont="1" applyAlignment="1">
      <alignment horizontal="left" vertical="center"/>
    </xf>
    <xf numFmtId="0" fontId="104" fillId="0" borderId="0" xfId="0" applyFont="1" applyAlignment="1">
      <alignment horizontal="left"/>
    </xf>
    <xf numFmtId="49" fontId="103" fillId="0" borderId="0" xfId="0" applyNumberFormat="1" applyFont="1" applyAlignment="1">
      <alignment horizontal="left" vertical="top"/>
    </xf>
    <xf numFmtId="49" fontId="102" fillId="0" borderId="0" xfId="0" applyNumberFormat="1" applyFont="1" applyAlignment="1">
      <alignment horizontal="left" vertical="center"/>
    </xf>
    <xf numFmtId="0" fontId="102" fillId="0" borderId="0" xfId="0" applyFont="1" applyAlignment="1">
      <alignment horizontal="left" vertical="center"/>
    </xf>
    <xf numFmtId="0" fontId="102" fillId="0" borderId="0" xfId="0" applyFont="1" applyAlignment="1">
      <alignment horizontal="left"/>
    </xf>
    <xf numFmtId="49" fontId="101" fillId="0" borderId="0" xfId="0" applyNumberFormat="1" applyFont="1" applyAlignment="1">
      <alignment horizontal="left" vertical="center"/>
    </xf>
    <xf numFmtId="0" fontId="100" fillId="0" borderId="0" xfId="0" applyFont="1" applyAlignment="1">
      <alignment horizontal="left"/>
    </xf>
    <xf numFmtId="49" fontId="99" fillId="0" borderId="0" xfId="0" applyNumberFormat="1" applyFont="1" applyAlignment="1">
      <alignment horizontal="left" vertical="center"/>
    </xf>
    <xf numFmtId="49" fontId="98" fillId="0" borderId="0" xfId="0" applyNumberFormat="1" applyFont="1" applyAlignment="1">
      <alignment horizontal="left" vertical="center"/>
    </xf>
    <xf numFmtId="0" fontId="98" fillId="0" borderId="0" xfId="0" applyFont="1" applyAlignment="1">
      <alignment horizontal="left" vertical="center"/>
    </xf>
    <xf numFmtId="0" fontId="138" fillId="6" borderId="0" xfId="4" applyAlignment="1">
      <alignment horizontal="left" vertical="center"/>
    </xf>
    <xf numFmtId="0" fontId="97" fillId="0" borderId="0" xfId="0" applyFont="1" applyAlignment="1">
      <alignment horizontal="left" vertical="center"/>
    </xf>
    <xf numFmtId="0" fontId="97" fillId="0" borderId="0" xfId="0" applyFont="1" applyAlignment="1">
      <alignment horizontal="left"/>
    </xf>
    <xf numFmtId="49" fontId="97" fillId="0" borderId="0" xfId="0" applyNumberFormat="1" applyFont="1" applyAlignment="1">
      <alignment horizontal="left" vertical="top" wrapText="1"/>
    </xf>
    <xf numFmtId="0" fontId="96" fillId="0" borderId="0" xfId="0" applyFont="1" applyAlignment="1">
      <alignment horizontal="left" vertical="top"/>
    </xf>
    <xf numFmtId="49" fontId="96" fillId="0" borderId="0" xfId="0" applyNumberFormat="1" applyFont="1" applyAlignment="1">
      <alignment horizontal="left" vertical="center"/>
    </xf>
    <xf numFmtId="49" fontId="95" fillId="0" borderId="0" xfId="0" applyNumberFormat="1" applyFont="1" applyAlignment="1">
      <alignment horizontal="left" vertical="center"/>
    </xf>
    <xf numFmtId="49" fontId="95" fillId="0" borderId="0" xfId="0" applyNumberFormat="1" applyFont="1" applyAlignment="1">
      <alignment horizontal="left" vertical="top" wrapText="1"/>
    </xf>
    <xf numFmtId="0" fontId="127" fillId="0" borderId="2" xfId="0" applyFont="1" applyBorder="1" applyAlignment="1">
      <alignment vertical="center" wrapText="1"/>
    </xf>
    <xf numFmtId="49" fontId="94" fillId="0" borderId="0" xfId="0" applyNumberFormat="1" applyFont="1" applyAlignment="1">
      <alignment horizontal="left" vertical="center"/>
    </xf>
    <xf numFmtId="49" fontId="94" fillId="0" borderId="0" xfId="0" applyNumberFormat="1" applyFont="1" applyAlignment="1">
      <alignment horizontal="left" vertical="top" wrapText="1"/>
    </xf>
    <xf numFmtId="0" fontId="128" fillId="3" borderId="0" xfId="1" applyAlignment="1"/>
    <xf numFmtId="0" fontId="94" fillId="0" borderId="0" xfId="0" applyFont="1" applyAlignment="1">
      <alignment horizontal="left" vertical="center"/>
    </xf>
    <xf numFmtId="0" fontId="94" fillId="0" borderId="0" xfId="0" applyFont="1" applyAlignment="1">
      <alignment horizontal="left" vertical="top" wrapText="1"/>
    </xf>
    <xf numFmtId="49" fontId="93" fillId="0" borderId="0" xfId="0" applyNumberFormat="1" applyFont="1" applyAlignment="1">
      <alignment horizontal="left" vertical="center"/>
    </xf>
    <xf numFmtId="0" fontId="93" fillId="0" borderId="0" xfId="0" applyFont="1" applyAlignment="1">
      <alignment horizontal="left" vertical="center"/>
    </xf>
    <xf numFmtId="49" fontId="93" fillId="0" borderId="0" xfId="0" applyNumberFormat="1" applyFont="1" applyAlignment="1">
      <alignment horizontal="left" vertical="top"/>
    </xf>
    <xf numFmtId="49" fontId="92" fillId="0" borderId="0" xfId="0" applyNumberFormat="1" applyFont="1" applyAlignment="1">
      <alignment horizontal="left" vertical="center"/>
    </xf>
    <xf numFmtId="0" fontId="128" fillId="3" borderId="0" xfId="1" applyAlignment="1">
      <alignment horizontal="left" vertical="center"/>
    </xf>
    <xf numFmtId="0" fontId="91" fillId="0" borderId="0" xfId="0" applyFont="1" applyAlignment="1">
      <alignment horizontal="left" vertical="center"/>
    </xf>
    <xf numFmtId="49" fontId="90" fillId="0" borderId="0" xfId="0" applyNumberFormat="1" applyFont="1" applyAlignment="1">
      <alignment horizontal="left" vertical="center"/>
    </xf>
    <xf numFmtId="49" fontId="89" fillId="0" borderId="0" xfId="0" applyNumberFormat="1" applyFont="1" applyAlignment="1">
      <alignment horizontal="left" vertical="center"/>
    </xf>
    <xf numFmtId="49" fontId="89" fillId="0" borderId="0" xfId="0" applyNumberFormat="1" applyFont="1" applyAlignment="1">
      <alignment horizontal="left" vertical="top" wrapText="1"/>
    </xf>
    <xf numFmtId="49" fontId="88" fillId="0" borderId="0" xfId="0" applyNumberFormat="1" applyFont="1" applyAlignment="1">
      <alignment horizontal="left" vertical="center"/>
    </xf>
    <xf numFmtId="0" fontId="139" fillId="7" borderId="0" xfId="0" applyFont="1" applyFill="1" applyAlignment="1">
      <alignment horizontal="left" vertical="center"/>
    </xf>
    <xf numFmtId="0" fontId="139" fillId="7" borderId="0" xfId="0" applyFont="1" applyFill="1" applyAlignment="1">
      <alignment horizontal="left" vertical="top" wrapText="1"/>
    </xf>
    <xf numFmtId="0" fontId="139" fillId="7" borderId="0" xfId="1" applyNumberFormat="1" applyFont="1" applyFill="1" applyAlignment="1">
      <alignment horizontal="left" vertical="center"/>
    </xf>
    <xf numFmtId="49" fontId="87" fillId="0" borderId="0" xfId="0" applyNumberFormat="1" applyFont="1" applyAlignment="1">
      <alignment horizontal="left" vertical="center"/>
    </xf>
    <xf numFmtId="0" fontId="128" fillId="0" borderId="0" xfId="1" applyNumberFormat="1" applyFill="1" applyAlignment="1">
      <alignment horizontal="left" vertical="center"/>
    </xf>
    <xf numFmtId="49" fontId="128" fillId="0" borderId="0" xfId="1" applyNumberFormat="1" applyFill="1" applyAlignment="1">
      <alignment horizontal="left" vertical="center"/>
    </xf>
    <xf numFmtId="0" fontId="128" fillId="0" borderId="0" xfId="1" applyFill="1" applyAlignment="1">
      <alignment horizontal="left" vertical="center"/>
    </xf>
    <xf numFmtId="49" fontId="128" fillId="0" borderId="0" xfId="1" applyNumberFormat="1" applyFill="1" applyAlignment="1">
      <alignment horizontal="left"/>
    </xf>
    <xf numFmtId="0" fontId="139" fillId="0" borderId="0" xfId="1" applyNumberFormat="1" applyFont="1" applyFill="1" applyAlignment="1">
      <alignment horizontal="left" vertical="center"/>
    </xf>
    <xf numFmtId="0" fontId="139" fillId="0" borderId="0" xfId="0" applyFont="1" applyAlignment="1">
      <alignment horizontal="left" vertical="center"/>
    </xf>
    <xf numFmtId="49" fontId="86" fillId="0" borderId="0" xfId="0" applyNumberFormat="1" applyFont="1" applyAlignment="1">
      <alignment horizontal="left" vertical="center"/>
    </xf>
    <xf numFmtId="49" fontId="85" fillId="0" borderId="0" xfId="0" applyNumberFormat="1" applyFont="1" applyAlignment="1">
      <alignment horizontal="left" vertical="center"/>
    </xf>
    <xf numFmtId="49" fontId="84" fillId="0" borderId="0" xfId="0" applyNumberFormat="1" applyFont="1" applyAlignment="1">
      <alignment horizontal="left" vertical="center"/>
    </xf>
    <xf numFmtId="49" fontId="83" fillId="0" borderId="0" xfId="0" applyNumberFormat="1" applyFont="1" applyAlignment="1">
      <alignment horizontal="left" vertical="center"/>
    </xf>
    <xf numFmtId="49" fontId="82" fillId="0" borderId="0" xfId="0" applyNumberFormat="1" applyFont="1" applyAlignment="1">
      <alignment horizontal="left" vertical="center"/>
    </xf>
    <xf numFmtId="49" fontId="81" fillId="0" borderId="0" xfId="0" applyNumberFormat="1" applyFont="1" applyAlignment="1">
      <alignment horizontal="left" vertical="center"/>
    </xf>
    <xf numFmtId="49" fontId="80" fillId="0" borderId="0" xfId="0" applyNumberFormat="1" applyFont="1" applyAlignment="1">
      <alignment horizontal="left" vertical="center"/>
    </xf>
    <xf numFmtId="0" fontId="80" fillId="0" borderId="0" xfId="0" applyFont="1" applyAlignment="1">
      <alignment horizontal="left"/>
    </xf>
    <xf numFmtId="49" fontId="79" fillId="0" borderId="0" xfId="0" applyNumberFormat="1" applyFont="1" applyAlignment="1">
      <alignment horizontal="left" vertical="top" wrapText="1"/>
    </xf>
    <xf numFmtId="49" fontId="79" fillId="0" borderId="0" xfId="0" applyNumberFormat="1" applyFont="1" applyAlignment="1">
      <alignment horizontal="left" vertical="center"/>
    </xf>
    <xf numFmtId="49" fontId="78" fillId="0" borderId="0" xfId="0" applyNumberFormat="1" applyFont="1" applyAlignment="1">
      <alignment horizontal="left" vertical="top" wrapText="1"/>
    </xf>
    <xf numFmtId="0" fontId="77" fillId="0" borderId="0" xfId="0" applyFont="1" applyAlignment="1">
      <alignment horizontal="left" vertical="center"/>
    </xf>
    <xf numFmtId="49" fontId="77" fillId="0" borderId="0" xfId="0" applyNumberFormat="1" applyFont="1" applyAlignment="1">
      <alignment horizontal="left" vertical="center"/>
    </xf>
    <xf numFmtId="49" fontId="76" fillId="0" borderId="0" xfId="0" applyNumberFormat="1" applyFont="1" applyAlignment="1">
      <alignment horizontal="left" vertical="center"/>
    </xf>
    <xf numFmtId="49" fontId="75" fillId="0" borderId="0" xfId="0" applyNumberFormat="1" applyFont="1" applyAlignment="1">
      <alignment horizontal="left" vertical="center"/>
    </xf>
    <xf numFmtId="0" fontId="75" fillId="0" borderId="0" xfId="0" applyFont="1" applyAlignment="1">
      <alignment horizontal="left" vertical="center"/>
    </xf>
    <xf numFmtId="0" fontId="75" fillId="0" borderId="0" xfId="0" applyFont="1" applyAlignment="1">
      <alignment horizontal="left"/>
    </xf>
    <xf numFmtId="49" fontId="74" fillId="0" borderId="0" xfId="0" applyNumberFormat="1" applyFont="1" applyAlignment="1">
      <alignment horizontal="left" vertical="center"/>
    </xf>
    <xf numFmtId="49" fontId="73" fillId="0" borderId="0" xfId="0" applyNumberFormat="1" applyFont="1" applyAlignment="1">
      <alignment horizontal="left" vertical="center"/>
    </xf>
    <xf numFmtId="0" fontId="73" fillId="0" borderId="0" xfId="0" applyFont="1" applyAlignment="1">
      <alignment horizontal="left" vertical="center"/>
    </xf>
    <xf numFmtId="49" fontId="72" fillId="0" borderId="0" xfId="0" applyNumberFormat="1" applyFont="1" applyAlignment="1">
      <alignment horizontal="left" vertical="center"/>
    </xf>
    <xf numFmtId="0" fontId="72" fillId="0" borderId="0" xfId="0" applyFont="1" applyAlignment="1">
      <alignment horizontal="left"/>
    </xf>
    <xf numFmtId="49" fontId="71" fillId="0" borderId="0" xfId="0" applyNumberFormat="1" applyFont="1" applyAlignment="1">
      <alignment horizontal="left" vertical="center"/>
    </xf>
    <xf numFmtId="49" fontId="70" fillId="0" borderId="0" xfId="0" applyNumberFormat="1" applyFont="1" applyAlignment="1">
      <alignment horizontal="left" vertical="top" wrapText="1"/>
    </xf>
    <xf numFmtId="49" fontId="69" fillId="0" borderId="0" xfId="0" applyNumberFormat="1" applyFont="1" applyAlignment="1">
      <alignment horizontal="left" vertical="top"/>
    </xf>
    <xf numFmtId="0" fontId="68" fillId="0" borderId="0" xfId="0" applyFont="1" applyAlignment="1">
      <alignment horizontal="left" vertical="center"/>
    </xf>
    <xf numFmtId="0" fontId="68" fillId="0" borderId="0" xfId="0" applyFont="1" applyAlignment="1">
      <alignment horizontal="left" vertical="top" wrapText="1"/>
    </xf>
    <xf numFmtId="49" fontId="67" fillId="0" borderId="0" xfId="0" applyNumberFormat="1" applyFont="1" applyAlignment="1">
      <alignment horizontal="left" vertical="center"/>
    </xf>
    <xf numFmtId="0" fontId="67" fillId="0" borderId="0" xfId="0" applyFont="1" applyAlignment="1">
      <alignment horizontal="left"/>
    </xf>
    <xf numFmtId="49" fontId="66" fillId="0" borderId="0" xfId="0" applyNumberFormat="1" applyFont="1" applyAlignment="1">
      <alignment horizontal="left" vertical="center"/>
    </xf>
    <xf numFmtId="0" fontId="65" fillId="0" borderId="0" xfId="0" applyFont="1" applyAlignment="1">
      <alignment horizontal="left" vertical="center"/>
    </xf>
    <xf numFmtId="49" fontId="64" fillId="0" borderId="0" xfId="0" applyNumberFormat="1" applyFont="1" applyAlignment="1">
      <alignment horizontal="left" vertical="center"/>
    </xf>
    <xf numFmtId="49" fontId="63" fillId="0" borderId="0" xfId="0" applyNumberFormat="1" applyFont="1" applyAlignment="1">
      <alignment horizontal="left" vertical="center"/>
    </xf>
    <xf numFmtId="49" fontId="62" fillId="0" borderId="0" xfId="0" applyNumberFormat="1" applyFont="1" applyAlignment="1">
      <alignment horizontal="left" vertical="center"/>
    </xf>
    <xf numFmtId="49" fontId="61" fillId="0" borderId="0" xfId="0" applyNumberFormat="1" applyFont="1" applyAlignment="1">
      <alignment horizontal="left" vertical="center"/>
    </xf>
    <xf numFmtId="49" fontId="60" fillId="0" borderId="0" xfId="0" applyNumberFormat="1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0" fontId="59" fillId="0" borderId="0" xfId="0" applyFont="1" applyAlignment="1">
      <alignment horizontal="left" vertical="top" wrapText="1"/>
    </xf>
    <xf numFmtId="0" fontId="59" fillId="0" borderId="0" xfId="0" applyFont="1" applyAlignment="1">
      <alignment horizontal="left"/>
    </xf>
    <xf numFmtId="0" fontId="58" fillId="0" borderId="0" xfId="0" applyFont="1" applyAlignment="1">
      <alignment horizontal="left" vertical="center"/>
    </xf>
    <xf numFmtId="49" fontId="58" fillId="0" borderId="0" xfId="0" applyNumberFormat="1" applyFont="1" applyAlignment="1">
      <alignment horizontal="left" vertical="center"/>
    </xf>
    <xf numFmtId="0" fontId="57" fillId="0" borderId="0" xfId="0" applyFont="1" applyAlignment="1">
      <alignment horizontal="left" vertical="center"/>
    </xf>
    <xf numFmtId="49" fontId="56" fillId="0" borderId="0" xfId="0" applyNumberFormat="1" applyFont="1" applyAlignment="1">
      <alignment horizontal="left" vertical="center"/>
    </xf>
    <xf numFmtId="0" fontId="56" fillId="0" borderId="0" xfId="0" applyFont="1" applyAlignment="1">
      <alignment horizontal="left" vertical="center"/>
    </xf>
    <xf numFmtId="0" fontId="56" fillId="0" borderId="0" xfId="0" applyFont="1" applyAlignment="1">
      <alignment horizontal="left"/>
    </xf>
    <xf numFmtId="0" fontId="55" fillId="0" borderId="0" xfId="0" applyFont="1" applyAlignment="1">
      <alignment horizontal="left" vertical="center"/>
    </xf>
    <xf numFmtId="49" fontId="55" fillId="0" borderId="0" xfId="0" applyNumberFormat="1" applyFont="1" applyAlignment="1">
      <alignment horizontal="left" vertical="center"/>
    </xf>
    <xf numFmtId="0" fontId="55" fillId="0" borderId="0" xfId="0" applyFont="1" applyAlignment="1">
      <alignment horizontal="left"/>
    </xf>
    <xf numFmtId="49" fontId="54" fillId="0" borderId="0" xfId="0" applyNumberFormat="1" applyFont="1" applyAlignment="1">
      <alignment horizontal="left" vertical="center"/>
    </xf>
    <xf numFmtId="49" fontId="53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49" fontId="51" fillId="0" borderId="0" xfId="0" applyNumberFormat="1" applyFont="1" applyAlignment="1">
      <alignment horizontal="left" vertical="center"/>
    </xf>
    <xf numFmtId="49" fontId="50" fillId="0" borderId="0" xfId="0" applyNumberFormat="1" applyFont="1" applyAlignment="1">
      <alignment horizontal="left" vertical="center"/>
    </xf>
    <xf numFmtId="49" fontId="49" fillId="0" borderId="0" xfId="0" applyNumberFormat="1" applyFont="1" applyAlignment="1">
      <alignment horizontal="left" vertical="center"/>
    </xf>
    <xf numFmtId="49" fontId="48" fillId="0" borderId="0" xfId="0" applyNumberFormat="1" applyFont="1" applyAlignment="1">
      <alignment horizontal="left" vertical="top"/>
    </xf>
    <xf numFmtId="0" fontId="48" fillId="0" borderId="0" xfId="0" applyFont="1" applyAlignment="1">
      <alignment horizontal="left" vertical="top" wrapText="1"/>
    </xf>
    <xf numFmtId="0" fontId="140" fillId="0" borderId="0" xfId="1" applyFont="1" applyFill="1" applyAlignment="1">
      <alignment horizontal="left" vertical="center"/>
    </xf>
    <xf numFmtId="49" fontId="140" fillId="0" borderId="0" xfId="1" applyNumberFormat="1" applyFont="1" applyFill="1" applyAlignment="1">
      <alignment horizontal="left" vertical="center"/>
    </xf>
    <xf numFmtId="49" fontId="140" fillId="0" borderId="0" xfId="0" applyNumberFormat="1" applyFont="1" applyAlignment="1">
      <alignment horizontal="left" vertical="center"/>
    </xf>
    <xf numFmtId="49" fontId="140" fillId="0" borderId="0" xfId="1" applyNumberFormat="1" applyFont="1" applyFill="1" applyAlignment="1">
      <alignment horizontal="left"/>
    </xf>
    <xf numFmtId="0" fontId="140" fillId="0" borderId="0" xfId="1" applyNumberFormat="1" applyFont="1" applyFill="1" applyAlignment="1">
      <alignment horizontal="left" vertical="center"/>
    </xf>
    <xf numFmtId="49" fontId="47" fillId="0" borderId="0" xfId="0" applyNumberFormat="1" applyFont="1" applyAlignment="1">
      <alignment horizontal="left" vertical="center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left" vertical="center"/>
    </xf>
    <xf numFmtId="49" fontId="137" fillId="0" borderId="0" xfId="1" applyNumberFormat="1" applyFont="1" applyFill="1" applyAlignment="1">
      <alignment horizontal="left" vertical="center"/>
    </xf>
    <xf numFmtId="0" fontId="137" fillId="0" borderId="0" xfId="0" applyFont="1" applyAlignment="1">
      <alignment horizontal="left"/>
    </xf>
    <xf numFmtId="0" fontId="132" fillId="0" borderId="0" xfId="0" applyFont="1" applyAlignment="1">
      <alignment horizontal="left" vertical="center"/>
    </xf>
    <xf numFmtId="0" fontId="137" fillId="0" borderId="0" xfId="1" applyFont="1" applyFill="1" applyAlignment="1">
      <alignment horizontal="left" vertical="center"/>
    </xf>
    <xf numFmtId="0" fontId="141" fillId="0" borderId="0" xfId="0" applyFont="1"/>
    <xf numFmtId="0" fontId="142" fillId="0" borderId="0" xfId="0" applyFont="1" applyAlignment="1">
      <alignment horizontal="left" vertical="center"/>
    </xf>
    <xf numFmtId="49" fontId="142" fillId="0" borderId="0" xfId="0" applyNumberFormat="1" applyFont="1" applyAlignment="1">
      <alignment horizontal="left" vertical="center"/>
    </xf>
    <xf numFmtId="0" fontId="142" fillId="0" borderId="0" xfId="0" applyFont="1" applyAlignment="1">
      <alignment horizontal="left"/>
    </xf>
    <xf numFmtId="0" fontId="143" fillId="0" borderId="0" xfId="0" applyFont="1" applyAlignment="1">
      <alignment horizontal="left" vertical="center"/>
    </xf>
    <xf numFmtId="49" fontId="46" fillId="0" borderId="0" xfId="0" applyNumberFormat="1" applyFont="1" applyAlignment="1">
      <alignment horizontal="left" vertical="center"/>
    </xf>
    <xf numFmtId="0" fontId="130" fillId="0" borderId="0" xfId="0" applyFont="1" applyAlignment="1">
      <alignment horizontal="left" vertical="center"/>
    </xf>
    <xf numFmtId="0" fontId="130" fillId="0" borderId="0" xfId="1" applyFont="1" applyFill="1" applyAlignment="1">
      <alignment horizontal="left" vertical="center"/>
    </xf>
    <xf numFmtId="0" fontId="131" fillId="0" borderId="0" xfId="0" applyFont="1"/>
    <xf numFmtId="0" fontId="144" fillId="0" borderId="0" xfId="0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49" fontId="130" fillId="0" borderId="0" xfId="0" applyNumberFormat="1" applyFont="1" applyAlignment="1">
      <alignment horizontal="left"/>
    </xf>
    <xf numFmtId="0" fontId="130" fillId="7" borderId="0" xfId="0" applyFont="1" applyFill="1" applyAlignment="1">
      <alignment horizontal="left" vertical="center"/>
    </xf>
    <xf numFmtId="0" fontId="130" fillId="0" borderId="0" xfId="0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left" vertical="center"/>
    </xf>
    <xf numFmtId="49" fontId="43" fillId="0" borderId="0" xfId="0" applyNumberFormat="1" applyFont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0" xfId="0" applyFont="1" applyAlignment="1">
      <alignment horizontal="left"/>
    </xf>
    <xf numFmtId="49" fontId="41" fillId="0" borderId="0" xfId="0" applyNumberFormat="1" applyFont="1" applyAlignment="1">
      <alignment horizontal="left" vertical="center"/>
    </xf>
    <xf numFmtId="0" fontId="40" fillId="0" borderId="0" xfId="0" applyFont="1" applyAlignment="1">
      <alignment horizontal="left"/>
    </xf>
    <xf numFmtId="49" fontId="40" fillId="0" borderId="0" xfId="0" applyNumberFormat="1" applyFont="1" applyAlignment="1">
      <alignment horizontal="left" vertical="center"/>
    </xf>
    <xf numFmtId="49" fontId="39" fillId="0" borderId="0" xfId="0" applyNumberFormat="1" applyFont="1" applyAlignment="1">
      <alignment horizontal="left" vertical="center"/>
    </xf>
    <xf numFmtId="0" fontId="39" fillId="0" borderId="0" xfId="0" applyFont="1" applyAlignment="1">
      <alignment horizontal="left" vertical="center"/>
    </xf>
    <xf numFmtId="49" fontId="38" fillId="0" borderId="0" xfId="0" applyNumberFormat="1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49" fontId="36" fillId="0" borderId="0" xfId="0" applyNumberFormat="1" applyFont="1" applyAlignment="1">
      <alignment horizontal="left" vertical="center"/>
    </xf>
    <xf numFmtId="49" fontId="35" fillId="0" borderId="0" xfId="0" applyNumberFormat="1" applyFont="1" applyAlignment="1">
      <alignment horizontal="left" vertical="center"/>
    </xf>
    <xf numFmtId="49" fontId="34" fillId="0" borderId="0" xfId="0" applyNumberFormat="1" applyFont="1" applyAlignment="1">
      <alignment horizontal="left" vertical="center"/>
    </xf>
    <xf numFmtId="49" fontId="33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49" fontId="31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/>
    </xf>
    <xf numFmtId="49" fontId="30" fillId="0" borderId="0" xfId="0" applyNumberFormat="1" applyFont="1" applyAlignment="1">
      <alignment horizontal="left" vertical="center" wrapText="1"/>
    </xf>
    <xf numFmtId="49" fontId="29" fillId="0" borderId="0" xfId="0" applyNumberFormat="1" applyFont="1" applyAlignment="1">
      <alignment horizontal="left" vertical="center"/>
    </xf>
    <xf numFmtId="49" fontId="29" fillId="0" borderId="0" xfId="0" applyNumberFormat="1" applyFont="1" applyAlignment="1">
      <alignment horizontal="left" vertical="top" wrapText="1"/>
    </xf>
    <xf numFmtId="0" fontId="29" fillId="0" borderId="0" xfId="0" applyFont="1" applyAlignment="1">
      <alignment horizontal="left"/>
    </xf>
    <xf numFmtId="0" fontId="0" fillId="0" borderId="0" xfId="0" applyAlignment="1">
      <alignment vertical="center"/>
    </xf>
    <xf numFmtId="49" fontId="28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center"/>
    </xf>
    <xf numFmtId="49" fontId="27" fillId="0" borderId="0" xfId="0" applyNumberFormat="1" applyFont="1" applyAlignment="1">
      <alignment horizontal="left" vertical="center"/>
    </xf>
    <xf numFmtId="49" fontId="26" fillId="0" borderId="0" xfId="0" applyNumberFormat="1" applyFont="1" applyAlignment="1">
      <alignment horizontal="left" vertical="center"/>
    </xf>
    <xf numFmtId="49" fontId="25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left"/>
    </xf>
    <xf numFmtId="49" fontId="23" fillId="0" borderId="0" xfId="0" applyNumberFormat="1" applyFont="1" applyAlignment="1">
      <alignment horizontal="left" vertical="top" wrapText="1"/>
    </xf>
    <xf numFmtId="49" fontId="23" fillId="0" borderId="0" xfId="0" applyNumberFormat="1" applyFont="1" applyAlignment="1">
      <alignment horizontal="left" vertical="center"/>
    </xf>
    <xf numFmtId="49" fontId="22" fillId="0" borderId="0" xfId="0" applyNumberFormat="1" applyFont="1" applyAlignment="1">
      <alignment horizontal="left" vertical="top" wrapText="1"/>
    </xf>
    <xf numFmtId="49" fontId="22" fillId="0" borderId="0" xfId="0" applyNumberFormat="1" applyFont="1" applyAlignment="1">
      <alignment horizontal="left" vertical="center"/>
    </xf>
    <xf numFmtId="49" fontId="21" fillId="0" borderId="0" xfId="0" applyNumberFormat="1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49" fontId="20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left" vertical="center"/>
    </xf>
    <xf numFmtId="49" fontId="145" fillId="8" borderId="0" xfId="0" applyNumberFormat="1" applyFont="1" applyFill="1" applyAlignment="1">
      <alignment horizontal="left" vertical="center"/>
    </xf>
    <xf numFmtId="49" fontId="145" fillId="8" borderId="0" xfId="0" applyNumberFormat="1" applyFont="1" applyFill="1" applyAlignment="1">
      <alignment horizontal="left" vertical="top" wrapText="1"/>
    </xf>
    <xf numFmtId="49" fontId="145" fillId="8" borderId="0" xfId="1" applyNumberFormat="1" applyFont="1" applyFill="1" applyAlignment="1">
      <alignment horizontal="left" vertical="center"/>
    </xf>
    <xf numFmtId="0" fontId="145" fillId="8" borderId="0" xfId="0" applyFont="1" applyFill="1" applyAlignment="1">
      <alignment horizontal="left" vertical="center"/>
    </xf>
    <xf numFmtId="0" fontId="145" fillId="8" borderId="0" xfId="0" applyFont="1" applyFill="1" applyAlignment="1">
      <alignment horizontal="left" vertical="top" wrapText="1"/>
    </xf>
    <xf numFmtId="0" fontId="145" fillId="8" borderId="0" xfId="0" applyFont="1" applyFill="1" applyAlignment="1">
      <alignment horizontal="left" vertical="top"/>
    </xf>
    <xf numFmtId="0" fontId="146" fillId="8" borderId="0" xfId="0" applyFont="1" applyFill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9" borderId="0" xfId="0" applyNumberFormat="1" applyFont="1" applyFill="1" applyAlignment="1">
      <alignment horizontal="left" vertical="top"/>
    </xf>
    <xf numFmtId="49" fontId="14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top"/>
    </xf>
    <xf numFmtId="3" fontId="106" fillId="0" borderId="0" xfId="0" applyNumberFormat="1" applyFont="1" applyAlignment="1">
      <alignment horizontal="left" vertical="center"/>
    </xf>
    <xf numFmtId="0" fontId="128" fillId="3" borderId="0" xfId="1">
      <alignment vertical="center"/>
    </xf>
    <xf numFmtId="49" fontId="6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49" fontId="3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top"/>
    </xf>
  </cellXfs>
  <cellStyles count="5">
    <cellStyle name="差" xfId="1" builtinId="27"/>
    <cellStyle name="常规" xfId="0" builtinId="0"/>
    <cellStyle name="好" xfId="3" builtinId="26"/>
    <cellStyle name="检查单元格" xfId="2" builtinId="23"/>
    <cellStyle name="适中" xfId="4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&#31574;&#21010;SVN\&#25968;&#20540;\&#21345;&#29260;&#35774;&#35745;.xlsx" TargetMode="External"/><Relationship Id="rId1" Type="http://schemas.openxmlformats.org/officeDocument/2006/relationships/externalLinkPath" Target="/&#31574;&#21010;SVN/&#25968;&#20540;/&#21345;&#29260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名词解释"/>
      <sheetName val="卡牌"/>
      <sheetName val="单位"/>
      <sheetName val="单位效果计算"/>
      <sheetName val="临时数据"/>
      <sheetName val="怪物"/>
      <sheetName val="单位统计"/>
      <sheetName val="卡牌统计"/>
      <sheetName val="卡牌表配置表"/>
      <sheetName val="卡牌表配置表排序前"/>
      <sheetName val="卡牌属性展示类型"/>
      <sheetName val="t_card_group_s"/>
      <sheetName val="t_card_group_s排序前"/>
      <sheetName val="角色配置表"/>
      <sheetName val="角色配置表排序前"/>
      <sheetName val="女神技能"/>
    </sheetNames>
    <sheetDataSet>
      <sheetData sheetId="0"/>
      <sheetData sheetId="1">
        <row r="1">
          <cell r="B1">
            <v>2</v>
          </cell>
          <cell r="E1">
            <v>5</v>
          </cell>
        </row>
        <row r="3">
          <cell r="B3">
            <v>10200</v>
          </cell>
          <cell r="C3" t="str">
            <v>法术</v>
          </cell>
          <cell r="D3">
            <v>1</v>
          </cell>
          <cell r="E3" t="str">
            <v>万箭齐发</v>
          </cell>
          <cell r="AC3">
            <v>10200</v>
          </cell>
          <cell r="AD3">
            <v>1</v>
          </cell>
          <cell r="AI3">
            <v>180</v>
          </cell>
        </row>
        <row r="4">
          <cell r="B4">
            <v>10201</v>
          </cell>
          <cell r="C4" t="str">
            <v>法术</v>
          </cell>
          <cell r="D4">
            <v>3</v>
          </cell>
          <cell r="E4" t="str">
            <v>电击法术</v>
          </cell>
          <cell r="AC4">
            <v>10201</v>
          </cell>
          <cell r="AD4">
            <v>1</v>
          </cell>
          <cell r="AI4">
            <v>450</v>
          </cell>
        </row>
        <row r="5">
          <cell r="B5">
            <v>10202</v>
          </cell>
          <cell r="C5" t="str">
            <v>法术</v>
          </cell>
          <cell r="D5">
            <v>2</v>
          </cell>
          <cell r="E5" t="str">
            <v>毒药法术</v>
          </cell>
          <cell r="AC5">
            <v>10202</v>
          </cell>
          <cell r="AD5">
            <v>1</v>
          </cell>
          <cell r="AI5">
            <v>120</v>
          </cell>
        </row>
        <row r="6">
          <cell r="B6">
            <v>10203</v>
          </cell>
          <cell r="C6" t="str">
            <v>法术</v>
          </cell>
          <cell r="D6">
            <v>1</v>
          </cell>
          <cell r="E6" t="str">
            <v>火球</v>
          </cell>
          <cell r="AC6">
            <v>10203</v>
          </cell>
          <cell r="AD6">
            <v>1</v>
          </cell>
          <cell r="AI6">
            <v>420</v>
          </cell>
        </row>
        <row r="7">
          <cell r="B7">
            <v>10204</v>
          </cell>
          <cell r="C7" t="str">
            <v>法术</v>
          </cell>
          <cell r="D7">
            <v>4</v>
          </cell>
          <cell r="E7" t="str">
            <v>滚木</v>
          </cell>
          <cell r="AC7">
            <v>10204</v>
          </cell>
          <cell r="AD7">
            <v>1</v>
          </cell>
          <cell r="AI7">
            <v>700</v>
          </cell>
        </row>
        <row r="8">
          <cell r="B8">
            <v>10300</v>
          </cell>
          <cell r="C8" t="str">
            <v>法术</v>
          </cell>
          <cell r="D8">
            <v>2</v>
          </cell>
          <cell r="E8" t="str">
            <v>无敌法术</v>
          </cell>
          <cell r="AC8">
            <v>10300</v>
          </cell>
          <cell r="AD8">
            <v>1</v>
          </cell>
        </row>
        <row r="9">
          <cell r="B9">
            <v>10301</v>
          </cell>
          <cell r="C9" t="str">
            <v>法术</v>
          </cell>
          <cell r="D9">
            <v>3</v>
          </cell>
          <cell r="E9" t="str">
            <v>狂暴法术</v>
          </cell>
          <cell r="AC9">
            <v>10301</v>
          </cell>
          <cell r="AD9">
            <v>1</v>
          </cell>
        </row>
        <row r="10">
          <cell r="B10">
            <v>10302</v>
          </cell>
          <cell r="C10" t="str">
            <v>法术</v>
          </cell>
          <cell r="D10">
            <v>4</v>
          </cell>
          <cell r="E10" t="str">
            <v>冰冻法术</v>
          </cell>
          <cell r="AC10">
            <v>10302</v>
          </cell>
          <cell r="AD10">
            <v>1</v>
          </cell>
        </row>
        <row r="11">
          <cell r="B11">
            <v>10400</v>
          </cell>
          <cell r="C11" t="str">
            <v>法术</v>
          </cell>
          <cell r="D11">
            <v>3</v>
          </cell>
          <cell r="E11" t="str">
            <v>雷电法术</v>
          </cell>
          <cell r="AC11">
            <v>10400</v>
          </cell>
          <cell r="AD11">
            <v>1</v>
          </cell>
        </row>
        <row r="12">
          <cell r="B12">
            <v>10401</v>
          </cell>
          <cell r="C12" t="str">
            <v>法术</v>
          </cell>
          <cell r="D12">
            <v>3</v>
          </cell>
          <cell r="E12" t="str">
            <v>禁疗法术</v>
          </cell>
          <cell r="AC12">
            <v>10401</v>
          </cell>
          <cell r="AD12">
            <v>1</v>
          </cell>
        </row>
        <row r="13">
          <cell r="B13">
            <v>10402</v>
          </cell>
          <cell r="C13" t="str">
            <v>法术</v>
          </cell>
          <cell r="D13">
            <v>2</v>
          </cell>
          <cell r="E13" t="str">
            <v>治疗法术</v>
          </cell>
          <cell r="AC13">
            <v>10402</v>
          </cell>
          <cell r="AD13">
            <v>1</v>
          </cell>
        </row>
        <row r="14">
          <cell r="B14">
            <v>10500</v>
          </cell>
          <cell r="C14" t="str">
            <v>法术</v>
          </cell>
          <cell r="D14">
            <v>4</v>
          </cell>
          <cell r="E14" t="str">
            <v>炮火支援</v>
          </cell>
          <cell r="AC14">
            <v>10500</v>
          </cell>
          <cell r="AD14">
            <v>1</v>
          </cell>
        </row>
        <row r="15">
          <cell r="B15">
            <v>10501</v>
          </cell>
          <cell r="C15" t="str">
            <v>法术</v>
          </cell>
          <cell r="D15">
            <v>3</v>
          </cell>
          <cell r="E15" t="str">
            <v>导弹</v>
          </cell>
          <cell r="AC15">
            <v>10501</v>
          </cell>
          <cell r="AD15">
            <v>1</v>
          </cell>
        </row>
        <row r="16">
          <cell r="B16">
            <v>21110</v>
          </cell>
          <cell r="C16" t="str">
            <v>多人军队</v>
          </cell>
          <cell r="D16">
            <v>1</v>
          </cell>
          <cell r="E16" t="str">
            <v>野牛勇士小队</v>
          </cell>
          <cell r="AC16">
            <v>21110</v>
          </cell>
          <cell r="AD16">
            <v>3</v>
          </cell>
        </row>
        <row r="17">
          <cell r="B17">
            <v>21210</v>
          </cell>
          <cell r="C17" t="str">
            <v>多人军队</v>
          </cell>
          <cell r="D17">
            <v>1</v>
          </cell>
          <cell r="E17" t="str">
            <v>野牛剑士大队</v>
          </cell>
          <cell r="AC17">
            <v>21210</v>
          </cell>
          <cell r="AD17">
            <v>5</v>
          </cell>
        </row>
        <row r="18">
          <cell r="B18">
            <v>21310</v>
          </cell>
          <cell r="C18" t="str">
            <v>多人军队</v>
          </cell>
          <cell r="D18">
            <v>1</v>
          </cell>
          <cell r="E18" t="str">
            <v>野牛盾兵小组</v>
          </cell>
          <cell r="AC18">
            <v>21310</v>
          </cell>
          <cell r="AD18">
            <v>2</v>
          </cell>
        </row>
        <row r="19">
          <cell r="B19">
            <v>21410</v>
          </cell>
          <cell r="C19" t="str">
            <v>多人军队</v>
          </cell>
          <cell r="D19">
            <v>1</v>
          </cell>
          <cell r="E19" t="str">
            <v>火枪手小组</v>
          </cell>
          <cell r="AC19">
            <v>21410</v>
          </cell>
          <cell r="AD19">
            <v>2</v>
          </cell>
        </row>
        <row r="20">
          <cell r="B20">
            <v>21510</v>
          </cell>
          <cell r="C20" t="str">
            <v>多人军队</v>
          </cell>
          <cell r="D20">
            <v>1</v>
          </cell>
          <cell r="E20" t="str">
            <v>现代步兵小队</v>
          </cell>
          <cell r="AC20">
            <v>21510</v>
          </cell>
          <cell r="AD20">
            <v>3</v>
          </cell>
        </row>
        <row r="21">
          <cell r="B21">
            <v>21120</v>
          </cell>
          <cell r="C21" t="str">
            <v>多人军队</v>
          </cell>
          <cell r="D21">
            <v>3</v>
          </cell>
          <cell r="E21" t="str">
            <v>松鼠投手小组</v>
          </cell>
          <cell r="AC21">
            <v>21120</v>
          </cell>
          <cell r="AD21">
            <v>2</v>
          </cell>
        </row>
        <row r="22">
          <cell r="B22">
            <v>21220</v>
          </cell>
          <cell r="C22" t="str">
            <v>多人军队</v>
          </cell>
          <cell r="D22">
            <v>1</v>
          </cell>
          <cell r="E22" t="str">
            <v>长弓手小队</v>
          </cell>
          <cell r="AC22">
            <v>21220</v>
          </cell>
          <cell r="AD22">
            <v>3</v>
          </cell>
        </row>
        <row r="23">
          <cell r="B23">
            <v>21320</v>
          </cell>
          <cell r="C23" t="str">
            <v>多人军队</v>
          </cell>
          <cell r="D23">
            <v>1</v>
          </cell>
          <cell r="E23" t="str">
            <v>弩手小队</v>
          </cell>
          <cell r="AC23">
            <v>21320</v>
          </cell>
          <cell r="AD23">
            <v>3</v>
          </cell>
        </row>
        <row r="24">
          <cell r="B24">
            <v>21420</v>
          </cell>
          <cell r="C24" t="str">
            <v>多人军队</v>
          </cell>
          <cell r="D24">
            <v>1</v>
          </cell>
          <cell r="E24" t="str">
            <v>炮兵小组</v>
          </cell>
          <cell r="AC24">
            <v>21420</v>
          </cell>
          <cell r="AD24">
            <v>2</v>
          </cell>
        </row>
        <row r="25">
          <cell r="B25">
            <v>21520</v>
          </cell>
          <cell r="C25" t="str">
            <v>多人军队</v>
          </cell>
          <cell r="D25">
            <v>1</v>
          </cell>
          <cell r="E25" t="str">
            <v>火箭筒兵小组</v>
          </cell>
          <cell r="AC25">
            <v>21520</v>
          </cell>
          <cell r="AD25">
            <v>2</v>
          </cell>
        </row>
        <row r="26">
          <cell r="B26">
            <v>21130</v>
          </cell>
          <cell r="C26" t="str">
            <v>多人军队</v>
          </cell>
          <cell r="D26">
            <v>1</v>
          </cell>
          <cell r="E26" t="str">
            <v>狼骑兵小队</v>
          </cell>
          <cell r="AC26">
            <v>21130</v>
          </cell>
          <cell r="AD26">
            <v>3</v>
          </cell>
        </row>
        <row r="27">
          <cell r="B27">
            <v>21230</v>
          </cell>
          <cell r="C27" t="str">
            <v>多人军队</v>
          </cell>
          <cell r="D27">
            <v>1</v>
          </cell>
          <cell r="E27" t="str">
            <v>狼游骑兵小组</v>
          </cell>
          <cell r="AC27">
            <v>21230</v>
          </cell>
          <cell r="AD27">
            <v>2</v>
          </cell>
        </row>
        <row r="28">
          <cell r="B28">
            <v>21330</v>
          </cell>
          <cell r="C28" t="str">
            <v>多人军队</v>
          </cell>
          <cell r="D28">
            <v>1</v>
          </cell>
          <cell r="E28" t="str">
            <v>长枪骑兵小队</v>
          </cell>
          <cell r="AC28">
            <v>21330</v>
          </cell>
          <cell r="AD28">
            <v>3</v>
          </cell>
        </row>
        <row r="29">
          <cell r="B29">
            <v>21430</v>
          </cell>
          <cell r="C29" t="str">
            <v>多人军队</v>
          </cell>
          <cell r="D29">
            <v>1</v>
          </cell>
          <cell r="E29" t="str">
            <v>龙骑兵小组</v>
          </cell>
          <cell r="AC29">
            <v>21430</v>
          </cell>
          <cell r="AD29">
            <v>2</v>
          </cell>
        </row>
        <row r="30">
          <cell r="B30">
            <v>21530</v>
          </cell>
          <cell r="C30" t="str">
            <v>多人军队</v>
          </cell>
          <cell r="D30">
            <v>1</v>
          </cell>
          <cell r="E30" t="str">
            <v>长刀摩托骑兵小组</v>
          </cell>
          <cell r="AC30">
            <v>21530</v>
          </cell>
          <cell r="AD30">
            <v>2</v>
          </cell>
        </row>
        <row r="31">
          <cell r="B31">
            <v>21140</v>
          </cell>
          <cell r="C31" t="str">
            <v>多人军队</v>
          </cell>
          <cell r="D31">
            <v>3</v>
          </cell>
          <cell r="E31" t="str">
            <v>小精灵大军</v>
          </cell>
          <cell r="AC31">
            <v>21140</v>
          </cell>
          <cell r="AD31">
            <v>8</v>
          </cell>
        </row>
        <row r="32">
          <cell r="B32">
            <v>21240</v>
          </cell>
          <cell r="C32" t="str">
            <v>多人军队</v>
          </cell>
          <cell r="D32">
            <v>1</v>
          </cell>
          <cell r="E32" t="str">
            <v>独角兽小队</v>
          </cell>
          <cell r="AC32">
            <v>21240</v>
          </cell>
          <cell r="AD32">
            <v>3</v>
          </cell>
        </row>
        <row r="33">
          <cell r="B33">
            <v>21340</v>
          </cell>
          <cell r="C33" t="str">
            <v>多人军队</v>
          </cell>
          <cell r="D33">
            <v>1</v>
          </cell>
          <cell r="E33" t="str">
            <v>小飞龙小组</v>
          </cell>
          <cell r="AC33">
            <v>21340</v>
          </cell>
          <cell r="AD33">
            <v>2</v>
          </cell>
        </row>
        <row r="34">
          <cell r="B34">
            <v>21440</v>
          </cell>
          <cell r="C34" t="str">
            <v>多人军队</v>
          </cell>
          <cell r="D34">
            <v>1</v>
          </cell>
          <cell r="E34" t="str">
            <v>蒸汽小飞龙小组</v>
          </cell>
          <cell r="AC34">
            <v>21440</v>
          </cell>
          <cell r="AD34">
            <v>2</v>
          </cell>
        </row>
        <row r="35">
          <cell r="B35">
            <v>21540</v>
          </cell>
          <cell r="C35" t="str">
            <v>多人军队</v>
          </cell>
          <cell r="D35">
            <v>1</v>
          </cell>
          <cell r="E35" t="str">
            <v>传教士小组</v>
          </cell>
          <cell r="AC35">
            <v>21540</v>
          </cell>
          <cell r="AD35">
            <v>2</v>
          </cell>
        </row>
        <row r="36">
          <cell r="B36">
            <v>21150</v>
          </cell>
          <cell r="C36" t="str">
            <v>多人军队</v>
          </cell>
          <cell r="D36">
            <v>3</v>
          </cell>
          <cell r="E36" t="str">
            <v>乌鸦小队</v>
          </cell>
          <cell r="AC36">
            <v>21150</v>
          </cell>
          <cell r="AD36">
            <v>3</v>
          </cell>
        </row>
        <row r="37">
          <cell r="B37">
            <v>21250</v>
          </cell>
          <cell r="C37" t="str">
            <v>多人军队</v>
          </cell>
          <cell r="D37">
            <v>2</v>
          </cell>
          <cell r="E37" t="str">
            <v>石头人战士大队</v>
          </cell>
          <cell r="AC37">
            <v>21250</v>
          </cell>
          <cell r="AD37">
            <v>5</v>
          </cell>
        </row>
        <row r="38">
          <cell r="B38">
            <v>21350</v>
          </cell>
          <cell r="C38" t="str">
            <v>多人军队</v>
          </cell>
          <cell r="D38">
            <v>1</v>
          </cell>
          <cell r="E38" t="str">
            <v>骷髅射手小组</v>
          </cell>
          <cell r="AC38">
            <v>21350</v>
          </cell>
          <cell r="AD38">
            <v>2</v>
          </cell>
        </row>
        <row r="39">
          <cell r="B39">
            <v>21450</v>
          </cell>
          <cell r="C39" t="str">
            <v>多人军队</v>
          </cell>
          <cell r="D39">
            <v>2</v>
          </cell>
          <cell r="E39" t="str">
            <v>迷你死神小队</v>
          </cell>
          <cell r="AC39">
            <v>21450</v>
          </cell>
          <cell r="AD39">
            <v>3</v>
          </cell>
        </row>
        <row r="40">
          <cell r="B40">
            <v>21550</v>
          </cell>
          <cell r="C40" t="str">
            <v>多人军队</v>
          </cell>
          <cell r="D40">
            <v>1</v>
          </cell>
          <cell r="E40" t="str">
            <v>自爆青蛙小组</v>
          </cell>
          <cell r="AC40">
            <v>21550</v>
          </cell>
          <cell r="AD40">
            <v>2</v>
          </cell>
        </row>
        <row r="41">
          <cell r="B41">
            <v>32210</v>
          </cell>
          <cell r="C41" t="str">
            <v>军队</v>
          </cell>
          <cell r="D41">
            <v>2</v>
          </cell>
          <cell r="E41" t="str">
            <v>地鼠挖掘者</v>
          </cell>
          <cell r="AC41">
            <v>32210</v>
          </cell>
          <cell r="AD41">
            <v>1</v>
          </cell>
        </row>
        <row r="42">
          <cell r="B42">
            <v>32310</v>
          </cell>
          <cell r="C42" t="str">
            <v>军队</v>
          </cell>
          <cell r="D42">
            <v>3</v>
          </cell>
          <cell r="E42" t="str">
            <v>旋风战士</v>
          </cell>
          <cell r="AC42">
            <v>32310</v>
          </cell>
          <cell r="AD42">
            <v>1</v>
          </cell>
        </row>
        <row r="43">
          <cell r="B43">
            <v>32410</v>
          </cell>
          <cell r="C43" t="str">
            <v>军队</v>
          </cell>
          <cell r="D43">
            <v>2</v>
          </cell>
          <cell r="E43" t="str">
            <v>巨猿人</v>
          </cell>
          <cell r="AC43">
            <v>32410</v>
          </cell>
          <cell r="AD43">
            <v>1</v>
          </cell>
        </row>
        <row r="44">
          <cell r="B44">
            <v>32510</v>
          </cell>
          <cell r="C44" t="str">
            <v>军队</v>
          </cell>
          <cell r="D44">
            <v>2</v>
          </cell>
          <cell r="E44" t="str">
            <v>装甲机枪车</v>
          </cell>
          <cell r="AC44">
            <v>32510</v>
          </cell>
          <cell r="AD44">
            <v>1</v>
          </cell>
        </row>
        <row r="45">
          <cell r="B45">
            <v>34210</v>
          </cell>
          <cell r="C45" t="str">
            <v>军队</v>
          </cell>
          <cell r="D45">
            <v>4</v>
          </cell>
          <cell r="E45" t="str">
            <v>猛犸象狼骑</v>
          </cell>
          <cell r="AC45">
            <v>34210</v>
          </cell>
          <cell r="AD45">
            <v>1</v>
          </cell>
        </row>
        <row r="46">
          <cell r="B46">
            <v>34310</v>
          </cell>
          <cell r="C46" t="str">
            <v>军队</v>
          </cell>
          <cell r="D46">
            <v>3</v>
          </cell>
          <cell r="E46" t="str">
            <v>精英长枪骑士</v>
          </cell>
          <cell r="AC46">
            <v>34310</v>
          </cell>
          <cell r="AD46">
            <v>1</v>
          </cell>
        </row>
        <row r="47">
          <cell r="B47">
            <v>34410</v>
          </cell>
          <cell r="C47" t="str">
            <v>军队</v>
          </cell>
          <cell r="D47">
            <v>3</v>
          </cell>
          <cell r="E47" t="str">
            <v>飞艇</v>
          </cell>
          <cell r="AC47">
            <v>34410</v>
          </cell>
          <cell r="AD47">
            <v>1</v>
          </cell>
        </row>
        <row r="48">
          <cell r="B48">
            <v>34510</v>
          </cell>
          <cell r="C48" t="str">
            <v>军队</v>
          </cell>
          <cell r="D48">
            <v>4</v>
          </cell>
          <cell r="E48" t="str">
            <v>坦克</v>
          </cell>
          <cell r="AC48">
            <v>34510</v>
          </cell>
          <cell r="AD48">
            <v>1</v>
          </cell>
        </row>
        <row r="49">
          <cell r="B49">
            <v>33210</v>
          </cell>
          <cell r="C49" t="str">
            <v>军队</v>
          </cell>
          <cell r="D49">
            <v>3</v>
          </cell>
          <cell r="E49" t="str">
            <v>海象飞斧战士</v>
          </cell>
          <cell r="AC49">
            <v>33210</v>
          </cell>
          <cell r="AD49">
            <v>1</v>
          </cell>
        </row>
        <row r="50">
          <cell r="B50">
            <v>33310</v>
          </cell>
          <cell r="C50" t="str">
            <v>军队</v>
          </cell>
          <cell r="D50">
            <v>4</v>
          </cell>
          <cell r="E50" t="str">
            <v>神箭游侠</v>
          </cell>
          <cell r="AC50">
            <v>33310</v>
          </cell>
          <cell r="AD50">
            <v>1</v>
          </cell>
        </row>
        <row r="51">
          <cell r="B51">
            <v>33410</v>
          </cell>
          <cell r="C51" t="str">
            <v>军队</v>
          </cell>
          <cell r="D51">
            <v>3</v>
          </cell>
          <cell r="E51" t="str">
            <v>狙击手</v>
          </cell>
          <cell r="AC51">
            <v>33410</v>
          </cell>
          <cell r="AD51">
            <v>1</v>
          </cell>
        </row>
        <row r="52">
          <cell r="B52">
            <v>33510</v>
          </cell>
          <cell r="C52" t="str">
            <v>军队</v>
          </cell>
          <cell r="D52">
            <v>2</v>
          </cell>
          <cell r="E52" t="str">
            <v>导弹车</v>
          </cell>
          <cell r="AC52">
            <v>33510</v>
          </cell>
          <cell r="AD52">
            <v>1</v>
          </cell>
        </row>
        <row r="53">
          <cell r="B53">
            <v>35210</v>
          </cell>
          <cell r="C53" t="str">
            <v>军队</v>
          </cell>
          <cell r="D53">
            <v>3</v>
          </cell>
          <cell r="E53" t="str">
            <v>火龙</v>
          </cell>
          <cell r="AC53">
            <v>35210</v>
          </cell>
          <cell r="AD53">
            <v>1</v>
          </cell>
        </row>
        <row r="54">
          <cell r="B54">
            <v>35310</v>
          </cell>
          <cell r="C54" t="str">
            <v>军队</v>
          </cell>
          <cell r="D54">
            <v>3</v>
          </cell>
          <cell r="E54" t="str">
            <v>精灵捕手</v>
          </cell>
          <cell r="AC54">
            <v>35310</v>
          </cell>
          <cell r="AD54">
            <v>1</v>
          </cell>
        </row>
        <row r="55">
          <cell r="B55">
            <v>35410</v>
          </cell>
          <cell r="C55" t="str">
            <v>军队</v>
          </cell>
          <cell r="D55">
            <v>2</v>
          </cell>
          <cell r="E55" t="str">
            <v>光明法师</v>
          </cell>
          <cell r="AC55">
            <v>35410</v>
          </cell>
          <cell r="AD55">
            <v>1</v>
          </cell>
        </row>
        <row r="56">
          <cell r="B56">
            <v>35510</v>
          </cell>
          <cell r="C56" t="str">
            <v>军队</v>
          </cell>
          <cell r="D56">
            <v>4</v>
          </cell>
          <cell r="E56" t="str">
            <v>皇家狮鹫</v>
          </cell>
          <cell r="AC56">
            <v>35510</v>
          </cell>
          <cell r="AD56">
            <v>1</v>
          </cell>
        </row>
        <row r="57">
          <cell r="B57">
            <v>36210</v>
          </cell>
          <cell r="C57" t="str">
            <v>军队</v>
          </cell>
          <cell r="D57">
            <v>2</v>
          </cell>
          <cell r="E57" t="str">
            <v>魔像</v>
          </cell>
          <cell r="AC57">
            <v>36210</v>
          </cell>
          <cell r="AD57">
            <v>1</v>
          </cell>
        </row>
        <row r="58">
          <cell r="B58">
            <v>36310</v>
          </cell>
          <cell r="C58" t="str">
            <v>军队</v>
          </cell>
          <cell r="D58">
            <v>2</v>
          </cell>
          <cell r="E58" t="str">
            <v>鬼武士</v>
          </cell>
          <cell r="AC58">
            <v>36310</v>
          </cell>
          <cell r="AD58">
            <v>1</v>
          </cell>
        </row>
        <row r="59">
          <cell r="B59">
            <v>36410</v>
          </cell>
          <cell r="C59" t="str">
            <v>军队</v>
          </cell>
          <cell r="D59">
            <v>3</v>
          </cell>
          <cell r="E59" t="str">
            <v>吸血鬼贵族</v>
          </cell>
          <cell r="AC59">
            <v>36410</v>
          </cell>
          <cell r="AD59">
            <v>1</v>
          </cell>
        </row>
        <row r="60">
          <cell r="B60">
            <v>36510</v>
          </cell>
          <cell r="C60" t="str">
            <v>军队</v>
          </cell>
          <cell r="D60">
            <v>4</v>
          </cell>
          <cell r="E60" t="str">
            <v>地狱飞龙</v>
          </cell>
          <cell r="AC60">
            <v>36510</v>
          </cell>
          <cell r="AD60">
            <v>1</v>
          </cell>
        </row>
        <row r="61">
          <cell r="B61">
            <v>47210</v>
          </cell>
          <cell r="C61" t="str">
            <v>建筑</v>
          </cell>
          <cell r="D61">
            <v>1</v>
          </cell>
          <cell r="E61" t="str">
            <v>勇士小屋</v>
          </cell>
          <cell r="AC61">
            <v>47210</v>
          </cell>
          <cell r="AD61">
            <v>1</v>
          </cell>
        </row>
        <row r="62">
          <cell r="B62">
            <v>47220</v>
          </cell>
          <cell r="C62" t="str">
            <v>建筑</v>
          </cell>
          <cell r="D62">
            <v>1</v>
          </cell>
          <cell r="E62" t="str">
            <v>长弓手营地</v>
          </cell>
          <cell r="AC62">
            <v>47220</v>
          </cell>
          <cell r="AD62">
            <v>1</v>
          </cell>
        </row>
        <row r="63">
          <cell r="B63">
            <v>47230</v>
          </cell>
          <cell r="C63" t="str">
            <v>建筑</v>
          </cell>
          <cell r="D63">
            <v>2</v>
          </cell>
          <cell r="E63" t="str">
            <v>拒马</v>
          </cell>
          <cell r="AC63">
            <v>47230</v>
          </cell>
          <cell r="AD63">
            <v>1</v>
          </cell>
        </row>
        <row r="64">
          <cell r="B64">
            <v>47240</v>
          </cell>
          <cell r="C64" t="str">
            <v>建筑</v>
          </cell>
          <cell r="D64">
            <v>1</v>
          </cell>
          <cell r="E64" t="str">
            <v>弓箭塔</v>
          </cell>
          <cell r="AC64">
            <v>47240</v>
          </cell>
          <cell r="AD64">
            <v>1</v>
          </cell>
        </row>
        <row r="65">
          <cell r="B65">
            <v>47250</v>
          </cell>
          <cell r="C65" t="str">
            <v>建筑</v>
          </cell>
          <cell r="D65">
            <v>2</v>
          </cell>
          <cell r="E65" t="str">
            <v>落石塔</v>
          </cell>
          <cell r="AC65">
            <v>47250</v>
          </cell>
          <cell r="AD65">
            <v>1</v>
          </cell>
        </row>
        <row r="66">
          <cell r="B66">
            <v>47310</v>
          </cell>
          <cell r="C66" t="str">
            <v>建筑</v>
          </cell>
          <cell r="D66">
            <v>2</v>
          </cell>
          <cell r="E66" t="str">
            <v>投石机</v>
          </cell>
          <cell r="AC66">
            <v>47310</v>
          </cell>
          <cell r="AD66">
            <v>1</v>
          </cell>
        </row>
        <row r="67">
          <cell r="B67">
            <v>47320</v>
          </cell>
          <cell r="C67" t="str">
            <v>建筑</v>
          </cell>
          <cell r="D67">
            <v>3</v>
          </cell>
          <cell r="E67" t="str">
            <v>弩车</v>
          </cell>
          <cell r="AC67">
            <v>47320</v>
          </cell>
          <cell r="AD67">
            <v>1</v>
          </cell>
        </row>
        <row r="68">
          <cell r="B68">
            <v>47330</v>
          </cell>
          <cell r="C68" t="str">
            <v>建筑</v>
          </cell>
          <cell r="D68">
            <v>3</v>
          </cell>
          <cell r="E68" t="str">
            <v>资源收集器</v>
          </cell>
          <cell r="AC68">
            <v>47330</v>
          </cell>
          <cell r="AD68">
            <v>1</v>
          </cell>
        </row>
        <row r="69">
          <cell r="B69">
            <v>47410</v>
          </cell>
          <cell r="C69" t="str">
            <v>建筑</v>
          </cell>
          <cell r="D69">
            <v>3</v>
          </cell>
          <cell r="E69" t="str">
            <v>战旗</v>
          </cell>
          <cell r="AC69">
            <v>47410</v>
          </cell>
          <cell r="AD69">
            <v>1</v>
          </cell>
        </row>
        <row r="70">
          <cell r="B70">
            <v>47420</v>
          </cell>
          <cell r="C70" t="str">
            <v>建筑</v>
          </cell>
          <cell r="D70">
            <v>2</v>
          </cell>
          <cell r="E70" t="str">
            <v>碉堡</v>
          </cell>
          <cell r="AC70">
            <v>47420</v>
          </cell>
          <cell r="AD70">
            <v>1</v>
          </cell>
        </row>
        <row r="71">
          <cell r="B71">
            <v>47510</v>
          </cell>
          <cell r="C71" t="str">
            <v>建筑</v>
          </cell>
          <cell r="D71">
            <v>3</v>
          </cell>
          <cell r="E71" t="str">
            <v>电磁塔</v>
          </cell>
          <cell r="AC71">
            <v>47510</v>
          </cell>
          <cell r="AD71">
            <v>1</v>
          </cell>
        </row>
        <row r="72">
          <cell r="B72">
            <v>47520</v>
          </cell>
          <cell r="C72" t="str">
            <v>建筑</v>
          </cell>
          <cell r="D72">
            <v>2</v>
          </cell>
          <cell r="E72" t="str">
            <v>青蛙锅</v>
          </cell>
          <cell r="AC72">
            <v>47520</v>
          </cell>
          <cell r="AD72">
            <v>1</v>
          </cell>
        </row>
        <row r="73">
          <cell r="B73">
            <v>100001</v>
          </cell>
          <cell r="C73" t="str">
            <v>法术</v>
          </cell>
          <cell r="D73">
            <v>1</v>
          </cell>
          <cell r="E73" t="str">
            <v>TL,红，火龙天降</v>
          </cell>
          <cell r="AC73">
            <v>100001</v>
          </cell>
          <cell r="AD73">
            <v>1</v>
          </cell>
          <cell r="AI73">
            <v>780</v>
          </cell>
        </row>
        <row r="74">
          <cell r="B74">
            <v>100002</v>
          </cell>
          <cell r="C74" t="str">
            <v>法术</v>
          </cell>
          <cell r="D74">
            <v>1</v>
          </cell>
          <cell r="E74" t="str">
            <v>TL,绿，全屏减速</v>
          </cell>
          <cell r="AC74">
            <v>100002</v>
          </cell>
          <cell r="AD74">
            <v>1</v>
          </cell>
          <cell r="AI74">
            <v>240</v>
          </cell>
        </row>
        <row r="75">
          <cell r="B75">
            <v>100003</v>
          </cell>
          <cell r="C75" t="str">
            <v>法术</v>
          </cell>
          <cell r="D75">
            <v>1</v>
          </cell>
          <cell r="E75" t="str">
            <v>TL,蓝，全屏冰冻</v>
          </cell>
          <cell r="AC75">
            <v>100003</v>
          </cell>
          <cell r="AD75">
            <v>1</v>
          </cell>
          <cell r="AI75">
            <v>120</v>
          </cell>
        </row>
        <row r="76">
          <cell r="B76">
            <v>100004</v>
          </cell>
          <cell r="C76" t="str">
            <v>法术</v>
          </cell>
          <cell r="D76">
            <v>1</v>
          </cell>
          <cell r="E76" t="str">
            <v>TL,金，能量波</v>
          </cell>
          <cell r="AC76">
            <v>100004</v>
          </cell>
          <cell r="AD76">
            <v>1</v>
          </cell>
          <cell r="AI76">
            <v>132</v>
          </cell>
        </row>
        <row r="77">
          <cell r="B77">
            <v>100005</v>
          </cell>
          <cell r="C77" t="str">
            <v>法术</v>
          </cell>
          <cell r="D77">
            <v>1</v>
          </cell>
          <cell r="E77" t="str">
            <v>TL,紫，地狱火</v>
          </cell>
          <cell r="AC77">
            <v>100005</v>
          </cell>
          <cell r="AD77">
            <v>1</v>
          </cell>
          <cell r="AI77">
            <v>180</v>
          </cell>
        </row>
        <row r="78">
          <cell r="B78">
            <v>100006</v>
          </cell>
          <cell r="C78" t="str">
            <v>军队</v>
          </cell>
          <cell r="D78">
            <v>1</v>
          </cell>
          <cell r="E78" t="str">
            <v>2*2步兵，召唤步兵</v>
          </cell>
          <cell r="AC78">
            <v>100006</v>
          </cell>
          <cell r="AD78">
            <v>1</v>
          </cell>
        </row>
        <row r="79">
          <cell r="B79">
            <v>100007</v>
          </cell>
          <cell r="C79" t="str">
            <v>法术</v>
          </cell>
          <cell r="D79">
            <v>1</v>
          </cell>
          <cell r="E79" t="str">
            <v>2*2骑兵，骑兵冲锋</v>
          </cell>
          <cell r="AC79">
            <v>100007</v>
          </cell>
          <cell r="AD79">
            <v>1</v>
          </cell>
          <cell r="AI79">
            <v>350</v>
          </cell>
        </row>
        <row r="80">
          <cell r="B80">
            <v>100008</v>
          </cell>
          <cell r="C80" t="str">
            <v>军队</v>
          </cell>
          <cell r="D80">
            <v>1</v>
          </cell>
          <cell r="E80" t="str">
            <v>2*2魔兵，召唤魔兵</v>
          </cell>
          <cell r="AC80">
            <v>100008</v>
          </cell>
          <cell r="AD80">
            <v>1</v>
          </cell>
        </row>
        <row r="81">
          <cell r="B81">
            <v>100009</v>
          </cell>
          <cell r="C81" t="str">
            <v>法术</v>
          </cell>
          <cell r="D81">
            <v>1</v>
          </cell>
          <cell r="E81" t="str">
            <v>3消小火球-蓝</v>
          </cell>
          <cell r="AC81">
            <v>100009</v>
          </cell>
          <cell r="AD81">
            <v>1</v>
          </cell>
          <cell r="AI81">
            <v>300</v>
          </cell>
        </row>
        <row r="82">
          <cell r="B82">
            <v>100010</v>
          </cell>
          <cell r="C82" t="str">
            <v>法术</v>
          </cell>
          <cell r="D82">
            <v>1</v>
          </cell>
          <cell r="E82" t="str">
            <v>3消小火球-绿</v>
          </cell>
          <cell r="AC82">
            <v>100010</v>
          </cell>
          <cell r="AD82">
            <v>1</v>
          </cell>
        </row>
        <row r="83">
          <cell r="B83">
            <v>100011</v>
          </cell>
          <cell r="C83" t="str">
            <v>法术</v>
          </cell>
          <cell r="D83">
            <v>1</v>
          </cell>
          <cell r="E83" t="str">
            <v>3消小火球-红</v>
          </cell>
          <cell r="AC83">
            <v>100011</v>
          </cell>
          <cell r="AD83">
            <v>1</v>
          </cell>
        </row>
        <row r="84">
          <cell r="B84">
            <v>100012</v>
          </cell>
          <cell r="C84" t="str">
            <v>法术</v>
          </cell>
          <cell r="D84">
            <v>1</v>
          </cell>
          <cell r="E84" t="str">
            <v>3消小火球-金</v>
          </cell>
          <cell r="AC84">
            <v>100012</v>
          </cell>
          <cell r="AD84">
            <v>1</v>
          </cell>
        </row>
        <row r="85">
          <cell r="B85">
            <v>100013</v>
          </cell>
          <cell r="C85" t="str">
            <v>法术</v>
          </cell>
          <cell r="D85">
            <v>1</v>
          </cell>
          <cell r="E85" t="str">
            <v>3消小火球-紫</v>
          </cell>
          <cell r="AC85">
            <v>100013</v>
          </cell>
          <cell r="AD85">
            <v>1</v>
          </cell>
        </row>
      </sheetData>
      <sheetData sheetId="2">
        <row r="2">
          <cell r="B2" t="str">
            <v>ID</v>
          </cell>
          <cell r="C2" t="str">
            <v>名称</v>
          </cell>
          <cell r="D2" t="str">
            <v>职业</v>
          </cell>
          <cell r="E2" t="str">
            <v>职业id</v>
          </cell>
          <cell r="F2" t="str">
            <v>统一主体形象</v>
          </cell>
          <cell r="G2" t="str">
            <v>模型大小</v>
          </cell>
          <cell r="H2" t="str">
            <v>英雄/士兵</v>
          </cell>
          <cell r="I2" t="str">
            <v>类似皇室战争单位</v>
          </cell>
          <cell r="J2" t="str">
            <v>时代</v>
          </cell>
          <cell r="K2" t="str">
            <v>预估单个费用</v>
          </cell>
          <cell r="L2" t="str">
            <v>特点</v>
          </cell>
          <cell r="M2" t="str">
            <v>移动方式</v>
          </cell>
          <cell r="N2" t="str">
            <v>目标类型</v>
          </cell>
          <cell r="O2" t="str">
            <v>射程</v>
          </cell>
          <cell r="P2" t="str">
            <v>基础血量</v>
          </cell>
          <cell r="Q2" t="str">
            <v>基础攻击</v>
          </cell>
          <cell r="R2" t="str">
            <v>移速</v>
          </cell>
          <cell r="S2" t="str">
            <v>攻击间隔</v>
          </cell>
        </row>
        <row r="3">
          <cell r="B3" t="str">
            <v>111</v>
          </cell>
          <cell r="C3" t="str">
            <v>野牛勇士</v>
          </cell>
          <cell r="D3" t="str">
            <v>步兵</v>
          </cell>
          <cell r="E3" t="str">
            <v>小兵</v>
          </cell>
          <cell r="F3" t="str">
            <v>野牛</v>
          </cell>
          <cell r="G3">
            <v>3</v>
          </cell>
          <cell r="H3" t="str">
            <v>士兵</v>
          </cell>
          <cell r="I3" t="str">
            <v>骷髅兵</v>
          </cell>
          <cell r="J3" t="str">
            <v>石器时代</v>
          </cell>
          <cell r="K3">
            <v>10</v>
          </cell>
          <cell r="L3" t="str">
            <v>中规中矩，长矛兵</v>
          </cell>
          <cell r="M3" t="str">
            <v>地面</v>
          </cell>
          <cell r="N3" t="str">
            <v>地面</v>
          </cell>
          <cell r="O3" t="str">
            <v>近</v>
          </cell>
          <cell r="P3">
            <v>260</v>
          </cell>
          <cell r="Q3">
            <v>59</v>
          </cell>
          <cell r="R3">
            <v>100</v>
          </cell>
          <cell r="S3">
            <v>2.2222222222222223</v>
          </cell>
        </row>
        <row r="4">
          <cell r="B4" t="str">
            <v>121</v>
          </cell>
          <cell r="C4" t="str">
            <v>野牛剑士</v>
          </cell>
          <cell r="D4" t="str">
            <v>步兵</v>
          </cell>
          <cell r="E4" t="str">
            <v>小兵</v>
          </cell>
          <cell r="F4" t="str">
            <v>野牛</v>
          </cell>
          <cell r="G4">
            <v>3</v>
          </cell>
          <cell r="H4" t="str">
            <v>士兵</v>
          </cell>
          <cell r="I4" t="str">
            <v>骷髅兵</v>
          </cell>
          <cell r="J4" t="str">
            <v>青铜时代</v>
          </cell>
          <cell r="K4">
            <v>10</v>
          </cell>
          <cell r="L4" t="str">
            <v>速度稍快</v>
          </cell>
          <cell r="M4" t="str">
            <v>地面</v>
          </cell>
          <cell r="N4" t="str">
            <v>地面</v>
          </cell>
          <cell r="O4" t="str">
            <v>近</v>
          </cell>
          <cell r="P4">
            <v>338</v>
          </cell>
          <cell r="Q4">
            <v>60</v>
          </cell>
          <cell r="R4">
            <v>85</v>
          </cell>
          <cell r="S4">
            <v>1.7857142857142856</v>
          </cell>
        </row>
        <row r="5">
          <cell r="B5" t="str">
            <v>131</v>
          </cell>
          <cell r="C5" t="str">
            <v>野牛盾兵</v>
          </cell>
          <cell r="D5" t="str">
            <v>步兵</v>
          </cell>
          <cell r="E5" t="str">
            <v>小兵</v>
          </cell>
          <cell r="F5" t="str">
            <v>野牛</v>
          </cell>
          <cell r="G5">
            <v>3</v>
          </cell>
          <cell r="H5" t="str">
            <v>士兵</v>
          </cell>
          <cell r="I5" t="str">
            <v>野蛮人</v>
          </cell>
          <cell r="J5" t="str">
            <v>封建时代</v>
          </cell>
          <cell r="K5">
            <v>10</v>
          </cell>
          <cell r="L5" t="str">
            <v>降低远程伤害</v>
          </cell>
          <cell r="M5" t="str">
            <v>地面</v>
          </cell>
          <cell r="N5" t="str">
            <v>地面</v>
          </cell>
          <cell r="O5" t="str">
            <v>近</v>
          </cell>
          <cell r="P5">
            <v>390</v>
          </cell>
          <cell r="Q5">
            <v>42</v>
          </cell>
          <cell r="R5">
            <v>75</v>
          </cell>
          <cell r="S5">
            <v>2.5</v>
          </cell>
        </row>
        <row r="6">
          <cell r="B6" t="str">
            <v>141</v>
          </cell>
          <cell r="C6" t="str">
            <v>火枪手</v>
          </cell>
          <cell r="D6" t="str">
            <v>步兵</v>
          </cell>
          <cell r="E6" t="str">
            <v>小兵</v>
          </cell>
          <cell r="F6" t="str">
            <v>野牛</v>
          </cell>
          <cell r="G6">
            <v>3</v>
          </cell>
          <cell r="H6" t="str">
            <v>士兵</v>
          </cell>
          <cell r="I6" t="str">
            <v>野蛮人</v>
          </cell>
          <cell r="J6" t="str">
            <v>工业时代</v>
          </cell>
          <cell r="K6">
            <v>10</v>
          </cell>
          <cell r="L6" t="str">
            <v>提前进行远程射击</v>
          </cell>
          <cell r="M6" t="str">
            <v>地面</v>
          </cell>
          <cell r="N6" t="str">
            <v>空中与地面</v>
          </cell>
          <cell r="O6" t="str">
            <v>近</v>
          </cell>
          <cell r="P6">
            <v>364</v>
          </cell>
          <cell r="Q6">
            <v>75</v>
          </cell>
          <cell r="R6">
            <v>113</v>
          </cell>
          <cell r="S6">
            <v>2.2222222222222223</v>
          </cell>
        </row>
        <row r="7">
          <cell r="B7" t="str">
            <v>151</v>
          </cell>
          <cell r="C7" t="str">
            <v>现代步兵</v>
          </cell>
          <cell r="D7" t="str">
            <v>步兵</v>
          </cell>
          <cell r="E7" t="str">
            <v>小兵</v>
          </cell>
          <cell r="F7" t="str">
            <v>野牛</v>
          </cell>
          <cell r="G7">
            <v>3</v>
          </cell>
          <cell r="H7" t="str">
            <v>士兵</v>
          </cell>
          <cell r="I7" t="str">
            <v>野蛮人</v>
          </cell>
          <cell r="J7" t="str">
            <v>现代</v>
          </cell>
          <cell r="K7">
            <v>10</v>
          </cell>
          <cell r="L7" t="str">
            <v>远程闪避，可远程射击</v>
          </cell>
          <cell r="M7" t="str">
            <v>地面</v>
          </cell>
          <cell r="N7" t="str">
            <v>空中与地面</v>
          </cell>
          <cell r="O7" t="str">
            <v>近</v>
          </cell>
          <cell r="P7">
            <v>390</v>
          </cell>
          <cell r="Q7">
            <v>62</v>
          </cell>
          <cell r="R7">
            <v>95</v>
          </cell>
          <cell r="S7">
            <v>1.7857142857142856</v>
          </cell>
        </row>
        <row r="8">
          <cell r="B8" t="str">
            <v>112</v>
          </cell>
          <cell r="C8" t="str">
            <v>松鼠投手</v>
          </cell>
          <cell r="D8" t="str">
            <v>弓兵</v>
          </cell>
          <cell r="E8" t="str">
            <v>小兵</v>
          </cell>
          <cell r="F8" t="str">
            <v>松鼠</v>
          </cell>
          <cell r="G8">
            <v>2</v>
          </cell>
          <cell r="H8" t="str">
            <v>士兵</v>
          </cell>
          <cell r="I8" t="str">
            <v>哥布林投矛手</v>
          </cell>
          <cell r="J8" t="str">
            <v>石器时代</v>
          </cell>
          <cell r="K8">
            <v>10</v>
          </cell>
          <cell r="L8" t="str">
            <v>普攻减速</v>
          </cell>
          <cell r="M8" t="str">
            <v>地面</v>
          </cell>
          <cell r="N8" t="str">
            <v>空中与地面</v>
          </cell>
          <cell r="O8" t="str">
            <v>中</v>
          </cell>
          <cell r="P8">
            <v>98</v>
          </cell>
          <cell r="Q8">
            <v>43</v>
          </cell>
          <cell r="R8">
            <v>120</v>
          </cell>
          <cell r="S8">
            <v>2.2000000000000002</v>
          </cell>
        </row>
        <row r="9">
          <cell r="B9" t="str">
            <v>122</v>
          </cell>
          <cell r="C9" t="str">
            <v>长弓手</v>
          </cell>
          <cell r="D9" t="str">
            <v>弓兵</v>
          </cell>
          <cell r="E9" t="str">
            <v>小兵</v>
          </cell>
          <cell r="F9" t="str">
            <v>松鼠</v>
          </cell>
          <cell r="G9">
            <v>2</v>
          </cell>
          <cell r="H9" t="str">
            <v>士兵</v>
          </cell>
          <cell r="I9" t="str">
            <v>哥布林投矛手</v>
          </cell>
          <cell r="J9" t="str">
            <v>青铜时代</v>
          </cell>
          <cell r="K9">
            <v>10</v>
          </cell>
          <cell r="L9" t="str">
            <v>远距离</v>
          </cell>
          <cell r="M9" t="str">
            <v>地面</v>
          </cell>
          <cell r="N9" t="str">
            <v>空中与地面</v>
          </cell>
          <cell r="O9" t="str">
            <v>远</v>
          </cell>
          <cell r="P9">
            <v>104</v>
          </cell>
          <cell r="Q9">
            <v>59</v>
          </cell>
          <cell r="R9">
            <v>100</v>
          </cell>
          <cell r="S9">
            <v>2.5641025641025639</v>
          </cell>
        </row>
        <row r="10">
          <cell r="B10" t="str">
            <v>132</v>
          </cell>
          <cell r="C10" t="str">
            <v>弩手</v>
          </cell>
          <cell r="D10" t="str">
            <v>弓兵</v>
          </cell>
          <cell r="E10" t="str">
            <v>小兵</v>
          </cell>
          <cell r="F10" t="str">
            <v>松鼠</v>
          </cell>
          <cell r="G10">
            <v>2</v>
          </cell>
          <cell r="H10" t="str">
            <v>士兵</v>
          </cell>
          <cell r="I10" t="str">
            <v>哥布林投矛手</v>
          </cell>
          <cell r="J10" t="str">
            <v>封建时代</v>
          </cell>
          <cell r="K10">
            <v>10</v>
          </cell>
          <cell r="L10" t="str">
            <v>对空中单位伤害加成</v>
          </cell>
          <cell r="M10" t="str">
            <v>地面</v>
          </cell>
          <cell r="N10" t="str">
            <v>空中与地面</v>
          </cell>
          <cell r="O10" t="str">
            <v>中</v>
          </cell>
          <cell r="P10">
            <v>117</v>
          </cell>
          <cell r="Q10">
            <v>73</v>
          </cell>
          <cell r="R10">
            <v>107</v>
          </cell>
          <cell r="S10">
            <v>3.5714285714285712</v>
          </cell>
        </row>
        <row r="11">
          <cell r="B11" t="str">
            <v>142</v>
          </cell>
          <cell r="C11" t="str">
            <v>炮兵</v>
          </cell>
          <cell r="D11" t="str">
            <v>弓兵</v>
          </cell>
          <cell r="E11" t="str">
            <v>小兵</v>
          </cell>
          <cell r="F11" t="str">
            <v>松鼠</v>
          </cell>
          <cell r="G11">
            <v>2</v>
          </cell>
          <cell r="H11" t="str">
            <v>士兵</v>
          </cell>
          <cell r="I11" t="str">
            <v>哥布林投矛手</v>
          </cell>
          <cell r="J11" t="str">
            <v>工业时代</v>
          </cell>
          <cell r="K11">
            <v>10</v>
          </cell>
          <cell r="L11" t="str">
            <v>中范围伤害，炮弹延迟，难以击中移动目标。</v>
          </cell>
          <cell r="M11" t="str">
            <v>地面</v>
          </cell>
          <cell r="N11" t="str">
            <v>地面</v>
          </cell>
          <cell r="O11" t="str">
            <v>远</v>
          </cell>
          <cell r="P11">
            <v>104</v>
          </cell>
          <cell r="Q11">
            <v>46</v>
          </cell>
          <cell r="R11">
            <v>53</v>
          </cell>
          <cell r="S11">
            <v>5.8823529411764701</v>
          </cell>
        </row>
        <row r="12">
          <cell r="B12" t="str">
            <v>152</v>
          </cell>
          <cell r="C12" t="str">
            <v>火箭筒兵</v>
          </cell>
          <cell r="D12" t="str">
            <v>弓兵</v>
          </cell>
          <cell r="E12" t="str">
            <v>小兵</v>
          </cell>
          <cell r="F12" t="str">
            <v>松鼠</v>
          </cell>
          <cell r="G12">
            <v>2</v>
          </cell>
          <cell r="H12" t="str">
            <v>士兵</v>
          </cell>
          <cell r="I12" t="str">
            <v>哥布林投矛手</v>
          </cell>
          <cell r="J12" t="str">
            <v>现代</v>
          </cell>
          <cell r="K12">
            <v>10</v>
          </cell>
          <cell r="L12" t="str">
            <v>小范围伤害</v>
          </cell>
          <cell r="M12" t="str">
            <v>地面</v>
          </cell>
          <cell r="N12" t="str">
            <v>地面</v>
          </cell>
          <cell r="O12" t="str">
            <v>中</v>
          </cell>
          <cell r="P12">
            <v>137</v>
          </cell>
          <cell r="Q12">
            <v>49</v>
          </cell>
          <cell r="R12">
            <v>80</v>
          </cell>
          <cell r="S12">
            <v>4.5454545454545459</v>
          </cell>
        </row>
        <row r="13">
          <cell r="B13" t="str">
            <v>113</v>
          </cell>
          <cell r="C13" t="str">
            <v>狼骑兵</v>
          </cell>
          <cell r="D13" t="str">
            <v>骑兵</v>
          </cell>
          <cell r="E13" t="str">
            <v>小兵</v>
          </cell>
          <cell r="F13" t="str">
            <v>狼</v>
          </cell>
          <cell r="G13">
            <v>4</v>
          </cell>
          <cell r="H13" t="str">
            <v>士兵</v>
          </cell>
          <cell r="J13" t="str">
            <v>石器时代</v>
          </cell>
          <cell r="K13">
            <v>10</v>
          </cell>
          <cell r="L13" t="str">
            <v>发起冲锋，中规中矩</v>
          </cell>
          <cell r="M13" t="str">
            <v>地面</v>
          </cell>
          <cell r="N13" t="str">
            <v>地面</v>
          </cell>
          <cell r="O13" t="str">
            <v>近</v>
          </cell>
          <cell r="P13">
            <v>208</v>
          </cell>
          <cell r="Q13">
            <v>46</v>
          </cell>
          <cell r="R13">
            <v>200</v>
          </cell>
          <cell r="S13">
            <v>1.7857142857142856</v>
          </cell>
        </row>
        <row r="14">
          <cell r="B14" t="str">
            <v>123</v>
          </cell>
          <cell r="C14" t="str">
            <v>狼游骑兵</v>
          </cell>
          <cell r="D14" t="str">
            <v>骑兵</v>
          </cell>
          <cell r="E14" t="str">
            <v>小兵</v>
          </cell>
          <cell r="F14" t="str">
            <v>狼</v>
          </cell>
          <cell r="G14">
            <v>4</v>
          </cell>
          <cell r="H14" t="str">
            <v>士兵</v>
          </cell>
          <cell r="J14" t="str">
            <v>青铜时代</v>
          </cell>
          <cell r="K14">
            <v>10</v>
          </cell>
          <cell r="L14" t="str">
            <v>有3颗远程子弹，用完后再近战</v>
          </cell>
          <cell r="M14" t="str">
            <v>地面</v>
          </cell>
          <cell r="N14" t="str">
            <v>空中与地面</v>
          </cell>
          <cell r="O14" t="str">
            <v>近</v>
          </cell>
          <cell r="P14">
            <v>215</v>
          </cell>
          <cell r="Q14">
            <v>62</v>
          </cell>
          <cell r="R14">
            <v>190</v>
          </cell>
          <cell r="S14">
            <v>1.7857142857142856</v>
          </cell>
        </row>
        <row r="15">
          <cell r="B15" t="str">
            <v>133</v>
          </cell>
          <cell r="C15" t="str">
            <v>长枪骑兵</v>
          </cell>
          <cell r="D15" t="str">
            <v>骑兵</v>
          </cell>
          <cell r="E15" t="str">
            <v>小兵</v>
          </cell>
          <cell r="F15" t="str">
            <v>狼</v>
          </cell>
          <cell r="G15">
            <v>4</v>
          </cell>
          <cell r="H15" t="str">
            <v>士兵</v>
          </cell>
          <cell r="J15" t="str">
            <v>封建时代</v>
          </cell>
          <cell r="K15">
            <v>10</v>
          </cell>
          <cell r="L15" t="str">
            <v>发起冲锋，瞬间伤害</v>
          </cell>
          <cell r="M15" t="str">
            <v>地面</v>
          </cell>
          <cell r="N15" t="str">
            <v>地面</v>
          </cell>
          <cell r="O15" t="str">
            <v>近</v>
          </cell>
          <cell r="P15">
            <v>169</v>
          </cell>
          <cell r="Q15">
            <v>59</v>
          </cell>
          <cell r="R15">
            <v>170</v>
          </cell>
          <cell r="S15">
            <v>2.2222222222222223</v>
          </cell>
        </row>
        <row r="16">
          <cell r="B16" t="str">
            <v>143</v>
          </cell>
          <cell r="C16" t="str">
            <v>龙骑兵</v>
          </cell>
          <cell r="D16" t="str">
            <v>骑兵</v>
          </cell>
          <cell r="E16" t="str">
            <v>小兵</v>
          </cell>
          <cell r="F16" t="str">
            <v>狼</v>
          </cell>
          <cell r="G16">
            <v>4</v>
          </cell>
          <cell r="H16" t="str">
            <v>士兵</v>
          </cell>
          <cell r="J16" t="str">
            <v>工业时代</v>
          </cell>
          <cell r="K16">
            <v>10</v>
          </cell>
          <cell r="L16" t="str">
            <v>远程射击，撤退</v>
          </cell>
          <cell r="M16" t="str">
            <v>地面</v>
          </cell>
          <cell r="N16" t="str">
            <v>地面</v>
          </cell>
          <cell r="O16" t="str">
            <v>中</v>
          </cell>
          <cell r="P16">
            <v>156</v>
          </cell>
          <cell r="Q16">
            <v>69</v>
          </cell>
          <cell r="R16">
            <v>180</v>
          </cell>
          <cell r="S16">
            <v>2.9411764705882351</v>
          </cell>
        </row>
        <row r="17">
          <cell r="B17" t="str">
            <v>153</v>
          </cell>
          <cell r="C17" t="str">
            <v>长刀摩托骑兵</v>
          </cell>
          <cell r="D17" t="str">
            <v>骑兵</v>
          </cell>
          <cell r="E17" t="str">
            <v>小兵</v>
          </cell>
          <cell r="F17" t="str">
            <v>狼</v>
          </cell>
          <cell r="G17">
            <v>4</v>
          </cell>
          <cell r="H17" t="str">
            <v>士兵</v>
          </cell>
          <cell r="J17" t="str">
            <v>现代</v>
          </cell>
          <cell r="K17">
            <v>10</v>
          </cell>
          <cell r="L17" t="str">
            <v>撞击，范围伤害</v>
          </cell>
          <cell r="M17" t="str">
            <v>地面</v>
          </cell>
          <cell r="N17" t="str">
            <v>地面</v>
          </cell>
          <cell r="O17" t="str">
            <v>近</v>
          </cell>
          <cell r="P17">
            <v>286</v>
          </cell>
          <cell r="Q17">
            <v>72</v>
          </cell>
          <cell r="R17">
            <v>180</v>
          </cell>
          <cell r="S17">
            <v>1.7857142857142856</v>
          </cell>
        </row>
        <row r="18">
          <cell r="B18" t="str">
            <v>114</v>
          </cell>
          <cell r="C18" t="str">
            <v>小精灵</v>
          </cell>
          <cell r="D18" t="str">
            <v>神</v>
          </cell>
          <cell r="E18" t="str">
            <v>小兵</v>
          </cell>
          <cell r="G18">
            <v>1</v>
          </cell>
          <cell r="H18" t="str">
            <v>士兵</v>
          </cell>
          <cell r="I18" t="str">
            <v>骷髅兵</v>
          </cell>
          <cell r="J18" t="str">
            <v>石器时代</v>
          </cell>
          <cell r="K18">
            <v>10</v>
          </cell>
          <cell r="L18" t="str">
            <v>成群出现，消除时，召唤2个</v>
          </cell>
          <cell r="M18" t="str">
            <v>地面</v>
          </cell>
          <cell r="N18" t="str">
            <v>地面</v>
          </cell>
          <cell r="O18" t="str">
            <v>近</v>
          </cell>
          <cell r="P18">
            <v>189</v>
          </cell>
          <cell r="Q18">
            <v>91</v>
          </cell>
          <cell r="R18">
            <v>147</v>
          </cell>
          <cell r="S18">
            <v>1.4925373134328357</v>
          </cell>
        </row>
        <row r="19">
          <cell r="B19" t="str">
            <v>124</v>
          </cell>
          <cell r="C19" t="str">
            <v>独角兽</v>
          </cell>
          <cell r="D19" t="str">
            <v>神</v>
          </cell>
          <cell r="E19" t="str">
            <v>小兵</v>
          </cell>
          <cell r="G19">
            <v>4</v>
          </cell>
          <cell r="H19" t="str">
            <v>士兵</v>
          </cell>
          <cell r="I19" t="str">
            <v>皇家幽灵</v>
          </cell>
          <cell r="J19" t="str">
            <v>青铜时代</v>
          </cell>
          <cell r="K19">
            <v>10</v>
          </cell>
          <cell r="L19" t="str">
            <v>免疫法术卡的所有效果</v>
          </cell>
          <cell r="M19" t="str">
            <v>地面</v>
          </cell>
          <cell r="N19" t="str">
            <v>空中与地面</v>
          </cell>
          <cell r="O19" t="str">
            <v>中</v>
          </cell>
          <cell r="P19">
            <v>78</v>
          </cell>
          <cell r="Q19">
            <v>52</v>
          </cell>
          <cell r="R19">
            <v>133</v>
          </cell>
          <cell r="S19">
            <v>1.7857142857142856</v>
          </cell>
        </row>
        <row r="20">
          <cell r="B20" t="str">
            <v>134</v>
          </cell>
          <cell r="C20" t="str">
            <v>小飞龙</v>
          </cell>
          <cell r="D20" t="str">
            <v>神</v>
          </cell>
          <cell r="E20" t="str">
            <v>小兵</v>
          </cell>
          <cell r="G20">
            <v>3</v>
          </cell>
          <cell r="H20" t="str">
            <v>士兵</v>
          </cell>
          <cell r="I20" t="str">
            <v>飞龙宝宝</v>
          </cell>
          <cell r="J20" t="str">
            <v>封建时代</v>
          </cell>
          <cell r="K20">
            <v>10</v>
          </cell>
          <cell r="L20" t="str">
            <v>飞行，范围伤害</v>
          </cell>
          <cell r="M20" t="str">
            <v>空中</v>
          </cell>
          <cell r="N20" t="str">
            <v>空中与地面</v>
          </cell>
          <cell r="O20" t="str">
            <v>中</v>
          </cell>
          <cell r="P20">
            <v>208</v>
          </cell>
          <cell r="Q20">
            <v>62</v>
          </cell>
          <cell r="R20">
            <v>100</v>
          </cell>
          <cell r="S20">
            <v>4</v>
          </cell>
        </row>
        <row r="21">
          <cell r="B21" t="str">
            <v>144</v>
          </cell>
          <cell r="C21" t="str">
            <v>蒸汽小飞龙</v>
          </cell>
          <cell r="D21" t="str">
            <v>神</v>
          </cell>
          <cell r="E21" t="str">
            <v>小兵</v>
          </cell>
          <cell r="G21">
            <v>3</v>
          </cell>
          <cell r="H21" t="str">
            <v>士兵</v>
          </cell>
          <cell r="I21" t="str">
            <v>飞龙宝宝</v>
          </cell>
          <cell r="J21" t="str">
            <v>工业时代</v>
          </cell>
          <cell r="K21">
            <v>10</v>
          </cell>
          <cell r="L21" t="str">
            <v>飞行，范围伤害，法术减伤</v>
          </cell>
          <cell r="M21" t="str">
            <v>空中</v>
          </cell>
          <cell r="N21" t="str">
            <v>空中与地面</v>
          </cell>
          <cell r="O21" t="str">
            <v>中</v>
          </cell>
          <cell r="P21">
            <v>260</v>
          </cell>
          <cell r="Q21">
            <v>46</v>
          </cell>
          <cell r="R21">
            <v>100</v>
          </cell>
          <cell r="S21">
            <v>2.2222222222222223</v>
          </cell>
        </row>
        <row r="22">
          <cell r="B22" t="str">
            <v>154</v>
          </cell>
          <cell r="C22" t="str">
            <v>传教士</v>
          </cell>
          <cell r="D22" t="str">
            <v>神</v>
          </cell>
          <cell r="E22" t="str">
            <v>小兵</v>
          </cell>
          <cell r="G22">
            <v>2</v>
          </cell>
          <cell r="H22" t="str">
            <v>士兵</v>
          </cell>
          <cell r="J22" t="str">
            <v>现代</v>
          </cell>
          <cell r="K22">
            <v>10</v>
          </cell>
          <cell r="L22" t="str">
            <v>远程伤害，单体治疗</v>
          </cell>
          <cell r="M22" t="str">
            <v>地面</v>
          </cell>
          <cell r="N22" t="str">
            <v>空中与地面</v>
          </cell>
          <cell r="O22" t="str">
            <v>中</v>
          </cell>
          <cell r="P22">
            <v>208</v>
          </cell>
          <cell r="Q22">
            <v>68</v>
          </cell>
          <cell r="R22">
            <v>93</v>
          </cell>
          <cell r="S22">
            <v>2.2222222222222223</v>
          </cell>
        </row>
        <row r="23">
          <cell r="B23" t="str">
            <v>115</v>
          </cell>
          <cell r="C23" t="str">
            <v>乌鸦</v>
          </cell>
          <cell r="D23" t="str">
            <v>魔</v>
          </cell>
          <cell r="E23" t="str">
            <v>小兵</v>
          </cell>
          <cell r="G23">
            <v>1</v>
          </cell>
          <cell r="H23" t="str">
            <v>士兵</v>
          </cell>
          <cell r="I23" t="str">
            <v>蝙蝠</v>
          </cell>
          <cell r="J23" t="str">
            <v>石器时代</v>
          </cell>
          <cell r="K23">
            <v>10</v>
          </cell>
          <cell r="L23" t="str">
            <v>飞行，成群出现，消除时，召唤3个</v>
          </cell>
          <cell r="M23" t="str">
            <v>空中</v>
          </cell>
          <cell r="N23" t="str">
            <v>空中与地面</v>
          </cell>
          <cell r="O23" t="str">
            <v>近</v>
          </cell>
          <cell r="P23">
            <v>115</v>
          </cell>
          <cell r="Q23">
            <v>65</v>
          </cell>
          <cell r="R23">
            <v>160</v>
          </cell>
          <cell r="S23">
            <v>1.2</v>
          </cell>
        </row>
        <row r="24">
          <cell r="B24" t="str">
            <v>125</v>
          </cell>
          <cell r="C24" t="str">
            <v>石头人战士</v>
          </cell>
          <cell r="D24" t="str">
            <v>魔</v>
          </cell>
          <cell r="E24" t="str">
            <v>小兵</v>
          </cell>
          <cell r="G24">
            <v>3</v>
          </cell>
          <cell r="H24" t="str">
            <v>士兵</v>
          </cell>
          <cell r="J24" t="str">
            <v>青铜时代</v>
          </cell>
          <cell r="K24">
            <v>10</v>
          </cell>
          <cell r="L24" t="str">
            <v>远程减伤</v>
          </cell>
          <cell r="M24" t="str">
            <v>地面</v>
          </cell>
          <cell r="N24" t="str">
            <v>地面</v>
          </cell>
          <cell r="O24" t="str">
            <v>近</v>
          </cell>
          <cell r="P24">
            <v>205</v>
          </cell>
          <cell r="Q24">
            <v>45</v>
          </cell>
          <cell r="R24">
            <v>80</v>
          </cell>
          <cell r="S24">
            <v>2.2222222222222223</v>
          </cell>
        </row>
        <row r="25">
          <cell r="B25" t="str">
            <v>135</v>
          </cell>
          <cell r="C25" t="str">
            <v>骷髅射手</v>
          </cell>
          <cell r="D25" t="str">
            <v>魔</v>
          </cell>
          <cell r="E25" t="str">
            <v>小兵</v>
          </cell>
          <cell r="G25">
            <v>2</v>
          </cell>
          <cell r="H25" t="str">
            <v>士兵</v>
          </cell>
          <cell r="I25" t="str">
            <v>哥布林投矛手</v>
          </cell>
          <cell r="J25" t="str">
            <v>封建时代</v>
          </cell>
          <cell r="K25">
            <v>10</v>
          </cell>
          <cell r="L25" t="str">
            <v>攻击附带中毒</v>
          </cell>
          <cell r="M25" t="str">
            <v>地面</v>
          </cell>
          <cell r="N25" t="str">
            <v>空中与地面</v>
          </cell>
          <cell r="O25" t="str">
            <v>中</v>
          </cell>
          <cell r="P25">
            <v>123</v>
          </cell>
          <cell r="Q25">
            <v>45</v>
          </cell>
          <cell r="R25">
            <v>100</v>
          </cell>
          <cell r="S25">
            <v>3.6</v>
          </cell>
        </row>
        <row r="26">
          <cell r="B26" t="str">
            <v>145</v>
          </cell>
          <cell r="C26" t="str">
            <v>迷你死神</v>
          </cell>
          <cell r="D26" t="str">
            <v>魔</v>
          </cell>
          <cell r="E26" t="str">
            <v>小兵</v>
          </cell>
          <cell r="G26">
            <v>2</v>
          </cell>
          <cell r="H26" t="str">
            <v>士兵</v>
          </cell>
          <cell r="J26" t="str">
            <v>工业时代</v>
          </cell>
          <cell r="K26">
            <v>10</v>
          </cell>
          <cell r="L26" t="str">
            <v>漂浮，不死</v>
          </cell>
          <cell r="M26" t="str">
            <v>地面</v>
          </cell>
          <cell r="N26" t="str">
            <v>地面</v>
          </cell>
          <cell r="O26" t="str">
            <v>近</v>
          </cell>
          <cell r="P26">
            <v>100</v>
          </cell>
          <cell r="Q26">
            <v>90</v>
          </cell>
          <cell r="R26">
            <v>133</v>
          </cell>
          <cell r="S26">
            <v>1.4925373134328357</v>
          </cell>
        </row>
        <row r="27">
          <cell r="B27" t="str">
            <v>155</v>
          </cell>
          <cell r="C27" t="str">
            <v>自爆青蛙</v>
          </cell>
          <cell r="D27" t="str">
            <v>魔</v>
          </cell>
          <cell r="E27" t="str">
            <v>小兵</v>
          </cell>
          <cell r="G27">
            <v>1</v>
          </cell>
          <cell r="H27" t="str">
            <v>士兵</v>
          </cell>
          <cell r="J27" t="str">
            <v>现代</v>
          </cell>
          <cell r="K27">
            <v>10</v>
          </cell>
          <cell r="L27" t="str">
            <v>普攻自爆后死亡，死亡时自爆，减速</v>
          </cell>
          <cell r="M27" t="str">
            <v>地面</v>
          </cell>
          <cell r="N27" t="str">
            <v>地面</v>
          </cell>
          <cell r="O27" t="str">
            <v>近</v>
          </cell>
          <cell r="P27">
            <v>90</v>
          </cell>
          <cell r="Q27">
            <v>120</v>
          </cell>
          <cell r="R27">
            <v>200</v>
          </cell>
          <cell r="S27">
            <v>5</v>
          </cell>
        </row>
        <row r="28">
          <cell r="B28" t="str">
            <v>221</v>
          </cell>
          <cell r="C28" t="str">
            <v>地鼠挖掘者</v>
          </cell>
          <cell r="D28" t="str">
            <v>步兵</v>
          </cell>
          <cell r="E28" t="str">
            <v>步兵</v>
          </cell>
          <cell r="G28">
            <v>4</v>
          </cell>
          <cell r="H28" t="str">
            <v>英雄</v>
          </cell>
          <cell r="I28" t="str">
            <v>掘地矿工</v>
          </cell>
          <cell r="J28" t="str">
            <v>青铜时代</v>
          </cell>
          <cell r="K28">
            <v>40</v>
          </cell>
          <cell r="L28" t="str">
            <v>绕后，偷袭，可全场部署</v>
          </cell>
          <cell r="M28" t="str">
            <v>地面</v>
          </cell>
          <cell r="N28" t="str">
            <v>地面</v>
          </cell>
          <cell r="O28" t="str">
            <v>近</v>
          </cell>
          <cell r="P28">
            <v>950</v>
          </cell>
          <cell r="Q28">
            <v>150</v>
          </cell>
          <cell r="R28">
            <v>135</v>
          </cell>
          <cell r="S28">
            <v>1.8</v>
          </cell>
        </row>
        <row r="29">
          <cell r="B29" t="str">
            <v>231</v>
          </cell>
          <cell r="C29" t="str">
            <v>旋风战士</v>
          </cell>
          <cell r="D29" t="str">
            <v>步兵</v>
          </cell>
          <cell r="E29" t="str">
            <v>步兵</v>
          </cell>
          <cell r="G29">
            <v>4</v>
          </cell>
          <cell r="H29" t="str">
            <v>英雄</v>
          </cell>
          <cell r="I29" t="str">
            <v>瓦基丽武神</v>
          </cell>
          <cell r="J29" t="str">
            <v>封建时代</v>
          </cell>
          <cell r="K29">
            <v>40</v>
          </cell>
          <cell r="L29" t="str">
            <v>群攻，高伤害。</v>
          </cell>
          <cell r="M29" t="str">
            <v>地面</v>
          </cell>
          <cell r="N29" t="str">
            <v>地面</v>
          </cell>
          <cell r="O29" t="str">
            <v>近</v>
          </cell>
          <cell r="P29">
            <v>1200</v>
          </cell>
          <cell r="Q29">
            <v>200</v>
          </cell>
          <cell r="R29">
            <v>105</v>
          </cell>
          <cell r="S29">
            <v>2.4</v>
          </cell>
        </row>
        <row r="30">
          <cell r="B30" t="str">
            <v>241</v>
          </cell>
          <cell r="C30" t="str">
            <v>巨猿人</v>
          </cell>
          <cell r="D30" t="str">
            <v>步兵</v>
          </cell>
          <cell r="E30" t="str">
            <v>步兵</v>
          </cell>
          <cell r="G30">
            <v>7</v>
          </cell>
          <cell r="H30" t="str">
            <v>英雄</v>
          </cell>
          <cell r="I30" t="str">
            <v>巨人</v>
          </cell>
          <cell r="J30" t="str">
            <v>工业时代</v>
          </cell>
          <cell r="K30">
            <v>60</v>
          </cell>
          <cell r="L30" t="str">
            <v>超级坦克，移速慢</v>
          </cell>
          <cell r="M30" t="str">
            <v>地面</v>
          </cell>
          <cell r="N30" t="str">
            <v>建筑</v>
          </cell>
          <cell r="O30" t="str">
            <v>近</v>
          </cell>
          <cell r="P30">
            <v>3600</v>
          </cell>
          <cell r="Q30">
            <v>310</v>
          </cell>
          <cell r="R30">
            <v>67</v>
          </cell>
          <cell r="S30">
            <v>2.2222222222222223</v>
          </cell>
        </row>
        <row r="31">
          <cell r="B31" t="str">
            <v>251</v>
          </cell>
          <cell r="C31" t="str">
            <v>装甲机枪车</v>
          </cell>
          <cell r="D31" t="str">
            <v>步兵</v>
          </cell>
          <cell r="E31" t="str">
            <v>步兵</v>
          </cell>
          <cell r="G31">
            <v>8</v>
          </cell>
          <cell r="H31" t="str">
            <v>英雄</v>
          </cell>
          <cell r="J31" t="str">
            <v>现代</v>
          </cell>
          <cell r="K31">
            <v>80</v>
          </cell>
          <cell r="L31" t="str">
            <v>召唤，毁灭后召唤</v>
          </cell>
          <cell r="M31" t="str">
            <v>地面</v>
          </cell>
          <cell r="N31" t="str">
            <v>空中与地面</v>
          </cell>
          <cell r="O31" t="str">
            <v>中</v>
          </cell>
          <cell r="P31">
            <v>1800</v>
          </cell>
          <cell r="Q31">
            <v>50</v>
          </cell>
          <cell r="R31">
            <v>120</v>
          </cell>
          <cell r="S31">
            <v>0.5</v>
          </cell>
        </row>
        <row r="32">
          <cell r="B32" t="str">
            <v>421</v>
          </cell>
          <cell r="C32" t="str">
            <v>猛犸象狼骑</v>
          </cell>
          <cell r="D32" t="str">
            <v>骑兵</v>
          </cell>
          <cell r="E32" t="str">
            <v>骑兵</v>
          </cell>
          <cell r="G32">
            <v>7</v>
          </cell>
          <cell r="H32" t="str">
            <v>英雄</v>
          </cell>
          <cell r="I32" t="str">
            <v>黑暗王子</v>
          </cell>
          <cell r="J32" t="str">
            <v>石器时代</v>
          </cell>
          <cell r="K32">
            <v>40</v>
          </cell>
          <cell r="L32" t="str">
            <v>范围攻击，冲锋</v>
          </cell>
          <cell r="M32" t="str">
            <v>地面</v>
          </cell>
          <cell r="N32" t="str">
            <v>地面</v>
          </cell>
          <cell r="O32" t="str">
            <v>近</v>
          </cell>
          <cell r="P32">
            <v>1450</v>
          </cell>
          <cell r="Q32">
            <v>120</v>
          </cell>
          <cell r="R32">
            <v>150</v>
          </cell>
          <cell r="S32">
            <v>2.4</v>
          </cell>
        </row>
        <row r="33">
          <cell r="B33" t="str">
            <v>431</v>
          </cell>
          <cell r="C33" t="str">
            <v>精英长枪骑士</v>
          </cell>
          <cell r="D33" t="str">
            <v>骑兵</v>
          </cell>
          <cell r="E33" t="str">
            <v>骑兵</v>
          </cell>
          <cell r="G33">
            <v>5</v>
          </cell>
          <cell r="H33" t="str">
            <v>英雄</v>
          </cell>
          <cell r="I33" t="str">
            <v>骑士</v>
          </cell>
          <cell r="J33" t="str">
            <v>封建时代</v>
          </cell>
          <cell r="K33">
            <v>50</v>
          </cell>
          <cell r="L33" t="str">
            <v>发起冲锋，瞬间伤害</v>
          </cell>
          <cell r="M33" t="str">
            <v>地面</v>
          </cell>
          <cell r="N33" t="str">
            <v>地面</v>
          </cell>
          <cell r="O33" t="str">
            <v>近</v>
          </cell>
          <cell r="P33">
            <v>1868</v>
          </cell>
          <cell r="Q33">
            <v>190</v>
          </cell>
          <cell r="R33">
            <v>190</v>
          </cell>
          <cell r="S33">
            <v>2.5641025641025639</v>
          </cell>
        </row>
        <row r="34">
          <cell r="B34" t="str">
            <v>441</v>
          </cell>
          <cell r="C34" t="str">
            <v>飞艇</v>
          </cell>
          <cell r="D34" t="str">
            <v>骑兵</v>
          </cell>
          <cell r="E34" t="str">
            <v>骑兵</v>
          </cell>
          <cell r="G34">
            <v>6</v>
          </cell>
          <cell r="H34" t="str">
            <v>英雄</v>
          </cell>
          <cell r="I34" t="str">
            <v>气球</v>
          </cell>
          <cell r="J34" t="str">
            <v>工业时代</v>
          </cell>
          <cell r="K34">
            <v>50</v>
          </cell>
          <cell r="L34" t="str">
            <v>投掷炸弹，坠落伤害</v>
          </cell>
          <cell r="M34" t="str">
            <v>空中</v>
          </cell>
          <cell r="N34" t="str">
            <v>建筑</v>
          </cell>
          <cell r="O34" t="str">
            <v>近</v>
          </cell>
          <cell r="P34">
            <v>1420</v>
          </cell>
          <cell r="Q34">
            <v>380</v>
          </cell>
          <cell r="R34">
            <v>93</v>
          </cell>
          <cell r="S34">
            <v>2.5641025641025639</v>
          </cell>
        </row>
        <row r="35">
          <cell r="B35" t="str">
            <v>451</v>
          </cell>
          <cell r="C35" t="str">
            <v>坦克</v>
          </cell>
          <cell r="D35" t="str">
            <v>骑兵</v>
          </cell>
          <cell r="E35" t="str">
            <v>骑兵</v>
          </cell>
          <cell r="G35">
            <v>8</v>
          </cell>
          <cell r="H35" t="str">
            <v>英雄</v>
          </cell>
          <cell r="I35" t="str">
            <v>超级骑士</v>
          </cell>
          <cell r="J35" t="str">
            <v>现代</v>
          </cell>
          <cell r="K35">
            <v>90</v>
          </cell>
          <cell r="L35" t="str">
            <v>坦克，受到近战伤害降低，范围攻击</v>
          </cell>
          <cell r="M35" t="str">
            <v>地面</v>
          </cell>
          <cell r="N35" t="str">
            <v>地面</v>
          </cell>
          <cell r="O35" t="str">
            <v>中</v>
          </cell>
          <cell r="P35">
            <v>3100</v>
          </cell>
          <cell r="Q35">
            <v>96</v>
          </cell>
          <cell r="R35">
            <v>113</v>
          </cell>
          <cell r="S35">
            <v>2.5641025641025639</v>
          </cell>
        </row>
        <row r="36">
          <cell r="B36" t="str">
            <v>321</v>
          </cell>
          <cell r="C36" t="str">
            <v>海象飞斧战士</v>
          </cell>
          <cell r="D36" t="str">
            <v>弓兵</v>
          </cell>
          <cell r="E36" t="str">
            <v>弓兵</v>
          </cell>
          <cell r="G36">
            <v>4</v>
          </cell>
          <cell r="H36" t="str">
            <v>英雄</v>
          </cell>
          <cell r="I36" t="str">
            <v>飞斧屠夫</v>
          </cell>
          <cell r="J36" t="str">
            <v>青铜时代</v>
          </cell>
          <cell r="K36">
            <v>30</v>
          </cell>
          <cell r="L36" t="str">
            <v>投掷回旋镖，造成两段范围伤害</v>
          </cell>
          <cell r="M36" t="str">
            <v>地面</v>
          </cell>
          <cell r="N36" t="str">
            <v>空中与地面</v>
          </cell>
          <cell r="O36" t="str">
            <v>中</v>
          </cell>
          <cell r="P36">
            <v>550</v>
          </cell>
          <cell r="Q36">
            <v>90</v>
          </cell>
          <cell r="R36">
            <v>72</v>
          </cell>
          <cell r="S36">
            <v>3.6</v>
          </cell>
        </row>
        <row r="37">
          <cell r="B37" t="str">
            <v>331</v>
          </cell>
          <cell r="C37" t="str">
            <v>神箭游侠</v>
          </cell>
          <cell r="D37" t="str">
            <v>弓兵</v>
          </cell>
          <cell r="E37" t="str">
            <v>弓兵</v>
          </cell>
          <cell r="G37">
            <v>3</v>
          </cell>
          <cell r="H37" t="str">
            <v>英雄</v>
          </cell>
          <cell r="I37" t="str">
            <v>神箭游侠</v>
          </cell>
          <cell r="J37" t="str">
            <v>封建时代</v>
          </cell>
          <cell r="K37">
            <v>30</v>
          </cell>
          <cell r="L37" t="str">
            <v>对一条直线造成伤害</v>
          </cell>
          <cell r="M37" t="str">
            <v>地面</v>
          </cell>
          <cell r="N37" t="str">
            <v>空中与地面</v>
          </cell>
          <cell r="O37" t="str">
            <v>远</v>
          </cell>
          <cell r="P37">
            <v>600</v>
          </cell>
          <cell r="Q37">
            <v>280</v>
          </cell>
          <cell r="R37">
            <v>80</v>
          </cell>
          <cell r="S37">
            <v>1.7857142857142856</v>
          </cell>
        </row>
        <row r="38">
          <cell r="B38" t="str">
            <v>341</v>
          </cell>
          <cell r="C38" t="str">
            <v>狙击手</v>
          </cell>
          <cell r="D38" t="str">
            <v>弓兵</v>
          </cell>
          <cell r="E38" t="str">
            <v>弓兵</v>
          </cell>
          <cell r="G38">
            <v>3</v>
          </cell>
          <cell r="H38" t="str">
            <v>英雄</v>
          </cell>
          <cell r="I38" t="str">
            <v>单体的公主</v>
          </cell>
          <cell r="J38" t="str">
            <v>工业时代</v>
          </cell>
          <cell r="K38">
            <v>30</v>
          </cell>
          <cell r="L38" t="str">
            <v>秒杀士兵单位</v>
          </cell>
          <cell r="M38" t="str">
            <v>地面</v>
          </cell>
          <cell r="N38" t="str">
            <v>空中与地面</v>
          </cell>
          <cell r="O38" t="str">
            <v>超远</v>
          </cell>
          <cell r="P38">
            <v>350</v>
          </cell>
          <cell r="Q38">
            <v>480</v>
          </cell>
          <cell r="R38">
            <v>80</v>
          </cell>
          <cell r="S38">
            <v>4.5454545454545459</v>
          </cell>
        </row>
        <row r="39">
          <cell r="B39" t="str">
            <v>351</v>
          </cell>
          <cell r="C39" t="str">
            <v>导弹车</v>
          </cell>
          <cell r="D39" t="str">
            <v>弓兵</v>
          </cell>
          <cell r="E39" t="str">
            <v>弓兵</v>
          </cell>
          <cell r="G39">
            <v>6</v>
          </cell>
          <cell r="H39" t="str">
            <v>英雄</v>
          </cell>
          <cell r="I39" t="str">
            <v>公主</v>
          </cell>
          <cell r="J39" t="str">
            <v>现代</v>
          </cell>
          <cell r="K39">
            <v>50</v>
          </cell>
          <cell r="L39" t="str">
            <v>远距离范围伤害</v>
          </cell>
          <cell r="M39" t="str">
            <v>地面</v>
          </cell>
          <cell r="N39" t="str">
            <v>空中与地面</v>
          </cell>
          <cell r="O39" t="str">
            <v>超远</v>
          </cell>
          <cell r="P39">
            <v>500</v>
          </cell>
          <cell r="Q39">
            <v>560</v>
          </cell>
          <cell r="R39">
            <v>67</v>
          </cell>
          <cell r="S39">
            <v>7.1428571428571423</v>
          </cell>
        </row>
        <row r="40">
          <cell r="B40" t="str">
            <v>521</v>
          </cell>
          <cell r="C40" t="str">
            <v>火龙</v>
          </cell>
          <cell r="D40" t="str">
            <v>神</v>
          </cell>
          <cell r="E40" t="str">
            <v>神</v>
          </cell>
          <cell r="G40">
            <v>6</v>
          </cell>
          <cell r="H40" t="str">
            <v>英雄</v>
          </cell>
          <cell r="I40" t="str">
            <v>飞龙宝宝</v>
          </cell>
          <cell r="J40" t="str">
            <v>青铜时代</v>
          </cell>
          <cell r="K40">
            <v>40</v>
          </cell>
          <cell r="L40" t="str">
            <v>范围攻击</v>
          </cell>
          <cell r="M40" t="str">
            <v>空中</v>
          </cell>
          <cell r="N40" t="str">
            <v>空中与地面</v>
          </cell>
          <cell r="O40" t="str">
            <v>中</v>
          </cell>
          <cell r="P40">
            <v>580</v>
          </cell>
          <cell r="Q40">
            <v>160</v>
          </cell>
          <cell r="R40">
            <v>90</v>
          </cell>
          <cell r="S40">
            <v>2.8</v>
          </cell>
        </row>
        <row r="41">
          <cell r="B41" t="str">
            <v>531</v>
          </cell>
          <cell r="C41" t="str">
            <v>精灵捕手</v>
          </cell>
          <cell r="D41" t="str">
            <v>神</v>
          </cell>
          <cell r="E41" t="str">
            <v>神</v>
          </cell>
          <cell r="G41">
            <v>5</v>
          </cell>
          <cell r="H41" t="str">
            <v>英雄</v>
          </cell>
          <cell r="I41" t="str">
            <v>女巫</v>
          </cell>
          <cell r="J41" t="str">
            <v>封建时代</v>
          </cell>
          <cell r="K41">
            <v>50</v>
          </cell>
          <cell r="L41" t="str">
            <v>远程攻击，并召唤小精灵。</v>
          </cell>
          <cell r="M41" t="str">
            <v>地面</v>
          </cell>
          <cell r="N41" t="str">
            <v>空中与地面</v>
          </cell>
          <cell r="O41" t="str">
            <v>中</v>
          </cell>
          <cell r="P41">
            <v>832</v>
          </cell>
          <cell r="Q41">
            <v>90</v>
          </cell>
          <cell r="R41">
            <v>80</v>
          </cell>
          <cell r="S41">
            <v>1.7857142857142856</v>
          </cell>
        </row>
        <row r="42">
          <cell r="B42" t="str">
            <v>541</v>
          </cell>
          <cell r="C42" t="str">
            <v>光明法师</v>
          </cell>
          <cell r="D42" t="str">
            <v>神</v>
          </cell>
          <cell r="E42" t="str">
            <v>神</v>
          </cell>
          <cell r="G42">
            <v>4</v>
          </cell>
          <cell r="H42" t="str">
            <v>英雄</v>
          </cell>
          <cell r="I42" t="str">
            <v>法师</v>
          </cell>
          <cell r="J42" t="str">
            <v>工业时代</v>
          </cell>
          <cell r="K42">
            <v>40</v>
          </cell>
          <cell r="L42" t="str">
            <v>远程群攻，高伤害，血量低</v>
          </cell>
          <cell r="M42" t="str">
            <v>地面</v>
          </cell>
          <cell r="N42" t="str">
            <v>空中与地面</v>
          </cell>
          <cell r="O42" t="str">
            <v>中</v>
          </cell>
          <cell r="P42">
            <v>144</v>
          </cell>
          <cell r="Q42">
            <v>224</v>
          </cell>
          <cell r="R42">
            <v>93</v>
          </cell>
          <cell r="S42">
            <v>1.7857142857142856</v>
          </cell>
        </row>
        <row r="43">
          <cell r="B43" t="str">
            <v>551</v>
          </cell>
          <cell r="C43" t="str">
            <v>皇家狮鹫</v>
          </cell>
          <cell r="D43" t="str">
            <v>神</v>
          </cell>
          <cell r="E43" t="str">
            <v>神</v>
          </cell>
          <cell r="G43">
            <v>7</v>
          </cell>
          <cell r="H43" t="str">
            <v>英雄</v>
          </cell>
          <cell r="J43" t="str">
            <v>现代</v>
          </cell>
          <cell r="K43">
            <v>80</v>
          </cell>
          <cell r="L43" t="str">
            <v>飞行，机枪扫射，导弹</v>
          </cell>
          <cell r="M43" t="str">
            <v>空中</v>
          </cell>
          <cell r="N43" t="str">
            <v>地面</v>
          </cell>
          <cell r="O43" t="str">
            <v>中</v>
          </cell>
          <cell r="P43">
            <v>1152</v>
          </cell>
          <cell r="Q43">
            <v>96</v>
          </cell>
          <cell r="R43">
            <v>87</v>
          </cell>
          <cell r="S43">
            <v>0.59523809523809523</v>
          </cell>
        </row>
        <row r="44">
          <cell r="B44" t="str">
            <v>621</v>
          </cell>
          <cell r="C44" t="str">
            <v>魔像</v>
          </cell>
          <cell r="D44" t="str">
            <v>魔</v>
          </cell>
          <cell r="E44" t="str">
            <v>魔</v>
          </cell>
          <cell r="G44">
            <v>4</v>
          </cell>
          <cell r="H44" t="str">
            <v>英雄</v>
          </cell>
          <cell r="J44" t="str">
            <v>石器时代</v>
          </cell>
          <cell r="K44">
            <v>20</v>
          </cell>
          <cell r="L44" t="str">
            <v>受到单位伤害降低50%</v>
          </cell>
          <cell r="M44" t="str">
            <v>地面</v>
          </cell>
          <cell r="N44" t="str">
            <v>地面</v>
          </cell>
          <cell r="O44" t="str">
            <v>近</v>
          </cell>
          <cell r="P44">
            <v>1680</v>
          </cell>
          <cell r="Q44">
            <v>200</v>
          </cell>
          <cell r="R44">
            <v>55</v>
          </cell>
          <cell r="S44">
            <v>3.4</v>
          </cell>
        </row>
        <row r="45">
          <cell r="B45" t="str">
            <v>631</v>
          </cell>
          <cell r="C45" t="str">
            <v>鬼武士</v>
          </cell>
          <cell r="D45" t="str">
            <v>魔</v>
          </cell>
          <cell r="E45" t="str">
            <v>魔</v>
          </cell>
          <cell r="G45">
            <v>5</v>
          </cell>
          <cell r="H45" t="str">
            <v>英雄</v>
          </cell>
          <cell r="I45" t="str">
            <v>哥布林巨人</v>
          </cell>
          <cell r="J45" t="str">
            <v>封建时代</v>
          </cell>
          <cell r="K45">
            <v>40</v>
          </cell>
          <cell r="L45" t="str">
            <v>死亡时分裂成4只乌鸦</v>
          </cell>
          <cell r="M45" t="str">
            <v>地面</v>
          </cell>
          <cell r="N45" t="str">
            <v>地面</v>
          </cell>
          <cell r="O45" t="str">
            <v>近</v>
          </cell>
          <cell r="P45">
            <v>1124</v>
          </cell>
          <cell r="Q45">
            <v>256</v>
          </cell>
          <cell r="R45">
            <v>107</v>
          </cell>
          <cell r="S45">
            <v>1.7857142857142856</v>
          </cell>
        </row>
        <row r="46">
          <cell r="B46" t="str">
            <v>641</v>
          </cell>
          <cell r="C46" t="str">
            <v>吸血鬼贵族</v>
          </cell>
          <cell r="D46" t="str">
            <v>魔</v>
          </cell>
          <cell r="E46" t="str">
            <v>魔</v>
          </cell>
          <cell r="G46">
            <v>6</v>
          </cell>
          <cell r="H46" t="str">
            <v>英雄</v>
          </cell>
          <cell r="J46" t="str">
            <v>工业时代</v>
          </cell>
          <cell r="K46">
            <v>60</v>
          </cell>
          <cell r="L46" t="str">
            <v>攻击吸血</v>
          </cell>
          <cell r="M46" t="str">
            <v>地面</v>
          </cell>
          <cell r="N46" t="str">
            <v>地面</v>
          </cell>
          <cell r="O46" t="str">
            <v>近</v>
          </cell>
          <cell r="P46">
            <v>720</v>
          </cell>
          <cell r="Q46">
            <v>280</v>
          </cell>
          <cell r="R46">
            <v>100</v>
          </cell>
          <cell r="S46">
            <v>1.7857142857142856</v>
          </cell>
        </row>
        <row r="47">
          <cell r="B47" t="str">
            <v>651</v>
          </cell>
          <cell r="C47" t="str">
            <v>地狱飞龙</v>
          </cell>
          <cell r="D47" t="str">
            <v>魔</v>
          </cell>
          <cell r="E47" t="str">
            <v>魔</v>
          </cell>
          <cell r="G47">
            <v>7</v>
          </cell>
          <cell r="H47" t="str">
            <v>英雄</v>
          </cell>
          <cell r="I47" t="str">
            <v>地狱飞龙</v>
          </cell>
          <cell r="J47" t="str">
            <v>现代</v>
          </cell>
          <cell r="K47">
            <v>50</v>
          </cell>
          <cell r="L47" t="str">
            <v>攻击时间越长，伤害越高</v>
          </cell>
          <cell r="M47" t="str">
            <v>空中</v>
          </cell>
          <cell r="N47" t="str">
            <v>空中与地面</v>
          </cell>
          <cell r="O47" t="str">
            <v>中</v>
          </cell>
          <cell r="P47">
            <v>864</v>
          </cell>
          <cell r="Q47">
            <v>48</v>
          </cell>
          <cell r="R47">
            <v>87</v>
          </cell>
          <cell r="S47">
            <v>0.89285714285714279</v>
          </cell>
        </row>
        <row r="48">
          <cell r="B48" t="str">
            <v>721</v>
          </cell>
          <cell r="C48" t="str">
            <v>勇士小屋</v>
          </cell>
          <cell r="D48" t="str">
            <v>建筑</v>
          </cell>
          <cell r="E48" t="str">
            <v>建筑</v>
          </cell>
          <cell r="G48">
            <v>9</v>
          </cell>
          <cell r="H48" t="str">
            <v>建筑</v>
          </cell>
          <cell r="I48" t="str">
            <v>野蛮人小屋</v>
          </cell>
          <cell r="J48" t="str">
            <v>石器时代</v>
          </cell>
          <cell r="K48">
            <v>60</v>
          </cell>
          <cell r="L48" t="str">
            <v>召唤野牛勇士</v>
          </cell>
          <cell r="M48" t="str">
            <v>地面</v>
          </cell>
          <cell r="N48" t="str">
            <v>无</v>
          </cell>
          <cell r="O48" t="str">
            <v>无</v>
          </cell>
          <cell r="P48">
            <v>1176</v>
          </cell>
          <cell r="Q48">
            <v>0</v>
          </cell>
          <cell r="R48">
            <v>0</v>
          </cell>
          <cell r="S48">
            <v>10</v>
          </cell>
        </row>
        <row r="49">
          <cell r="B49" t="str">
            <v>722</v>
          </cell>
          <cell r="C49" t="str">
            <v>长弓手营地</v>
          </cell>
          <cell r="D49" t="str">
            <v>建筑</v>
          </cell>
          <cell r="E49" t="str">
            <v>建筑</v>
          </cell>
          <cell r="G49">
            <v>8</v>
          </cell>
          <cell r="H49" t="str">
            <v>建筑</v>
          </cell>
          <cell r="I49" t="str">
            <v>哥布林小屋</v>
          </cell>
          <cell r="J49" t="str">
            <v>青铜时代</v>
          </cell>
          <cell r="K49">
            <v>40</v>
          </cell>
          <cell r="L49" t="str">
            <v>召唤长弓手</v>
          </cell>
          <cell r="M49" t="str">
            <v>地面</v>
          </cell>
          <cell r="N49" t="str">
            <v>无</v>
          </cell>
          <cell r="O49" t="str">
            <v>无</v>
          </cell>
          <cell r="P49">
            <v>600</v>
          </cell>
          <cell r="Q49">
            <v>0</v>
          </cell>
          <cell r="R49">
            <v>0</v>
          </cell>
          <cell r="S49">
            <v>10</v>
          </cell>
        </row>
        <row r="50">
          <cell r="B50" t="str">
            <v>723</v>
          </cell>
          <cell r="C50" t="str">
            <v>拒马</v>
          </cell>
          <cell r="D50" t="str">
            <v>建筑</v>
          </cell>
          <cell r="E50" t="str">
            <v>建筑</v>
          </cell>
          <cell r="G50">
            <v>5</v>
          </cell>
          <cell r="H50" t="str">
            <v>建筑</v>
          </cell>
          <cell r="J50" t="str">
            <v>石器时代</v>
          </cell>
          <cell r="K50">
            <v>20</v>
          </cell>
          <cell r="L50" t="str">
            <v>反伤</v>
          </cell>
          <cell r="M50" t="str">
            <v>地面</v>
          </cell>
          <cell r="N50" t="str">
            <v>无</v>
          </cell>
          <cell r="O50" t="str">
            <v>无</v>
          </cell>
          <cell r="P50">
            <v>1250</v>
          </cell>
          <cell r="Q50">
            <v>0</v>
          </cell>
          <cell r="R50">
            <v>0</v>
          </cell>
          <cell r="S50">
            <v>0</v>
          </cell>
        </row>
        <row r="51">
          <cell r="B51" t="str">
            <v>724</v>
          </cell>
          <cell r="C51" t="str">
            <v>弓箭塔</v>
          </cell>
          <cell r="D51" t="str">
            <v>建筑</v>
          </cell>
          <cell r="E51" t="str">
            <v>建筑</v>
          </cell>
          <cell r="G51">
            <v>7</v>
          </cell>
          <cell r="H51" t="str">
            <v>建筑</v>
          </cell>
          <cell r="J51" t="str">
            <v>青铜时代</v>
          </cell>
          <cell r="K51">
            <v>30</v>
          </cell>
          <cell r="L51" t="str">
            <v>远程</v>
          </cell>
          <cell r="M51" t="str">
            <v>地面</v>
          </cell>
          <cell r="N51" t="str">
            <v>空中与地面</v>
          </cell>
          <cell r="O51" t="str">
            <v>中</v>
          </cell>
          <cell r="P51">
            <v>605</v>
          </cell>
          <cell r="Q51">
            <v>102</v>
          </cell>
          <cell r="R51">
            <v>0</v>
          </cell>
          <cell r="S51">
            <v>2.2222222222222223</v>
          </cell>
        </row>
        <row r="52">
          <cell r="B52" t="str">
            <v>725</v>
          </cell>
          <cell r="C52" t="str">
            <v>落石塔</v>
          </cell>
          <cell r="D52" t="str">
            <v>建筑</v>
          </cell>
          <cell r="E52" t="str">
            <v>建筑</v>
          </cell>
          <cell r="G52">
            <v>8</v>
          </cell>
          <cell r="H52" t="str">
            <v>建筑</v>
          </cell>
          <cell r="I52" t="str">
            <v>炸弹塔</v>
          </cell>
          <cell r="J52" t="str">
            <v>青铜时代</v>
          </cell>
          <cell r="K52">
            <v>30</v>
          </cell>
          <cell r="L52" t="str">
            <v>向下抛石头，近距离范围伤害</v>
          </cell>
          <cell r="M52" t="str">
            <v>地面</v>
          </cell>
          <cell r="N52" t="str">
            <v>地面</v>
          </cell>
          <cell r="O52" t="str">
            <v>近</v>
          </cell>
          <cell r="P52">
            <v>1280</v>
          </cell>
          <cell r="Q52">
            <v>170</v>
          </cell>
          <cell r="R52">
            <v>0</v>
          </cell>
          <cell r="S52">
            <v>2.9411764705882351</v>
          </cell>
        </row>
        <row r="53">
          <cell r="B53" t="str">
            <v>731</v>
          </cell>
          <cell r="C53" t="str">
            <v>投石机</v>
          </cell>
          <cell r="D53" t="str">
            <v>建筑</v>
          </cell>
          <cell r="E53" t="str">
            <v>建筑</v>
          </cell>
          <cell r="G53">
            <v>8</v>
          </cell>
          <cell r="H53" t="str">
            <v>建筑</v>
          </cell>
          <cell r="I53" t="str">
            <v>迫击炮</v>
          </cell>
          <cell r="J53" t="str">
            <v>封建时代</v>
          </cell>
          <cell r="K53">
            <v>40</v>
          </cell>
          <cell r="L53" t="str">
            <v>超远距离</v>
          </cell>
          <cell r="M53" t="str">
            <v>地面</v>
          </cell>
          <cell r="N53" t="str">
            <v>地面</v>
          </cell>
          <cell r="O53" t="str">
            <v>远</v>
          </cell>
          <cell r="P53">
            <v>1300</v>
          </cell>
          <cell r="Q53">
            <v>230</v>
          </cell>
          <cell r="R53">
            <v>0</v>
          </cell>
          <cell r="S53">
            <v>5.8823529411764701</v>
          </cell>
        </row>
        <row r="54">
          <cell r="B54" t="str">
            <v>732</v>
          </cell>
          <cell r="C54" t="str">
            <v>弩车</v>
          </cell>
          <cell r="D54" t="str">
            <v>建筑</v>
          </cell>
          <cell r="E54" t="str">
            <v>建筑</v>
          </cell>
          <cell r="G54">
            <v>8</v>
          </cell>
          <cell r="H54" t="str">
            <v>建筑</v>
          </cell>
          <cell r="I54" t="str">
            <v>X连弩</v>
          </cell>
          <cell r="J54" t="str">
            <v>封建时代</v>
          </cell>
          <cell r="K54">
            <v>60</v>
          </cell>
          <cell r="L54" t="str">
            <v>对远距离造成伤害</v>
          </cell>
          <cell r="M54" t="str">
            <v>地面</v>
          </cell>
          <cell r="N54" t="str">
            <v>地面</v>
          </cell>
          <cell r="O54" t="str">
            <v>远</v>
          </cell>
          <cell r="P54">
            <v>1050</v>
          </cell>
          <cell r="Q54">
            <v>140</v>
          </cell>
          <cell r="R54">
            <v>0</v>
          </cell>
          <cell r="S54">
            <v>1.5</v>
          </cell>
        </row>
        <row r="55">
          <cell r="B55" t="str">
            <v>733</v>
          </cell>
          <cell r="C55" t="str">
            <v>资源收集器</v>
          </cell>
          <cell r="D55" t="str">
            <v>建筑</v>
          </cell>
          <cell r="E55" t="str">
            <v>建筑</v>
          </cell>
          <cell r="G55">
            <v>7</v>
          </cell>
          <cell r="H55" t="str">
            <v>建筑</v>
          </cell>
          <cell r="I55" t="str">
            <v>圣水收集器</v>
          </cell>
          <cell r="J55" t="str">
            <v>封建时代</v>
          </cell>
          <cell r="K55">
            <v>50</v>
          </cell>
          <cell r="L55" t="str">
            <v>产生资源</v>
          </cell>
          <cell r="M55" t="str">
            <v>地面</v>
          </cell>
          <cell r="N55" t="str">
            <v>无</v>
          </cell>
          <cell r="O55" t="str">
            <v>无</v>
          </cell>
          <cell r="P55">
            <v>1200</v>
          </cell>
          <cell r="Q55">
            <v>0</v>
          </cell>
          <cell r="R55">
            <v>0</v>
          </cell>
          <cell r="S55">
            <v>1</v>
          </cell>
        </row>
        <row r="56">
          <cell r="B56" t="str">
            <v>741</v>
          </cell>
          <cell r="C56" t="str">
            <v>战旗</v>
          </cell>
          <cell r="D56" t="str">
            <v>建筑</v>
          </cell>
          <cell r="E56" t="str">
            <v>建筑</v>
          </cell>
          <cell r="G56">
            <v>4</v>
          </cell>
          <cell r="H56" t="str">
            <v>建筑</v>
          </cell>
          <cell r="J56" t="str">
            <v>工业时代</v>
          </cell>
          <cell r="K56">
            <v>20</v>
          </cell>
          <cell r="L56" t="str">
            <v>鼓舞，大范围内友军攻击提升。</v>
          </cell>
          <cell r="M56" t="str">
            <v>地面</v>
          </cell>
          <cell r="N56" t="str">
            <v>空中与地面</v>
          </cell>
          <cell r="O56" t="str">
            <v>无</v>
          </cell>
          <cell r="P56">
            <v>925</v>
          </cell>
          <cell r="Q56">
            <v>0</v>
          </cell>
          <cell r="R56">
            <v>0</v>
          </cell>
          <cell r="S56">
            <v>1</v>
          </cell>
        </row>
        <row r="57">
          <cell r="B57" t="str">
            <v>742</v>
          </cell>
          <cell r="C57" t="str">
            <v>碉堡</v>
          </cell>
          <cell r="D57" t="str">
            <v>建筑</v>
          </cell>
          <cell r="E57" t="str">
            <v>建筑</v>
          </cell>
          <cell r="G57">
            <v>8</v>
          </cell>
          <cell r="H57" t="str">
            <v>建筑</v>
          </cell>
          <cell r="J57" t="str">
            <v>工业时代</v>
          </cell>
          <cell r="K57">
            <v>50</v>
          </cell>
          <cell r="L57" t="str">
            <v>射速高，对士兵伤害加成</v>
          </cell>
          <cell r="M57" t="str">
            <v>地面</v>
          </cell>
          <cell r="N57" t="str">
            <v>空中与地面</v>
          </cell>
          <cell r="O57" t="str">
            <v>中</v>
          </cell>
          <cell r="P57">
            <v>720</v>
          </cell>
          <cell r="Q57">
            <v>60</v>
          </cell>
          <cell r="R57">
            <v>0</v>
          </cell>
          <cell r="S57">
            <v>0.59523809523809523</v>
          </cell>
        </row>
        <row r="58">
          <cell r="B58" t="str">
            <v>751</v>
          </cell>
          <cell r="C58" t="str">
            <v>电磁塔</v>
          </cell>
          <cell r="D58" t="str">
            <v>建筑</v>
          </cell>
          <cell r="E58" t="str">
            <v>建筑</v>
          </cell>
          <cell r="G58">
            <v>7</v>
          </cell>
          <cell r="H58" t="str">
            <v>建筑</v>
          </cell>
          <cell r="I58" t="str">
            <v>特斯拉电磁塔</v>
          </cell>
          <cell r="J58" t="str">
            <v>现代</v>
          </cell>
          <cell r="K58">
            <v>40</v>
          </cell>
          <cell r="L58" t="str">
            <v>闪电链</v>
          </cell>
          <cell r="M58" t="str">
            <v>地面</v>
          </cell>
          <cell r="N58" t="str">
            <v>空中与地面</v>
          </cell>
          <cell r="O58" t="str">
            <v>中</v>
          </cell>
          <cell r="P58">
            <v>984</v>
          </cell>
          <cell r="Q58">
            <v>64</v>
          </cell>
          <cell r="R58">
            <v>0</v>
          </cell>
          <cell r="S58">
            <v>1.7857142857142856</v>
          </cell>
        </row>
        <row r="59">
          <cell r="B59" t="str">
            <v>752</v>
          </cell>
          <cell r="C59" t="str">
            <v>青蛙锅</v>
          </cell>
          <cell r="D59" t="str">
            <v>建筑</v>
          </cell>
          <cell r="E59" t="str">
            <v>建筑</v>
          </cell>
          <cell r="G59">
            <v>7</v>
          </cell>
          <cell r="H59" t="str">
            <v>建筑</v>
          </cell>
          <cell r="I59" t="str">
            <v>烈焰熔炉</v>
          </cell>
          <cell r="J59" t="str">
            <v>现代</v>
          </cell>
          <cell r="K59">
            <v>30</v>
          </cell>
          <cell r="L59" t="str">
            <v>召唤自爆青蛙</v>
          </cell>
          <cell r="M59" t="str">
            <v>地面</v>
          </cell>
          <cell r="N59" t="str">
            <v>无</v>
          </cell>
          <cell r="O59" t="str">
            <v>无</v>
          </cell>
          <cell r="P59">
            <v>680</v>
          </cell>
          <cell r="Q59">
            <v>0</v>
          </cell>
          <cell r="R59">
            <v>0</v>
          </cell>
          <cell r="S59">
            <v>10</v>
          </cell>
        </row>
      </sheetData>
      <sheetData sheetId="3"/>
      <sheetData sheetId="4">
        <row r="3">
          <cell r="AD3">
            <v>1</v>
          </cell>
          <cell r="AG3">
            <v>1</v>
          </cell>
          <cell r="AH3" t="str">
            <v>0,0,0</v>
          </cell>
          <cell r="AI3" t="str">
            <v>x</v>
          </cell>
          <cell r="AJ3" t="str">
            <v>x,y,0,0,0</v>
          </cell>
        </row>
        <row r="4">
          <cell r="AD4">
            <v>1.2</v>
          </cell>
          <cell r="AG4">
            <v>2</v>
          </cell>
          <cell r="AH4" t="str">
            <v>-10000,0,0;10000,0,0</v>
          </cell>
          <cell r="AI4" t="str">
            <v>x,x</v>
          </cell>
          <cell r="AJ4" t="str">
            <v>x,y,-10000,0,0;x,y,10000,0,0</v>
          </cell>
        </row>
        <row r="5">
          <cell r="AD5">
            <v>1.44</v>
          </cell>
          <cell r="AG5">
            <v>3</v>
          </cell>
          <cell r="AH5" t="str">
            <v>0,0,10000;-10000,0,0;10000,0,0</v>
          </cell>
          <cell r="AI5" t="str">
            <v>x,x,x</v>
          </cell>
          <cell r="AJ5" t="str">
            <v>x,y,0,0,10000;x,y,-10000,0,0;x,y,10000,0,0</v>
          </cell>
        </row>
        <row r="6">
          <cell r="AD6">
            <v>1.728</v>
          </cell>
          <cell r="AG6">
            <v>4</v>
          </cell>
          <cell r="AH6" t="str">
            <v>-10000,0,10000;10000,0,10000;-10000,0,-10000;10000,0,-10000</v>
          </cell>
          <cell r="AI6" t="str">
            <v>x,x,x,x</v>
          </cell>
          <cell r="AJ6" t="str">
            <v>x,y,-10000,0,10000;x,y,10000,0,10000;x,y,-10000,0,-10000;x,y,10000,0,-10000</v>
          </cell>
        </row>
        <row r="7">
          <cell r="AD7">
            <v>2.0735999999999999</v>
          </cell>
          <cell r="AG7">
            <v>5</v>
          </cell>
          <cell r="AH7" t="str">
            <v>-10000,0,10000;10000,0,10000;0,0,0;-10000,0,-10000;10000,0,-10000</v>
          </cell>
          <cell r="AI7" t="str">
            <v>x,x,x,x,x</v>
          </cell>
          <cell r="AJ7" t="str">
            <v>x,y,-10000,0,10000;x,y,10000,0,10000;x,y,0,0,0;x,y,-10000,0,-10000;x,y,10000,0,-10000</v>
          </cell>
        </row>
        <row r="8">
          <cell r="AD8">
            <v>2.4883199999999999</v>
          </cell>
          <cell r="AG8">
            <v>8</v>
          </cell>
          <cell r="AH8" t="str">
            <v>-10000,0,10000;0,0,10000;10000,0,10000;-10000,0,0;10000,0,0;-10000,0,-10000;0,0,-10000;10000,0,-10000</v>
          </cell>
          <cell r="AI8" t="str">
            <v>x,x,x,x,x,x,x,x</v>
          </cell>
          <cell r="AJ8" t="str">
            <v>x,y,-10000,0,10000;x,y,0,0,10000;x,y,10000,0,10000;x,y,-10000,0,0;x,y,10000,0,0;x,y,-10000,0,-10000;x,y,0,0,-10000;x,y,10000,0,-10000</v>
          </cell>
        </row>
        <row r="9">
          <cell r="AD9">
            <v>2.9859839999999997</v>
          </cell>
          <cell r="AG9">
            <v>12</v>
          </cell>
          <cell r="AH9" t="str">
            <v>0,0,20000;-10000,0,10000;0,0,10000;10000,0,10000;-20000,0,0;-10000,0,0;10000,0,0;20000,0,0;-10000,0,-10000;0,0,-10000;10000,0,-10000;0,0,-20000</v>
          </cell>
          <cell r="AI9" t="str">
            <v>x,x,x,x,x,x,x,x,x,x,x,x</v>
          </cell>
          <cell r="AJ9" t="str">
            <v>x,y,0,0,20000;x,y,-10000,0,10000;x,y,0,0,10000;x,y,10000,0,10000;x,y,-20000,0,0;x,y,-10000,0,0;x,y,10000,0,0;x,y,20000,0,0;x,y,-10000,0,-10000;x,y,0,0,-10000;x,y,10000,0,-10000;x,y,0,0,-20000</v>
          </cell>
        </row>
        <row r="10">
          <cell r="AD10">
            <v>3.5831807999999996</v>
          </cell>
          <cell r="AG10">
            <v>15</v>
          </cell>
          <cell r="AH10" t="str">
            <v>-20000,0,10000;-10000,0,10000;0,0,10000;10000,0,10000;20000,0,10000;-20000,0,0;-10000,0,0;0,0,0;10000,0,0;20000,0,0;-20000,0,-10000;-10000,0,-10000;0,0,-10000;10000,0,-10000;20000,0,-10000</v>
          </cell>
          <cell r="AI10" t="str">
            <v>x,x,x,x,x,x,x,x,x,x,x,x,x,x,x</v>
          </cell>
          <cell r="AJ10" t="str">
            <v>x,y,-20000,0,10000;x,y,-10000,0,10000;x,y,0,0,10000;x,y,10000,0,10000;x,y,20000,0,10000;x,y,-20000,0,0;x,y,-10000,0,0;x,y,0,0,0;x,y,10000,0,0;x,y,20000,0,0;x,y,-20000,0,-10000;x,y,-10000,0,-10000;x,y,0,0,-10000;x,y,10000,0,-10000;x,y,20000,0,-10000</v>
          </cell>
        </row>
        <row r="11">
          <cell r="AD11">
            <v>4.2998169599999994</v>
          </cell>
        </row>
        <row r="12">
          <cell r="AD12">
            <v>5.1597803519999994</v>
          </cell>
        </row>
        <row r="13">
          <cell r="AD13">
            <v>6.1917364223999991</v>
          </cell>
        </row>
        <row r="14">
          <cell r="AD14">
            <v>7.4300837068799988</v>
          </cell>
        </row>
        <row r="15">
          <cell r="AD15">
            <v>8.9161004482559978</v>
          </cell>
        </row>
        <row r="16">
          <cell r="AD16">
            <v>10.699320537907196</v>
          </cell>
        </row>
        <row r="17">
          <cell r="AD17">
            <v>12.839184645488634</v>
          </cell>
        </row>
        <row r="18">
          <cell r="AD18">
            <v>15.407021574586361</v>
          </cell>
        </row>
        <row r="19">
          <cell r="AD19">
            <v>18.488425889503631</v>
          </cell>
        </row>
        <row r="20">
          <cell r="AD20">
            <v>22.186111067404358</v>
          </cell>
        </row>
        <row r="21">
          <cell r="AD21">
            <v>26.62333328088523</v>
          </cell>
        </row>
        <row r="22">
          <cell r="AD22">
            <v>31.947999937062274</v>
          </cell>
        </row>
        <row r="23">
          <cell r="AD23">
            <v>38.337599924474731</v>
          </cell>
        </row>
        <row r="24">
          <cell r="AD24">
            <v>46.005119909369675</v>
          </cell>
        </row>
        <row r="25">
          <cell r="AD25">
            <v>55.206143891243606</v>
          </cell>
        </row>
        <row r="26">
          <cell r="AD26">
            <v>66.247372669492322</v>
          </cell>
        </row>
        <row r="27">
          <cell r="AD27">
            <v>79.496847203390786</v>
          </cell>
        </row>
      </sheetData>
      <sheetData sheetId="5">
        <row r="2">
          <cell r="B2" t="str">
            <v>ID</v>
          </cell>
          <cell r="C2" t="str">
            <v>名称</v>
          </cell>
          <cell r="D2" t="str">
            <v>职业</v>
          </cell>
          <cell r="E2" t="str">
            <v>英雄/士兵</v>
          </cell>
          <cell r="F2" t="str">
            <v>时代</v>
          </cell>
          <cell r="G2" t="str">
            <v>特点</v>
          </cell>
          <cell r="H2" t="str">
            <v>移动方式</v>
          </cell>
          <cell r="I2" t="str">
            <v>目标类型</v>
          </cell>
          <cell r="J2" t="str">
            <v>射程</v>
          </cell>
          <cell r="K2" t="str">
            <v>基础血量</v>
          </cell>
          <cell r="L2" t="str">
            <v>基础攻击</v>
          </cell>
          <cell r="M2" t="str">
            <v>移速</v>
          </cell>
          <cell r="N2" t="str">
            <v>攻击间隔</v>
          </cell>
        </row>
        <row r="3">
          <cell r="B3">
            <v>1001</v>
          </cell>
          <cell r="C3" t="str">
            <v>龙</v>
          </cell>
          <cell r="D3" t="str">
            <v>神</v>
          </cell>
          <cell r="E3" t="str">
            <v>士兵</v>
          </cell>
          <cell r="F3" t="str">
            <v>青铜时代</v>
          </cell>
          <cell r="H3" t="str">
            <v>空中</v>
          </cell>
          <cell r="I3" t="str">
            <v>空中与地面</v>
          </cell>
          <cell r="K3">
            <v>425</v>
          </cell>
          <cell r="L3">
            <v>80</v>
          </cell>
          <cell r="M3">
            <v>150</v>
          </cell>
          <cell r="N3">
            <v>4</v>
          </cell>
        </row>
        <row r="4">
          <cell r="B4">
            <v>1002</v>
          </cell>
          <cell r="C4" t="str">
            <v>黑岩雷龙</v>
          </cell>
          <cell r="D4" t="str">
            <v>魔</v>
          </cell>
          <cell r="E4" t="str">
            <v>士兵</v>
          </cell>
          <cell r="F4" t="str">
            <v>青铜时代</v>
          </cell>
          <cell r="H4" t="str">
            <v>地面</v>
          </cell>
          <cell r="I4" t="str">
            <v>空中与地面</v>
          </cell>
          <cell r="K4">
            <v>300</v>
          </cell>
          <cell r="L4">
            <v>60</v>
          </cell>
          <cell r="M4">
            <v>128</v>
          </cell>
          <cell r="N4">
            <v>3.3333333333333335</v>
          </cell>
        </row>
        <row r="5">
          <cell r="B5">
            <v>1003</v>
          </cell>
          <cell r="C5" t="str">
            <v>黑岩龙龟</v>
          </cell>
          <cell r="D5" t="str">
            <v>步兵</v>
          </cell>
          <cell r="E5" t="str">
            <v>士兵</v>
          </cell>
          <cell r="F5" t="str">
            <v>青铜时代</v>
          </cell>
          <cell r="H5" t="str">
            <v>地面</v>
          </cell>
          <cell r="I5" t="str">
            <v>地面</v>
          </cell>
          <cell r="J5" t="str">
            <v>近</v>
          </cell>
          <cell r="K5">
            <v>355</v>
          </cell>
          <cell r="L5">
            <v>25</v>
          </cell>
          <cell r="M5">
            <v>98</v>
          </cell>
          <cell r="N5">
            <v>2.5</v>
          </cell>
        </row>
        <row r="6">
          <cell r="B6">
            <v>1004</v>
          </cell>
          <cell r="C6" t="str">
            <v>化石蜗牛</v>
          </cell>
          <cell r="D6" t="str">
            <v>弓兵</v>
          </cell>
          <cell r="E6" t="str">
            <v>士兵</v>
          </cell>
          <cell r="F6" t="str">
            <v>青铜时代</v>
          </cell>
          <cell r="H6" t="str">
            <v>地面</v>
          </cell>
          <cell r="I6" t="str">
            <v>空中与地面</v>
          </cell>
          <cell r="K6">
            <v>80</v>
          </cell>
          <cell r="L6">
            <v>35</v>
          </cell>
          <cell r="M6">
            <v>120</v>
          </cell>
          <cell r="N6">
            <v>2.5</v>
          </cell>
        </row>
        <row r="7">
          <cell r="B7">
            <v>1005</v>
          </cell>
          <cell r="C7" t="str">
            <v>翼龙</v>
          </cell>
          <cell r="D7" t="str">
            <v>弓兵</v>
          </cell>
          <cell r="E7" t="str">
            <v>士兵</v>
          </cell>
          <cell r="F7" t="str">
            <v>青铜时代</v>
          </cell>
          <cell r="H7" t="str">
            <v>空中</v>
          </cell>
          <cell r="I7" t="str">
            <v>空中与地面</v>
          </cell>
          <cell r="J7" t="str">
            <v>近</v>
          </cell>
          <cell r="K7">
            <v>190</v>
          </cell>
          <cell r="L7">
            <v>110</v>
          </cell>
          <cell r="M7">
            <v>173</v>
          </cell>
          <cell r="N7">
            <v>1.4285714285714286</v>
          </cell>
        </row>
        <row r="8">
          <cell r="B8">
            <v>1006</v>
          </cell>
          <cell r="C8" t="str">
            <v>迅猛龙</v>
          </cell>
          <cell r="D8" t="str">
            <v>步兵</v>
          </cell>
          <cell r="E8" t="str">
            <v>士兵</v>
          </cell>
          <cell r="F8" t="str">
            <v>青铜时代</v>
          </cell>
          <cell r="H8" t="str">
            <v>地面</v>
          </cell>
          <cell r="I8" t="str">
            <v>地面</v>
          </cell>
          <cell r="J8" t="str">
            <v>近</v>
          </cell>
          <cell r="K8">
            <v>70</v>
          </cell>
          <cell r="L8">
            <v>32</v>
          </cell>
          <cell r="M8">
            <v>300</v>
          </cell>
          <cell r="N8">
            <v>1.5</v>
          </cell>
        </row>
        <row r="9">
          <cell r="B9">
            <v>1007</v>
          </cell>
          <cell r="C9" t="str">
            <v>黑岩三角龙</v>
          </cell>
          <cell r="D9" t="str">
            <v>骑兵</v>
          </cell>
          <cell r="E9" t="str">
            <v>士兵</v>
          </cell>
          <cell r="F9" t="str">
            <v>青铜时代</v>
          </cell>
          <cell r="H9" t="str">
            <v>地面</v>
          </cell>
          <cell r="I9" t="str">
            <v>地面</v>
          </cell>
          <cell r="J9" t="str">
            <v>近</v>
          </cell>
          <cell r="K9">
            <v>450</v>
          </cell>
          <cell r="L9">
            <v>65</v>
          </cell>
          <cell r="M9">
            <v>218</v>
          </cell>
          <cell r="N9">
            <v>2.2222222222222223</v>
          </cell>
        </row>
        <row r="10">
          <cell r="B10">
            <v>1008</v>
          </cell>
          <cell r="C10" t="str">
            <v>黑岩霸王龙</v>
          </cell>
          <cell r="D10" t="str">
            <v>步兵</v>
          </cell>
          <cell r="E10" t="str">
            <v>士兵</v>
          </cell>
          <cell r="F10" t="str">
            <v>青铜时代</v>
          </cell>
          <cell r="H10" t="str">
            <v>地面</v>
          </cell>
          <cell r="I10" t="str">
            <v>地面</v>
          </cell>
          <cell r="J10" t="str">
            <v>近</v>
          </cell>
          <cell r="K10">
            <v>700</v>
          </cell>
          <cell r="L10">
            <v>78</v>
          </cell>
          <cell r="M10">
            <v>143</v>
          </cell>
          <cell r="N10">
            <v>2.5</v>
          </cell>
        </row>
        <row r="11">
          <cell r="B11">
            <v>1009</v>
          </cell>
          <cell r="C11" t="str">
            <v>黑岩剑齿虎</v>
          </cell>
          <cell r="D11" t="str">
            <v>魔</v>
          </cell>
          <cell r="E11" t="str">
            <v>士兵</v>
          </cell>
          <cell r="F11" t="str">
            <v>青铜时代</v>
          </cell>
          <cell r="H11" t="str">
            <v>地面</v>
          </cell>
          <cell r="I11" t="str">
            <v>地面</v>
          </cell>
          <cell r="K11">
            <v>525</v>
          </cell>
          <cell r="L11">
            <v>60</v>
          </cell>
          <cell r="M11">
            <v>180</v>
          </cell>
          <cell r="N11">
            <v>3</v>
          </cell>
        </row>
        <row r="12">
          <cell r="B12">
            <v>1010</v>
          </cell>
          <cell r="C12" t="str">
            <v>龙3</v>
          </cell>
          <cell r="D12" t="str">
            <v>魔</v>
          </cell>
          <cell r="E12" t="str">
            <v>士兵</v>
          </cell>
          <cell r="F12" t="str">
            <v>青铜时代</v>
          </cell>
          <cell r="H12" t="str">
            <v>空中</v>
          </cell>
          <cell r="I12" t="str">
            <v>空中与地面</v>
          </cell>
          <cell r="K12">
            <v>425</v>
          </cell>
          <cell r="L12">
            <v>80</v>
          </cell>
          <cell r="M12">
            <v>150</v>
          </cell>
          <cell r="N12">
            <v>4</v>
          </cell>
        </row>
        <row r="13">
          <cell r="B13">
            <v>1050</v>
          </cell>
          <cell r="C13" t="str">
            <v>怪物主塔1</v>
          </cell>
          <cell r="D13" t="str">
            <v>魔</v>
          </cell>
          <cell r="E13" t="str">
            <v>建筑</v>
          </cell>
          <cell r="F13" t="str">
            <v>青铜时代</v>
          </cell>
          <cell r="H13" t="str">
            <v>地面</v>
          </cell>
          <cell r="I13" t="str">
            <v>空中与地面</v>
          </cell>
          <cell r="K13">
            <v>2000</v>
          </cell>
          <cell r="L13">
            <v>70</v>
          </cell>
          <cell r="M13">
            <v>0</v>
          </cell>
          <cell r="N13">
            <v>2</v>
          </cell>
        </row>
        <row r="14">
          <cell r="B14">
            <v>1051</v>
          </cell>
          <cell r="C14" t="str">
            <v>怪物主塔2</v>
          </cell>
          <cell r="D14" t="str">
            <v>魔</v>
          </cell>
          <cell r="E14" t="str">
            <v>建筑</v>
          </cell>
          <cell r="F14" t="str">
            <v>青铜时代</v>
          </cell>
          <cell r="H14" t="str">
            <v>地面</v>
          </cell>
          <cell r="I14" t="str">
            <v>空中与地面</v>
          </cell>
          <cell r="K14">
            <v>2000</v>
          </cell>
          <cell r="L14">
            <v>60</v>
          </cell>
          <cell r="M14">
            <v>0</v>
          </cell>
          <cell r="N14">
            <v>2</v>
          </cell>
        </row>
        <row r="15">
          <cell r="B15">
            <v>1052</v>
          </cell>
          <cell r="C15" t="str">
            <v>怪物箭塔1</v>
          </cell>
          <cell r="D15" t="str">
            <v>魔</v>
          </cell>
          <cell r="E15" t="str">
            <v>建筑</v>
          </cell>
          <cell r="F15" t="str">
            <v>青铜时代</v>
          </cell>
          <cell r="H15" t="str">
            <v>地面</v>
          </cell>
          <cell r="I15" t="str">
            <v>空中与地面</v>
          </cell>
          <cell r="K15">
            <v>650</v>
          </cell>
          <cell r="L15">
            <v>50</v>
          </cell>
          <cell r="M15">
            <v>0</v>
          </cell>
          <cell r="N15">
            <v>2</v>
          </cell>
        </row>
        <row r="16">
          <cell r="B16">
            <v>1053</v>
          </cell>
          <cell r="C16" t="str">
            <v>怪物拒马</v>
          </cell>
          <cell r="D16" t="str">
            <v>魔</v>
          </cell>
          <cell r="E16" t="str">
            <v>建筑</v>
          </cell>
          <cell r="F16" t="str">
            <v>青铜时代</v>
          </cell>
          <cell r="H16" t="str">
            <v>地面</v>
          </cell>
          <cell r="I16" t="str">
            <v>地面</v>
          </cell>
          <cell r="J16" t="str">
            <v>近</v>
          </cell>
          <cell r="K16">
            <v>500</v>
          </cell>
          <cell r="L16">
            <v>0</v>
          </cell>
          <cell r="M16">
            <v>0</v>
          </cell>
          <cell r="N16">
            <v>2</v>
          </cell>
        </row>
        <row r="17">
          <cell r="B17">
            <v>1054</v>
          </cell>
          <cell r="C17" t="str">
            <v>关卡（冰冻塔）</v>
          </cell>
          <cell r="D17" t="str">
            <v>魔</v>
          </cell>
          <cell r="E17" t="str">
            <v>建筑</v>
          </cell>
          <cell r="F17" t="str">
            <v>石器时代</v>
          </cell>
          <cell r="H17" t="str">
            <v>地面</v>
          </cell>
          <cell r="I17" t="str">
            <v>空中与地面</v>
          </cell>
          <cell r="K17">
            <v>900</v>
          </cell>
          <cell r="L17">
            <v>50</v>
          </cell>
          <cell r="M17">
            <v>0</v>
          </cell>
          <cell r="N17">
            <v>3</v>
          </cell>
        </row>
        <row r="18">
          <cell r="B18">
            <v>1055</v>
          </cell>
          <cell r="C18" t="str">
            <v>关卡（箭塔）</v>
          </cell>
          <cell r="D18" t="str">
            <v>魔</v>
          </cell>
          <cell r="E18" t="str">
            <v>建筑</v>
          </cell>
          <cell r="F18" t="str">
            <v>石器时代</v>
          </cell>
          <cell r="H18" t="str">
            <v>地面</v>
          </cell>
          <cell r="I18" t="str">
            <v>空中与地面</v>
          </cell>
          <cell r="K18">
            <v>850</v>
          </cell>
          <cell r="L18">
            <v>40</v>
          </cell>
          <cell r="M18">
            <v>0</v>
          </cell>
          <cell r="N18">
            <v>1</v>
          </cell>
        </row>
        <row r="19">
          <cell r="B19">
            <v>1056</v>
          </cell>
          <cell r="C19" t="str">
            <v>关卡（投石塔）</v>
          </cell>
          <cell r="D19" t="str">
            <v>魔</v>
          </cell>
          <cell r="E19" t="str">
            <v>建筑</v>
          </cell>
          <cell r="F19" t="str">
            <v>石器时代</v>
          </cell>
          <cell r="H19" t="str">
            <v>地面</v>
          </cell>
          <cell r="I19" t="str">
            <v>地面</v>
          </cell>
          <cell r="K19">
            <v>750</v>
          </cell>
          <cell r="L19">
            <v>60</v>
          </cell>
          <cell r="M19">
            <v>0</v>
          </cell>
          <cell r="N19">
            <v>3</v>
          </cell>
        </row>
        <row r="20">
          <cell r="B20">
            <v>1057</v>
          </cell>
          <cell r="C20" t="str">
            <v>关卡（闪电链）</v>
          </cell>
          <cell r="D20" t="str">
            <v>魔</v>
          </cell>
          <cell r="E20" t="str">
            <v>建筑</v>
          </cell>
          <cell r="F20" t="str">
            <v>石器时代</v>
          </cell>
          <cell r="H20" t="str">
            <v>地面</v>
          </cell>
          <cell r="I20" t="str">
            <v>空中与地面</v>
          </cell>
          <cell r="K20">
            <v>650</v>
          </cell>
          <cell r="L20">
            <v>50</v>
          </cell>
          <cell r="M20">
            <v>0</v>
          </cell>
          <cell r="N20">
            <v>1</v>
          </cell>
        </row>
        <row r="21">
          <cell r="B21">
            <v>1058</v>
          </cell>
          <cell r="C21" t="str">
            <v>关卡（树人塔）</v>
          </cell>
          <cell r="D21" t="str">
            <v>魔</v>
          </cell>
          <cell r="E21" t="str">
            <v>建筑</v>
          </cell>
          <cell r="F21" t="str">
            <v>石器时代</v>
          </cell>
          <cell r="H21" t="str">
            <v>地面</v>
          </cell>
          <cell r="I21" t="str">
            <v>地面</v>
          </cell>
          <cell r="K21">
            <v>850</v>
          </cell>
          <cell r="L21">
            <v>65</v>
          </cell>
          <cell r="M21">
            <v>0</v>
          </cell>
          <cell r="N21">
            <v>3</v>
          </cell>
        </row>
        <row r="22">
          <cell r="B22">
            <v>1059</v>
          </cell>
          <cell r="C22" t="str">
            <v>预留6</v>
          </cell>
          <cell r="D22" t="str">
            <v>魔</v>
          </cell>
          <cell r="E22" t="str">
            <v>建筑</v>
          </cell>
          <cell r="F22" t="str">
            <v>青铜时代</v>
          </cell>
          <cell r="H22" t="str">
            <v>地面</v>
          </cell>
          <cell r="I22" t="str">
            <v>地面</v>
          </cell>
          <cell r="J22" t="str">
            <v>近</v>
          </cell>
          <cell r="K22">
            <v>400</v>
          </cell>
          <cell r="L22">
            <v>0</v>
          </cell>
          <cell r="M22">
            <v>0</v>
          </cell>
          <cell r="N22">
            <v>2</v>
          </cell>
        </row>
        <row r="23">
          <cell r="B23">
            <v>1060</v>
          </cell>
          <cell r="C23" t="str">
            <v>预留7</v>
          </cell>
          <cell r="D23" t="str">
            <v>魔</v>
          </cell>
          <cell r="E23" t="str">
            <v>建筑</v>
          </cell>
          <cell r="F23" t="str">
            <v>青铜时代</v>
          </cell>
          <cell r="H23" t="str">
            <v>地面</v>
          </cell>
          <cell r="I23" t="str">
            <v>地面</v>
          </cell>
          <cell r="J23" t="str">
            <v>近</v>
          </cell>
          <cell r="K23">
            <v>400</v>
          </cell>
          <cell r="L23">
            <v>0</v>
          </cell>
          <cell r="M23">
            <v>0</v>
          </cell>
          <cell r="N23">
            <v>2</v>
          </cell>
        </row>
        <row r="24">
          <cell r="B24">
            <v>1061</v>
          </cell>
          <cell r="C24" t="str">
            <v>预留8</v>
          </cell>
          <cell r="D24" t="str">
            <v>魔</v>
          </cell>
          <cell r="E24" t="str">
            <v>建筑</v>
          </cell>
          <cell r="F24" t="str">
            <v>青铜时代</v>
          </cell>
          <cell r="H24" t="str">
            <v>地面</v>
          </cell>
          <cell r="I24" t="str">
            <v>地面</v>
          </cell>
          <cell r="J24" t="str">
            <v>近</v>
          </cell>
          <cell r="K24">
            <v>400</v>
          </cell>
          <cell r="L24">
            <v>0</v>
          </cell>
          <cell r="M24">
            <v>0</v>
          </cell>
          <cell r="N24">
            <v>2</v>
          </cell>
        </row>
        <row r="25">
          <cell r="B25">
            <v>1062</v>
          </cell>
          <cell r="C25" t="str">
            <v>预留9</v>
          </cell>
          <cell r="D25" t="str">
            <v>魔</v>
          </cell>
          <cell r="E25" t="str">
            <v>建筑</v>
          </cell>
          <cell r="F25" t="str">
            <v>青铜时代</v>
          </cell>
          <cell r="H25" t="str">
            <v>地面</v>
          </cell>
          <cell r="I25" t="str">
            <v>地面</v>
          </cell>
          <cell r="J25" t="str">
            <v>近</v>
          </cell>
          <cell r="K25">
            <v>400</v>
          </cell>
          <cell r="L25">
            <v>0</v>
          </cell>
          <cell r="M25">
            <v>0</v>
          </cell>
          <cell r="N25">
            <v>2</v>
          </cell>
        </row>
        <row r="26">
          <cell r="B26">
            <v>1063</v>
          </cell>
          <cell r="C26" t="str">
            <v>预留10</v>
          </cell>
          <cell r="D26" t="str">
            <v>魔</v>
          </cell>
          <cell r="E26" t="str">
            <v>建筑</v>
          </cell>
          <cell r="F26" t="str">
            <v>青铜时代</v>
          </cell>
          <cell r="H26" t="str">
            <v>地面</v>
          </cell>
          <cell r="I26" t="str">
            <v>地面</v>
          </cell>
          <cell r="J26" t="str">
            <v>近</v>
          </cell>
          <cell r="K26">
            <v>400</v>
          </cell>
          <cell r="L26">
            <v>0</v>
          </cell>
          <cell r="M26">
            <v>0</v>
          </cell>
          <cell r="N26">
            <v>2</v>
          </cell>
        </row>
        <row r="27">
          <cell r="B27">
            <v>1101</v>
          </cell>
          <cell r="C27" t="str">
            <v>龙-塔防怪</v>
          </cell>
          <cell r="D27" t="str">
            <v>神</v>
          </cell>
          <cell r="E27" t="str">
            <v>士兵</v>
          </cell>
          <cell r="F27" t="str">
            <v>青铜时代</v>
          </cell>
          <cell r="H27" t="str">
            <v>空中</v>
          </cell>
          <cell r="I27" t="str">
            <v>空中与地面</v>
          </cell>
          <cell r="K27">
            <v>1120</v>
          </cell>
          <cell r="L27">
            <v>10</v>
          </cell>
          <cell r="M27">
            <v>216</v>
          </cell>
          <cell r="N27">
            <v>4</v>
          </cell>
        </row>
        <row r="28">
          <cell r="B28">
            <v>1102</v>
          </cell>
          <cell r="C28" t="str">
            <v>黑岩雷龙-塔防怪</v>
          </cell>
          <cell r="D28" t="str">
            <v>魔</v>
          </cell>
          <cell r="E28" t="str">
            <v>士兵</v>
          </cell>
          <cell r="F28" t="str">
            <v>青铜时代</v>
          </cell>
          <cell r="H28" t="str">
            <v>地面</v>
          </cell>
          <cell r="I28" t="str">
            <v>空中与地面</v>
          </cell>
          <cell r="K28">
            <v>1440</v>
          </cell>
          <cell r="L28">
            <v>10</v>
          </cell>
          <cell r="M28">
            <v>190</v>
          </cell>
          <cell r="N28">
            <v>3.3333333333333335</v>
          </cell>
        </row>
        <row r="29">
          <cell r="B29">
            <v>1103</v>
          </cell>
          <cell r="C29" t="str">
            <v>黑岩龙龟-塔防怪</v>
          </cell>
          <cell r="D29" t="str">
            <v>步兵</v>
          </cell>
          <cell r="E29" t="str">
            <v>士兵</v>
          </cell>
          <cell r="F29" t="str">
            <v>青铜时代</v>
          </cell>
          <cell r="H29" t="str">
            <v>地面</v>
          </cell>
          <cell r="I29" t="str">
            <v>地面</v>
          </cell>
          <cell r="J29" t="str">
            <v>近</v>
          </cell>
          <cell r="K29">
            <v>640</v>
          </cell>
          <cell r="L29">
            <v>5</v>
          </cell>
          <cell r="M29">
            <v>136</v>
          </cell>
          <cell r="N29">
            <v>2.5</v>
          </cell>
        </row>
        <row r="30">
          <cell r="B30">
            <v>1104</v>
          </cell>
          <cell r="C30" t="str">
            <v>化石蜗牛-塔防怪</v>
          </cell>
          <cell r="D30" t="str">
            <v>弓兵</v>
          </cell>
          <cell r="E30" t="str">
            <v>士兵</v>
          </cell>
          <cell r="F30" t="str">
            <v>青铜时代</v>
          </cell>
          <cell r="H30" t="str">
            <v>地面</v>
          </cell>
          <cell r="I30" t="str">
            <v>空中与地面</v>
          </cell>
          <cell r="K30">
            <v>96</v>
          </cell>
          <cell r="L30">
            <v>1</v>
          </cell>
          <cell r="M30">
            <v>288</v>
          </cell>
          <cell r="N30">
            <v>2.5</v>
          </cell>
        </row>
        <row r="31">
          <cell r="B31">
            <v>1105</v>
          </cell>
          <cell r="C31" t="str">
            <v>翼龙-塔防怪</v>
          </cell>
          <cell r="D31" t="str">
            <v>弓兵</v>
          </cell>
          <cell r="E31" t="str">
            <v>士兵</v>
          </cell>
          <cell r="F31" t="str">
            <v>青铜时代</v>
          </cell>
          <cell r="H31" t="str">
            <v>空中</v>
          </cell>
          <cell r="I31" t="str">
            <v>地面</v>
          </cell>
          <cell r="K31">
            <v>1440</v>
          </cell>
          <cell r="L31">
            <v>10</v>
          </cell>
          <cell r="M31">
            <v>288</v>
          </cell>
          <cell r="N31">
            <v>1.4285714285714286</v>
          </cell>
        </row>
        <row r="32">
          <cell r="B32">
            <v>1106</v>
          </cell>
          <cell r="C32" t="str">
            <v>迅猛龙-塔防怪</v>
          </cell>
          <cell r="D32" t="str">
            <v>步兵</v>
          </cell>
          <cell r="E32" t="str">
            <v>士兵</v>
          </cell>
          <cell r="F32" t="str">
            <v>青铜时代</v>
          </cell>
          <cell r="H32" t="str">
            <v>地面</v>
          </cell>
          <cell r="I32" t="str">
            <v>地面</v>
          </cell>
          <cell r="J32" t="str">
            <v>近</v>
          </cell>
          <cell r="K32">
            <v>56</v>
          </cell>
          <cell r="L32">
            <v>2</v>
          </cell>
          <cell r="M32">
            <v>396</v>
          </cell>
          <cell r="N32">
            <v>1.5</v>
          </cell>
        </row>
        <row r="33">
          <cell r="B33">
            <v>1107</v>
          </cell>
          <cell r="C33" t="str">
            <v>黑岩三角龙-塔防怪</v>
          </cell>
          <cell r="D33" t="str">
            <v>骑兵</v>
          </cell>
          <cell r="E33" t="str">
            <v>士兵</v>
          </cell>
          <cell r="F33" t="str">
            <v>青铜时代</v>
          </cell>
          <cell r="H33" t="str">
            <v>地面</v>
          </cell>
          <cell r="I33" t="str">
            <v>地面</v>
          </cell>
          <cell r="J33" t="str">
            <v>近</v>
          </cell>
          <cell r="K33">
            <v>376</v>
          </cell>
          <cell r="L33">
            <v>3</v>
          </cell>
          <cell r="M33">
            <v>306</v>
          </cell>
          <cell r="N33">
            <v>2.2222222222222223</v>
          </cell>
        </row>
        <row r="34">
          <cell r="B34">
            <v>1108</v>
          </cell>
          <cell r="C34" t="str">
            <v>黑岩霸王龙-塔防怪</v>
          </cell>
          <cell r="D34" t="str">
            <v>步兵</v>
          </cell>
          <cell r="E34" t="str">
            <v>士兵</v>
          </cell>
          <cell r="F34" t="str">
            <v>青铜时代</v>
          </cell>
          <cell r="H34" t="str">
            <v>地面</v>
          </cell>
          <cell r="I34" t="str">
            <v>地面</v>
          </cell>
          <cell r="J34" t="str">
            <v>近</v>
          </cell>
          <cell r="K34">
            <v>960</v>
          </cell>
          <cell r="L34">
            <v>8</v>
          </cell>
          <cell r="M34">
            <v>258</v>
          </cell>
          <cell r="N34">
            <v>2.5</v>
          </cell>
        </row>
        <row r="35">
          <cell r="B35">
            <v>1109</v>
          </cell>
          <cell r="C35" t="str">
            <v>黑岩剑齿虎-塔防怪</v>
          </cell>
          <cell r="D35" t="str">
            <v>魔</v>
          </cell>
          <cell r="E35" t="str">
            <v>士兵</v>
          </cell>
          <cell r="F35" t="str">
            <v>青铜时代</v>
          </cell>
          <cell r="H35" t="str">
            <v>地面</v>
          </cell>
          <cell r="I35" t="str">
            <v>空中与地面</v>
          </cell>
          <cell r="K35">
            <v>1440</v>
          </cell>
          <cell r="L35">
            <v>10</v>
          </cell>
          <cell r="M35">
            <v>198</v>
          </cell>
          <cell r="N35">
            <v>3</v>
          </cell>
        </row>
        <row r="36">
          <cell r="B36">
            <v>1110</v>
          </cell>
          <cell r="C36" t="str">
            <v>龙3-塔防怪</v>
          </cell>
          <cell r="D36" t="str">
            <v>魔</v>
          </cell>
          <cell r="E36" t="str">
            <v>士兵</v>
          </cell>
          <cell r="F36" t="str">
            <v>青铜时代</v>
          </cell>
          <cell r="H36" t="str">
            <v>空中</v>
          </cell>
          <cell r="I36" t="str">
            <v>空中与地面</v>
          </cell>
          <cell r="K36">
            <v>1520</v>
          </cell>
          <cell r="L36">
            <v>10</v>
          </cell>
          <cell r="M36">
            <v>180</v>
          </cell>
          <cell r="N36">
            <v>4</v>
          </cell>
        </row>
        <row r="37">
          <cell r="B37">
            <v>1201</v>
          </cell>
          <cell r="C37" t="str">
            <v>龙-塔防怪BOSS</v>
          </cell>
          <cell r="D37" t="str">
            <v>神</v>
          </cell>
          <cell r="E37" t="str">
            <v>英雄</v>
          </cell>
          <cell r="F37" t="str">
            <v>青铜时代</v>
          </cell>
          <cell r="H37" t="str">
            <v>空中</v>
          </cell>
          <cell r="I37" t="str">
            <v>空中与地面</v>
          </cell>
          <cell r="K37">
            <v>5600</v>
          </cell>
          <cell r="L37">
            <v>60</v>
          </cell>
          <cell r="M37">
            <v>162</v>
          </cell>
          <cell r="N37">
            <v>4</v>
          </cell>
        </row>
        <row r="38">
          <cell r="B38">
            <v>1202</v>
          </cell>
          <cell r="C38" t="str">
            <v>黑岩雷龙-塔防怪BOSS</v>
          </cell>
          <cell r="D38" t="str">
            <v>魔</v>
          </cell>
          <cell r="E38" t="str">
            <v>英雄</v>
          </cell>
          <cell r="F38" t="str">
            <v>青铜时代</v>
          </cell>
          <cell r="H38" t="str">
            <v>地面</v>
          </cell>
          <cell r="I38" t="str">
            <v>空中与地面</v>
          </cell>
          <cell r="K38">
            <v>6300</v>
          </cell>
          <cell r="L38">
            <v>60</v>
          </cell>
          <cell r="M38">
            <v>144</v>
          </cell>
          <cell r="N38">
            <v>3.3333333333333335</v>
          </cell>
        </row>
        <row r="39">
          <cell r="B39">
            <v>1203</v>
          </cell>
          <cell r="C39" t="str">
            <v>黑岩龙龟-塔防怪BOSS</v>
          </cell>
          <cell r="D39" t="str">
            <v>步兵</v>
          </cell>
          <cell r="E39" t="str">
            <v>英雄</v>
          </cell>
          <cell r="F39" t="str">
            <v>青铜时代</v>
          </cell>
          <cell r="H39" t="str">
            <v>地面</v>
          </cell>
          <cell r="I39" t="str">
            <v>地面</v>
          </cell>
          <cell r="J39" t="str">
            <v>近</v>
          </cell>
          <cell r="K39">
            <v>14000</v>
          </cell>
          <cell r="L39">
            <v>60</v>
          </cell>
          <cell r="M39">
            <v>82</v>
          </cell>
          <cell r="N39">
            <v>2.5</v>
          </cell>
        </row>
        <row r="40">
          <cell r="B40">
            <v>1204</v>
          </cell>
          <cell r="C40" t="str">
            <v>化石蜗牛-塔防怪BOSS</v>
          </cell>
          <cell r="D40" t="str">
            <v>弓兵</v>
          </cell>
          <cell r="E40" t="str">
            <v>英雄</v>
          </cell>
          <cell r="F40" t="str">
            <v>青铜时代</v>
          </cell>
          <cell r="H40" t="str">
            <v>地面</v>
          </cell>
          <cell r="I40" t="str">
            <v>空中与地面</v>
          </cell>
          <cell r="K40">
            <v>6650</v>
          </cell>
          <cell r="L40">
            <v>60</v>
          </cell>
          <cell r="M40">
            <v>162</v>
          </cell>
          <cell r="N40">
            <v>2.5</v>
          </cell>
        </row>
        <row r="41">
          <cell r="B41">
            <v>1205</v>
          </cell>
          <cell r="C41" t="str">
            <v>翼龙-塔防怪BOSS</v>
          </cell>
          <cell r="D41" t="str">
            <v>弓兵</v>
          </cell>
          <cell r="E41" t="str">
            <v>英雄</v>
          </cell>
          <cell r="F41" t="str">
            <v>青铜时代</v>
          </cell>
          <cell r="H41" t="str">
            <v>空中</v>
          </cell>
          <cell r="I41" t="str">
            <v>地面</v>
          </cell>
          <cell r="K41">
            <v>4550</v>
          </cell>
          <cell r="L41">
            <v>99</v>
          </cell>
          <cell r="M41">
            <v>180</v>
          </cell>
          <cell r="N41">
            <v>1.4285714285714286</v>
          </cell>
        </row>
        <row r="42">
          <cell r="B42">
            <v>1206</v>
          </cell>
          <cell r="C42" t="str">
            <v>迅猛龙-塔防怪BOSS</v>
          </cell>
          <cell r="D42" t="str">
            <v>步兵</v>
          </cell>
          <cell r="E42" t="str">
            <v>英雄</v>
          </cell>
          <cell r="F42" t="str">
            <v>青铜时代</v>
          </cell>
          <cell r="H42" t="str">
            <v>地面</v>
          </cell>
          <cell r="I42" t="str">
            <v>地面</v>
          </cell>
          <cell r="J42" t="str">
            <v>近</v>
          </cell>
          <cell r="K42">
            <v>3500</v>
          </cell>
          <cell r="L42">
            <v>60</v>
          </cell>
          <cell r="M42">
            <v>324</v>
          </cell>
          <cell r="N42">
            <v>1.5</v>
          </cell>
        </row>
        <row r="43">
          <cell r="B43">
            <v>1207</v>
          </cell>
          <cell r="C43" t="str">
            <v>黑岩三角龙-塔防怪BOSS</v>
          </cell>
          <cell r="D43" t="str">
            <v>骑兵</v>
          </cell>
          <cell r="E43" t="str">
            <v>英雄</v>
          </cell>
          <cell r="F43" t="str">
            <v>青铜时代</v>
          </cell>
          <cell r="H43" t="str">
            <v>地面</v>
          </cell>
          <cell r="I43" t="str">
            <v>地面</v>
          </cell>
          <cell r="J43" t="str">
            <v>近</v>
          </cell>
          <cell r="K43">
            <v>5950</v>
          </cell>
          <cell r="L43">
            <v>60</v>
          </cell>
          <cell r="M43">
            <v>162</v>
          </cell>
          <cell r="N43">
            <v>2.2222222222222223</v>
          </cell>
        </row>
        <row r="44">
          <cell r="B44">
            <v>1208</v>
          </cell>
          <cell r="C44" t="str">
            <v>黑岩霸王龙-塔防怪BOSS</v>
          </cell>
          <cell r="D44" t="str">
            <v>步兵</v>
          </cell>
          <cell r="E44" t="str">
            <v>英雄</v>
          </cell>
          <cell r="F44" t="str">
            <v>青铜时代</v>
          </cell>
          <cell r="H44" t="str">
            <v>地面</v>
          </cell>
          <cell r="I44" t="str">
            <v>地面</v>
          </cell>
          <cell r="J44" t="str">
            <v>近</v>
          </cell>
          <cell r="K44">
            <v>9240</v>
          </cell>
          <cell r="L44">
            <v>60</v>
          </cell>
          <cell r="M44">
            <v>126</v>
          </cell>
          <cell r="N44">
            <v>2.5</v>
          </cell>
        </row>
        <row r="45">
          <cell r="B45">
            <v>1209</v>
          </cell>
          <cell r="C45" t="str">
            <v>黑岩剑齿虎-塔防怪BOSS</v>
          </cell>
          <cell r="D45" t="str">
            <v>魔</v>
          </cell>
          <cell r="E45" t="str">
            <v>英雄</v>
          </cell>
          <cell r="F45" t="str">
            <v>青铜时代</v>
          </cell>
          <cell r="H45" t="str">
            <v>地面</v>
          </cell>
          <cell r="I45" t="str">
            <v>空中与地面</v>
          </cell>
          <cell r="K45">
            <v>6650</v>
          </cell>
          <cell r="L45">
            <v>60</v>
          </cell>
          <cell r="M45">
            <v>162</v>
          </cell>
          <cell r="N45">
            <v>3</v>
          </cell>
        </row>
        <row r="46">
          <cell r="B46">
            <v>1210</v>
          </cell>
          <cell r="C46" t="str">
            <v>龙3-塔防怪BOSS</v>
          </cell>
          <cell r="D46" t="str">
            <v>魔</v>
          </cell>
          <cell r="E46" t="str">
            <v>英雄</v>
          </cell>
          <cell r="F46" t="str">
            <v>青铜时代</v>
          </cell>
          <cell r="H46" t="str">
            <v>空中</v>
          </cell>
          <cell r="I46" t="str">
            <v>空中与地面</v>
          </cell>
          <cell r="K46">
            <v>6300</v>
          </cell>
          <cell r="L46">
            <v>60</v>
          </cell>
          <cell r="M46">
            <v>180</v>
          </cell>
          <cell r="N46">
            <v>4</v>
          </cell>
        </row>
        <row r="47">
          <cell r="B47">
            <v>2001</v>
          </cell>
          <cell r="C47" t="str">
            <v>龙BOSS</v>
          </cell>
          <cell r="D47" t="str">
            <v>神</v>
          </cell>
          <cell r="E47" t="str">
            <v>英雄</v>
          </cell>
          <cell r="F47" t="str">
            <v>青铜时代</v>
          </cell>
          <cell r="H47" t="str">
            <v>空中</v>
          </cell>
          <cell r="I47" t="str">
            <v>空中与地面</v>
          </cell>
          <cell r="K47">
            <v>6500</v>
          </cell>
          <cell r="L47">
            <v>200</v>
          </cell>
          <cell r="M47">
            <v>150</v>
          </cell>
          <cell r="N47">
            <v>4</v>
          </cell>
        </row>
        <row r="48">
          <cell r="B48">
            <v>2002</v>
          </cell>
          <cell r="C48" t="str">
            <v>黑岩雷龙BOSS</v>
          </cell>
          <cell r="D48" t="str">
            <v>魔</v>
          </cell>
          <cell r="E48" t="str">
            <v>英雄</v>
          </cell>
          <cell r="F48" t="str">
            <v>青铜时代</v>
          </cell>
          <cell r="H48" t="str">
            <v>地面</v>
          </cell>
          <cell r="I48" t="str">
            <v>空中与地面</v>
          </cell>
          <cell r="K48">
            <v>6000</v>
          </cell>
          <cell r="L48">
            <v>300</v>
          </cell>
          <cell r="M48">
            <v>128</v>
          </cell>
          <cell r="N48">
            <v>3.3333333333333335</v>
          </cell>
        </row>
        <row r="49">
          <cell r="B49">
            <v>2003</v>
          </cell>
          <cell r="C49" t="str">
            <v>黑岩龙龟BOSS</v>
          </cell>
          <cell r="D49" t="str">
            <v>步兵</v>
          </cell>
          <cell r="E49" t="str">
            <v>英雄</v>
          </cell>
          <cell r="F49" t="str">
            <v>青铜时代</v>
          </cell>
          <cell r="H49" t="str">
            <v>地面</v>
          </cell>
          <cell r="I49" t="str">
            <v>地面</v>
          </cell>
          <cell r="J49" t="str">
            <v>近</v>
          </cell>
          <cell r="K49">
            <v>7500</v>
          </cell>
          <cell r="L49">
            <v>500</v>
          </cell>
          <cell r="M49">
            <v>98</v>
          </cell>
          <cell r="N49">
            <v>2</v>
          </cell>
        </row>
        <row r="50">
          <cell r="B50">
            <v>2004</v>
          </cell>
          <cell r="C50" t="str">
            <v>化石蜗牛BOSS</v>
          </cell>
          <cell r="D50" t="str">
            <v>弓兵</v>
          </cell>
          <cell r="E50" t="str">
            <v>英雄</v>
          </cell>
          <cell r="F50" t="str">
            <v>青铜时代</v>
          </cell>
          <cell r="H50" t="str">
            <v>地面</v>
          </cell>
          <cell r="I50" t="str">
            <v>空中与地面</v>
          </cell>
          <cell r="K50">
            <v>6000</v>
          </cell>
          <cell r="L50">
            <v>380</v>
          </cell>
          <cell r="M50">
            <v>120</v>
          </cell>
          <cell r="N50">
            <v>2.5</v>
          </cell>
        </row>
        <row r="51">
          <cell r="B51">
            <v>2005</v>
          </cell>
          <cell r="C51" t="str">
            <v>翼龙BOSS</v>
          </cell>
          <cell r="D51" t="str">
            <v>弓兵</v>
          </cell>
          <cell r="E51" t="str">
            <v>英雄</v>
          </cell>
          <cell r="F51" t="str">
            <v>青铜时代</v>
          </cell>
          <cell r="H51" t="str">
            <v>空中</v>
          </cell>
          <cell r="I51" t="str">
            <v>空中与地面</v>
          </cell>
          <cell r="K51">
            <v>5250</v>
          </cell>
          <cell r="L51">
            <v>450</v>
          </cell>
          <cell r="M51">
            <v>173</v>
          </cell>
          <cell r="N51">
            <v>1.4285714285714286</v>
          </cell>
        </row>
        <row r="52">
          <cell r="B52">
            <v>2006</v>
          </cell>
          <cell r="C52" t="str">
            <v>迅猛龙BOSS</v>
          </cell>
          <cell r="D52" t="str">
            <v>步兵</v>
          </cell>
          <cell r="E52" t="str">
            <v>英雄</v>
          </cell>
          <cell r="F52" t="str">
            <v>青铜时代</v>
          </cell>
          <cell r="H52" t="str">
            <v>地面</v>
          </cell>
          <cell r="I52" t="str">
            <v>地面</v>
          </cell>
          <cell r="J52" t="str">
            <v>近</v>
          </cell>
          <cell r="K52">
            <v>7500</v>
          </cell>
          <cell r="L52">
            <v>400</v>
          </cell>
          <cell r="M52">
            <v>300</v>
          </cell>
          <cell r="N52">
            <v>2.5</v>
          </cell>
        </row>
        <row r="53">
          <cell r="B53">
            <v>2007</v>
          </cell>
          <cell r="C53" t="str">
            <v>黑岩三角龙BOSS</v>
          </cell>
          <cell r="D53" t="str">
            <v>骑兵</v>
          </cell>
          <cell r="E53" t="str">
            <v>英雄</v>
          </cell>
          <cell r="F53" t="str">
            <v>青铜时代</v>
          </cell>
          <cell r="H53" t="str">
            <v>地面</v>
          </cell>
          <cell r="I53" t="str">
            <v>地面</v>
          </cell>
          <cell r="J53" t="str">
            <v>近</v>
          </cell>
          <cell r="K53">
            <v>7500</v>
          </cell>
          <cell r="L53">
            <v>360</v>
          </cell>
          <cell r="M53">
            <v>218</v>
          </cell>
          <cell r="N53">
            <v>2.2222222222222223</v>
          </cell>
        </row>
        <row r="54">
          <cell r="B54">
            <v>2008</v>
          </cell>
          <cell r="C54" t="str">
            <v>黑岩霸王龙BOSS</v>
          </cell>
          <cell r="D54" t="str">
            <v>步兵</v>
          </cell>
          <cell r="E54" t="str">
            <v>英雄</v>
          </cell>
          <cell r="F54" t="str">
            <v>青铜时代</v>
          </cell>
          <cell r="H54" t="str">
            <v>地面</v>
          </cell>
          <cell r="I54" t="str">
            <v>地面</v>
          </cell>
          <cell r="J54" t="str">
            <v>近</v>
          </cell>
          <cell r="K54">
            <v>9000</v>
          </cell>
          <cell r="L54">
            <v>550</v>
          </cell>
          <cell r="M54">
            <v>143</v>
          </cell>
          <cell r="N54">
            <v>2.5</v>
          </cell>
        </row>
        <row r="55">
          <cell r="B55">
            <v>2009</v>
          </cell>
          <cell r="C55" t="str">
            <v>黑岩剑齿虎BOSS</v>
          </cell>
          <cell r="D55" t="str">
            <v>魔</v>
          </cell>
          <cell r="E55" t="str">
            <v>英雄</v>
          </cell>
          <cell r="F55" t="str">
            <v>青铜时代</v>
          </cell>
          <cell r="H55" t="str">
            <v>地面</v>
          </cell>
          <cell r="I55" t="str">
            <v>空中与地面</v>
          </cell>
          <cell r="K55">
            <v>7500</v>
          </cell>
          <cell r="L55">
            <v>420</v>
          </cell>
          <cell r="M55">
            <v>180</v>
          </cell>
          <cell r="N55">
            <v>4</v>
          </cell>
        </row>
        <row r="56">
          <cell r="B56">
            <v>2010</v>
          </cell>
          <cell r="C56" t="str">
            <v>龙3BOSS</v>
          </cell>
          <cell r="D56" t="str">
            <v>魔</v>
          </cell>
          <cell r="E56" t="str">
            <v>英雄</v>
          </cell>
          <cell r="F56" t="str">
            <v>青铜时代</v>
          </cell>
          <cell r="H56" t="str">
            <v>空中</v>
          </cell>
          <cell r="I56" t="str">
            <v>空中与地面</v>
          </cell>
          <cell r="K56">
            <v>7500</v>
          </cell>
          <cell r="L56">
            <v>560</v>
          </cell>
          <cell r="M56">
            <v>150</v>
          </cell>
          <cell r="N56">
            <v>4</v>
          </cell>
        </row>
        <row r="57">
          <cell r="B57">
            <v>3000</v>
          </cell>
          <cell r="C57" t="str">
            <v>女神</v>
          </cell>
          <cell r="D57" t="str">
            <v>神</v>
          </cell>
          <cell r="E57" t="str">
            <v>建筑</v>
          </cell>
          <cell r="F57" t="str">
            <v>石器时代</v>
          </cell>
          <cell r="H57" t="str">
            <v>地面</v>
          </cell>
          <cell r="I57" t="str">
            <v>空中与地面</v>
          </cell>
          <cell r="K57">
            <v>3000</v>
          </cell>
          <cell r="L57">
            <v>150</v>
          </cell>
          <cell r="M57">
            <v>0</v>
          </cell>
          <cell r="N57">
            <v>2</v>
          </cell>
        </row>
        <row r="58">
          <cell r="B58">
            <v>3100</v>
          </cell>
          <cell r="C58" t="str">
            <v>女魔</v>
          </cell>
          <cell r="D58" t="str">
            <v>魔</v>
          </cell>
          <cell r="E58" t="str">
            <v>建筑</v>
          </cell>
          <cell r="F58" t="str">
            <v>石器时代</v>
          </cell>
          <cell r="H58" t="str">
            <v>地面</v>
          </cell>
          <cell r="I58" t="str">
            <v>空中与地面</v>
          </cell>
          <cell r="K58">
            <v>3000</v>
          </cell>
          <cell r="L58">
            <v>150</v>
          </cell>
          <cell r="M58">
            <v>0</v>
          </cell>
          <cell r="N58">
            <v>2</v>
          </cell>
        </row>
        <row r="59">
          <cell r="B59">
            <v>3201</v>
          </cell>
          <cell r="C59" t="str">
            <v>皇冠塔(神)</v>
          </cell>
          <cell r="D59" t="str">
            <v>神</v>
          </cell>
          <cell r="E59" t="str">
            <v>建筑</v>
          </cell>
          <cell r="F59" t="str">
            <v>石器时代</v>
          </cell>
          <cell r="H59" t="str">
            <v>地面</v>
          </cell>
          <cell r="I59" t="str">
            <v>空中与地面</v>
          </cell>
          <cell r="K59">
            <v>2000</v>
          </cell>
          <cell r="L59">
            <v>180</v>
          </cell>
          <cell r="M59">
            <v>0</v>
          </cell>
          <cell r="N59">
            <v>2</v>
          </cell>
        </row>
        <row r="60">
          <cell r="B60">
            <v>3301</v>
          </cell>
          <cell r="C60" t="str">
            <v>皇冠塔(魔)</v>
          </cell>
          <cell r="D60" t="str">
            <v>魔</v>
          </cell>
          <cell r="E60" t="str">
            <v>建筑</v>
          </cell>
          <cell r="F60" t="str">
            <v>石器时代</v>
          </cell>
          <cell r="H60" t="str">
            <v>地面</v>
          </cell>
          <cell r="I60" t="str">
            <v>空中与地面</v>
          </cell>
          <cell r="K60">
            <v>2000</v>
          </cell>
          <cell r="L60">
            <v>180</v>
          </cell>
          <cell r="M60">
            <v>0</v>
          </cell>
          <cell r="N60">
            <v>2</v>
          </cell>
        </row>
        <row r="61">
          <cell r="B61">
            <v>3401</v>
          </cell>
          <cell r="C61" t="str">
            <v>女神（combo2召唤天使）</v>
          </cell>
          <cell r="D61" t="str">
            <v>神</v>
          </cell>
          <cell r="E61" t="str">
            <v>士兵</v>
          </cell>
          <cell r="F61" t="str">
            <v>石器时代</v>
          </cell>
          <cell r="G61" t="str">
            <v>死亡加能量</v>
          </cell>
          <cell r="H61" t="str">
            <v>地面</v>
          </cell>
          <cell r="I61" t="str">
            <v>空中与地面</v>
          </cell>
          <cell r="K61">
            <v>10</v>
          </cell>
          <cell r="L61">
            <v>10</v>
          </cell>
          <cell r="M61">
            <v>158</v>
          </cell>
          <cell r="N61">
            <v>2</v>
          </cell>
        </row>
        <row r="62">
          <cell r="B62">
            <v>3402</v>
          </cell>
          <cell r="C62" t="str">
            <v>女神（combo4召唤女武神）</v>
          </cell>
          <cell r="D62" t="str">
            <v>神</v>
          </cell>
          <cell r="E62" t="str">
            <v>英雄</v>
          </cell>
          <cell r="F62" t="str">
            <v>石器时代</v>
          </cell>
          <cell r="G62" t="str">
            <v>回血光环</v>
          </cell>
          <cell r="H62" t="str">
            <v>地面</v>
          </cell>
          <cell r="I62" t="str">
            <v>地面</v>
          </cell>
          <cell r="J62" t="str">
            <v>近</v>
          </cell>
          <cell r="K62">
            <v>10</v>
          </cell>
          <cell r="L62">
            <v>20</v>
          </cell>
          <cell r="M62">
            <v>120</v>
          </cell>
          <cell r="N62">
            <v>3</v>
          </cell>
        </row>
        <row r="63">
          <cell r="B63">
            <v>3403</v>
          </cell>
          <cell r="C63" t="str">
            <v>女魔（combo召唤恶魔）</v>
          </cell>
          <cell r="D63" t="str">
            <v>魔</v>
          </cell>
          <cell r="E63" t="str">
            <v>士兵</v>
          </cell>
          <cell r="F63" t="str">
            <v>石器时代</v>
          </cell>
          <cell r="G63" t="str">
            <v>死亡爆炸</v>
          </cell>
          <cell r="H63" t="str">
            <v>地面</v>
          </cell>
          <cell r="I63" t="str">
            <v>地面</v>
          </cell>
          <cell r="J63" t="str">
            <v>近</v>
          </cell>
          <cell r="K63">
            <v>50</v>
          </cell>
          <cell r="L63">
            <v>20</v>
          </cell>
          <cell r="M63">
            <v>233</v>
          </cell>
          <cell r="N63">
            <v>2</v>
          </cell>
        </row>
        <row r="64">
          <cell r="B64">
            <v>3404</v>
          </cell>
          <cell r="C64" t="str">
            <v>女魔（combo召唤炎兽）</v>
          </cell>
          <cell r="D64" t="str">
            <v>魔</v>
          </cell>
          <cell r="E64" t="str">
            <v>英雄</v>
          </cell>
          <cell r="F64" t="str">
            <v>石器时代</v>
          </cell>
          <cell r="G64" t="str">
            <v>出生是群伤，灼烧光环</v>
          </cell>
          <cell r="H64" t="str">
            <v>地面</v>
          </cell>
          <cell r="I64" t="str">
            <v>地面</v>
          </cell>
          <cell r="J64" t="str">
            <v>近</v>
          </cell>
          <cell r="K64">
            <v>50</v>
          </cell>
          <cell r="L64">
            <v>10</v>
          </cell>
          <cell r="M64">
            <v>120</v>
          </cell>
          <cell r="N64">
            <v>3</v>
          </cell>
        </row>
        <row r="65">
          <cell r="B65">
            <v>4001</v>
          </cell>
          <cell r="C65" t="str">
            <v>2*2弓兵（单体）</v>
          </cell>
          <cell r="D65" t="str">
            <v>弓兵</v>
          </cell>
          <cell r="E65" t="str">
            <v>英雄</v>
          </cell>
          <cell r="F65" t="str">
            <v>石器时代</v>
          </cell>
          <cell r="H65" t="str">
            <v>地面</v>
          </cell>
          <cell r="I65" t="str">
            <v>空中与地面</v>
          </cell>
          <cell r="K65">
            <v>1</v>
          </cell>
          <cell r="L65">
            <v>85</v>
          </cell>
          <cell r="M65">
            <v>0</v>
          </cell>
          <cell r="N65">
            <v>1</v>
          </cell>
        </row>
        <row r="66">
          <cell r="B66">
            <v>4002</v>
          </cell>
          <cell r="C66" t="str">
            <v>2*2神兵（范围）</v>
          </cell>
          <cell r="D66" t="str">
            <v>神</v>
          </cell>
          <cell r="E66" t="str">
            <v>英雄</v>
          </cell>
          <cell r="F66" t="str">
            <v>石器时代</v>
          </cell>
          <cell r="H66" t="str">
            <v>地面</v>
          </cell>
          <cell r="I66" t="str">
            <v>空中与地面</v>
          </cell>
          <cell r="K66">
            <v>1</v>
          </cell>
          <cell r="L66">
            <v>120</v>
          </cell>
          <cell r="M66">
            <v>0</v>
          </cell>
          <cell r="N66">
            <v>2</v>
          </cell>
        </row>
        <row r="67">
          <cell r="B67">
            <v>4003</v>
          </cell>
          <cell r="C67" t="str">
            <v>2*2步兵，召唤步兵</v>
          </cell>
          <cell r="D67" t="str">
            <v>步兵</v>
          </cell>
          <cell r="E67" t="str">
            <v>英雄</v>
          </cell>
          <cell r="F67" t="str">
            <v>石器时代</v>
          </cell>
          <cell r="G67" t="str">
            <v>单体攻击</v>
          </cell>
          <cell r="H67" t="str">
            <v>地面</v>
          </cell>
          <cell r="I67" t="str">
            <v>地面</v>
          </cell>
          <cell r="J67" t="str">
            <v>近</v>
          </cell>
          <cell r="K67">
            <v>275</v>
          </cell>
          <cell r="L67">
            <v>300</v>
          </cell>
          <cell r="M67">
            <v>450</v>
          </cell>
          <cell r="N67">
            <v>1</v>
          </cell>
        </row>
        <row r="68">
          <cell r="B68">
            <v>4004</v>
          </cell>
          <cell r="C68" t="str">
            <v>2*2魔兵，召唤魔兵</v>
          </cell>
          <cell r="D68" t="str">
            <v>魔</v>
          </cell>
          <cell r="E68" t="str">
            <v>英雄</v>
          </cell>
          <cell r="F68" t="str">
            <v>石器时代</v>
          </cell>
          <cell r="G68" t="str">
            <v>支线喷火</v>
          </cell>
          <cell r="H68" t="str">
            <v>地面</v>
          </cell>
          <cell r="I68" t="str">
            <v>空中与地面</v>
          </cell>
          <cell r="K68">
            <v>275</v>
          </cell>
          <cell r="L68">
            <v>420</v>
          </cell>
          <cell r="M68">
            <v>375</v>
          </cell>
          <cell r="N68">
            <v>4</v>
          </cell>
        </row>
        <row r="69">
          <cell r="B69">
            <v>4101</v>
          </cell>
          <cell r="C69" t="str">
            <v>1*4步兵营（冰冻塔）</v>
          </cell>
          <cell r="D69" t="str">
            <v>步兵</v>
          </cell>
          <cell r="E69" t="str">
            <v>建筑</v>
          </cell>
          <cell r="F69" t="str">
            <v>石器时代</v>
          </cell>
          <cell r="H69" t="str">
            <v>地面</v>
          </cell>
          <cell r="I69" t="str">
            <v>空中与地面</v>
          </cell>
          <cell r="K69">
            <v>1</v>
          </cell>
          <cell r="L69">
            <v>100</v>
          </cell>
          <cell r="M69">
            <v>0</v>
          </cell>
          <cell r="N69">
            <v>3</v>
          </cell>
        </row>
        <row r="70">
          <cell r="B70">
            <v>4102</v>
          </cell>
          <cell r="C70" t="str">
            <v>1*4弓兵营（箭塔）</v>
          </cell>
          <cell r="D70" t="str">
            <v>弓兵</v>
          </cell>
          <cell r="E70" t="str">
            <v>建筑</v>
          </cell>
          <cell r="F70" t="str">
            <v>石器时代</v>
          </cell>
          <cell r="H70" t="str">
            <v>地面</v>
          </cell>
          <cell r="I70" t="str">
            <v>空中与地面</v>
          </cell>
          <cell r="K70">
            <v>1</v>
          </cell>
          <cell r="L70">
            <v>100</v>
          </cell>
          <cell r="M70">
            <v>0</v>
          </cell>
          <cell r="N70">
            <v>0.7</v>
          </cell>
        </row>
        <row r="71">
          <cell r="B71">
            <v>4103</v>
          </cell>
          <cell r="C71" t="str">
            <v>1*4骑兵营塔（投石塔）</v>
          </cell>
          <cell r="D71" t="str">
            <v>骑兵</v>
          </cell>
          <cell r="E71" t="str">
            <v>建筑</v>
          </cell>
          <cell r="F71" t="str">
            <v>石器时代</v>
          </cell>
          <cell r="H71" t="str">
            <v>地面</v>
          </cell>
          <cell r="I71" t="str">
            <v>地面</v>
          </cell>
          <cell r="K71">
            <v>1</v>
          </cell>
          <cell r="L71">
            <v>110</v>
          </cell>
          <cell r="M71">
            <v>0</v>
          </cell>
          <cell r="N71">
            <v>3</v>
          </cell>
        </row>
        <row r="72">
          <cell r="B72">
            <v>4104</v>
          </cell>
          <cell r="C72" t="str">
            <v>1*4神像塔（闪电链）</v>
          </cell>
          <cell r="D72" t="str">
            <v>神</v>
          </cell>
          <cell r="E72" t="str">
            <v>建筑</v>
          </cell>
          <cell r="F72" t="str">
            <v>石器时代</v>
          </cell>
          <cell r="H72" t="str">
            <v>地面</v>
          </cell>
          <cell r="I72" t="str">
            <v>空中与地面</v>
          </cell>
          <cell r="K72">
            <v>1</v>
          </cell>
          <cell r="L72">
            <v>80</v>
          </cell>
          <cell r="M72">
            <v>0</v>
          </cell>
          <cell r="N72">
            <v>1</v>
          </cell>
        </row>
        <row r="73">
          <cell r="B73">
            <v>4105</v>
          </cell>
          <cell r="C73" t="str">
            <v>1*4魔像塔（树人塔）</v>
          </cell>
          <cell r="D73" t="str">
            <v>魔</v>
          </cell>
          <cell r="E73" t="str">
            <v>建筑</v>
          </cell>
          <cell r="F73" t="str">
            <v>石器时代</v>
          </cell>
          <cell r="H73" t="str">
            <v>地面</v>
          </cell>
          <cell r="I73" t="str">
            <v>地面</v>
          </cell>
          <cell r="K73">
            <v>1</v>
          </cell>
          <cell r="L73">
            <v>90</v>
          </cell>
          <cell r="M73">
            <v>0</v>
          </cell>
          <cell r="N73">
            <v>3</v>
          </cell>
        </row>
        <row r="74">
          <cell r="B74">
            <v>4200</v>
          </cell>
          <cell r="C74" t="str">
            <v>5消拒马</v>
          </cell>
          <cell r="E74" t="str">
            <v>建筑</v>
          </cell>
          <cell r="F74" t="str">
            <v>石器时代</v>
          </cell>
          <cell r="H74" t="str">
            <v>地面</v>
          </cell>
          <cell r="I74" t="str">
            <v>空中与地面</v>
          </cell>
          <cell r="K74">
            <v>20</v>
          </cell>
          <cell r="L74">
            <v>100</v>
          </cell>
          <cell r="M74">
            <v>0</v>
          </cell>
          <cell r="N74">
            <v>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214"/>
  <sheetViews>
    <sheetView zoomScaleNormal="100" workbookViewId="0">
      <pane xSplit="3" ySplit="5" topLeftCell="T864" activePane="bottomRight" state="frozen"/>
      <selection pane="topRight" activeCell="D1" sqref="D1"/>
      <selection pane="bottomLeft" activeCell="A6" sqref="A6"/>
      <selection pane="bottomRight" activeCell="C883" sqref="C883"/>
    </sheetView>
  </sheetViews>
  <sheetFormatPr defaultColWidth="9" defaultRowHeight="16.5" x14ac:dyDescent="0.2"/>
  <cols>
    <col min="1" max="1" width="9.25" style="38" bestFit="1" customWidth="1"/>
    <col min="2" max="2" width="15.25" style="37" bestFit="1" customWidth="1"/>
    <col min="3" max="3" width="38.75" style="43" customWidth="1"/>
    <col min="4" max="4" width="5.5" style="38" bestFit="1" customWidth="1"/>
    <col min="5" max="5" width="20.375" style="38" bestFit="1" customWidth="1"/>
    <col min="6" max="6" width="14.125" style="38" bestFit="1" customWidth="1"/>
    <col min="7" max="7" width="12.375" style="38" bestFit="1" customWidth="1"/>
    <col min="8" max="8" width="13.125" style="38" bestFit="1" customWidth="1"/>
    <col min="9" max="9" width="19.75" style="38" customWidth="1"/>
    <col min="10" max="10" width="18" style="38" bestFit="1" customWidth="1"/>
    <col min="11" max="11" width="11.125" style="38" bestFit="1" customWidth="1"/>
    <col min="12" max="12" width="46.875" style="38" bestFit="1" customWidth="1"/>
    <col min="13" max="13" width="17" style="38" bestFit="1" customWidth="1"/>
    <col min="14" max="14" width="81.625" style="38" bestFit="1" customWidth="1"/>
    <col min="15" max="16" width="18.75" style="38" customWidth="1"/>
    <col min="17" max="17" width="21.625" style="38" bestFit="1" customWidth="1"/>
    <col min="18" max="18" width="20.375" style="38" bestFit="1" customWidth="1"/>
    <col min="19" max="20" width="22.875" style="38" customWidth="1"/>
    <col min="21" max="21" width="76.5" style="38" customWidth="1"/>
    <col min="22" max="26" width="21.25" style="38" customWidth="1"/>
    <col min="27" max="27" width="9" style="38"/>
    <col min="28" max="28" width="21.25" style="38" customWidth="1"/>
    <col min="29" max="29" width="22.375" style="38" customWidth="1"/>
    <col min="30" max="30" width="16" style="38" customWidth="1"/>
    <col min="31" max="16384" width="9" style="38"/>
  </cols>
  <sheetData>
    <row r="1" spans="1:34" x14ac:dyDescent="0.2">
      <c r="A1" s="231">
        <v>1</v>
      </c>
    </row>
    <row r="2" spans="1:34" x14ac:dyDescent="0.2">
      <c r="A2" s="38" t="s">
        <v>0</v>
      </c>
      <c r="B2" s="37" t="s">
        <v>1</v>
      </c>
      <c r="C2" s="43" t="s">
        <v>3</v>
      </c>
      <c r="E2" s="38" t="s">
        <v>2</v>
      </c>
      <c r="F2" s="38" t="s">
        <v>3058</v>
      </c>
      <c r="G2" s="38" t="s">
        <v>3060</v>
      </c>
      <c r="H2" s="94" t="s">
        <v>1249</v>
      </c>
      <c r="I2" s="94" t="s">
        <v>1250</v>
      </c>
      <c r="J2" s="38" t="s">
        <v>4</v>
      </c>
      <c r="K2" s="38" t="s">
        <v>1936</v>
      </c>
      <c r="L2" s="94" t="s">
        <v>5</v>
      </c>
      <c r="M2" s="38" t="s">
        <v>1251</v>
      </c>
      <c r="N2" s="63" t="s">
        <v>7</v>
      </c>
      <c r="O2" s="63" t="s">
        <v>1580</v>
      </c>
      <c r="P2" s="63" t="s">
        <v>2604</v>
      </c>
      <c r="Q2" s="38" t="s">
        <v>1581</v>
      </c>
      <c r="R2" s="38" t="s">
        <v>1582</v>
      </c>
      <c r="S2" s="38" t="s">
        <v>8</v>
      </c>
      <c r="T2" s="106" t="s">
        <v>6</v>
      </c>
      <c r="U2" s="38" t="s">
        <v>9</v>
      </c>
      <c r="V2" s="38" t="s">
        <v>1252</v>
      </c>
      <c r="W2" s="38" t="s">
        <v>2158</v>
      </c>
      <c r="X2" s="38" t="s">
        <v>3277</v>
      </c>
      <c r="Y2" s="38" t="s">
        <v>183</v>
      </c>
      <c r="Z2" s="91" t="s">
        <v>3449</v>
      </c>
      <c r="AA2" s="38" t="s">
        <v>1253</v>
      </c>
      <c r="AB2" s="222" t="s">
        <v>10</v>
      </c>
      <c r="AC2" s="38" t="s">
        <v>1254</v>
      </c>
      <c r="AD2" s="38" t="s">
        <v>3266</v>
      </c>
      <c r="AE2" s="38" t="s">
        <v>1920</v>
      </c>
    </row>
    <row r="3" spans="1:34" x14ac:dyDescent="0.2">
      <c r="C3" s="43" t="s">
        <v>11</v>
      </c>
      <c r="K3" s="38" t="s">
        <v>11</v>
      </c>
      <c r="M3" s="38" t="s">
        <v>11</v>
      </c>
      <c r="O3" s="38" t="s">
        <v>11</v>
      </c>
      <c r="S3" s="38" t="s">
        <v>11</v>
      </c>
      <c r="V3" s="38" t="s">
        <v>11</v>
      </c>
      <c r="W3" s="38" t="s">
        <v>11</v>
      </c>
      <c r="Y3" s="38" t="s">
        <v>2621</v>
      </c>
      <c r="Z3" s="38" t="s">
        <v>11</v>
      </c>
      <c r="AA3" s="38" t="s">
        <v>11</v>
      </c>
      <c r="AD3" s="38" t="s">
        <v>11</v>
      </c>
    </row>
    <row r="4" spans="1:34" ht="16.5" customHeight="1" x14ac:dyDescent="0.2">
      <c r="A4" s="38" t="s">
        <v>12</v>
      </c>
      <c r="B4" s="37" t="s">
        <v>13</v>
      </c>
      <c r="C4" s="43" t="s">
        <v>15</v>
      </c>
      <c r="E4" s="38" t="s">
        <v>14</v>
      </c>
      <c r="F4" s="38" t="s">
        <v>3053</v>
      </c>
      <c r="G4" s="38" t="s">
        <v>3055</v>
      </c>
      <c r="H4" s="38" t="s">
        <v>1255</v>
      </c>
      <c r="I4" s="94" t="s">
        <v>1256</v>
      </c>
      <c r="J4" s="38" t="s">
        <v>1257</v>
      </c>
      <c r="K4" s="38" t="s">
        <v>1930</v>
      </c>
      <c r="L4" s="38" t="s">
        <v>16</v>
      </c>
      <c r="M4" s="38" t="s">
        <v>18</v>
      </c>
      <c r="N4" s="38" t="s">
        <v>19</v>
      </c>
      <c r="O4" s="8" t="s">
        <v>20</v>
      </c>
      <c r="P4" s="63" t="s">
        <v>2605</v>
      </c>
      <c r="Q4" s="38" t="s">
        <v>1583</v>
      </c>
      <c r="R4" s="38" t="s">
        <v>1584</v>
      </c>
      <c r="S4" s="38" t="s">
        <v>21</v>
      </c>
      <c r="T4" s="38" t="s">
        <v>17</v>
      </c>
      <c r="U4" s="38" t="s">
        <v>22</v>
      </c>
      <c r="V4" s="38" t="s">
        <v>23</v>
      </c>
      <c r="W4" s="38" t="s">
        <v>23</v>
      </c>
      <c r="X4" s="38" t="s">
        <v>3279</v>
      </c>
      <c r="Y4" s="38" t="s">
        <v>24</v>
      </c>
      <c r="Z4" s="91" t="s">
        <v>3450</v>
      </c>
      <c r="AA4" s="38" t="s">
        <v>25</v>
      </c>
      <c r="AB4" s="223" t="s">
        <v>26</v>
      </c>
      <c r="AC4" s="38" t="s">
        <v>27</v>
      </c>
      <c r="AD4" s="38" t="s">
        <v>3267</v>
      </c>
      <c r="AE4" s="38" t="s">
        <v>1918</v>
      </c>
    </row>
    <row r="5" spans="1:34" s="39" customFormat="1" ht="82.5" customHeight="1" x14ac:dyDescent="0.2">
      <c r="A5" s="39" t="s">
        <v>28</v>
      </c>
      <c r="B5" s="37" t="s">
        <v>29</v>
      </c>
      <c r="C5" s="60" t="s">
        <v>31</v>
      </c>
      <c r="D5" s="39" t="s">
        <v>260</v>
      </c>
      <c r="E5" s="40" t="s">
        <v>30</v>
      </c>
      <c r="H5" s="40"/>
      <c r="I5" s="95"/>
      <c r="J5" s="40" t="s">
        <v>1258</v>
      </c>
      <c r="K5" s="40" t="s">
        <v>1932</v>
      </c>
      <c r="L5" s="92" t="s">
        <v>32</v>
      </c>
      <c r="M5" s="40" t="s">
        <v>2929</v>
      </c>
      <c r="N5" s="65" t="s">
        <v>1259</v>
      </c>
      <c r="O5" s="88" t="s">
        <v>1585</v>
      </c>
      <c r="P5" s="65" t="s">
        <v>2607</v>
      </c>
      <c r="Q5" s="39" t="s">
        <v>1586</v>
      </c>
      <c r="R5" s="39" t="s">
        <v>1587</v>
      </c>
      <c r="S5" s="40" t="s">
        <v>33</v>
      </c>
      <c r="T5" s="107" t="s">
        <v>32</v>
      </c>
      <c r="U5" s="40" t="s">
        <v>32</v>
      </c>
      <c r="V5" s="40" t="s">
        <v>34</v>
      </c>
      <c r="W5" s="40" t="s">
        <v>3275</v>
      </c>
      <c r="Y5" s="39" t="s">
        <v>3066</v>
      </c>
      <c r="Z5" s="101" t="s">
        <v>3451</v>
      </c>
      <c r="AA5" s="69" t="s">
        <v>35</v>
      </c>
      <c r="AB5" s="39" t="s">
        <v>1444</v>
      </c>
      <c r="AC5" s="69" t="s">
        <v>1260</v>
      </c>
      <c r="AE5" s="39" t="s">
        <v>2141</v>
      </c>
      <c r="AF5" s="39" t="s">
        <v>1576</v>
      </c>
      <c r="AG5" s="39" t="s">
        <v>1578</v>
      </c>
      <c r="AH5" s="39" t="s">
        <v>1579</v>
      </c>
    </row>
    <row r="6" spans="1:34" x14ac:dyDescent="0.3">
      <c r="A6" s="55">
        <v>1</v>
      </c>
      <c r="B6" s="37">
        <v>1</v>
      </c>
      <c r="C6" s="43" t="s">
        <v>54</v>
      </c>
      <c r="E6" s="38">
        <v>0</v>
      </c>
      <c r="J6" s="38">
        <v>0</v>
      </c>
      <c r="L6" s="38">
        <v>0</v>
      </c>
      <c r="M6" s="38" t="s">
        <v>81</v>
      </c>
      <c r="N6" s="38">
        <v>30000</v>
      </c>
      <c r="O6" s="63" t="s">
        <v>36</v>
      </c>
      <c r="P6" s="63"/>
      <c r="Q6" s="41" t="s">
        <v>1588</v>
      </c>
      <c r="R6" s="38">
        <v>0</v>
      </c>
      <c r="S6" s="38" t="s">
        <v>52</v>
      </c>
      <c r="T6" s="38">
        <v>1000</v>
      </c>
      <c r="U6" s="38">
        <v>2167</v>
      </c>
      <c r="Y6" s="38" t="s">
        <v>232</v>
      </c>
      <c r="AB6" s="38">
        <v>1</v>
      </c>
    </row>
    <row r="7" spans="1:34" x14ac:dyDescent="0.3">
      <c r="A7" s="55">
        <v>2</v>
      </c>
      <c r="B7" s="37">
        <v>2</v>
      </c>
      <c r="C7" s="43" t="s">
        <v>56</v>
      </c>
      <c r="E7" s="38">
        <v>0</v>
      </c>
      <c r="J7" s="38">
        <v>0</v>
      </c>
      <c r="L7" s="38">
        <v>0</v>
      </c>
      <c r="M7" s="38">
        <v>0</v>
      </c>
      <c r="N7" s="38">
        <v>15000</v>
      </c>
      <c r="O7" s="63" t="s">
        <v>36</v>
      </c>
      <c r="P7" s="63"/>
      <c r="Q7" s="41" t="s">
        <v>1588</v>
      </c>
      <c r="R7" s="38">
        <v>0</v>
      </c>
      <c r="S7" s="38" t="s">
        <v>52</v>
      </c>
      <c r="T7" s="38">
        <v>1000</v>
      </c>
      <c r="U7" s="38">
        <v>2167</v>
      </c>
      <c r="Y7" s="38" t="s">
        <v>233</v>
      </c>
      <c r="AB7" s="38">
        <v>1</v>
      </c>
    </row>
    <row r="8" spans="1:34" x14ac:dyDescent="0.3">
      <c r="A8" s="55">
        <v>3</v>
      </c>
      <c r="B8" s="37">
        <v>3</v>
      </c>
      <c r="C8" s="43" t="s">
        <v>57</v>
      </c>
      <c r="E8" s="38">
        <v>0</v>
      </c>
      <c r="J8" s="38">
        <v>1</v>
      </c>
      <c r="L8" s="38">
        <v>0</v>
      </c>
      <c r="M8" s="38">
        <v>0</v>
      </c>
      <c r="N8" s="38">
        <v>15000</v>
      </c>
      <c r="O8" s="63" t="s">
        <v>36</v>
      </c>
      <c r="P8" s="63"/>
      <c r="Q8" s="41" t="s">
        <v>1588</v>
      </c>
      <c r="R8" s="38">
        <v>0</v>
      </c>
      <c r="S8" s="38" t="s">
        <v>53</v>
      </c>
      <c r="T8" s="38">
        <v>3000</v>
      </c>
      <c r="U8" s="38">
        <v>2167</v>
      </c>
      <c r="Y8" s="38" t="s">
        <v>234</v>
      </c>
      <c r="AB8" s="38">
        <v>1</v>
      </c>
    </row>
    <row r="9" spans="1:34" x14ac:dyDescent="0.3">
      <c r="A9" s="55">
        <v>4</v>
      </c>
      <c r="B9" s="37">
        <v>4</v>
      </c>
      <c r="C9" s="43" t="s">
        <v>321</v>
      </c>
      <c r="E9" s="38">
        <v>0</v>
      </c>
      <c r="J9" s="38">
        <v>1</v>
      </c>
      <c r="L9" s="38">
        <v>0</v>
      </c>
      <c r="M9" s="38">
        <v>0</v>
      </c>
      <c r="N9" s="38">
        <v>15000</v>
      </c>
      <c r="O9" s="63" t="s">
        <v>36</v>
      </c>
      <c r="P9" s="63"/>
      <c r="Q9" s="41" t="s">
        <v>1588</v>
      </c>
      <c r="R9" s="38">
        <v>0</v>
      </c>
      <c r="S9" s="38" t="s">
        <v>52</v>
      </c>
      <c r="T9" s="38">
        <v>3000</v>
      </c>
      <c r="U9" s="38">
        <v>2167</v>
      </c>
      <c r="Y9" s="38" t="s">
        <v>235</v>
      </c>
      <c r="AB9" s="38">
        <v>1</v>
      </c>
    </row>
    <row r="10" spans="1:34" x14ac:dyDescent="0.3">
      <c r="A10" s="55">
        <v>5</v>
      </c>
      <c r="B10" s="37">
        <v>5</v>
      </c>
      <c r="C10" s="43" t="s">
        <v>67</v>
      </c>
      <c r="E10" s="38">
        <v>0</v>
      </c>
      <c r="J10" s="38">
        <v>1</v>
      </c>
      <c r="L10" s="38">
        <v>0</v>
      </c>
      <c r="M10" s="38">
        <v>0</v>
      </c>
      <c r="N10" s="38">
        <v>15000</v>
      </c>
      <c r="O10" s="63" t="s">
        <v>81</v>
      </c>
      <c r="P10" s="63"/>
      <c r="Q10" s="41" t="s">
        <v>1588</v>
      </c>
      <c r="R10" s="38">
        <v>0</v>
      </c>
      <c r="S10" s="38" t="s">
        <v>52</v>
      </c>
      <c r="T10" s="38">
        <v>3000</v>
      </c>
      <c r="U10" s="38">
        <v>2167</v>
      </c>
      <c r="Y10" s="38" t="s">
        <v>236</v>
      </c>
      <c r="AB10" s="38">
        <v>1</v>
      </c>
    </row>
    <row r="11" spans="1:34" x14ac:dyDescent="0.3">
      <c r="A11" s="55">
        <v>6</v>
      </c>
      <c r="B11" s="37">
        <v>6</v>
      </c>
      <c r="C11" s="43" t="s">
        <v>68</v>
      </c>
      <c r="E11" s="38">
        <v>0</v>
      </c>
      <c r="J11" s="38">
        <v>1</v>
      </c>
      <c r="L11" s="38">
        <v>0</v>
      </c>
      <c r="M11" s="38">
        <v>0</v>
      </c>
      <c r="N11" s="38">
        <v>15000</v>
      </c>
      <c r="O11" s="63" t="s">
        <v>81</v>
      </c>
      <c r="P11" s="63"/>
      <c r="Q11" s="41" t="s">
        <v>1588</v>
      </c>
      <c r="R11" s="38">
        <v>0</v>
      </c>
      <c r="S11" s="38" t="s">
        <v>52</v>
      </c>
      <c r="T11" s="38">
        <v>3000</v>
      </c>
      <c r="U11" s="38">
        <v>2167</v>
      </c>
      <c r="Y11" s="38" t="s">
        <v>237</v>
      </c>
      <c r="AB11" s="38">
        <v>1</v>
      </c>
    </row>
    <row r="12" spans="1:34" x14ac:dyDescent="0.3">
      <c r="A12" s="55">
        <v>7</v>
      </c>
      <c r="B12" s="37">
        <v>7</v>
      </c>
      <c r="C12" s="43" t="s">
        <v>69</v>
      </c>
      <c r="E12" s="38">
        <v>0</v>
      </c>
      <c r="J12" s="38">
        <v>1</v>
      </c>
      <c r="L12" s="38">
        <v>0</v>
      </c>
      <c r="M12" s="38">
        <v>0</v>
      </c>
      <c r="N12" s="38">
        <v>15000</v>
      </c>
      <c r="O12" s="63" t="s">
        <v>81</v>
      </c>
      <c r="P12" s="63"/>
      <c r="Q12" s="41" t="s">
        <v>1588</v>
      </c>
      <c r="R12" s="38">
        <v>0</v>
      </c>
      <c r="S12" s="38" t="s">
        <v>52</v>
      </c>
      <c r="T12" s="38">
        <v>3000</v>
      </c>
      <c r="U12" s="38">
        <v>2167</v>
      </c>
      <c r="Y12" s="38" t="s">
        <v>238</v>
      </c>
      <c r="AB12" s="38">
        <v>1</v>
      </c>
    </row>
    <row r="13" spans="1:34" x14ac:dyDescent="0.3">
      <c r="A13" s="55">
        <v>8</v>
      </c>
      <c r="B13" s="37">
        <v>8</v>
      </c>
      <c r="C13" s="43" t="s">
        <v>325</v>
      </c>
      <c r="E13" s="38">
        <v>0</v>
      </c>
      <c r="J13" s="38">
        <v>1</v>
      </c>
      <c r="L13" s="38">
        <v>0</v>
      </c>
      <c r="M13" s="38">
        <v>0</v>
      </c>
      <c r="N13" s="38">
        <v>15000</v>
      </c>
      <c r="O13" s="63" t="s">
        <v>81</v>
      </c>
      <c r="P13" s="63"/>
      <c r="Q13" s="41" t="s">
        <v>1588</v>
      </c>
      <c r="R13" s="38">
        <v>0</v>
      </c>
      <c r="S13" s="38" t="s">
        <v>52</v>
      </c>
      <c r="T13" s="38">
        <v>1000</v>
      </c>
      <c r="U13" s="38">
        <v>2167</v>
      </c>
      <c r="Y13" s="38" t="s">
        <v>239</v>
      </c>
      <c r="AB13" s="38">
        <v>1</v>
      </c>
    </row>
    <row r="14" spans="1:34" x14ac:dyDescent="0.3">
      <c r="A14" s="55">
        <v>9</v>
      </c>
      <c r="B14" s="37">
        <v>9</v>
      </c>
      <c r="C14" s="43" t="s">
        <v>326</v>
      </c>
      <c r="E14" s="38">
        <v>0</v>
      </c>
      <c r="J14" s="38">
        <v>1</v>
      </c>
      <c r="L14" s="38">
        <v>0</v>
      </c>
      <c r="M14" s="38">
        <v>0</v>
      </c>
      <c r="N14" s="38">
        <v>15000</v>
      </c>
      <c r="O14" s="63" t="s">
        <v>81</v>
      </c>
      <c r="P14" s="63"/>
      <c r="Q14" s="41" t="s">
        <v>1588</v>
      </c>
      <c r="R14" s="38">
        <v>0</v>
      </c>
      <c r="S14" s="38" t="s">
        <v>52</v>
      </c>
      <c r="T14" s="38">
        <v>1000</v>
      </c>
      <c r="U14" s="38">
        <v>2600</v>
      </c>
      <c r="Y14" s="38" t="s">
        <v>240</v>
      </c>
      <c r="AB14" s="38">
        <v>1</v>
      </c>
    </row>
    <row r="15" spans="1:34" x14ac:dyDescent="0.3">
      <c r="A15" s="55">
        <v>10</v>
      </c>
      <c r="B15" s="37">
        <v>10</v>
      </c>
      <c r="C15" s="43" t="s">
        <v>327</v>
      </c>
      <c r="E15" s="38">
        <v>0</v>
      </c>
      <c r="J15" s="38">
        <v>1</v>
      </c>
      <c r="L15" s="38">
        <v>0</v>
      </c>
      <c r="M15" s="38">
        <v>0</v>
      </c>
      <c r="N15" s="38">
        <v>15000</v>
      </c>
      <c r="O15" s="63" t="s">
        <v>81</v>
      </c>
      <c r="P15" s="63"/>
      <c r="Q15" s="41" t="s">
        <v>1588</v>
      </c>
      <c r="R15" s="38">
        <v>0</v>
      </c>
      <c r="S15" s="38" t="s">
        <v>53</v>
      </c>
      <c r="T15" s="38">
        <v>3000</v>
      </c>
      <c r="U15" s="38">
        <v>2600</v>
      </c>
      <c r="Y15" s="38" t="s">
        <v>241</v>
      </c>
      <c r="AB15" s="38">
        <v>1</v>
      </c>
    </row>
    <row r="16" spans="1:34" x14ac:dyDescent="0.3">
      <c r="A16" s="55">
        <v>11</v>
      </c>
      <c r="B16" s="37">
        <v>11</v>
      </c>
      <c r="C16" s="43" t="s">
        <v>328</v>
      </c>
      <c r="E16" s="38">
        <v>0</v>
      </c>
      <c r="J16" s="38">
        <v>1</v>
      </c>
      <c r="L16" s="38">
        <v>0</v>
      </c>
      <c r="M16" s="38">
        <v>0</v>
      </c>
      <c r="N16" s="38">
        <v>15000</v>
      </c>
      <c r="O16" s="63" t="s">
        <v>81</v>
      </c>
      <c r="P16" s="63"/>
      <c r="Q16" s="41" t="s">
        <v>1588</v>
      </c>
      <c r="R16" s="38">
        <v>0</v>
      </c>
      <c r="S16" s="38" t="s">
        <v>52</v>
      </c>
      <c r="T16" s="38">
        <v>1000</v>
      </c>
      <c r="U16" s="38">
        <v>1165</v>
      </c>
      <c r="Y16" s="38" t="s">
        <v>242</v>
      </c>
      <c r="AB16" s="38">
        <v>1</v>
      </c>
    </row>
    <row r="17" spans="1:28" x14ac:dyDescent="0.3">
      <c r="A17" s="55">
        <v>12</v>
      </c>
      <c r="B17" s="37">
        <v>12</v>
      </c>
      <c r="C17" s="43" t="s">
        <v>329</v>
      </c>
      <c r="E17" s="38">
        <v>0</v>
      </c>
      <c r="J17" s="38">
        <v>1</v>
      </c>
      <c r="L17" s="38">
        <v>0</v>
      </c>
      <c r="M17" s="38">
        <v>0</v>
      </c>
      <c r="N17" s="38">
        <v>15000</v>
      </c>
      <c r="O17" s="63" t="s">
        <v>81</v>
      </c>
      <c r="P17" s="63"/>
      <c r="Q17" s="41" t="s">
        <v>1588</v>
      </c>
      <c r="R17" s="38">
        <v>0</v>
      </c>
      <c r="S17" s="38" t="s">
        <v>53</v>
      </c>
      <c r="T17" s="38">
        <v>3000</v>
      </c>
      <c r="U17" s="38">
        <v>3067</v>
      </c>
      <c r="Y17" s="38" t="s">
        <v>243</v>
      </c>
      <c r="AA17" s="38" t="s">
        <v>1261</v>
      </c>
      <c r="AB17" s="38">
        <v>1</v>
      </c>
    </row>
    <row r="18" spans="1:28" x14ac:dyDescent="0.3">
      <c r="A18" s="55">
        <v>13</v>
      </c>
      <c r="B18" s="37">
        <v>13</v>
      </c>
      <c r="C18" s="43" t="s">
        <v>330</v>
      </c>
      <c r="E18" s="38">
        <v>0</v>
      </c>
      <c r="J18" s="38">
        <v>0</v>
      </c>
      <c r="L18" s="38">
        <v>0</v>
      </c>
      <c r="M18" s="38">
        <v>0</v>
      </c>
      <c r="N18" s="38">
        <v>15000</v>
      </c>
      <c r="O18" s="63" t="s">
        <v>81</v>
      </c>
      <c r="P18" s="63"/>
      <c r="Q18" s="41" t="s">
        <v>1588</v>
      </c>
      <c r="R18" s="38">
        <v>0</v>
      </c>
      <c r="S18" s="38" t="s">
        <v>52</v>
      </c>
      <c r="T18" s="38">
        <v>1000</v>
      </c>
      <c r="U18" s="38">
        <v>1633</v>
      </c>
      <c r="Y18" s="38" t="s">
        <v>244</v>
      </c>
      <c r="AB18" s="38">
        <v>1</v>
      </c>
    </row>
    <row r="19" spans="1:28" x14ac:dyDescent="0.3">
      <c r="A19" s="55">
        <v>14</v>
      </c>
      <c r="B19" s="37">
        <v>14</v>
      </c>
      <c r="C19" s="43" t="s">
        <v>331</v>
      </c>
      <c r="E19" s="38">
        <v>0</v>
      </c>
      <c r="J19" s="38">
        <v>1</v>
      </c>
      <c r="L19" s="38">
        <v>0</v>
      </c>
      <c r="M19" s="38">
        <v>0</v>
      </c>
      <c r="N19" s="38">
        <v>15000</v>
      </c>
      <c r="O19" s="63" t="s">
        <v>81</v>
      </c>
      <c r="P19" s="63"/>
      <c r="Q19" s="41" t="s">
        <v>1588</v>
      </c>
      <c r="R19" s="38">
        <v>0</v>
      </c>
      <c r="S19" s="38" t="s">
        <v>53</v>
      </c>
      <c r="T19" s="38">
        <v>3000</v>
      </c>
      <c r="U19" s="38">
        <v>1333</v>
      </c>
      <c r="Y19" s="38" t="s">
        <v>245</v>
      </c>
      <c r="AB19" s="38">
        <v>1</v>
      </c>
    </row>
    <row r="20" spans="1:28" x14ac:dyDescent="0.3">
      <c r="A20" s="55">
        <v>15</v>
      </c>
      <c r="B20" s="37">
        <v>15</v>
      </c>
      <c r="C20" s="43" t="s">
        <v>332</v>
      </c>
      <c r="E20" s="38">
        <v>0</v>
      </c>
      <c r="J20" s="38">
        <v>0</v>
      </c>
      <c r="L20" s="38">
        <v>0</v>
      </c>
      <c r="M20" s="38">
        <v>0</v>
      </c>
      <c r="N20" s="38">
        <v>15000</v>
      </c>
      <c r="O20" s="63" t="s">
        <v>81</v>
      </c>
      <c r="P20" s="63"/>
      <c r="Q20" s="41" t="s">
        <v>1588</v>
      </c>
      <c r="R20" s="38">
        <v>0</v>
      </c>
      <c r="S20" s="38" t="s">
        <v>52</v>
      </c>
      <c r="T20" s="38">
        <v>1000</v>
      </c>
      <c r="U20" s="38">
        <v>1667</v>
      </c>
      <c r="Y20" s="38" t="s">
        <v>246</v>
      </c>
      <c r="AB20" s="38">
        <v>1</v>
      </c>
    </row>
    <row r="21" spans="1:28" x14ac:dyDescent="0.3">
      <c r="A21" s="55">
        <v>16</v>
      </c>
      <c r="B21" s="37">
        <v>16</v>
      </c>
      <c r="C21" s="43" t="s">
        <v>333</v>
      </c>
      <c r="E21" s="38">
        <v>0</v>
      </c>
      <c r="J21" s="38">
        <v>1</v>
      </c>
      <c r="L21" s="38">
        <v>0</v>
      </c>
      <c r="M21" s="38">
        <v>0</v>
      </c>
      <c r="N21" s="38">
        <v>15000</v>
      </c>
      <c r="O21" s="63" t="s">
        <v>81</v>
      </c>
      <c r="P21" s="63"/>
      <c r="Q21" s="41" t="s">
        <v>1588</v>
      </c>
      <c r="R21" s="38">
        <v>0</v>
      </c>
      <c r="S21" s="38" t="s">
        <v>53</v>
      </c>
      <c r="T21" s="38">
        <v>3000</v>
      </c>
      <c r="U21" s="38">
        <v>2933</v>
      </c>
      <c r="Y21" s="38" t="s">
        <v>247</v>
      </c>
      <c r="AB21" s="38">
        <v>1</v>
      </c>
    </row>
    <row r="22" spans="1:28" x14ac:dyDescent="0.3">
      <c r="A22" s="55">
        <v>17</v>
      </c>
      <c r="B22" s="37">
        <v>17</v>
      </c>
      <c r="C22" s="43" t="s">
        <v>334</v>
      </c>
      <c r="E22" s="38">
        <v>0</v>
      </c>
      <c r="J22" s="38">
        <v>0</v>
      </c>
      <c r="L22" s="38">
        <v>0</v>
      </c>
      <c r="M22" s="38">
        <v>0</v>
      </c>
      <c r="N22" s="38">
        <v>15000</v>
      </c>
      <c r="O22" s="63" t="s">
        <v>81</v>
      </c>
      <c r="P22" s="63"/>
      <c r="Q22" s="41" t="s">
        <v>1588</v>
      </c>
      <c r="R22" s="38">
        <v>0</v>
      </c>
      <c r="S22" s="38" t="s">
        <v>52</v>
      </c>
      <c r="T22" s="38">
        <v>1000</v>
      </c>
      <c r="U22" s="38">
        <v>1633</v>
      </c>
      <c r="Y22" s="38" t="s">
        <v>248</v>
      </c>
      <c r="AB22" s="38">
        <v>1</v>
      </c>
    </row>
    <row r="23" spans="1:28" x14ac:dyDescent="0.3">
      <c r="A23" s="55">
        <v>18</v>
      </c>
      <c r="B23" s="37">
        <v>18</v>
      </c>
      <c r="C23" s="43" t="s">
        <v>335</v>
      </c>
      <c r="E23" s="38">
        <v>0</v>
      </c>
      <c r="J23" s="38">
        <v>1</v>
      </c>
      <c r="L23" s="38">
        <v>0</v>
      </c>
      <c r="M23" s="38">
        <v>0</v>
      </c>
      <c r="N23" s="38">
        <v>15000</v>
      </c>
      <c r="O23" s="63" t="s">
        <v>81</v>
      </c>
      <c r="P23" s="63"/>
      <c r="Q23" s="41" t="s">
        <v>1588</v>
      </c>
      <c r="R23" s="38">
        <v>0</v>
      </c>
      <c r="S23" s="38" t="s">
        <v>53</v>
      </c>
      <c r="T23" s="38">
        <v>3000</v>
      </c>
      <c r="U23" s="38">
        <v>2100</v>
      </c>
      <c r="Y23" s="38" t="s">
        <v>249</v>
      </c>
      <c r="AB23" s="38">
        <v>1</v>
      </c>
    </row>
    <row r="24" spans="1:28" x14ac:dyDescent="0.3">
      <c r="A24" s="55">
        <v>19</v>
      </c>
      <c r="B24" s="37">
        <v>19</v>
      </c>
      <c r="C24" s="43" t="s">
        <v>336</v>
      </c>
      <c r="E24" s="38">
        <v>0</v>
      </c>
      <c r="J24" s="38">
        <v>0</v>
      </c>
      <c r="L24" s="38">
        <v>0</v>
      </c>
      <c r="M24" s="38">
        <v>0</v>
      </c>
      <c r="N24" s="38">
        <v>15000</v>
      </c>
      <c r="O24" s="63" t="s">
        <v>81</v>
      </c>
      <c r="P24" s="63"/>
      <c r="Q24" s="41" t="s">
        <v>1588</v>
      </c>
      <c r="R24" s="38">
        <v>0</v>
      </c>
      <c r="S24" s="38" t="s">
        <v>52</v>
      </c>
      <c r="T24" s="38">
        <v>1000</v>
      </c>
      <c r="U24" s="38">
        <v>1600</v>
      </c>
      <c r="Y24" s="38" t="s">
        <v>250</v>
      </c>
      <c r="AB24" s="38">
        <v>1</v>
      </c>
    </row>
    <row r="25" spans="1:28" x14ac:dyDescent="0.3">
      <c r="A25" s="55">
        <v>20</v>
      </c>
      <c r="B25" s="37">
        <v>20</v>
      </c>
      <c r="C25" s="43" t="s">
        <v>337</v>
      </c>
      <c r="E25" s="38">
        <v>0</v>
      </c>
      <c r="J25" s="38">
        <v>1</v>
      </c>
      <c r="L25" s="38">
        <v>0</v>
      </c>
      <c r="M25" s="38">
        <v>0</v>
      </c>
      <c r="N25" s="38">
        <v>15000</v>
      </c>
      <c r="O25" s="63" t="s">
        <v>81</v>
      </c>
      <c r="P25" s="63"/>
      <c r="Q25" s="41" t="s">
        <v>1588</v>
      </c>
      <c r="R25" s="38">
        <v>0</v>
      </c>
      <c r="S25" s="38" t="s">
        <v>53</v>
      </c>
      <c r="T25" s="38">
        <v>3000</v>
      </c>
      <c r="U25" s="38">
        <v>2367</v>
      </c>
      <c r="Y25" s="38" t="s">
        <v>251</v>
      </c>
      <c r="AB25" s="38">
        <v>1</v>
      </c>
    </row>
    <row r="26" spans="1:28" x14ac:dyDescent="0.3">
      <c r="A26" s="55">
        <v>21</v>
      </c>
      <c r="B26" s="37">
        <v>21</v>
      </c>
      <c r="C26" s="43" t="s">
        <v>338</v>
      </c>
      <c r="E26" s="38">
        <v>0</v>
      </c>
      <c r="J26" s="38">
        <v>0</v>
      </c>
      <c r="L26" s="38">
        <v>0</v>
      </c>
      <c r="M26" s="38">
        <v>0</v>
      </c>
      <c r="N26" s="38">
        <v>15000</v>
      </c>
      <c r="O26" s="63" t="s">
        <v>81</v>
      </c>
      <c r="P26" s="63"/>
      <c r="Q26" s="41" t="s">
        <v>1588</v>
      </c>
      <c r="R26" s="38">
        <v>0</v>
      </c>
      <c r="S26" s="38" t="s">
        <v>52</v>
      </c>
      <c r="T26" s="38">
        <v>1000</v>
      </c>
      <c r="U26" s="38">
        <v>1167</v>
      </c>
      <c r="Y26" s="38" t="s">
        <v>252</v>
      </c>
      <c r="AB26" s="38">
        <v>1</v>
      </c>
    </row>
    <row r="27" spans="1:28" x14ac:dyDescent="0.3">
      <c r="A27" s="55">
        <v>22</v>
      </c>
      <c r="B27" s="37">
        <v>22</v>
      </c>
      <c r="C27" s="43" t="s">
        <v>339</v>
      </c>
      <c r="E27" s="38">
        <v>0</v>
      </c>
      <c r="J27" s="38">
        <v>1</v>
      </c>
      <c r="L27" s="38">
        <v>0</v>
      </c>
      <c r="M27" s="38">
        <v>0</v>
      </c>
      <c r="N27" s="38">
        <v>15000</v>
      </c>
      <c r="O27" s="63" t="s">
        <v>81</v>
      </c>
      <c r="P27" s="63"/>
      <c r="Q27" s="41" t="s">
        <v>1588</v>
      </c>
      <c r="R27" s="38">
        <v>0</v>
      </c>
      <c r="S27" s="38" t="s">
        <v>53</v>
      </c>
      <c r="T27" s="38">
        <v>3000</v>
      </c>
      <c r="U27" s="38">
        <v>2167</v>
      </c>
      <c r="Y27" s="38" t="s">
        <v>253</v>
      </c>
      <c r="AB27" s="38">
        <v>1</v>
      </c>
    </row>
    <row r="28" spans="1:28" x14ac:dyDescent="0.3">
      <c r="A28" s="55">
        <v>23</v>
      </c>
      <c r="B28" s="37">
        <v>23</v>
      </c>
      <c r="C28" s="43" t="s">
        <v>340</v>
      </c>
      <c r="E28" s="38">
        <v>0</v>
      </c>
      <c r="J28" s="38">
        <v>0</v>
      </c>
      <c r="L28" s="38">
        <v>0</v>
      </c>
      <c r="M28" s="38">
        <v>0</v>
      </c>
      <c r="N28" s="38">
        <v>100000</v>
      </c>
      <c r="O28" s="63" t="s">
        <v>81</v>
      </c>
      <c r="P28" s="63"/>
      <c r="Q28" s="41" t="s">
        <v>1588</v>
      </c>
      <c r="R28" s="38">
        <v>0</v>
      </c>
      <c r="S28" s="38" t="s">
        <v>52</v>
      </c>
      <c r="T28" s="38">
        <v>1000</v>
      </c>
      <c r="U28" s="38">
        <v>1000</v>
      </c>
      <c r="Y28" s="38" t="s">
        <v>254</v>
      </c>
      <c r="AB28" s="38">
        <v>1</v>
      </c>
    </row>
    <row r="29" spans="1:28" x14ac:dyDescent="0.3">
      <c r="A29" s="55">
        <v>24</v>
      </c>
      <c r="B29" s="37">
        <v>24</v>
      </c>
      <c r="C29" s="43" t="s">
        <v>341</v>
      </c>
      <c r="E29" s="38">
        <v>0</v>
      </c>
      <c r="J29" s="38">
        <v>0</v>
      </c>
      <c r="L29" s="38">
        <v>0</v>
      </c>
      <c r="M29" s="38">
        <v>0</v>
      </c>
      <c r="N29" s="38">
        <v>15000</v>
      </c>
      <c r="O29" s="63" t="s">
        <v>81</v>
      </c>
      <c r="P29" s="63"/>
      <c r="Q29" s="41" t="s">
        <v>1588</v>
      </c>
      <c r="R29" s="38">
        <v>0</v>
      </c>
      <c r="S29" s="38" t="s">
        <v>52</v>
      </c>
      <c r="T29" s="38">
        <v>1000</v>
      </c>
      <c r="U29" s="38">
        <v>1067</v>
      </c>
      <c r="Y29" s="38" t="s">
        <v>255</v>
      </c>
      <c r="AB29" s="38">
        <v>1</v>
      </c>
    </row>
    <row r="30" spans="1:28" x14ac:dyDescent="0.3">
      <c r="A30" s="55">
        <v>25</v>
      </c>
      <c r="B30" s="37">
        <v>25</v>
      </c>
      <c r="C30" s="43" t="s">
        <v>342</v>
      </c>
      <c r="E30" s="38">
        <v>0</v>
      </c>
      <c r="J30" s="38">
        <v>0</v>
      </c>
      <c r="L30" s="38">
        <v>0</v>
      </c>
      <c r="M30" s="38">
        <v>0</v>
      </c>
      <c r="N30" s="38">
        <v>85000</v>
      </c>
      <c r="O30" s="63" t="s">
        <v>81</v>
      </c>
      <c r="P30" s="63"/>
      <c r="Q30" s="41" t="s">
        <v>1588</v>
      </c>
      <c r="R30" s="38">
        <v>0</v>
      </c>
      <c r="S30" s="38" t="s">
        <v>52</v>
      </c>
      <c r="T30" s="38">
        <v>1000</v>
      </c>
      <c r="U30" s="38">
        <v>1200</v>
      </c>
      <c r="Y30" s="38" t="s">
        <v>256</v>
      </c>
      <c r="AB30" s="38">
        <v>1</v>
      </c>
    </row>
    <row r="31" spans="1:28" x14ac:dyDescent="0.3">
      <c r="A31" s="55">
        <v>26</v>
      </c>
      <c r="B31" s="37">
        <v>26</v>
      </c>
      <c r="C31" s="43" t="s">
        <v>343</v>
      </c>
      <c r="E31" s="38">
        <v>0</v>
      </c>
      <c r="J31" s="38">
        <v>0</v>
      </c>
      <c r="L31" s="38">
        <v>0</v>
      </c>
      <c r="M31" s="38">
        <v>0</v>
      </c>
      <c r="N31" s="38">
        <v>15000</v>
      </c>
      <c r="O31" s="63" t="s">
        <v>81</v>
      </c>
      <c r="P31" s="63"/>
      <c r="Q31" s="41" t="s">
        <v>1588</v>
      </c>
      <c r="R31" s="38">
        <v>0</v>
      </c>
      <c r="S31" s="38" t="s">
        <v>52</v>
      </c>
      <c r="T31" s="38">
        <v>1000</v>
      </c>
      <c r="U31" s="38">
        <v>1167</v>
      </c>
      <c r="Y31" s="38" t="s">
        <v>257</v>
      </c>
      <c r="AB31" s="38">
        <v>1</v>
      </c>
    </row>
    <row r="32" spans="1:28" x14ac:dyDescent="0.3">
      <c r="A32" s="55">
        <v>27</v>
      </c>
      <c r="B32" s="37">
        <v>27</v>
      </c>
      <c r="C32" s="43" t="s">
        <v>344</v>
      </c>
      <c r="E32" s="38">
        <v>0</v>
      </c>
      <c r="J32" s="38">
        <v>0</v>
      </c>
      <c r="L32" s="38">
        <v>0</v>
      </c>
      <c r="M32" s="38">
        <v>0</v>
      </c>
      <c r="N32" s="38">
        <v>100000</v>
      </c>
      <c r="O32" s="63" t="s">
        <v>81</v>
      </c>
      <c r="P32" s="63"/>
      <c r="Q32" s="41" t="s">
        <v>1588</v>
      </c>
      <c r="R32" s="38">
        <v>0</v>
      </c>
      <c r="S32" s="38" t="s">
        <v>52</v>
      </c>
      <c r="T32" s="38">
        <v>1000</v>
      </c>
      <c r="U32" s="38">
        <v>1333</v>
      </c>
      <c r="Y32" s="38" t="s">
        <v>1262</v>
      </c>
      <c r="AB32" s="38">
        <v>1</v>
      </c>
    </row>
    <row r="33" spans="1:30" x14ac:dyDescent="0.3">
      <c r="A33" s="55">
        <v>28</v>
      </c>
      <c r="B33" s="37">
        <v>28</v>
      </c>
      <c r="C33" s="43" t="s">
        <v>329</v>
      </c>
      <c r="E33" s="38">
        <v>0</v>
      </c>
      <c r="J33" s="38">
        <v>0</v>
      </c>
      <c r="L33" s="38">
        <v>0</v>
      </c>
      <c r="M33" s="38">
        <v>0</v>
      </c>
      <c r="N33" s="38">
        <v>100000</v>
      </c>
      <c r="O33" s="63" t="s">
        <v>55</v>
      </c>
      <c r="P33" s="63"/>
      <c r="Q33" s="41" t="s">
        <v>1588</v>
      </c>
      <c r="R33" s="38">
        <v>0</v>
      </c>
      <c r="S33" s="38" t="s">
        <v>53</v>
      </c>
      <c r="T33" s="38">
        <v>2000</v>
      </c>
      <c r="U33" s="38">
        <v>3067</v>
      </c>
      <c r="Y33" s="38" t="s">
        <v>1263</v>
      </c>
      <c r="AB33" s="38">
        <v>1</v>
      </c>
    </row>
    <row r="34" spans="1:30" x14ac:dyDescent="0.3">
      <c r="A34" s="55">
        <v>29</v>
      </c>
      <c r="B34" s="37">
        <v>29</v>
      </c>
      <c r="C34" s="43" t="s">
        <v>345</v>
      </c>
      <c r="E34" s="38">
        <v>0</v>
      </c>
      <c r="J34" s="38">
        <v>0</v>
      </c>
      <c r="L34" s="38">
        <v>0</v>
      </c>
      <c r="M34" s="38">
        <v>0</v>
      </c>
      <c r="N34" s="38">
        <v>100000</v>
      </c>
      <c r="O34" s="63" t="s">
        <v>81</v>
      </c>
      <c r="P34" s="63"/>
      <c r="Q34" s="41" t="s">
        <v>1588</v>
      </c>
      <c r="R34" s="38">
        <v>0</v>
      </c>
      <c r="S34" s="38" t="s">
        <v>52</v>
      </c>
      <c r="T34" s="38">
        <v>3000</v>
      </c>
      <c r="U34" s="38">
        <v>1600</v>
      </c>
      <c r="Y34" s="38" t="s">
        <v>230</v>
      </c>
      <c r="AB34" s="38">
        <v>0</v>
      </c>
    </row>
    <row r="35" spans="1:30" x14ac:dyDescent="0.3">
      <c r="A35" s="55">
        <v>30</v>
      </c>
      <c r="B35" s="37">
        <v>30</v>
      </c>
      <c r="C35" s="43" t="s">
        <v>346</v>
      </c>
      <c r="E35" s="38">
        <v>0</v>
      </c>
      <c r="J35" s="38">
        <v>0</v>
      </c>
      <c r="L35" s="38">
        <v>0</v>
      </c>
      <c r="M35" s="38">
        <v>0</v>
      </c>
      <c r="N35" s="38">
        <v>15000</v>
      </c>
      <c r="O35" s="63" t="s">
        <v>81</v>
      </c>
      <c r="P35" s="63"/>
      <c r="Q35" s="41" t="s">
        <v>1588</v>
      </c>
      <c r="R35" s="38">
        <v>0</v>
      </c>
      <c r="S35" s="38" t="s">
        <v>52</v>
      </c>
      <c r="T35" s="38">
        <v>1000</v>
      </c>
      <c r="U35" s="38">
        <v>1200</v>
      </c>
      <c r="Y35" s="38" t="s">
        <v>231</v>
      </c>
      <c r="AB35" s="38">
        <v>1</v>
      </c>
    </row>
    <row r="36" spans="1:30" x14ac:dyDescent="0.3">
      <c r="A36" s="55">
        <v>31</v>
      </c>
      <c r="B36" s="37">
        <v>111010</v>
      </c>
      <c r="C36" s="43" t="s">
        <v>347</v>
      </c>
      <c r="D36" s="42"/>
      <c r="E36" s="38">
        <v>0</v>
      </c>
      <c r="J36" s="38">
        <v>0</v>
      </c>
      <c r="L36" s="38">
        <v>0</v>
      </c>
      <c r="M36" s="38">
        <v>0</v>
      </c>
      <c r="N36" s="38">
        <v>15000</v>
      </c>
      <c r="O36" s="63" t="s">
        <v>36</v>
      </c>
      <c r="P36" s="63"/>
      <c r="Q36" s="41" t="s">
        <v>1588</v>
      </c>
      <c r="R36" s="38">
        <v>0</v>
      </c>
      <c r="S36" s="38" t="s">
        <v>52</v>
      </c>
      <c r="T36" s="38">
        <v>2222</v>
      </c>
      <c r="U36" s="38">
        <v>2300</v>
      </c>
      <c r="Y36" s="38" t="s">
        <v>217</v>
      </c>
      <c r="AB36" s="38">
        <v>1</v>
      </c>
      <c r="AD36" s="38">
        <v>0</v>
      </c>
    </row>
    <row r="37" spans="1:30" x14ac:dyDescent="0.3">
      <c r="A37" s="55">
        <v>32</v>
      </c>
      <c r="B37" s="37">
        <v>112010</v>
      </c>
      <c r="C37" s="43" t="s">
        <v>348</v>
      </c>
      <c r="D37" s="42"/>
      <c r="E37" s="38">
        <v>0</v>
      </c>
      <c r="J37" s="38">
        <v>0</v>
      </c>
      <c r="L37" s="38">
        <v>0</v>
      </c>
      <c r="M37" s="38">
        <v>0</v>
      </c>
      <c r="N37" s="38" t="s">
        <v>1445</v>
      </c>
      <c r="O37" s="63" t="s">
        <v>93</v>
      </c>
      <c r="P37" s="63"/>
      <c r="Q37" s="41" t="s">
        <v>1588</v>
      </c>
      <c r="R37" s="38">
        <v>0</v>
      </c>
      <c r="S37" s="38" t="s">
        <v>52</v>
      </c>
      <c r="T37" s="38">
        <v>2200</v>
      </c>
      <c r="U37" s="38">
        <v>1700</v>
      </c>
      <c r="V37" s="38" t="s">
        <v>3571</v>
      </c>
      <c r="Y37" s="38" t="s">
        <v>3581</v>
      </c>
      <c r="AB37" s="38">
        <v>1</v>
      </c>
      <c r="AD37" s="38">
        <v>0</v>
      </c>
    </row>
    <row r="38" spans="1:30" x14ac:dyDescent="0.3">
      <c r="A38" s="55">
        <v>33</v>
      </c>
      <c r="B38" s="37">
        <v>113010</v>
      </c>
      <c r="C38" s="43" t="s">
        <v>349</v>
      </c>
      <c r="D38" s="42"/>
      <c r="E38" s="38">
        <v>0</v>
      </c>
      <c r="J38" s="38">
        <v>0</v>
      </c>
      <c r="L38" s="38">
        <v>0</v>
      </c>
      <c r="M38" s="38">
        <v>0</v>
      </c>
      <c r="N38" s="38">
        <v>15000</v>
      </c>
      <c r="O38" s="63" t="s">
        <v>36</v>
      </c>
      <c r="P38" s="63"/>
      <c r="Q38" s="41" t="s">
        <v>1588</v>
      </c>
      <c r="R38" s="38">
        <v>0</v>
      </c>
      <c r="S38" s="38" t="s">
        <v>52</v>
      </c>
      <c r="T38" s="38">
        <v>1786</v>
      </c>
      <c r="U38" s="38">
        <v>1950</v>
      </c>
      <c r="Y38" s="38" t="s">
        <v>218</v>
      </c>
      <c r="AB38" s="38">
        <v>1</v>
      </c>
      <c r="AD38" s="38">
        <v>0</v>
      </c>
    </row>
    <row r="39" spans="1:30" x14ac:dyDescent="0.3">
      <c r="A39" s="55">
        <v>34</v>
      </c>
      <c r="B39" s="37">
        <v>113011</v>
      </c>
      <c r="C39" s="43" t="s">
        <v>1771</v>
      </c>
      <c r="D39" s="42"/>
      <c r="E39" s="71" t="s">
        <v>1588</v>
      </c>
      <c r="H39" s="72"/>
      <c r="I39" s="72"/>
      <c r="J39" s="38">
        <v>1</v>
      </c>
      <c r="L39" s="80">
        <v>0</v>
      </c>
      <c r="M39" s="71" t="s">
        <v>1773</v>
      </c>
      <c r="N39" s="71" t="s">
        <v>1588</v>
      </c>
      <c r="O39" s="63" t="s">
        <v>55</v>
      </c>
      <c r="P39" s="63"/>
      <c r="Q39" s="41" t="s">
        <v>1588</v>
      </c>
      <c r="R39" s="71" t="s">
        <v>1588</v>
      </c>
      <c r="S39" s="38" t="s">
        <v>52</v>
      </c>
      <c r="T39" s="38" t="s">
        <v>2137</v>
      </c>
      <c r="U39" s="38" t="s">
        <v>1588</v>
      </c>
      <c r="V39" s="37"/>
      <c r="W39" s="71"/>
      <c r="Y39" s="71"/>
      <c r="Z39" s="71"/>
      <c r="AA39" s="38">
        <v>113010</v>
      </c>
      <c r="AB39" s="71" t="s">
        <v>1588</v>
      </c>
      <c r="AD39" s="38" t="s">
        <v>1588</v>
      </c>
    </row>
    <row r="40" spans="1:30" x14ac:dyDescent="0.3">
      <c r="A40" s="55">
        <v>35</v>
      </c>
      <c r="B40" s="37">
        <v>113012</v>
      </c>
      <c r="C40" s="43" t="s">
        <v>1763</v>
      </c>
      <c r="D40" s="42"/>
      <c r="E40" s="71" t="s">
        <v>1588</v>
      </c>
      <c r="H40" s="72"/>
      <c r="I40" s="72"/>
      <c r="J40" s="38">
        <v>1</v>
      </c>
      <c r="L40" s="71">
        <v>0</v>
      </c>
      <c r="M40" s="38" t="s">
        <v>1746</v>
      </c>
      <c r="N40" s="38" t="s">
        <v>2602</v>
      </c>
      <c r="O40" s="63" t="s">
        <v>36</v>
      </c>
      <c r="P40" s="63"/>
      <c r="Q40" s="41" t="s">
        <v>1588</v>
      </c>
      <c r="R40" s="38">
        <v>0</v>
      </c>
      <c r="S40" s="38" t="s">
        <v>52</v>
      </c>
      <c r="T40" s="38" t="s">
        <v>3334</v>
      </c>
      <c r="U40" s="77" t="s">
        <v>3334</v>
      </c>
      <c r="Y40" s="38" t="s">
        <v>3445</v>
      </c>
      <c r="AB40" s="38">
        <v>1</v>
      </c>
      <c r="AD40" s="38">
        <v>0</v>
      </c>
    </row>
    <row r="41" spans="1:30" x14ac:dyDescent="0.3">
      <c r="A41" s="55">
        <v>36</v>
      </c>
      <c r="B41" s="37">
        <v>114010</v>
      </c>
      <c r="C41" s="43" t="s">
        <v>350</v>
      </c>
      <c r="D41" s="42"/>
      <c r="E41" s="38">
        <v>0</v>
      </c>
      <c r="J41" s="38">
        <v>0</v>
      </c>
      <c r="L41" s="38">
        <v>0</v>
      </c>
      <c r="M41" s="38">
        <v>0</v>
      </c>
      <c r="N41" s="38">
        <v>15000</v>
      </c>
      <c r="O41" s="63" t="s">
        <v>36</v>
      </c>
      <c r="P41" s="63"/>
      <c r="Q41" s="41" t="s">
        <v>1588</v>
      </c>
      <c r="R41" s="38">
        <v>0</v>
      </c>
      <c r="S41" s="38" t="s">
        <v>52</v>
      </c>
      <c r="T41" s="38">
        <v>1493</v>
      </c>
      <c r="U41" s="38">
        <v>1800</v>
      </c>
      <c r="Y41" s="38" t="s">
        <v>219</v>
      </c>
      <c r="AB41" s="38">
        <v>1</v>
      </c>
      <c r="AD41" s="38">
        <v>0</v>
      </c>
    </row>
    <row r="42" spans="1:30" x14ac:dyDescent="0.3">
      <c r="A42" s="55">
        <v>37</v>
      </c>
      <c r="B42" s="37">
        <v>115010</v>
      </c>
      <c r="C42" s="43" t="s">
        <v>355</v>
      </c>
      <c r="D42" s="42"/>
      <c r="E42" s="38">
        <v>0</v>
      </c>
      <c r="J42" s="38">
        <v>0</v>
      </c>
      <c r="L42" s="38">
        <v>0</v>
      </c>
      <c r="M42" s="38">
        <v>0</v>
      </c>
      <c r="N42" s="38">
        <v>15000</v>
      </c>
      <c r="O42" s="63" t="s">
        <v>93</v>
      </c>
      <c r="P42" s="63"/>
      <c r="Q42" s="41" t="s">
        <v>1588</v>
      </c>
      <c r="R42" s="38">
        <v>0</v>
      </c>
      <c r="S42" s="38" t="s">
        <v>52</v>
      </c>
      <c r="T42" s="38">
        <v>1200</v>
      </c>
      <c r="U42" s="38">
        <v>2450</v>
      </c>
      <c r="Y42" s="38" t="s">
        <v>220</v>
      </c>
      <c r="AB42" s="38">
        <v>1</v>
      </c>
      <c r="AD42" s="38">
        <v>0</v>
      </c>
    </row>
    <row r="43" spans="1:30" x14ac:dyDescent="0.3">
      <c r="A43" s="55">
        <v>38</v>
      </c>
      <c r="B43" s="37">
        <v>121010</v>
      </c>
      <c r="C43" s="43" t="s">
        <v>352</v>
      </c>
      <c r="D43" s="42"/>
      <c r="E43" s="38">
        <v>0</v>
      </c>
      <c r="J43" s="38">
        <v>0</v>
      </c>
      <c r="L43" s="38">
        <v>0</v>
      </c>
      <c r="M43" s="38">
        <v>0</v>
      </c>
      <c r="N43" s="38">
        <v>15000</v>
      </c>
      <c r="O43" s="63" t="s">
        <v>36</v>
      </c>
      <c r="P43" s="63"/>
      <c r="Q43" s="41" t="s">
        <v>1588</v>
      </c>
      <c r="R43" s="38">
        <v>0</v>
      </c>
      <c r="S43" s="38" t="s">
        <v>52</v>
      </c>
      <c r="T43" s="38">
        <v>1786</v>
      </c>
      <c r="U43" s="38">
        <v>1550</v>
      </c>
      <c r="Y43" s="38" t="s">
        <v>221</v>
      </c>
      <c r="AB43" s="38">
        <v>1</v>
      </c>
      <c r="AD43" s="38">
        <v>0</v>
      </c>
    </row>
    <row r="44" spans="1:30" x14ac:dyDescent="0.3">
      <c r="A44" s="55">
        <v>39</v>
      </c>
      <c r="B44" s="37">
        <v>122010</v>
      </c>
      <c r="C44" s="43" t="s">
        <v>353</v>
      </c>
      <c r="D44" s="42"/>
      <c r="E44" s="38">
        <v>0</v>
      </c>
      <c r="J44" s="38">
        <v>0</v>
      </c>
      <c r="L44" s="38">
        <v>0</v>
      </c>
      <c r="M44" s="38">
        <v>0</v>
      </c>
      <c r="N44" s="38" t="s">
        <v>2161</v>
      </c>
      <c r="O44" s="63" t="s">
        <v>93</v>
      </c>
      <c r="P44" s="63"/>
      <c r="Q44" s="41" t="s">
        <v>1588</v>
      </c>
      <c r="R44" s="38">
        <v>0</v>
      </c>
      <c r="S44" s="38" t="s">
        <v>52</v>
      </c>
      <c r="T44" s="38">
        <v>2564</v>
      </c>
      <c r="U44" s="54">
        <v>1700</v>
      </c>
      <c r="Y44" s="38" t="s">
        <v>1589</v>
      </c>
      <c r="AB44" s="38">
        <v>1</v>
      </c>
      <c r="AD44" s="38">
        <v>0</v>
      </c>
    </row>
    <row r="45" spans="1:30" x14ac:dyDescent="0.3">
      <c r="A45" s="55">
        <v>40</v>
      </c>
      <c r="B45" s="37">
        <v>123010</v>
      </c>
      <c r="C45" s="43" t="s">
        <v>1437</v>
      </c>
      <c r="D45" s="42"/>
      <c r="E45" s="38">
        <v>0</v>
      </c>
      <c r="J45" s="38">
        <v>0</v>
      </c>
      <c r="L45" s="38">
        <v>0</v>
      </c>
      <c r="M45" s="38">
        <v>0</v>
      </c>
      <c r="N45" s="38">
        <v>15000</v>
      </c>
      <c r="O45" s="63" t="s">
        <v>36</v>
      </c>
      <c r="P45" s="63"/>
      <c r="Q45" s="41" t="s">
        <v>1588</v>
      </c>
      <c r="R45" s="38">
        <v>0</v>
      </c>
      <c r="S45" s="38" t="s">
        <v>52</v>
      </c>
      <c r="T45" s="38">
        <v>1786</v>
      </c>
      <c r="U45" s="38">
        <v>2150</v>
      </c>
      <c r="Y45" s="38" t="s">
        <v>222</v>
      </c>
      <c r="AB45" s="38">
        <v>1</v>
      </c>
      <c r="AD45" s="38">
        <v>0</v>
      </c>
    </row>
    <row r="46" spans="1:30" x14ac:dyDescent="0.3">
      <c r="A46" s="55">
        <v>41</v>
      </c>
      <c r="B46" s="37">
        <v>123011</v>
      </c>
      <c r="C46" s="43" t="s">
        <v>1439</v>
      </c>
      <c r="D46" s="42"/>
      <c r="E46" s="38">
        <v>0</v>
      </c>
      <c r="H46" s="72"/>
      <c r="I46" s="72"/>
      <c r="J46" s="38">
        <v>1</v>
      </c>
      <c r="L46" s="38">
        <v>0</v>
      </c>
      <c r="M46" s="38" t="s">
        <v>2637</v>
      </c>
      <c r="N46" s="38" t="s">
        <v>1329</v>
      </c>
      <c r="O46" s="63" t="s">
        <v>93</v>
      </c>
      <c r="P46" s="63"/>
      <c r="Q46" s="41" t="s">
        <v>1588</v>
      </c>
      <c r="R46" s="38">
        <v>0</v>
      </c>
      <c r="S46" s="38" t="s">
        <v>52</v>
      </c>
      <c r="T46" s="38" t="s">
        <v>1447</v>
      </c>
      <c r="U46" s="38">
        <v>2150</v>
      </c>
      <c r="Y46" s="38" t="s">
        <v>1448</v>
      </c>
      <c r="AB46" s="38">
        <v>1</v>
      </c>
      <c r="AD46" s="38">
        <v>0</v>
      </c>
    </row>
    <row r="47" spans="1:30" x14ac:dyDescent="0.3">
      <c r="A47" s="55">
        <v>42</v>
      </c>
      <c r="B47" s="37">
        <v>123012</v>
      </c>
      <c r="C47" s="43" t="s">
        <v>2875</v>
      </c>
      <c r="D47" s="42"/>
      <c r="E47" s="71" t="s">
        <v>1588</v>
      </c>
      <c r="H47" s="72"/>
      <c r="I47" s="72"/>
      <c r="J47" s="38">
        <v>1</v>
      </c>
      <c r="L47" s="80">
        <v>0</v>
      </c>
      <c r="M47" s="71" t="s">
        <v>1773</v>
      </c>
      <c r="N47" s="71" t="s">
        <v>1588</v>
      </c>
      <c r="O47" s="63" t="s">
        <v>55</v>
      </c>
      <c r="P47" s="63"/>
      <c r="Q47" s="41" t="s">
        <v>1588</v>
      </c>
      <c r="R47" s="71" t="s">
        <v>1588</v>
      </c>
      <c r="S47" s="38" t="s">
        <v>52</v>
      </c>
      <c r="T47" s="38" t="s">
        <v>2137</v>
      </c>
      <c r="U47" s="38" t="s">
        <v>1588</v>
      </c>
      <c r="W47" s="71"/>
      <c r="Y47" s="71"/>
      <c r="Z47" s="71"/>
      <c r="AA47" s="38">
        <v>123010</v>
      </c>
      <c r="AB47" s="71" t="s">
        <v>1588</v>
      </c>
      <c r="AD47" s="38" t="s">
        <v>1588</v>
      </c>
    </row>
    <row r="48" spans="1:30" x14ac:dyDescent="0.3">
      <c r="A48" s="55">
        <v>43</v>
      </c>
      <c r="B48" s="37">
        <v>123013</v>
      </c>
      <c r="C48" s="43" t="s">
        <v>2876</v>
      </c>
      <c r="D48" s="42"/>
      <c r="E48" s="71" t="s">
        <v>1588</v>
      </c>
      <c r="H48" s="72"/>
      <c r="I48" s="72"/>
      <c r="J48" s="38">
        <v>1</v>
      </c>
      <c r="L48" s="71">
        <v>0</v>
      </c>
      <c r="M48" s="38" t="s">
        <v>1746</v>
      </c>
      <c r="N48" s="38">
        <v>15000</v>
      </c>
      <c r="O48" s="63" t="s">
        <v>36</v>
      </c>
      <c r="P48" s="63"/>
      <c r="Q48" s="41" t="s">
        <v>1588</v>
      </c>
      <c r="R48" s="38">
        <v>0</v>
      </c>
      <c r="S48" s="38" t="s">
        <v>52</v>
      </c>
      <c r="T48" s="38" t="s">
        <v>3334</v>
      </c>
      <c r="U48" s="73" t="s">
        <v>3334</v>
      </c>
      <c r="Y48" s="38" t="s">
        <v>1748</v>
      </c>
      <c r="AB48" s="38">
        <v>1</v>
      </c>
      <c r="AD48" s="38">
        <v>0</v>
      </c>
    </row>
    <row r="49" spans="1:30" x14ac:dyDescent="0.3">
      <c r="A49" s="55">
        <v>44</v>
      </c>
      <c r="B49" s="37">
        <v>124010</v>
      </c>
      <c r="C49" s="43" t="s">
        <v>354</v>
      </c>
      <c r="D49" s="42"/>
      <c r="E49" s="38">
        <v>0</v>
      </c>
      <c r="J49" s="38">
        <v>0</v>
      </c>
      <c r="L49" s="38">
        <v>0</v>
      </c>
      <c r="M49" s="38">
        <v>0</v>
      </c>
      <c r="N49" s="73">
        <v>80000</v>
      </c>
      <c r="O49" s="63" t="s">
        <v>93</v>
      </c>
      <c r="P49" s="63"/>
      <c r="Q49" s="41" t="s">
        <v>1588</v>
      </c>
      <c r="R49" s="38">
        <v>0</v>
      </c>
      <c r="S49" s="38" t="s">
        <v>52</v>
      </c>
      <c r="T49" s="38">
        <v>1786</v>
      </c>
      <c r="U49" s="38">
        <v>1550</v>
      </c>
      <c r="Y49" s="38" t="s">
        <v>223</v>
      </c>
      <c r="AB49" s="38">
        <v>1</v>
      </c>
      <c r="AD49" s="38">
        <v>0</v>
      </c>
    </row>
    <row r="50" spans="1:30" x14ac:dyDescent="0.3">
      <c r="A50" s="55">
        <v>45</v>
      </c>
      <c r="B50" s="37">
        <v>125010</v>
      </c>
      <c r="C50" s="43" t="s">
        <v>351</v>
      </c>
      <c r="D50" s="42"/>
      <c r="E50" s="38">
        <v>0</v>
      </c>
      <c r="J50" s="38">
        <v>0</v>
      </c>
      <c r="L50" s="38">
        <v>0</v>
      </c>
      <c r="M50" s="38">
        <v>0</v>
      </c>
      <c r="N50" s="38">
        <v>15000</v>
      </c>
      <c r="O50" s="63" t="s">
        <v>36</v>
      </c>
      <c r="P50" s="63"/>
      <c r="Q50" s="41" t="s">
        <v>1588</v>
      </c>
      <c r="R50" s="38">
        <v>0</v>
      </c>
      <c r="S50" s="38" t="s">
        <v>52</v>
      </c>
      <c r="T50" s="38">
        <v>2222</v>
      </c>
      <c r="U50" s="38">
        <v>1901</v>
      </c>
      <c r="Y50" s="38" t="s">
        <v>224</v>
      </c>
      <c r="AB50" s="38">
        <v>1</v>
      </c>
      <c r="AD50" s="38">
        <v>0</v>
      </c>
    </row>
    <row r="51" spans="1:30" x14ac:dyDescent="0.3">
      <c r="A51" s="55">
        <v>46</v>
      </c>
      <c r="B51" s="37">
        <v>131010</v>
      </c>
      <c r="C51" s="61" t="s">
        <v>1327</v>
      </c>
      <c r="D51" s="42"/>
      <c r="E51" s="38">
        <v>0</v>
      </c>
      <c r="J51" s="38">
        <v>0</v>
      </c>
      <c r="K51" s="84"/>
      <c r="L51" s="38">
        <v>0</v>
      </c>
      <c r="M51" s="38">
        <v>0</v>
      </c>
      <c r="N51" s="38">
        <v>15000</v>
      </c>
      <c r="O51" s="63" t="s">
        <v>36</v>
      </c>
      <c r="P51" s="63"/>
      <c r="Q51" s="41" t="s">
        <v>1588</v>
      </c>
      <c r="R51" s="38">
        <v>0</v>
      </c>
      <c r="S51" s="38" t="s">
        <v>52</v>
      </c>
      <c r="T51" s="38">
        <v>2500</v>
      </c>
      <c r="U51" s="38">
        <v>1901</v>
      </c>
      <c r="Y51" s="38" t="s">
        <v>1449</v>
      </c>
      <c r="AB51" s="38">
        <v>1</v>
      </c>
      <c r="AD51" s="38">
        <v>0</v>
      </c>
    </row>
    <row r="52" spans="1:30" x14ac:dyDescent="0.3">
      <c r="A52" s="55">
        <v>47</v>
      </c>
      <c r="B52" s="37">
        <v>132010</v>
      </c>
      <c r="C52" s="43" t="s">
        <v>1328</v>
      </c>
      <c r="D52" s="42"/>
      <c r="E52" s="38">
        <v>0</v>
      </c>
      <c r="J52" s="38">
        <v>0</v>
      </c>
      <c r="K52" s="84"/>
      <c r="L52" s="38">
        <v>0</v>
      </c>
      <c r="M52" s="38">
        <v>0</v>
      </c>
      <c r="N52" s="38" t="s">
        <v>1329</v>
      </c>
      <c r="O52" s="63" t="s">
        <v>93</v>
      </c>
      <c r="P52" s="63"/>
      <c r="Q52" s="41" t="s">
        <v>1588</v>
      </c>
      <c r="R52" s="38">
        <v>0</v>
      </c>
      <c r="S52" s="38" t="s">
        <v>52</v>
      </c>
      <c r="T52" s="38">
        <v>3571</v>
      </c>
      <c r="U52" s="38" t="s">
        <v>1330</v>
      </c>
      <c r="Y52" s="38" t="s">
        <v>1450</v>
      </c>
      <c r="AB52" s="38">
        <v>1</v>
      </c>
      <c r="AD52" s="38">
        <v>0</v>
      </c>
    </row>
    <row r="53" spans="1:30" x14ac:dyDescent="0.3">
      <c r="A53" s="55">
        <v>48</v>
      </c>
      <c r="B53" s="37">
        <v>133010</v>
      </c>
      <c r="C53" s="43" t="s">
        <v>1331</v>
      </c>
      <c r="D53" s="42"/>
      <c r="E53" s="38">
        <v>0</v>
      </c>
      <c r="J53" s="38">
        <v>0</v>
      </c>
      <c r="K53" s="84"/>
      <c r="L53" s="38">
        <v>0</v>
      </c>
      <c r="M53" s="38">
        <v>0</v>
      </c>
      <c r="N53" s="38" t="s">
        <v>1451</v>
      </c>
      <c r="O53" s="63" t="s">
        <v>36</v>
      </c>
      <c r="P53" s="63"/>
      <c r="Q53" s="41" t="s">
        <v>1588</v>
      </c>
      <c r="R53" s="38">
        <v>0</v>
      </c>
      <c r="S53" s="38" t="s">
        <v>52</v>
      </c>
      <c r="T53" s="38">
        <v>2222</v>
      </c>
      <c r="U53" s="38">
        <v>1950</v>
      </c>
      <c r="Y53" s="38" t="s">
        <v>1452</v>
      </c>
      <c r="AB53" s="38">
        <v>1</v>
      </c>
      <c r="AD53" s="38">
        <v>0</v>
      </c>
    </row>
    <row r="54" spans="1:30" x14ac:dyDescent="0.3">
      <c r="A54" s="55">
        <v>49</v>
      </c>
      <c r="B54" s="37">
        <v>134010</v>
      </c>
      <c r="C54" s="43" t="s">
        <v>1338</v>
      </c>
      <c r="D54" s="42"/>
      <c r="E54" s="38">
        <v>0</v>
      </c>
      <c r="J54" s="38">
        <v>0</v>
      </c>
      <c r="K54" s="84"/>
      <c r="L54" s="38">
        <v>0</v>
      </c>
      <c r="M54" s="38">
        <v>0</v>
      </c>
      <c r="N54" s="38" t="s">
        <v>1453</v>
      </c>
      <c r="O54" s="63" t="s">
        <v>93</v>
      </c>
      <c r="P54" s="63"/>
      <c r="Q54" s="41" t="s">
        <v>1588</v>
      </c>
      <c r="R54" s="38">
        <v>0</v>
      </c>
      <c r="S54" s="38" t="s">
        <v>52</v>
      </c>
      <c r="T54" s="38">
        <v>4000</v>
      </c>
      <c r="U54" s="38">
        <v>1901</v>
      </c>
      <c r="Y54" s="38" t="s">
        <v>1454</v>
      </c>
      <c r="AB54" s="38">
        <v>1</v>
      </c>
      <c r="AD54" s="38">
        <v>0</v>
      </c>
    </row>
    <row r="55" spans="1:30" x14ac:dyDescent="0.3">
      <c r="A55" s="55">
        <v>50</v>
      </c>
      <c r="B55" s="37">
        <v>135010</v>
      </c>
      <c r="C55" s="61" t="s">
        <v>1340</v>
      </c>
      <c r="D55" s="42"/>
      <c r="E55" s="38">
        <v>0</v>
      </c>
      <c r="J55" s="38">
        <v>0</v>
      </c>
      <c r="K55" s="84"/>
      <c r="L55" s="38">
        <v>0</v>
      </c>
      <c r="M55" s="38">
        <v>0</v>
      </c>
      <c r="N55" s="38" t="s">
        <v>1329</v>
      </c>
      <c r="O55" s="63" t="s">
        <v>93</v>
      </c>
      <c r="P55" s="63"/>
      <c r="Q55" s="41" t="s">
        <v>1588</v>
      </c>
      <c r="R55" s="38">
        <v>0</v>
      </c>
      <c r="S55" s="38" t="s">
        <v>52</v>
      </c>
      <c r="T55" s="38">
        <v>3600</v>
      </c>
      <c r="U55" s="38" t="s">
        <v>1330</v>
      </c>
      <c r="Y55" s="38" t="s">
        <v>1455</v>
      </c>
      <c r="AB55" s="38">
        <v>1</v>
      </c>
      <c r="AD55" s="38">
        <v>0</v>
      </c>
    </row>
    <row r="56" spans="1:30" s="7" customFormat="1" x14ac:dyDescent="0.3">
      <c r="A56" s="55">
        <v>51</v>
      </c>
      <c r="B56" s="58">
        <v>141010</v>
      </c>
      <c r="C56" s="62" t="s">
        <v>1481</v>
      </c>
      <c r="E56" s="7">
        <v>0</v>
      </c>
      <c r="J56" s="7">
        <v>0</v>
      </c>
      <c r="L56" s="7">
        <v>0</v>
      </c>
      <c r="M56" s="7">
        <v>0</v>
      </c>
      <c r="N56" s="7" t="s">
        <v>1329</v>
      </c>
      <c r="O56" s="63" t="s">
        <v>93</v>
      </c>
      <c r="P56" s="63"/>
      <c r="Q56" s="59" t="s">
        <v>1588</v>
      </c>
      <c r="R56" s="7">
        <v>0</v>
      </c>
      <c r="S56" s="7" t="s">
        <v>52</v>
      </c>
      <c r="T56" s="7">
        <v>2222</v>
      </c>
      <c r="U56" s="7" t="s">
        <v>1330</v>
      </c>
      <c r="Y56" s="7" t="s">
        <v>1455</v>
      </c>
      <c r="AB56" s="7">
        <v>1</v>
      </c>
      <c r="AD56" s="7">
        <v>0</v>
      </c>
    </row>
    <row r="57" spans="1:30" s="7" customFormat="1" x14ac:dyDescent="0.3">
      <c r="A57" s="55">
        <v>52</v>
      </c>
      <c r="B57" s="58">
        <v>142010</v>
      </c>
      <c r="C57" s="62" t="s">
        <v>1483</v>
      </c>
      <c r="E57" s="7">
        <v>0</v>
      </c>
      <c r="J57" s="7">
        <v>0</v>
      </c>
      <c r="L57" s="7">
        <v>0</v>
      </c>
      <c r="M57" s="7">
        <v>0</v>
      </c>
      <c r="N57" s="7" t="s">
        <v>1329</v>
      </c>
      <c r="O57" s="63" t="s">
        <v>93</v>
      </c>
      <c r="P57" s="63"/>
      <c r="Q57" s="59" t="s">
        <v>1588</v>
      </c>
      <c r="R57" s="7">
        <v>0</v>
      </c>
      <c r="S57" s="7" t="s">
        <v>52</v>
      </c>
      <c r="T57" s="7">
        <v>5882</v>
      </c>
      <c r="U57" s="7" t="s">
        <v>1330</v>
      </c>
      <c r="Y57" s="7" t="s">
        <v>1455</v>
      </c>
      <c r="AB57" s="7">
        <v>1</v>
      </c>
      <c r="AD57" s="7">
        <v>0</v>
      </c>
    </row>
    <row r="58" spans="1:30" s="7" customFormat="1" x14ac:dyDescent="0.3">
      <c r="A58" s="55">
        <v>53</v>
      </c>
      <c r="B58" s="58">
        <v>143010</v>
      </c>
      <c r="C58" s="62" t="s">
        <v>1485</v>
      </c>
      <c r="E58" s="7">
        <v>0</v>
      </c>
      <c r="J58" s="7">
        <v>0</v>
      </c>
      <c r="L58" s="7">
        <v>0</v>
      </c>
      <c r="M58" s="7">
        <v>0</v>
      </c>
      <c r="N58" s="7" t="s">
        <v>1329</v>
      </c>
      <c r="O58" s="63" t="s">
        <v>93</v>
      </c>
      <c r="P58" s="63"/>
      <c r="Q58" s="59" t="s">
        <v>1588</v>
      </c>
      <c r="R58" s="7">
        <v>0</v>
      </c>
      <c r="S58" s="7" t="s">
        <v>52</v>
      </c>
      <c r="T58" s="7">
        <v>2941</v>
      </c>
      <c r="U58" s="7" t="s">
        <v>1330</v>
      </c>
      <c r="Y58" s="7" t="s">
        <v>1455</v>
      </c>
      <c r="AB58" s="7">
        <v>1</v>
      </c>
      <c r="AD58" s="7">
        <v>0</v>
      </c>
    </row>
    <row r="59" spans="1:30" s="7" customFormat="1" x14ac:dyDescent="0.3">
      <c r="A59" s="55">
        <v>54</v>
      </c>
      <c r="B59" s="58">
        <v>144010</v>
      </c>
      <c r="C59" s="62" t="s">
        <v>1487</v>
      </c>
      <c r="E59" s="7">
        <v>0</v>
      </c>
      <c r="J59" s="7">
        <v>0</v>
      </c>
      <c r="L59" s="7">
        <v>0</v>
      </c>
      <c r="M59" s="7">
        <v>0</v>
      </c>
      <c r="N59" s="7" t="s">
        <v>1329</v>
      </c>
      <c r="O59" s="63" t="s">
        <v>93</v>
      </c>
      <c r="P59" s="63"/>
      <c r="Q59" s="59" t="s">
        <v>1588</v>
      </c>
      <c r="R59" s="7">
        <v>0</v>
      </c>
      <c r="S59" s="7" t="s">
        <v>52</v>
      </c>
      <c r="T59" s="7">
        <v>2222</v>
      </c>
      <c r="U59" s="7" t="s">
        <v>1330</v>
      </c>
      <c r="Y59" s="7" t="s">
        <v>1455</v>
      </c>
      <c r="AB59" s="7">
        <v>1</v>
      </c>
      <c r="AD59" s="7">
        <v>0</v>
      </c>
    </row>
    <row r="60" spans="1:30" s="7" customFormat="1" x14ac:dyDescent="0.3">
      <c r="A60" s="55">
        <v>55</v>
      </c>
      <c r="B60" s="58">
        <v>145010</v>
      </c>
      <c r="C60" s="62" t="s">
        <v>1489</v>
      </c>
      <c r="E60" s="7">
        <v>0</v>
      </c>
      <c r="J60" s="7">
        <v>0</v>
      </c>
      <c r="L60" s="7">
        <v>0</v>
      </c>
      <c r="M60" s="7">
        <v>0</v>
      </c>
      <c r="N60" s="7" t="s">
        <v>1329</v>
      </c>
      <c r="O60" s="63" t="s">
        <v>93</v>
      </c>
      <c r="P60" s="63"/>
      <c r="Q60" s="59" t="s">
        <v>1588</v>
      </c>
      <c r="R60" s="7">
        <v>0</v>
      </c>
      <c r="S60" s="7" t="s">
        <v>52</v>
      </c>
      <c r="T60" s="7">
        <v>1493</v>
      </c>
      <c r="U60" s="7" t="s">
        <v>1330</v>
      </c>
      <c r="Y60" s="7" t="s">
        <v>1455</v>
      </c>
      <c r="AB60" s="7">
        <v>1</v>
      </c>
      <c r="AD60" s="7">
        <v>0</v>
      </c>
    </row>
    <row r="61" spans="1:30" s="7" customFormat="1" x14ac:dyDescent="0.3">
      <c r="A61" s="55">
        <v>56</v>
      </c>
      <c r="B61" s="58">
        <v>151010</v>
      </c>
      <c r="C61" s="62" t="s">
        <v>1491</v>
      </c>
      <c r="E61" s="7">
        <v>0</v>
      </c>
      <c r="J61" s="7">
        <v>0</v>
      </c>
      <c r="L61" s="7">
        <v>0</v>
      </c>
      <c r="M61" s="7">
        <v>0</v>
      </c>
      <c r="N61" s="7" t="s">
        <v>1329</v>
      </c>
      <c r="O61" s="63" t="s">
        <v>93</v>
      </c>
      <c r="P61" s="63"/>
      <c r="Q61" s="59" t="s">
        <v>1588</v>
      </c>
      <c r="R61" s="7">
        <v>0</v>
      </c>
      <c r="S61" s="7" t="s">
        <v>52</v>
      </c>
      <c r="T61" s="7">
        <v>1786</v>
      </c>
      <c r="U61" s="7" t="s">
        <v>1330</v>
      </c>
      <c r="Y61" s="7" t="s">
        <v>1455</v>
      </c>
      <c r="AB61" s="7">
        <v>1</v>
      </c>
      <c r="AD61" s="7">
        <v>0</v>
      </c>
    </row>
    <row r="62" spans="1:30" s="7" customFormat="1" x14ac:dyDescent="0.3">
      <c r="A62" s="55">
        <v>57</v>
      </c>
      <c r="B62" s="58">
        <v>152010</v>
      </c>
      <c r="C62" s="62" t="s">
        <v>1493</v>
      </c>
      <c r="E62" s="7">
        <v>0</v>
      </c>
      <c r="J62" s="7">
        <v>0</v>
      </c>
      <c r="L62" s="7">
        <v>0</v>
      </c>
      <c r="M62" s="7">
        <v>0</v>
      </c>
      <c r="N62" s="7" t="s">
        <v>1329</v>
      </c>
      <c r="O62" s="63" t="s">
        <v>93</v>
      </c>
      <c r="P62" s="63"/>
      <c r="Q62" s="59" t="s">
        <v>1588</v>
      </c>
      <c r="R62" s="7">
        <v>0</v>
      </c>
      <c r="S62" s="7" t="s">
        <v>52</v>
      </c>
      <c r="T62" s="7">
        <v>4545</v>
      </c>
      <c r="U62" s="7" t="s">
        <v>1330</v>
      </c>
      <c r="Y62" s="7" t="s">
        <v>1455</v>
      </c>
      <c r="AB62" s="7">
        <v>1</v>
      </c>
      <c r="AD62" s="7">
        <v>0</v>
      </c>
    </row>
    <row r="63" spans="1:30" s="7" customFormat="1" x14ac:dyDescent="0.3">
      <c r="A63" s="55">
        <v>58</v>
      </c>
      <c r="B63" s="58">
        <v>153010</v>
      </c>
      <c r="C63" s="62" t="s">
        <v>1495</v>
      </c>
      <c r="E63" s="7">
        <v>0</v>
      </c>
      <c r="J63" s="7">
        <v>0</v>
      </c>
      <c r="L63" s="7">
        <v>0</v>
      </c>
      <c r="M63" s="7">
        <v>0</v>
      </c>
      <c r="N63" s="7" t="s">
        <v>1329</v>
      </c>
      <c r="O63" s="63" t="s">
        <v>93</v>
      </c>
      <c r="P63" s="63"/>
      <c r="Q63" s="59" t="s">
        <v>1588</v>
      </c>
      <c r="R63" s="7">
        <v>0</v>
      </c>
      <c r="S63" s="7" t="s">
        <v>52</v>
      </c>
      <c r="T63" s="7">
        <v>1786</v>
      </c>
      <c r="U63" s="7" t="s">
        <v>1330</v>
      </c>
      <c r="Y63" s="7" t="s">
        <v>1455</v>
      </c>
      <c r="AB63" s="7">
        <v>1</v>
      </c>
      <c r="AD63" s="7">
        <v>0</v>
      </c>
    </row>
    <row r="64" spans="1:30" s="7" customFormat="1" x14ac:dyDescent="0.3">
      <c r="A64" s="55">
        <v>59</v>
      </c>
      <c r="B64" s="58">
        <v>154010</v>
      </c>
      <c r="C64" s="62" t="s">
        <v>1546</v>
      </c>
      <c r="E64" s="7">
        <v>0</v>
      </c>
      <c r="J64" s="7">
        <v>0</v>
      </c>
      <c r="K64" s="84"/>
      <c r="L64" s="7">
        <v>0</v>
      </c>
      <c r="M64" s="7">
        <v>0</v>
      </c>
      <c r="N64" s="7" t="s">
        <v>1329</v>
      </c>
      <c r="O64" s="63" t="s">
        <v>1565</v>
      </c>
      <c r="P64" s="63"/>
      <c r="Q64" s="59" t="s">
        <v>1590</v>
      </c>
      <c r="R64" s="7">
        <v>0</v>
      </c>
      <c r="S64" s="7" t="s">
        <v>52</v>
      </c>
      <c r="T64" s="7">
        <v>2222</v>
      </c>
      <c r="U64" s="7" t="s">
        <v>1330</v>
      </c>
      <c r="Y64" s="7" t="s">
        <v>1591</v>
      </c>
      <c r="AB64" s="7">
        <v>1</v>
      </c>
      <c r="AD64" s="7">
        <v>0</v>
      </c>
    </row>
    <row r="65" spans="1:30" s="7" customFormat="1" x14ac:dyDescent="0.3">
      <c r="A65" s="55">
        <v>60</v>
      </c>
      <c r="B65" s="58">
        <v>154011</v>
      </c>
      <c r="C65" s="62" t="s">
        <v>1548</v>
      </c>
      <c r="E65" s="7">
        <v>0</v>
      </c>
      <c r="J65" s="7" t="s">
        <v>1592</v>
      </c>
      <c r="L65" s="7" t="s">
        <v>1447</v>
      </c>
      <c r="M65" s="7">
        <v>0</v>
      </c>
      <c r="N65" s="7" t="s">
        <v>1329</v>
      </c>
      <c r="O65" s="63" t="s">
        <v>1550</v>
      </c>
      <c r="P65" s="63"/>
      <c r="Q65" s="59" t="s">
        <v>1590</v>
      </c>
      <c r="R65" s="7">
        <v>0</v>
      </c>
      <c r="S65" s="7" t="s">
        <v>52</v>
      </c>
      <c r="T65" s="7" t="s">
        <v>1593</v>
      </c>
      <c r="U65" s="7" t="s">
        <v>1330</v>
      </c>
      <c r="Y65" s="7" t="s">
        <v>1594</v>
      </c>
      <c r="AB65" s="7">
        <v>1</v>
      </c>
      <c r="AD65" s="7">
        <v>0</v>
      </c>
    </row>
    <row r="66" spans="1:30" s="7" customFormat="1" x14ac:dyDescent="0.3">
      <c r="A66" s="55">
        <v>61</v>
      </c>
      <c r="B66" s="58">
        <v>155010</v>
      </c>
      <c r="C66" s="62" t="s">
        <v>1498</v>
      </c>
      <c r="E66" s="7">
        <v>0</v>
      </c>
      <c r="J66" s="7">
        <v>0</v>
      </c>
      <c r="K66" s="84"/>
      <c r="L66" s="7">
        <v>0</v>
      </c>
      <c r="M66" s="7">
        <v>0</v>
      </c>
      <c r="N66" s="7" t="s">
        <v>1329</v>
      </c>
      <c r="O66" s="63" t="s">
        <v>93</v>
      </c>
      <c r="P66" s="63"/>
      <c r="Q66" s="59" t="s">
        <v>1588</v>
      </c>
      <c r="R66" s="7">
        <v>0</v>
      </c>
      <c r="S66" s="7" t="s">
        <v>52</v>
      </c>
      <c r="T66" s="7">
        <v>5000</v>
      </c>
      <c r="U66" s="7" t="s">
        <v>1330</v>
      </c>
      <c r="Y66" s="7" t="s">
        <v>1455</v>
      </c>
      <c r="AB66" s="7">
        <v>1</v>
      </c>
      <c r="AD66" s="7">
        <v>0</v>
      </c>
    </row>
    <row r="67" spans="1:30" x14ac:dyDescent="0.3">
      <c r="A67" s="55">
        <v>62</v>
      </c>
      <c r="B67" s="37">
        <v>221010</v>
      </c>
      <c r="C67" s="43" t="s">
        <v>356</v>
      </c>
      <c r="D67" s="42"/>
      <c r="E67" s="38">
        <v>0</v>
      </c>
      <c r="J67" s="38">
        <v>0</v>
      </c>
      <c r="K67" s="84"/>
      <c r="L67" s="38">
        <v>0</v>
      </c>
      <c r="M67" s="38">
        <v>0</v>
      </c>
      <c r="N67" s="38">
        <v>15000</v>
      </c>
      <c r="O67" s="63" t="s">
        <v>36</v>
      </c>
      <c r="P67" s="63"/>
      <c r="Q67" s="41" t="s">
        <v>1588</v>
      </c>
      <c r="R67" s="38">
        <v>0</v>
      </c>
      <c r="S67" s="38" t="s">
        <v>52</v>
      </c>
      <c r="T67" s="38">
        <v>1800</v>
      </c>
      <c r="U67" s="38">
        <v>1550</v>
      </c>
      <c r="Y67" s="38" t="s">
        <v>225</v>
      </c>
      <c r="AB67" s="38">
        <v>1</v>
      </c>
      <c r="AD67" s="38">
        <v>0</v>
      </c>
    </row>
    <row r="68" spans="1:30" s="7" customFormat="1" x14ac:dyDescent="0.3">
      <c r="A68" s="55">
        <v>63</v>
      </c>
      <c r="B68" s="58">
        <v>231010</v>
      </c>
      <c r="C68" s="62" t="s">
        <v>1499</v>
      </c>
      <c r="E68" s="7">
        <v>0</v>
      </c>
      <c r="J68" s="7">
        <v>0</v>
      </c>
      <c r="K68" s="84"/>
      <c r="L68" s="7">
        <v>0</v>
      </c>
      <c r="M68" s="7">
        <v>0</v>
      </c>
      <c r="N68" s="7" t="s">
        <v>1329</v>
      </c>
      <c r="O68" s="63" t="s">
        <v>93</v>
      </c>
      <c r="P68" s="63"/>
      <c r="Q68" s="59" t="s">
        <v>1588</v>
      </c>
      <c r="R68" s="7">
        <v>0</v>
      </c>
      <c r="S68" s="7" t="s">
        <v>52</v>
      </c>
      <c r="T68" s="7">
        <v>2400</v>
      </c>
      <c r="U68" s="7" t="s">
        <v>1330</v>
      </c>
      <c r="Y68" s="7" t="s">
        <v>1455</v>
      </c>
      <c r="AB68" s="7">
        <v>1</v>
      </c>
      <c r="AD68" s="7">
        <v>0</v>
      </c>
    </row>
    <row r="69" spans="1:30" s="7" customFormat="1" x14ac:dyDescent="0.3">
      <c r="A69" s="55">
        <v>64</v>
      </c>
      <c r="B69" s="58">
        <v>241010</v>
      </c>
      <c r="C69" s="62" t="s">
        <v>1500</v>
      </c>
      <c r="E69" s="7">
        <v>0</v>
      </c>
      <c r="J69" s="7">
        <v>0</v>
      </c>
      <c r="K69" s="84"/>
      <c r="L69" s="7">
        <v>0</v>
      </c>
      <c r="M69" s="7">
        <v>0</v>
      </c>
      <c r="N69" s="7" t="s">
        <v>1329</v>
      </c>
      <c r="O69" s="63" t="s">
        <v>93</v>
      </c>
      <c r="P69" s="63"/>
      <c r="Q69" s="59" t="s">
        <v>1588</v>
      </c>
      <c r="R69" s="7">
        <v>0</v>
      </c>
      <c r="S69" s="7" t="s">
        <v>52</v>
      </c>
      <c r="T69" s="7">
        <v>2222</v>
      </c>
      <c r="U69" s="7" t="s">
        <v>1330</v>
      </c>
      <c r="Y69" s="7" t="s">
        <v>1455</v>
      </c>
      <c r="AB69" s="7">
        <v>1</v>
      </c>
      <c r="AD69" s="7">
        <v>0</v>
      </c>
    </row>
    <row r="70" spans="1:30" s="7" customFormat="1" x14ac:dyDescent="0.3">
      <c r="A70" s="55">
        <v>65</v>
      </c>
      <c r="B70" s="58">
        <v>251010</v>
      </c>
      <c r="C70" s="62" t="s">
        <v>1504</v>
      </c>
      <c r="E70" s="7">
        <v>0</v>
      </c>
      <c r="J70" s="7">
        <v>0</v>
      </c>
      <c r="K70" s="84"/>
      <c r="L70" s="7">
        <v>0</v>
      </c>
      <c r="M70" s="7">
        <v>0</v>
      </c>
      <c r="N70" s="7" t="s">
        <v>1329</v>
      </c>
      <c r="O70" s="63" t="s">
        <v>93</v>
      </c>
      <c r="P70" s="63"/>
      <c r="Q70" s="59" t="s">
        <v>1588</v>
      </c>
      <c r="R70" s="7">
        <v>0</v>
      </c>
      <c r="S70" s="7" t="s">
        <v>52</v>
      </c>
      <c r="T70" s="7">
        <v>500</v>
      </c>
      <c r="U70" s="7" t="s">
        <v>1330</v>
      </c>
      <c r="Y70" s="7" t="s">
        <v>1455</v>
      </c>
      <c r="AB70" s="7">
        <v>1</v>
      </c>
      <c r="AD70" s="7">
        <v>0</v>
      </c>
    </row>
    <row r="71" spans="1:30" x14ac:dyDescent="0.3">
      <c r="A71" s="55">
        <v>66</v>
      </c>
      <c r="B71" s="37">
        <v>321010</v>
      </c>
      <c r="C71" s="43" t="s">
        <v>357</v>
      </c>
      <c r="D71" s="42"/>
      <c r="E71" s="38">
        <v>0</v>
      </c>
      <c r="J71" s="38">
        <v>0</v>
      </c>
      <c r="K71" s="84"/>
      <c r="L71" s="38">
        <v>0</v>
      </c>
      <c r="M71" s="38">
        <v>0</v>
      </c>
      <c r="N71" s="38" t="s">
        <v>1456</v>
      </c>
      <c r="O71" s="63" t="s">
        <v>93</v>
      </c>
      <c r="P71" s="63"/>
      <c r="Q71" s="41" t="s">
        <v>1588</v>
      </c>
      <c r="R71" s="38">
        <v>0</v>
      </c>
      <c r="S71" s="38" t="s">
        <v>52</v>
      </c>
      <c r="T71" s="38">
        <v>3600</v>
      </c>
      <c r="U71" s="38">
        <v>1700</v>
      </c>
      <c r="Y71" s="38" t="s">
        <v>226</v>
      </c>
      <c r="AB71" s="38">
        <v>1</v>
      </c>
      <c r="AD71" s="38">
        <v>0</v>
      </c>
    </row>
    <row r="72" spans="1:30" s="7" customFormat="1" x14ac:dyDescent="0.3">
      <c r="A72" s="55">
        <v>67</v>
      </c>
      <c r="B72" s="58">
        <v>331010</v>
      </c>
      <c r="C72" s="7" t="s">
        <v>1505</v>
      </c>
      <c r="E72" s="7">
        <v>0</v>
      </c>
      <c r="J72" s="7">
        <v>0</v>
      </c>
      <c r="K72" s="84"/>
      <c r="L72" s="7">
        <v>0</v>
      </c>
      <c r="M72" s="7">
        <v>0</v>
      </c>
      <c r="N72" s="7">
        <v>75000</v>
      </c>
      <c r="O72" s="63" t="s">
        <v>93</v>
      </c>
      <c r="P72" s="63"/>
      <c r="Q72" s="59" t="s">
        <v>1588</v>
      </c>
      <c r="R72" s="7">
        <v>0</v>
      </c>
      <c r="S72" s="7" t="s">
        <v>52</v>
      </c>
      <c r="T72" s="7">
        <v>1786</v>
      </c>
      <c r="U72" s="7">
        <v>2550</v>
      </c>
      <c r="Y72" s="7" t="s">
        <v>2805</v>
      </c>
      <c r="AB72" s="7">
        <v>0</v>
      </c>
      <c r="AD72" s="7">
        <v>0</v>
      </c>
    </row>
    <row r="73" spans="1:30" s="7" customFormat="1" x14ac:dyDescent="0.3">
      <c r="A73" s="55">
        <v>68</v>
      </c>
      <c r="B73" s="58">
        <v>341010</v>
      </c>
      <c r="C73" s="7" t="s">
        <v>1506</v>
      </c>
      <c r="E73" s="7">
        <v>0</v>
      </c>
      <c r="J73" s="7">
        <v>0</v>
      </c>
      <c r="K73" s="84"/>
      <c r="L73" s="7">
        <v>0</v>
      </c>
      <c r="M73" s="7">
        <v>0</v>
      </c>
      <c r="N73" s="7">
        <v>75000</v>
      </c>
      <c r="O73" s="63" t="s">
        <v>93</v>
      </c>
      <c r="P73" s="63"/>
      <c r="Q73" s="59" t="s">
        <v>1588</v>
      </c>
      <c r="R73" s="7">
        <v>0</v>
      </c>
      <c r="S73" s="7" t="s">
        <v>52</v>
      </c>
      <c r="T73" s="7">
        <v>4545</v>
      </c>
      <c r="U73" s="7">
        <v>2550</v>
      </c>
      <c r="Y73" s="7" t="s">
        <v>2807</v>
      </c>
      <c r="AB73" s="7">
        <v>0</v>
      </c>
      <c r="AD73" s="7">
        <v>0</v>
      </c>
    </row>
    <row r="74" spans="1:30" s="7" customFormat="1" x14ac:dyDescent="0.3">
      <c r="A74" s="55">
        <v>69</v>
      </c>
      <c r="B74" s="58">
        <v>351010</v>
      </c>
      <c r="C74" s="7" t="s">
        <v>1510</v>
      </c>
      <c r="E74" s="7">
        <v>0</v>
      </c>
      <c r="J74" s="7">
        <v>0</v>
      </c>
      <c r="K74" s="84"/>
      <c r="L74" s="7">
        <v>0</v>
      </c>
      <c r="M74" s="7">
        <v>0</v>
      </c>
      <c r="N74" s="7">
        <v>75000</v>
      </c>
      <c r="O74" s="63" t="s">
        <v>93</v>
      </c>
      <c r="P74" s="63"/>
      <c r="Q74" s="59" t="s">
        <v>1588</v>
      </c>
      <c r="R74" s="7">
        <v>0</v>
      </c>
      <c r="S74" s="7" t="s">
        <v>52</v>
      </c>
      <c r="T74" s="7">
        <v>7143</v>
      </c>
      <c r="U74" s="7">
        <v>2550</v>
      </c>
      <c r="Y74" s="7" t="s">
        <v>2809</v>
      </c>
      <c r="AB74" s="7">
        <v>0</v>
      </c>
      <c r="AD74" s="7">
        <v>0</v>
      </c>
    </row>
    <row r="75" spans="1:30" x14ac:dyDescent="0.3">
      <c r="A75" s="55">
        <v>70</v>
      </c>
      <c r="B75" s="37">
        <v>421010</v>
      </c>
      <c r="C75" s="43" t="s">
        <v>358</v>
      </c>
      <c r="D75" s="42"/>
      <c r="E75" s="38">
        <v>0</v>
      </c>
      <c r="J75" s="38">
        <v>0</v>
      </c>
      <c r="K75" s="84"/>
      <c r="L75" s="38">
        <v>0</v>
      </c>
      <c r="M75" s="38">
        <v>0</v>
      </c>
      <c r="N75" s="38">
        <v>15000</v>
      </c>
      <c r="O75" s="63" t="s">
        <v>36</v>
      </c>
      <c r="P75" s="63"/>
      <c r="Q75" s="41" t="s">
        <v>1588</v>
      </c>
      <c r="R75" s="38">
        <v>0</v>
      </c>
      <c r="S75" s="38" t="s">
        <v>52</v>
      </c>
      <c r="T75" s="38">
        <v>2400</v>
      </c>
      <c r="U75" s="38">
        <v>1800</v>
      </c>
      <c r="Y75" s="38" t="s">
        <v>3165</v>
      </c>
      <c r="AB75" s="38">
        <v>1</v>
      </c>
      <c r="AD75" s="38">
        <v>0</v>
      </c>
    </row>
    <row r="76" spans="1:30" x14ac:dyDescent="0.3">
      <c r="A76" s="55">
        <v>71</v>
      </c>
      <c r="B76" s="37">
        <v>421011</v>
      </c>
      <c r="C76" s="43" t="s">
        <v>1772</v>
      </c>
      <c r="D76" s="42"/>
      <c r="E76" s="71" t="s">
        <v>1588</v>
      </c>
      <c r="H76" s="72"/>
      <c r="I76" s="72"/>
      <c r="J76" s="38">
        <v>1</v>
      </c>
      <c r="L76" s="80">
        <v>0</v>
      </c>
      <c r="M76" s="71" t="s">
        <v>1773</v>
      </c>
      <c r="N76" s="71" t="s">
        <v>1588</v>
      </c>
      <c r="O76" s="63" t="s">
        <v>55</v>
      </c>
      <c r="P76" s="63"/>
      <c r="Q76" s="41" t="s">
        <v>1588</v>
      </c>
      <c r="R76" s="71" t="s">
        <v>1588</v>
      </c>
      <c r="S76" s="38" t="s">
        <v>52</v>
      </c>
      <c r="T76" s="38" t="s">
        <v>2137</v>
      </c>
      <c r="U76" s="38" t="s">
        <v>1588</v>
      </c>
      <c r="V76" s="37"/>
      <c r="W76" s="71"/>
      <c r="Y76" s="71"/>
      <c r="Z76" s="71"/>
      <c r="AA76" s="38">
        <v>421010</v>
      </c>
      <c r="AB76" s="71" t="s">
        <v>1588</v>
      </c>
      <c r="AD76" s="38" t="s">
        <v>1588</v>
      </c>
    </row>
    <row r="77" spans="1:30" x14ac:dyDescent="0.3">
      <c r="A77" s="55">
        <v>72</v>
      </c>
      <c r="B77" s="37">
        <v>421012</v>
      </c>
      <c r="C77" s="43" t="s">
        <v>1769</v>
      </c>
      <c r="D77" s="42"/>
      <c r="E77" s="71" t="s">
        <v>1588</v>
      </c>
      <c r="H77" s="72"/>
      <c r="I77" s="72"/>
      <c r="J77" s="38">
        <v>1</v>
      </c>
      <c r="L77" s="71">
        <v>0</v>
      </c>
      <c r="M77" s="38" t="s">
        <v>1746</v>
      </c>
      <c r="N77" s="38" t="s">
        <v>1451</v>
      </c>
      <c r="O77" s="63" t="s">
        <v>36</v>
      </c>
      <c r="P77" s="63"/>
      <c r="Q77" s="41" t="s">
        <v>1588</v>
      </c>
      <c r="R77" s="38">
        <v>0</v>
      </c>
      <c r="S77" s="38" t="s">
        <v>52</v>
      </c>
      <c r="T77" s="38" t="s">
        <v>3586</v>
      </c>
      <c r="U77" s="77" t="s">
        <v>3586</v>
      </c>
      <c r="Y77" s="38" t="s">
        <v>3443</v>
      </c>
      <c r="AB77" s="38">
        <v>1</v>
      </c>
      <c r="AD77" s="38">
        <v>0</v>
      </c>
    </row>
    <row r="78" spans="1:30" s="7" customFormat="1" x14ac:dyDescent="0.3">
      <c r="A78" s="55">
        <v>73</v>
      </c>
      <c r="B78" s="58">
        <v>431010</v>
      </c>
      <c r="C78" s="7" t="s">
        <v>1511</v>
      </c>
      <c r="E78" s="7">
        <v>0</v>
      </c>
      <c r="J78" s="7">
        <v>0</v>
      </c>
      <c r="K78" s="84"/>
      <c r="L78" s="7">
        <v>0</v>
      </c>
      <c r="M78" s="7">
        <v>0</v>
      </c>
      <c r="N78" s="7">
        <v>75000</v>
      </c>
      <c r="O78" s="63" t="s">
        <v>36</v>
      </c>
      <c r="P78" s="63"/>
      <c r="Q78" s="59" t="s">
        <v>1588</v>
      </c>
      <c r="R78" s="7">
        <v>0</v>
      </c>
      <c r="S78" s="7" t="s">
        <v>52</v>
      </c>
      <c r="T78" s="7">
        <v>2564</v>
      </c>
      <c r="U78" s="7">
        <v>2550</v>
      </c>
      <c r="Y78" s="7" t="s">
        <v>2811</v>
      </c>
      <c r="AB78" s="7">
        <v>0</v>
      </c>
      <c r="AD78" s="7">
        <v>0</v>
      </c>
    </row>
    <row r="79" spans="1:30" s="7" customFormat="1" x14ac:dyDescent="0.3">
      <c r="A79" s="55">
        <v>74</v>
      </c>
      <c r="B79" s="58">
        <v>441010</v>
      </c>
      <c r="C79" s="7" t="s">
        <v>1512</v>
      </c>
      <c r="E79" s="7">
        <v>0</v>
      </c>
      <c r="J79" s="7">
        <v>0</v>
      </c>
      <c r="K79" s="84"/>
      <c r="L79" s="7">
        <v>0</v>
      </c>
      <c r="M79" s="7">
        <v>0</v>
      </c>
      <c r="N79" s="7">
        <v>75000</v>
      </c>
      <c r="O79" s="63" t="s">
        <v>36</v>
      </c>
      <c r="P79" s="63"/>
      <c r="Q79" s="59" t="s">
        <v>1588</v>
      </c>
      <c r="R79" s="7">
        <v>0</v>
      </c>
      <c r="S79" s="7" t="s">
        <v>52</v>
      </c>
      <c r="T79" s="7">
        <v>2564</v>
      </c>
      <c r="U79" s="7">
        <v>2550</v>
      </c>
      <c r="Y79" s="7" t="s">
        <v>2813</v>
      </c>
      <c r="AB79" s="7">
        <v>0</v>
      </c>
      <c r="AD79" s="7">
        <v>0</v>
      </c>
    </row>
    <row r="80" spans="1:30" s="7" customFormat="1" x14ac:dyDescent="0.3">
      <c r="A80" s="55">
        <v>75</v>
      </c>
      <c r="B80" s="58">
        <v>451010</v>
      </c>
      <c r="C80" s="7" t="s">
        <v>1516</v>
      </c>
      <c r="E80" s="7">
        <v>0</v>
      </c>
      <c r="J80" s="7">
        <v>0</v>
      </c>
      <c r="K80" s="84"/>
      <c r="L80" s="7">
        <v>0</v>
      </c>
      <c r="M80" s="7">
        <v>0</v>
      </c>
      <c r="N80" s="7">
        <v>75000</v>
      </c>
      <c r="O80" s="63" t="s">
        <v>36</v>
      </c>
      <c r="P80" s="63"/>
      <c r="Q80" s="59" t="s">
        <v>1588</v>
      </c>
      <c r="R80" s="7">
        <v>0</v>
      </c>
      <c r="S80" s="7" t="s">
        <v>52</v>
      </c>
      <c r="T80" s="7">
        <v>2564</v>
      </c>
      <c r="U80" s="7">
        <v>2550</v>
      </c>
      <c r="Y80" s="7" t="s">
        <v>2815</v>
      </c>
      <c r="AB80" s="7">
        <v>0</v>
      </c>
      <c r="AD80" s="7">
        <v>0</v>
      </c>
    </row>
    <row r="81" spans="1:30" x14ac:dyDescent="0.3">
      <c r="A81" s="55">
        <v>76</v>
      </c>
      <c r="B81" s="37">
        <v>521010</v>
      </c>
      <c r="C81" s="43" t="s">
        <v>99</v>
      </c>
      <c r="D81" s="42"/>
      <c r="E81" s="38">
        <v>0</v>
      </c>
      <c r="J81" s="38">
        <v>0</v>
      </c>
      <c r="K81" s="84"/>
      <c r="L81" s="38">
        <v>0</v>
      </c>
      <c r="M81" s="38">
        <v>0</v>
      </c>
      <c r="N81" s="38">
        <v>40000</v>
      </c>
      <c r="O81" s="63" t="s">
        <v>93</v>
      </c>
      <c r="P81" s="63"/>
      <c r="Q81" s="41" t="s">
        <v>1588</v>
      </c>
      <c r="R81" s="38">
        <v>0</v>
      </c>
      <c r="S81" s="38" t="s">
        <v>52</v>
      </c>
      <c r="T81" s="38">
        <v>2800</v>
      </c>
      <c r="U81" s="38">
        <v>2150</v>
      </c>
      <c r="Y81" s="38" t="s">
        <v>1457</v>
      </c>
      <c r="AB81" s="38">
        <v>1</v>
      </c>
      <c r="AD81" s="38">
        <v>0</v>
      </c>
    </row>
    <row r="82" spans="1:30" s="7" customFormat="1" x14ac:dyDescent="0.3">
      <c r="A82" s="55">
        <v>77</v>
      </c>
      <c r="B82" s="58">
        <v>531010</v>
      </c>
      <c r="C82" s="7" t="s">
        <v>1517</v>
      </c>
      <c r="E82" s="7">
        <v>0</v>
      </c>
      <c r="J82" s="7">
        <v>0</v>
      </c>
      <c r="K82" s="84"/>
      <c r="L82" s="7">
        <v>0</v>
      </c>
      <c r="M82" s="7">
        <v>0</v>
      </c>
      <c r="N82" s="7">
        <v>75000</v>
      </c>
      <c r="O82" s="63" t="s">
        <v>93</v>
      </c>
      <c r="P82" s="63"/>
      <c r="Q82" s="59" t="s">
        <v>1588</v>
      </c>
      <c r="R82" s="7">
        <v>0</v>
      </c>
      <c r="S82" s="7" t="s">
        <v>52</v>
      </c>
      <c r="T82" s="7">
        <v>1786</v>
      </c>
      <c r="U82" s="7">
        <v>2550</v>
      </c>
      <c r="Y82" s="7" t="s">
        <v>2817</v>
      </c>
      <c r="AB82" s="7">
        <v>0</v>
      </c>
      <c r="AD82" s="7">
        <v>0</v>
      </c>
    </row>
    <row r="83" spans="1:30" s="7" customFormat="1" x14ac:dyDescent="0.3">
      <c r="A83" s="55">
        <v>78</v>
      </c>
      <c r="B83" s="58">
        <v>541010</v>
      </c>
      <c r="C83" s="7" t="s">
        <v>1518</v>
      </c>
      <c r="E83" s="7">
        <v>0</v>
      </c>
      <c r="J83" s="7">
        <v>0</v>
      </c>
      <c r="K83" s="84"/>
      <c r="L83" s="7">
        <v>0</v>
      </c>
      <c r="M83" s="7">
        <v>0</v>
      </c>
      <c r="N83" s="7">
        <v>75000</v>
      </c>
      <c r="O83" s="63" t="s">
        <v>93</v>
      </c>
      <c r="P83" s="63"/>
      <c r="Q83" s="59" t="s">
        <v>1588</v>
      </c>
      <c r="R83" s="7">
        <v>0</v>
      </c>
      <c r="S83" s="7" t="s">
        <v>52</v>
      </c>
      <c r="T83" s="7">
        <v>1786</v>
      </c>
      <c r="U83" s="7">
        <v>2550</v>
      </c>
      <c r="Y83" s="7" t="s">
        <v>2819</v>
      </c>
      <c r="AB83" s="7">
        <v>0</v>
      </c>
      <c r="AD83" s="7">
        <v>0</v>
      </c>
    </row>
    <row r="84" spans="1:30" s="7" customFormat="1" x14ac:dyDescent="0.3">
      <c r="A84" s="55">
        <v>79</v>
      </c>
      <c r="B84" s="58">
        <v>551010</v>
      </c>
      <c r="C84" s="7" t="s">
        <v>1522</v>
      </c>
      <c r="E84" s="7">
        <v>0</v>
      </c>
      <c r="J84" s="7">
        <v>0</v>
      </c>
      <c r="K84" s="84"/>
      <c r="L84" s="7">
        <v>0</v>
      </c>
      <c r="M84" s="7">
        <v>0</v>
      </c>
      <c r="N84" s="7">
        <v>75000</v>
      </c>
      <c r="O84" s="63" t="s">
        <v>93</v>
      </c>
      <c r="P84" s="63"/>
      <c r="Q84" s="59" t="s">
        <v>1588</v>
      </c>
      <c r="R84" s="7">
        <v>0</v>
      </c>
      <c r="S84" s="7" t="s">
        <v>52</v>
      </c>
      <c r="T84" s="7">
        <v>595</v>
      </c>
      <c r="U84" s="7">
        <v>2550</v>
      </c>
      <c r="Y84" s="7" t="s">
        <v>2821</v>
      </c>
      <c r="AB84" s="7">
        <v>0</v>
      </c>
      <c r="AD84" s="7">
        <v>0</v>
      </c>
    </row>
    <row r="85" spans="1:30" x14ac:dyDescent="0.3">
      <c r="A85" s="55">
        <v>80</v>
      </c>
      <c r="B85" s="37">
        <v>621010</v>
      </c>
      <c r="C85" s="43" t="s">
        <v>100</v>
      </c>
      <c r="D85" s="42"/>
      <c r="E85" s="38">
        <v>0</v>
      </c>
      <c r="J85" s="38">
        <v>0</v>
      </c>
      <c r="K85" s="84"/>
      <c r="L85" s="38">
        <v>0</v>
      </c>
      <c r="M85" s="38">
        <v>0</v>
      </c>
      <c r="N85" s="38">
        <v>15000</v>
      </c>
      <c r="O85" s="63" t="s">
        <v>36</v>
      </c>
      <c r="P85" s="63"/>
      <c r="Q85" s="41" t="s">
        <v>1588</v>
      </c>
      <c r="R85" s="38">
        <v>0</v>
      </c>
      <c r="S85" s="38" t="s">
        <v>52</v>
      </c>
      <c r="T85" s="38">
        <v>3400</v>
      </c>
      <c r="U85" s="38">
        <v>1550</v>
      </c>
      <c r="Y85" s="38" t="s">
        <v>227</v>
      </c>
      <c r="AB85" s="38">
        <v>1</v>
      </c>
      <c r="AD85" s="38">
        <v>0</v>
      </c>
    </row>
    <row r="86" spans="1:30" s="7" customFormat="1" x14ac:dyDescent="0.3">
      <c r="A86" s="55">
        <v>81</v>
      </c>
      <c r="B86" s="58">
        <v>631010</v>
      </c>
      <c r="C86" s="7" t="s">
        <v>1523</v>
      </c>
      <c r="E86" s="7">
        <v>0</v>
      </c>
      <c r="J86" s="7">
        <v>0</v>
      </c>
      <c r="K86" s="84"/>
      <c r="L86" s="7">
        <v>0</v>
      </c>
      <c r="M86" s="7">
        <v>0</v>
      </c>
      <c r="N86" s="7">
        <v>75000</v>
      </c>
      <c r="O86" s="63" t="s">
        <v>36</v>
      </c>
      <c r="P86" s="63"/>
      <c r="Q86" s="59" t="s">
        <v>1588</v>
      </c>
      <c r="R86" s="7">
        <v>0</v>
      </c>
      <c r="S86" s="7" t="s">
        <v>52</v>
      </c>
      <c r="T86" s="7">
        <v>1786</v>
      </c>
      <c r="U86" s="7">
        <v>2550</v>
      </c>
      <c r="Y86" s="7" t="s">
        <v>2823</v>
      </c>
      <c r="AB86" s="7">
        <v>0</v>
      </c>
      <c r="AD86" s="7">
        <v>0</v>
      </c>
    </row>
    <row r="87" spans="1:30" s="7" customFormat="1" x14ac:dyDescent="0.3">
      <c r="A87" s="55">
        <v>82</v>
      </c>
      <c r="B87" s="58">
        <v>641010</v>
      </c>
      <c r="C87" s="7" t="s">
        <v>1524</v>
      </c>
      <c r="E87" s="7">
        <v>0</v>
      </c>
      <c r="J87" s="7">
        <v>0</v>
      </c>
      <c r="K87" s="84"/>
      <c r="L87" s="7">
        <v>0</v>
      </c>
      <c r="M87" s="7">
        <v>0</v>
      </c>
      <c r="N87" s="7">
        <v>75000</v>
      </c>
      <c r="O87" s="63" t="s">
        <v>36</v>
      </c>
      <c r="P87" s="63"/>
      <c r="Q87" s="59" t="s">
        <v>1588</v>
      </c>
      <c r="R87" s="7">
        <v>0</v>
      </c>
      <c r="S87" s="7" t="s">
        <v>52</v>
      </c>
      <c r="T87" s="7">
        <v>1786</v>
      </c>
      <c r="U87" s="7">
        <v>2550</v>
      </c>
      <c r="Y87" s="7" t="s">
        <v>2825</v>
      </c>
      <c r="AB87" s="7">
        <v>0</v>
      </c>
      <c r="AD87" s="7">
        <v>0</v>
      </c>
    </row>
    <row r="88" spans="1:30" s="7" customFormat="1" x14ac:dyDescent="0.3">
      <c r="A88" s="55">
        <v>83</v>
      </c>
      <c r="B88" s="58">
        <v>651010</v>
      </c>
      <c r="C88" s="7" t="s">
        <v>1528</v>
      </c>
      <c r="E88" s="7">
        <v>0</v>
      </c>
      <c r="J88" s="7">
        <v>0</v>
      </c>
      <c r="K88" s="84"/>
      <c r="L88" s="7">
        <v>0</v>
      </c>
      <c r="M88" s="7">
        <v>0</v>
      </c>
      <c r="N88" s="7">
        <v>75000</v>
      </c>
      <c r="O88" s="63" t="s">
        <v>93</v>
      </c>
      <c r="P88" s="63"/>
      <c r="Q88" s="59" t="s">
        <v>1588</v>
      </c>
      <c r="R88" s="7">
        <v>0</v>
      </c>
      <c r="S88" s="7" t="s">
        <v>52</v>
      </c>
      <c r="T88" s="7">
        <v>893</v>
      </c>
      <c r="U88" s="7">
        <v>2550</v>
      </c>
      <c r="Y88" s="7" t="s">
        <v>2827</v>
      </c>
      <c r="AB88" s="7">
        <v>0</v>
      </c>
      <c r="AD88" s="7">
        <v>0</v>
      </c>
    </row>
    <row r="89" spans="1:30" x14ac:dyDescent="0.3">
      <c r="A89" s="55">
        <v>84</v>
      </c>
      <c r="B89" s="37">
        <v>721010</v>
      </c>
      <c r="C89" s="43" t="s">
        <v>1264</v>
      </c>
      <c r="E89" s="38">
        <v>0</v>
      </c>
      <c r="J89" s="38">
        <v>0</v>
      </c>
      <c r="K89" s="84"/>
      <c r="L89" s="38" t="s">
        <v>1458</v>
      </c>
      <c r="M89" s="38">
        <v>0</v>
      </c>
      <c r="N89" s="38">
        <v>500000</v>
      </c>
      <c r="O89" s="63" t="s">
        <v>55</v>
      </c>
      <c r="P89" s="63"/>
      <c r="Q89" s="41" t="s">
        <v>1588</v>
      </c>
      <c r="R89" s="38">
        <v>0</v>
      </c>
      <c r="S89" s="38" t="s">
        <v>52</v>
      </c>
      <c r="T89" s="38">
        <v>10000</v>
      </c>
      <c r="U89" s="38">
        <v>1500</v>
      </c>
      <c r="Y89" s="38" t="s">
        <v>861</v>
      </c>
      <c r="AB89" s="38">
        <v>0</v>
      </c>
      <c r="AD89" s="38">
        <v>0</v>
      </c>
    </row>
    <row r="90" spans="1:30" x14ac:dyDescent="0.3">
      <c r="A90" s="55">
        <v>85</v>
      </c>
      <c r="B90" s="37">
        <v>721020</v>
      </c>
      <c r="C90" s="43" t="s">
        <v>1264</v>
      </c>
      <c r="E90" s="38">
        <v>0</v>
      </c>
      <c r="J90" s="38">
        <v>0</v>
      </c>
      <c r="K90" s="84"/>
      <c r="L90" s="38" t="s">
        <v>1458</v>
      </c>
      <c r="M90" s="38">
        <v>0</v>
      </c>
      <c r="N90" s="38">
        <v>500000</v>
      </c>
      <c r="O90" s="63" t="s">
        <v>55</v>
      </c>
      <c r="P90" s="63"/>
      <c r="Q90" s="41" t="s">
        <v>1588</v>
      </c>
      <c r="R90" s="38">
        <v>0</v>
      </c>
      <c r="S90" s="38" t="s">
        <v>52</v>
      </c>
      <c r="T90" s="38">
        <v>10000</v>
      </c>
      <c r="U90" s="38">
        <v>1500</v>
      </c>
      <c r="Y90" s="38" t="s">
        <v>862</v>
      </c>
      <c r="AB90" s="38">
        <v>0</v>
      </c>
      <c r="AD90" s="38">
        <v>0</v>
      </c>
    </row>
    <row r="91" spans="1:30" x14ac:dyDescent="0.3">
      <c r="A91" s="55">
        <v>86</v>
      </c>
      <c r="B91" s="37">
        <v>721030</v>
      </c>
      <c r="C91" s="43" t="s">
        <v>1264</v>
      </c>
      <c r="E91" s="38">
        <v>0</v>
      </c>
      <c r="J91" s="38">
        <v>0</v>
      </c>
      <c r="K91" s="84"/>
      <c r="L91" s="38" t="s">
        <v>1458</v>
      </c>
      <c r="M91" s="38">
        <v>0</v>
      </c>
      <c r="N91" s="38">
        <v>500000</v>
      </c>
      <c r="O91" s="63" t="s">
        <v>55</v>
      </c>
      <c r="P91" s="63"/>
      <c r="Q91" s="41" t="s">
        <v>1588</v>
      </c>
      <c r="R91" s="38">
        <v>0</v>
      </c>
      <c r="S91" s="38" t="s">
        <v>52</v>
      </c>
      <c r="T91" s="38">
        <v>10000</v>
      </c>
      <c r="U91" s="38">
        <v>1500</v>
      </c>
      <c r="Y91" s="38" t="s">
        <v>863</v>
      </c>
      <c r="AB91" s="38">
        <v>0</v>
      </c>
      <c r="AD91" s="38">
        <v>0</v>
      </c>
    </row>
    <row r="92" spans="1:30" x14ac:dyDescent="0.3">
      <c r="A92" s="55">
        <v>87</v>
      </c>
      <c r="B92" s="37">
        <v>721040</v>
      </c>
      <c r="C92" s="43" t="s">
        <v>1264</v>
      </c>
      <c r="E92" s="38">
        <v>0</v>
      </c>
      <c r="J92" s="38">
        <v>0</v>
      </c>
      <c r="K92" s="84"/>
      <c r="L92" s="38" t="s">
        <v>1458</v>
      </c>
      <c r="M92" s="38">
        <v>0</v>
      </c>
      <c r="N92" s="38">
        <v>500000</v>
      </c>
      <c r="O92" s="63" t="s">
        <v>55</v>
      </c>
      <c r="P92" s="63"/>
      <c r="Q92" s="41" t="s">
        <v>1588</v>
      </c>
      <c r="R92" s="38">
        <v>0</v>
      </c>
      <c r="S92" s="38" t="s">
        <v>52</v>
      </c>
      <c r="T92" s="38">
        <v>10000</v>
      </c>
      <c r="U92" s="38">
        <v>1500</v>
      </c>
      <c r="Y92" s="38" t="s">
        <v>864</v>
      </c>
      <c r="AB92" s="38">
        <v>0</v>
      </c>
      <c r="AD92" s="38">
        <v>0</v>
      </c>
    </row>
    <row r="93" spans="1:30" x14ac:dyDescent="0.3">
      <c r="A93" s="55">
        <v>88</v>
      </c>
      <c r="B93" s="37">
        <v>721050</v>
      </c>
      <c r="C93" s="43" t="s">
        <v>1264</v>
      </c>
      <c r="E93" s="38">
        <v>0</v>
      </c>
      <c r="J93" s="38">
        <v>0</v>
      </c>
      <c r="K93" s="84"/>
      <c r="L93" s="38" t="s">
        <v>1458</v>
      </c>
      <c r="M93" s="38">
        <v>0</v>
      </c>
      <c r="N93" s="38">
        <v>500000</v>
      </c>
      <c r="O93" s="63" t="s">
        <v>55</v>
      </c>
      <c r="P93" s="63"/>
      <c r="Q93" s="41" t="s">
        <v>1588</v>
      </c>
      <c r="R93" s="38">
        <v>0</v>
      </c>
      <c r="S93" s="38" t="s">
        <v>52</v>
      </c>
      <c r="T93" s="38">
        <v>10000</v>
      </c>
      <c r="U93" s="38">
        <v>1500</v>
      </c>
      <c r="Y93" s="38" t="s">
        <v>865</v>
      </c>
      <c r="AB93" s="38">
        <v>0</v>
      </c>
      <c r="AD93" s="38">
        <v>0</v>
      </c>
    </row>
    <row r="94" spans="1:30" x14ac:dyDescent="0.3">
      <c r="A94" s="55">
        <v>89</v>
      </c>
      <c r="B94" s="37">
        <v>721060</v>
      </c>
      <c r="C94" s="43" t="s">
        <v>1264</v>
      </c>
      <c r="E94" s="38">
        <v>0</v>
      </c>
      <c r="J94" s="38">
        <v>0</v>
      </c>
      <c r="K94" s="84"/>
      <c r="L94" s="38" t="s">
        <v>1458</v>
      </c>
      <c r="M94" s="38">
        <v>0</v>
      </c>
      <c r="N94" s="38">
        <v>500000</v>
      </c>
      <c r="O94" s="63" t="s">
        <v>55</v>
      </c>
      <c r="P94" s="63"/>
      <c r="Q94" s="41" t="s">
        <v>1588</v>
      </c>
      <c r="R94" s="38">
        <v>0</v>
      </c>
      <c r="S94" s="38" t="s">
        <v>52</v>
      </c>
      <c r="T94" s="38">
        <v>10000</v>
      </c>
      <c r="U94" s="38">
        <v>1500</v>
      </c>
      <c r="Y94" s="38" t="s">
        <v>866</v>
      </c>
      <c r="AB94" s="38">
        <v>0</v>
      </c>
      <c r="AD94" s="38">
        <v>0</v>
      </c>
    </row>
    <row r="95" spans="1:30" x14ac:dyDescent="0.3">
      <c r="A95" s="55">
        <v>90</v>
      </c>
      <c r="B95" s="37">
        <v>721070</v>
      </c>
      <c r="C95" s="43" t="s">
        <v>1264</v>
      </c>
      <c r="E95" s="38">
        <v>0</v>
      </c>
      <c r="J95" s="38">
        <v>0</v>
      </c>
      <c r="K95" s="84"/>
      <c r="L95" s="38" t="s">
        <v>1458</v>
      </c>
      <c r="M95" s="38">
        <v>0</v>
      </c>
      <c r="N95" s="38">
        <v>500000</v>
      </c>
      <c r="O95" s="63" t="s">
        <v>55</v>
      </c>
      <c r="P95" s="63"/>
      <c r="Q95" s="41" t="s">
        <v>1588</v>
      </c>
      <c r="R95" s="38">
        <v>0</v>
      </c>
      <c r="S95" s="38" t="s">
        <v>52</v>
      </c>
      <c r="T95" s="38">
        <v>10000</v>
      </c>
      <c r="U95" s="38">
        <v>1500</v>
      </c>
      <c r="Y95" s="38" t="s">
        <v>867</v>
      </c>
      <c r="AB95" s="38">
        <v>0</v>
      </c>
      <c r="AD95" s="38">
        <v>0</v>
      </c>
    </row>
    <row r="96" spans="1:30" x14ac:dyDescent="0.3">
      <c r="A96" s="55">
        <v>91</v>
      </c>
      <c r="B96" s="37">
        <v>721080</v>
      </c>
      <c r="C96" s="43" t="s">
        <v>1264</v>
      </c>
      <c r="E96" s="38">
        <v>0</v>
      </c>
      <c r="J96" s="38">
        <v>0</v>
      </c>
      <c r="K96" s="84"/>
      <c r="L96" s="38" t="s">
        <v>1458</v>
      </c>
      <c r="M96" s="38">
        <v>0</v>
      </c>
      <c r="N96" s="38">
        <v>500000</v>
      </c>
      <c r="O96" s="63" t="s">
        <v>55</v>
      </c>
      <c r="P96" s="63"/>
      <c r="Q96" s="41" t="s">
        <v>1588</v>
      </c>
      <c r="R96" s="38">
        <v>0</v>
      </c>
      <c r="S96" s="38" t="s">
        <v>52</v>
      </c>
      <c r="T96" s="38">
        <v>10000</v>
      </c>
      <c r="U96" s="38">
        <v>1500</v>
      </c>
      <c r="Y96" s="38" t="s">
        <v>868</v>
      </c>
      <c r="AB96" s="38">
        <v>0</v>
      </c>
      <c r="AD96" s="38">
        <v>0</v>
      </c>
    </row>
    <row r="97" spans="1:30" x14ac:dyDescent="0.3">
      <c r="A97" s="55">
        <v>92</v>
      </c>
      <c r="B97" s="37">
        <v>721090</v>
      </c>
      <c r="C97" s="43" t="s">
        <v>1264</v>
      </c>
      <c r="E97" s="38">
        <v>0</v>
      </c>
      <c r="J97" s="38">
        <v>0</v>
      </c>
      <c r="K97" s="84"/>
      <c r="L97" s="38" t="s">
        <v>1458</v>
      </c>
      <c r="M97" s="38">
        <v>0</v>
      </c>
      <c r="N97" s="38">
        <v>500000</v>
      </c>
      <c r="O97" s="63" t="s">
        <v>55</v>
      </c>
      <c r="P97" s="63"/>
      <c r="Q97" s="41" t="s">
        <v>1588</v>
      </c>
      <c r="R97" s="38">
        <v>0</v>
      </c>
      <c r="S97" s="38" t="s">
        <v>52</v>
      </c>
      <c r="T97" s="38">
        <v>10000</v>
      </c>
      <c r="U97" s="38">
        <v>1500</v>
      </c>
      <c r="Y97" s="38" t="s">
        <v>869</v>
      </c>
      <c r="AB97" s="38">
        <v>0</v>
      </c>
      <c r="AD97" s="38">
        <v>0</v>
      </c>
    </row>
    <row r="98" spans="1:30" x14ac:dyDescent="0.3">
      <c r="A98" s="55">
        <v>93</v>
      </c>
      <c r="B98" s="37">
        <v>721100</v>
      </c>
      <c r="C98" s="43" t="s">
        <v>1264</v>
      </c>
      <c r="E98" s="38">
        <v>0</v>
      </c>
      <c r="J98" s="38">
        <v>0</v>
      </c>
      <c r="K98" s="84"/>
      <c r="L98" s="38" t="s">
        <v>1458</v>
      </c>
      <c r="M98" s="38">
        <v>0</v>
      </c>
      <c r="N98" s="38">
        <v>500000</v>
      </c>
      <c r="O98" s="63" t="s">
        <v>55</v>
      </c>
      <c r="P98" s="63"/>
      <c r="Q98" s="41" t="s">
        <v>1588</v>
      </c>
      <c r="R98" s="38">
        <v>0</v>
      </c>
      <c r="S98" s="38" t="s">
        <v>52</v>
      </c>
      <c r="T98" s="38">
        <v>10000</v>
      </c>
      <c r="U98" s="38">
        <v>1500</v>
      </c>
      <c r="Y98" s="38" t="s">
        <v>870</v>
      </c>
      <c r="AB98" s="38">
        <v>0</v>
      </c>
      <c r="AD98" s="38">
        <v>0</v>
      </c>
    </row>
    <row r="99" spans="1:30" x14ac:dyDescent="0.3">
      <c r="A99" s="55">
        <v>94</v>
      </c>
      <c r="B99" s="37">
        <v>721110</v>
      </c>
      <c r="C99" s="43" t="s">
        <v>1264</v>
      </c>
      <c r="E99" s="38">
        <v>0</v>
      </c>
      <c r="J99" s="38">
        <v>0</v>
      </c>
      <c r="K99" s="84"/>
      <c r="L99" s="38" t="s">
        <v>1458</v>
      </c>
      <c r="M99" s="38">
        <v>0</v>
      </c>
      <c r="N99" s="38">
        <v>500000</v>
      </c>
      <c r="O99" s="63" t="s">
        <v>55</v>
      </c>
      <c r="P99" s="63"/>
      <c r="Q99" s="41" t="s">
        <v>1588</v>
      </c>
      <c r="R99" s="38">
        <v>0</v>
      </c>
      <c r="S99" s="38" t="s">
        <v>52</v>
      </c>
      <c r="T99" s="38">
        <v>10000</v>
      </c>
      <c r="U99" s="38">
        <v>1500</v>
      </c>
      <c r="Y99" s="38" t="s">
        <v>871</v>
      </c>
      <c r="AB99" s="38">
        <v>0</v>
      </c>
      <c r="AD99" s="38">
        <v>0</v>
      </c>
    </row>
    <row r="100" spans="1:30" x14ac:dyDescent="0.3">
      <c r="A100" s="55">
        <v>95</v>
      </c>
      <c r="B100" s="37">
        <v>721120</v>
      </c>
      <c r="C100" s="43" t="s">
        <v>1264</v>
      </c>
      <c r="E100" s="38">
        <v>0</v>
      </c>
      <c r="J100" s="38">
        <v>0</v>
      </c>
      <c r="K100" s="84"/>
      <c r="L100" s="38" t="s">
        <v>1458</v>
      </c>
      <c r="M100" s="38">
        <v>0</v>
      </c>
      <c r="N100" s="38">
        <v>500000</v>
      </c>
      <c r="O100" s="63" t="s">
        <v>55</v>
      </c>
      <c r="P100" s="63"/>
      <c r="Q100" s="41" t="s">
        <v>1588</v>
      </c>
      <c r="R100" s="38">
        <v>0</v>
      </c>
      <c r="S100" s="38" t="s">
        <v>52</v>
      </c>
      <c r="T100" s="38">
        <v>10000</v>
      </c>
      <c r="U100" s="38">
        <v>1500</v>
      </c>
      <c r="Y100" s="38" t="s">
        <v>872</v>
      </c>
      <c r="AB100" s="38">
        <v>0</v>
      </c>
      <c r="AD100" s="38">
        <v>0</v>
      </c>
    </row>
    <row r="101" spans="1:30" x14ac:dyDescent="0.3">
      <c r="A101" s="55">
        <v>96</v>
      </c>
      <c r="B101" s="37">
        <v>721130</v>
      </c>
      <c r="C101" s="43" t="s">
        <v>1264</v>
      </c>
      <c r="E101" s="38">
        <v>0</v>
      </c>
      <c r="J101" s="38">
        <v>0</v>
      </c>
      <c r="K101" s="84"/>
      <c r="L101" s="38" t="s">
        <v>1458</v>
      </c>
      <c r="M101" s="38">
        <v>0</v>
      </c>
      <c r="N101" s="38">
        <v>500000</v>
      </c>
      <c r="O101" s="63" t="s">
        <v>55</v>
      </c>
      <c r="P101" s="63"/>
      <c r="Q101" s="41" t="s">
        <v>1588</v>
      </c>
      <c r="R101" s="38">
        <v>0</v>
      </c>
      <c r="S101" s="38" t="s">
        <v>52</v>
      </c>
      <c r="T101" s="38">
        <v>10000</v>
      </c>
      <c r="U101" s="38">
        <v>1500</v>
      </c>
      <c r="Y101" s="38" t="s">
        <v>873</v>
      </c>
      <c r="AB101" s="38">
        <v>0</v>
      </c>
      <c r="AD101" s="38">
        <v>0</v>
      </c>
    </row>
    <row r="102" spans="1:30" x14ac:dyDescent="0.3">
      <c r="A102" s="55">
        <v>97</v>
      </c>
      <c r="B102" s="37">
        <v>721140</v>
      </c>
      <c r="C102" s="43" t="s">
        <v>1264</v>
      </c>
      <c r="E102" s="38">
        <v>0</v>
      </c>
      <c r="J102" s="38">
        <v>0</v>
      </c>
      <c r="K102" s="84"/>
      <c r="L102" s="38" t="s">
        <v>1458</v>
      </c>
      <c r="M102" s="38">
        <v>0</v>
      </c>
      <c r="N102" s="38">
        <v>500000</v>
      </c>
      <c r="O102" s="63" t="s">
        <v>55</v>
      </c>
      <c r="P102" s="63"/>
      <c r="Q102" s="41" t="s">
        <v>1588</v>
      </c>
      <c r="R102" s="38">
        <v>0</v>
      </c>
      <c r="S102" s="38" t="s">
        <v>52</v>
      </c>
      <c r="T102" s="38">
        <v>10000</v>
      </c>
      <c r="U102" s="38">
        <v>1500</v>
      </c>
      <c r="Y102" s="38" t="s">
        <v>874</v>
      </c>
      <c r="AB102" s="38">
        <v>0</v>
      </c>
      <c r="AD102" s="38">
        <v>0</v>
      </c>
    </row>
    <row r="103" spans="1:30" x14ac:dyDescent="0.3">
      <c r="A103" s="55">
        <v>98</v>
      </c>
      <c r="B103" s="37">
        <v>721150</v>
      </c>
      <c r="C103" s="43" t="s">
        <v>1264</v>
      </c>
      <c r="E103" s="38">
        <v>0</v>
      </c>
      <c r="J103" s="38">
        <v>0</v>
      </c>
      <c r="K103" s="84"/>
      <c r="L103" s="38" t="s">
        <v>1458</v>
      </c>
      <c r="M103" s="38">
        <v>0</v>
      </c>
      <c r="N103" s="38">
        <v>500000</v>
      </c>
      <c r="O103" s="63" t="s">
        <v>55</v>
      </c>
      <c r="P103" s="63"/>
      <c r="Q103" s="41" t="s">
        <v>1588</v>
      </c>
      <c r="R103" s="38">
        <v>0</v>
      </c>
      <c r="S103" s="38" t="s">
        <v>52</v>
      </c>
      <c r="T103" s="38">
        <v>10000</v>
      </c>
      <c r="U103" s="38">
        <v>1500</v>
      </c>
      <c r="Y103" s="38" t="s">
        <v>875</v>
      </c>
      <c r="AB103" s="38">
        <v>0</v>
      </c>
      <c r="AD103" s="38">
        <v>0</v>
      </c>
    </row>
    <row r="104" spans="1:30" x14ac:dyDescent="0.3">
      <c r="A104" s="55">
        <v>99</v>
      </c>
      <c r="B104" s="37">
        <v>721160</v>
      </c>
      <c r="C104" s="43" t="s">
        <v>1264</v>
      </c>
      <c r="E104" s="38">
        <v>0</v>
      </c>
      <c r="J104" s="38">
        <v>0</v>
      </c>
      <c r="K104" s="84"/>
      <c r="L104" s="38" t="s">
        <v>1458</v>
      </c>
      <c r="M104" s="38">
        <v>0</v>
      </c>
      <c r="N104" s="38">
        <v>500000</v>
      </c>
      <c r="O104" s="63" t="s">
        <v>55</v>
      </c>
      <c r="P104" s="63"/>
      <c r="Q104" s="41" t="s">
        <v>1588</v>
      </c>
      <c r="R104" s="38">
        <v>0</v>
      </c>
      <c r="S104" s="38" t="s">
        <v>52</v>
      </c>
      <c r="T104" s="38">
        <v>10000</v>
      </c>
      <c r="U104" s="38">
        <v>1500</v>
      </c>
      <c r="Y104" s="38" t="s">
        <v>876</v>
      </c>
      <c r="AB104" s="38">
        <v>0</v>
      </c>
      <c r="AD104" s="38">
        <v>0</v>
      </c>
    </row>
    <row r="105" spans="1:30" x14ac:dyDescent="0.3">
      <c r="A105" s="55">
        <v>100</v>
      </c>
      <c r="B105" s="37">
        <v>721170</v>
      </c>
      <c r="C105" s="43" t="s">
        <v>1264</v>
      </c>
      <c r="E105" s="38">
        <v>0</v>
      </c>
      <c r="J105" s="38">
        <v>0</v>
      </c>
      <c r="K105" s="84"/>
      <c r="L105" s="38" t="s">
        <v>1458</v>
      </c>
      <c r="M105" s="38">
        <v>0</v>
      </c>
      <c r="N105" s="38">
        <v>500000</v>
      </c>
      <c r="O105" s="63" t="s">
        <v>55</v>
      </c>
      <c r="P105" s="63"/>
      <c r="Q105" s="41" t="s">
        <v>1588</v>
      </c>
      <c r="R105" s="38">
        <v>0</v>
      </c>
      <c r="S105" s="38" t="s">
        <v>52</v>
      </c>
      <c r="T105" s="38">
        <v>10000</v>
      </c>
      <c r="U105" s="38">
        <v>1500</v>
      </c>
      <c r="Y105" s="38" t="s">
        <v>877</v>
      </c>
      <c r="AB105" s="38">
        <v>0</v>
      </c>
      <c r="AD105" s="38">
        <v>0</v>
      </c>
    </row>
    <row r="106" spans="1:30" x14ac:dyDescent="0.3">
      <c r="A106" s="55">
        <v>101</v>
      </c>
      <c r="B106" s="37">
        <v>721180</v>
      </c>
      <c r="C106" s="43" t="s">
        <v>1264</v>
      </c>
      <c r="E106" s="38">
        <v>0</v>
      </c>
      <c r="J106" s="38">
        <v>0</v>
      </c>
      <c r="K106" s="84"/>
      <c r="L106" s="38" t="s">
        <v>1458</v>
      </c>
      <c r="M106" s="38">
        <v>0</v>
      </c>
      <c r="N106" s="38">
        <v>500000</v>
      </c>
      <c r="O106" s="63" t="s">
        <v>55</v>
      </c>
      <c r="P106" s="63"/>
      <c r="Q106" s="41" t="s">
        <v>1588</v>
      </c>
      <c r="R106" s="38">
        <v>0</v>
      </c>
      <c r="S106" s="38" t="s">
        <v>52</v>
      </c>
      <c r="T106" s="38">
        <v>10000</v>
      </c>
      <c r="U106" s="38">
        <v>1500</v>
      </c>
      <c r="Y106" s="38" t="s">
        <v>878</v>
      </c>
      <c r="AB106" s="38">
        <v>0</v>
      </c>
      <c r="AD106" s="38">
        <v>0</v>
      </c>
    </row>
    <row r="107" spans="1:30" x14ac:dyDescent="0.3">
      <c r="A107" s="55">
        <v>102</v>
      </c>
      <c r="B107" s="37">
        <v>721190</v>
      </c>
      <c r="C107" s="43" t="s">
        <v>1264</v>
      </c>
      <c r="E107" s="38">
        <v>0</v>
      </c>
      <c r="J107" s="38">
        <v>0</v>
      </c>
      <c r="K107" s="84"/>
      <c r="L107" s="38" t="s">
        <v>1458</v>
      </c>
      <c r="M107" s="38">
        <v>0</v>
      </c>
      <c r="N107" s="38">
        <v>500000</v>
      </c>
      <c r="O107" s="63" t="s">
        <v>55</v>
      </c>
      <c r="P107" s="63"/>
      <c r="Q107" s="41" t="s">
        <v>1588</v>
      </c>
      <c r="R107" s="38">
        <v>0</v>
      </c>
      <c r="S107" s="38" t="s">
        <v>52</v>
      </c>
      <c r="T107" s="38">
        <v>10000</v>
      </c>
      <c r="U107" s="38">
        <v>1500</v>
      </c>
      <c r="Y107" s="38" t="s">
        <v>879</v>
      </c>
      <c r="AB107" s="38">
        <v>0</v>
      </c>
      <c r="AD107" s="38">
        <v>0</v>
      </c>
    </row>
    <row r="108" spans="1:30" x14ac:dyDescent="0.3">
      <c r="A108" s="55">
        <v>103</v>
      </c>
      <c r="B108" s="37">
        <v>721200</v>
      </c>
      <c r="C108" s="43" t="s">
        <v>1264</v>
      </c>
      <c r="E108" s="38">
        <v>0</v>
      </c>
      <c r="J108" s="38">
        <v>0</v>
      </c>
      <c r="K108" s="84"/>
      <c r="L108" s="38" t="s">
        <v>1458</v>
      </c>
      <c r="M108" s="38">
        <v>0</v>
      </c>
      <c r="N108" s="38">
        <v>500000</v>
      </c>
      <c r="O108" s="63" t="s">
        <v>55</v>
      </c>
      <c r="P108" s="63"/>
      <c r="Q108" s="41" t="s">
        <v>1588</v>
      </c>
      <c r="R108" s="38">
        <v>0</v>
      </c>
      <c r="S108" s="38" t="s">
        <v>52</v>
      </c>
      <c r="T108" s="38">
        <v>10000</v>
      </c>
      <c r="U108" s="38">
        <v>1500</v>
      </c>
      <c r="Y108" s="38" t="s">
        <v>880</v>
      </c>
      <c r="AB108" s="38">
        <v>0</v>
      </c>
      <c r="AD108" s="38">
        <v>0</v>
      </c>
    </row>
    <row r="109" spans="1:30" x14ac:dyDescent="0.3">
      <c r="A109" s="55">
        <v>104</v>
      </c>
      <c r="B109" s="37">
        <v>721210</v>
      </c>
      <c r="C109" s="43" t="s">
        <v>1264</v>
      </c>
      <c r="E109" s="38">
        <v>0</v>
      </c>
      <c r="J109" s="38">
        <v>0</v>
      </c>
      <c r="K109" s="84"/>
      <c r="L109" s="38" t="s">
        <v>1458</v>
      </c>
      <c r="M109" s="38">
        <v>0</v>
      </c>
      <c r="N109" s="38">
        <v>500000</v>
      </c>
      <c r="O109" s="63" t="s">
        <v>55</v>
      </c>
      <c r="P109" s="63"/>
      <c r="Q109" s="41" t="s">
        <v>1588</v>
      </c>
      <c r="R109" s="38">
        <v>0</v>
      </c>
      <c r="S109" s="38" t="s">
        <v>52</v>
      </c>
      <c r="T109" s="38">
        <v>10000</v>
      </c>
      <c r="U109" s="38">
        <v>1500</v>
      </c>
      <c r="Y109" s="38" t="s">
        <v>881</v>
      </c>
      <c r="AB109" s="38">
        <v>0</v>
      </c>
      <c r="AD109" s="38">
        <v>0</v>
      </c>
    </row>
    <row r="110" spans="1:30" x14ac:dyDescent="0.3">
      <c r="A110" s="55">
        <v>105</v>
      </c>
      <c r="B110" s="37">
        <v>721220</v>
      </c>
      <c r="C110" s="43" t="s">
        <v>1264</v>
      </c>
      <c r="E110" s="38">
        <v>0</v>
      </c>
      <c r="J110" s="38">
        <v>0</v>
      </c>
      <c r="K110" s="84"/>
      <c r="L110" s="38" t="s">
        <v>1458</v>
      </c>
      <c r="M110" s="38">
        <v>0</v>
      </c>
      <c r="N110" s="38">
        <v>500000</v>
      </c>
      <c r="O110" s="63" t="s">
        <v>55</v>
      </c>
      <c r="P110" s="63"/>
      <c r="Q110" s="41" t="s">
        <v>1588</v>
      </c>
      <c r="R110" s="38">
        <v>0</v>
      </c>
      <c r="S110" s="38" t="s">
        <v>52</v>
      </c>
      <c r="T110" s="38">
        <v>10000</v>
      </c>
      <c r="U110" s="38">
        <v>1500</v>
      </c>
      <c r="Y110" s="38" t="s">
        <v>882</v>
      </c>
      <c r="AB110" s="38">
        <v>0</v>
      </c>
      <c r="AD110" s="38">
        <v>0</v>
      </c>
    </row>
    <row r="111" spans="1:30" x14ac:dyDescent="0.3">
      <c r="A111" s="55">
        <v>106</v>
      </c>
      <c r="B111" s="37">
        <v>721230</v>
      </c>
      <c r="C111" s="43" t="s">
        <v>1264</v>
      </c>
      <c r="E111" s="38">
        <v>0</v>
      </c>
      <c r="J111" s="38">
        <v>0</v>
      </c>
      <c r="K111" s="84"/>
      <c r="L111" s="38" t="s">
        <v>1458</v>
      </c>
      <c r="M111" s="38">
        <v>0</v>
      </c>
      <c r="N111" s="38">
        <v>500000</v>
      </c>
      <c r="O111" s="63" t="s">
        <v>55</v>
      </c>
      <c r="P111" s="63"/>
      <c r="Q111" s="41" t="s">
        <v>1588</v>
      </c>
      <c r="R111" s="38">
        <v>0</v>
      </c>
      <c r="S111" s="38" t="s">
        <v>52</v>
      </c>
      <c r="T111" s="38">
        <v>10000</v>
      </c>
      <c r="U111" s="38">
        <v>1500</v>
      </c>
      <c r="Y111" s="38" t="s">
        <v>883</v>
      </c>
      <c r="AB111" s="38">
        <v>0</v>
      </c>
      <c r="AD111" s="38">
        <v>0</v>
      </c>
    </row>
    <row r="112" spans="1:30" x14ac:dyDescent="0.3">
      <c r="A112" s="55">
        <v>107</v>
      </c>
      <c r="B112" s="37">
        <v>721240</v>
      </c>
      <c r="C112" s="43" t="s">
        <v>1264</v>
      </c>
      <c r="E112" s="38">
        <v>0</v>
      </c>
      <c r="J112" s="38">
        <v>0</v>
      </c>
      <c r="K112" s="84"/>
      <c r="L112" s="38" t="s">
        <v>1458</v>
      </c>
      <c r="M112" s="38">
        <v>0</v>
      </c>
      <c r="N112" s="38">
        <v>500000</v>
      </c>
      <c r="O112" s="63" t="s">
        <v>55</v>
      </c>
      <c r="P112" s="63"/>
      <c r="Q112" s="41" t="s">
        <v>1588</v>
      </c>
      <c r="R112" s="38">
        <v>0</v>
      </c>
      <c r="S112" s="38" t="s">
        <v>52</v>
      </c>
      <c r="T112" s="38">
        <v>10000</v>
      </c>
      <c r="U112" s="38">
        <v>1500</v>
      </c>
      <c r="Y112" s="38" t="s">
        <v>884</v>
      </c>
      <c r="AB112" s="38">
        <v>0</v>
      </c>
      <c r="AD112" s="38">
        <v>0</v>
      </c>
    </row>
    <row r="113" spans="1:30" x14ac:dyDescent="0.3">
      <c r="A113" s="55">
        <v>108</v>
      </c>
      <c r="B113" s="37">
        <v>721250</v>
      </c>
      <c r="C113" s="43" t="s">
        <v>1264</v>
      </c>
      <c r="E113" s="38">
        <v>0</v>
      </c>
      <c r="J113" s="38">
        <v>0</v>
      </c>
      <c r="K113" s="84"/>
      <c r="L113" s="38" t="s">
        <v>1458</v>
      </c>
      <c r="M113" s="38">
        <v>0</v>
      </c>
      <c r="N113" s="38">
        <v>500000</v>
      </c>
      <c r="O113" s="63" t="s">
        <v>55</v>
      </c>
      <c r="P113" s="63"/>
      <c r="Q113" s="41" t="s">
        <v>1588</v>
      </c>
      <c r="R113" s="38">
        <v>0</v>
      </c>
      <c r="S113" s="38" t="s">
        <v>52</v>
      </c>
      <c r="T113" s="38">
        <v>10000</v>
      </c>
      <c r="U113" s="38">
        <v>1500</v>
      </c>
      <c r="Y113" s="38" t="s">
        <v>885</v>
      </c>
      <c r="AB113" s="38">
        <v>0</v>
      </c>
      <c r="AD113" s="38">
        <v>0</v>
      </c>
    </row>
    <row r="114" spans="1:30" x14ac:dyDescent="0.3">
      <c r="A114" s="55">
        <v>109</v>
      </c>
      <c r="B114" s="37">
        <v>722010</v>
      </c>
      <c r="C114" s="43" t="s">
        <v>1265</v>
      </c>
      <c r="E114" s="38">
        <v>0</v>
      </c>
      <c r="J114" s="38">
        <v>0</v>
      </c>
      <c r="K114" s="84"/>
      <c r="L114" s="38" t="s">
        <v>1458</v>
      </c>
      <c r="M114" s="38">
        <v>0</v>
      </c>
      <c r="N114" s="38">
        <v>500000</v>
      </c>
      <c r="O114" s="63" t="s">
        <v>55</v>
      </c>
      <c r="P114" s="63"/>
      <c r="Q114" s="41" t="s">
        <v>1588</v>
      </c>
      <c r="R114" s="38">
        <v>0</v>
      </c>
      <c r="S114" s="38" t="s">
        <v>52</v>
      </c>
      <c r="T114" s="38">
        <v>10000</v>
      </c>
      <c r="U114" s="38">
        <v>1500</v>
      </c>
      <c r="Y114" s="38" t="s">
        <v>1459</v>
      </c>
      <c r="AB114" s="38">
        <v>0</v>
      </c>
      <c r="AD114" s="38">
        <v>0</v>
      </c>
    </row>
    <row r="115" spans="1:30" x14ac:dyDescent="0.3">
      <c r="A115" s="55">
        <v>110</v>
      </c>
      <c r="B115" s="37">
        <v>722020</v>
      </c>
      <c r="C115" s="43" t="s">
        <v>1265</v>
      </c>
      <c r="E115" s="38">
        <v>0</v>
      </c>
      <c r="J115" s="38">
        <v>0</v>
      </c>
      <c r="K115" s="84"/>
      <c r="L115" s="38" t="s">
        <v>1458</v>
      </c>
      <c r="M115" s="38">
        <v>0</v>
      </c>
      <c r="N115" s="38">
        <v>500000</v>
      </c>
      <c r="O115" s="63" t="s">
        <v>55</v>
      </c>
      <c r="P115" s="63"/>
      <c r="Q115" s="41" t="s">
        <v>1588</v>
      </c>
      <c r="R115" s="38">
        <v>0</v>
      </c>
      <c r="S115" s="38" t="s">
        <v>52</v>
      </c>
      <c r="T115" s="38">
        <v>10000</v>
      </c>
      <c r="U115" s="38">
        <v>1500</v>
      </c>
      <c r="Y115" s="38" t="s">
        <v>886</v>
      </c>
      <c r="AB115" s="38">
        <v>0</v>
      </c>
      <c r="AD115" s="38">
        <v>0</v>
      </c>
    </row>
    <row r="116" spans="1:30" x14ac:dyDescent="0.3">
      <c r="A116" s="55">
        <v>111</v>
      </c>
      <c r="B116" s="37">
        <v>722030</v>
      </c>
      <c r="C116" s="43" t="s">
        <v>1265</v>
      </c>
      <c r="E116" s="38">
        <v>0</v>
      </c>
      <c r="J116" s="38">
        <v>0</v>
      </c>
      <c r="K116" s="84"/>
      <c r="L116" s="38" t="s">
        <v>1458</v>
      </c>
      <c r="M116" s="38">
        <v>0</v>
      </c>
      <c r="N116" s="38">
        <v>500000</v>
      </c>
      <c r="O116" s="63" t="s">
        <v>55</v>
      </c>
      <c r="P116" s="63"/>
      <c r="Q116" s="41" t="s">
        <v>1588</v>
      </c>
      <c r="R116" s="38">
        <v>0</v>
      </c>
      <c r="S116" s="38" t="s">
        <v>52</v>
      </c>
      <c r="T116" s="38">
        <v>10000</v>
      </c>
      <c r="U116" s="38">
        <v>1500</v>
      </c>
      <c r="Y116" s="38" t="s">
        <v>887</v>
      </c>
      <c r="AB116" s="38">
        <v>0</v>
      </c>
      <c r="AD116" s="38">
        <v>0</v>
      </c>
    </row>
    <row r="117" spans="1:30" x14ac:dyDescent="0.3">
      <c r="A117" s="55">
        <v>112</v>
      </c>
      <c r="B117" s="37">
        <v>722040</v>
      </c>
      <c r="C117" s="43" t="s">
        <v>1265</v>
      </c>
      <c r="E117" s="38">
        <v>0</v>
      </c>
      <c r="J117" s="38">
        <v>0</v>
      </c>
      <c r="K117" s="84"/>
      <c r="L117" s="38" t="s">
        <v>1458</v>
      </c>
      <c r="M117" s="38">
        <v>0</v>
      </c>
      <c r="N117" s="38">
        <v>500000</v>
      </c>
      <c r="O117" s="63" t="s">
        <v>55</v>
      </c>
      <c r="P117" s="63"/>
      <c r="Q117" s="41" t="s">
        <v>1588</v>
      </c>
      <c r="R117" s="38">
        <v>0</v>
      </c>
      <c r="S117" s="38" t="s">
        <v>52</v>
      </c>
      <c r="T117" s="38">
        <v>10000</v>
      </c>
      <c r="U117" s="38">
        <v>1500</v>
      </c>
      <c r="Y117" s="38" t="s">
        <v>888</v>
      </c>
      <c r="AB117" s="38">
        <v>0</v>
      </c>
      <c r="AD117" s="38">
        <v>0</v>
      </c>
    </row>
    <row r="118" spans="1:30" x14ac:dyDescent="0.3">
      <c r="A118" s="55">
        <v>113</v>
      </c>
      <c r="B118" s="37">
        <v>722050</v>
      </c>
      <c r="C118" s="43" t="s">
        <v>1265</v>
      </c>
      <c r="E118" s="38">
        <v>0</v>
      </c>
      <c r="J118" s="38">
        <v>0</v>
      </c>
      <c r="K118" s="84"/>
      <c r="L118" s="38" t="s">
        <v>1458</v>
      </c>
      <c r="M118" s="38">
        <v>0</v>
      </c>
      <c r="N118" s="38">
        <v>500000</v>
      </c>
      <c r="O118" s="63" t="s">
        <v>55</v>
      </c>
      <c r="P118" s="63"/>
      <c r="Q118" s="41" t="s">
        <v>1588</v>
      </c>
      <c r="R118" s="38">
        <v>0</v>
      </c>
      <c r="S118" s="38" t="s">
        <v>52</v>
      </c>
      <c r="T118" s="38">
        <v>10000</v>
      </c>
      <c r="U118" s="38">
        <v>1500</v>
      </c>
      <c r="Y118" s="38" t="s">
        <v>889</v>
      </c>
      <c r="AB118" s="38">
        <v>0</v>
      </c>
      <c r="AD118" s="38">
        <v>0</v>
      </c>
    </row>
    <row r="119" spans="1:30" x14ac:dyDescent="0.3">
      <c r="A119" s="55">
        <v>114</v>
      </c>
      <c r="B119" s="37">
        <v>722060</v>
      </c>
      <c r="C119" s="43" t="s">
        <v>1265</v>
      </c>
      <c r="E119" s="38">
        <v>0</v>
      </c>
      <c r="J119" s="38">
        <v>0</v>
      </c>
      <c r="K119" s="84"/>
      <c r="L119" s="38" t="s">
        <v>1458</v>
      </c>
      <c r="M119" s="38">
        <v>0</v>
      </c>
      <c r="N119" s="38">
        <v>500000</v>
      </c>
      <c r="O119" s="63" t="s">
        <v>55</v>
      </c>
      <c r="P119" s="63"/>
      <c r="Q119" s="41" t="s">
        <v>1588</v>
      </c>
      <c r="R119" s="38">
        <v>0</v>
      </c>
      <c r="S119" s="38" t="s">
        <v>52</v>
      </c>
      <c r="T119" s="38">
        <v>10000</v>
      </c>
      <c r="U119" s="38">
        <v>1500</v>
      </c>
      <c r="Y119" s="38" t="s">
        <v>890</v>
      </c>
      <c r="AB119" s="38">
        <v>0</v>
      </c>
      <c r="AD119" s="38">
        <v>0</v>
      </c>
    </row>
    <row r="120" spans="1:30" x14ac:dyDescent="0.3">
      <c r="A120" s="55">
        <v>115</v>
      </c>
      <c r="B120" s="37">
        <v>722070</v>
      </c>
      <c r="C120" s="43" t="s">
        <v>1265</v>
      </c>
      <c r="E120" s="38">
        <v>0</v>
      </c>
      <c r="J120" s="38">
        <v>0</v>
      </c>
      <c r="K120" s="84"/>
      <c r="L120" s="38" t="s">
        <v>1458</v>
      </c>
      <c r="M120" s="38">
        <v>0</v>
      </c>
      <c r="N120" s="38">
        <v>500000</v>
      </c>
      <c r="O120" s="63" t="s">
        <v>55</v>
      </c>
      <c r="P120" s="63"/>
      <c r="Q120" s="41" t="s">
        <v>1588</v>
      </c>
      <c r="R120" s="38">
        <v>0</v>
      </c>
      <c r="S120" s="38" t="s">
        <v>52</v>
      </c>
      <c r="T120" s="38">
        <v>10000</v>
      </c>
      <c r="U120" s="38">
        <v>1500</v>
      </c>
      <c r="Y120" s="38" t="s">
        <v>891</v>
      </c>
      <c r="AB120" s="38">
        <v>0</v>
      </c>
      <c r="AD120" s="38">
        <v>0</v>
      </c>
    </row>
    <row r="121" spans="1:30" x14ac:dyDescent="0.3">
      <c r="A121" s="55">
        <v>116</v>
      </c>
      <c r="B121" s="37">
        <v>722080</v>
      </c>
      <c r="C121" s="43" t="s">
        <v>1265</v>
      </c>
      <c r="E121" s="38">
        <v>0</v>
      </c>
      <c r="J121" s="38">
        <v>0</v>
      </c>
      <c r="K121" s="84"/>
      <c r="L121" s="38" t="s">
        <v>1458</v>
      </c>
      <c r="M121" s="38">
        <v>0</v>
      </c>
      <c r="N121" s="38">
        <v>500000</v>
      </c>
      <c r="O121" s="63" t="s">
        <v>55</v>
      </c>
      <c r="P121" s="63"/>
      <c r="Q121" s="41" t="s">
        <v>1588</v>
      </c>
      <c r="R121" s="38">
        <v>0</v>
      </c>
      <c r="S121" s="38" t="s">
        <v>52</v>
      </c>
      <c r="T121" s="38">
        <v>10000</v>
      </c>
      <c r="U121" s="38">
        <v>1500</v>
      </c>
      <c r="Y121" s="38" t="s">
        <v>892</v>
      </c>
      <c r="AB121" s="38">
        <v>0</v>
      </c>
      <c r="AD121" s="38">
        <v>0</v>
      </c>
    </row>
    <row r="122" spans="1:30" x14ac:dyDescent="0.3">
      <c r="A122" s="55">
        <v>117</v>
      </c>
      <c r="B122" s="37">
        <v>722090</v>
      </c>
      <c r="C122" s="43" t="s">
        <v>1265</v>
      </c>
      <c r="E122" s="38">
        <v>0</v>
      </c>
      <c r="J122" s="38">
        <v>0</v>
      </c>
      <c r="K122" s="84"/>
      <c r="L122" s="38" t="s">
        <v>1458</v>
      </c>
      <c r="M122" s="38">
        <v>0</v>
      </c>
      <c r="N122" s="38">
        <v>500000</v>
      </c>
      <c r="O122" s="63" t="s">
        <v>55</v>
      </c>
      <c r="P122" s="63"/>
      <c r="Q122" s="41" t="s">
        <v>1588</v>
      </c>
      <c r="R122" s="38">
        <v>0</v>
      </c>
      <c r="S122" s="38" t="s">
        <v>52</v>
      </c>
      <c r="T122" s="38">
        <v>10000</v>
      </c>
      <c r="U122" s="38">
        <v>1500</v>
      </c>
      <c r="Y122" s="38" t="s">
        <v>893</v>
      </c>
      <c r="AB122" s="38">
        <v>0</v>
      </c>
      <c r="AD122" s="38">
        <v>0</v>
      </c>
    </row>
    <row r="123" spans="1:30" x14ac:dyDescent="0.3">
      <c r="A123" s="55">
        <v>118</v>
      </c>
      <c r="B123" s="37">
        <v>722100</v>
      </c>
      <c r="C123" s="43" t="s">
        <v>1265</v>
      </c>
      <c r="E123" s="38">
        <v>0</v>
      </c>
      <c r="J123" s="38">
        <v>0</v>
      </c>
      <c r="K123" s="84"/>
      <c r="L123" s="38" t="s">
        <v>1458</v>
      </c>
      <c r="M123" s="38">
        <v>0</v>
      </c>
      <c r="N123" s="38">
        <v>500000</v>
      </c>
      <c r="O123" s="63" t="s">
        <v>55</v>
      </c>
      <c r="P123" s="63"/>
      <c r="Q123" s="41" t="s">
        <v>1588</v>
      </c>
      <c r="R123" s="38">
        <v>0</v>
      </c>
      <c r="S123" s="38" t="s">
        <v>52</v>
      </c>
      <c r="T123" s="38">
        <v>10000</v>
      </c>
      <c r="U123" s="38">
        <v>1500</v>
      </c>
      <c r="Y123" s="38" t="s">
        <v>894</v>
      </c>
      <c r="AB123" s="38">
        <v>0</v>
      </c>
      <c r="AD123" s="38">
        <v>0</v>
      </c>
    </row>
    <row r="124" spans="1:30" x14ac:dyDescent="0.3">
      <c r="A124" s="55">
        <v>119</v>
      </c>
      <c r="B124" s="37">
        <v>722110</v>
      </c>
      <c r="C124" s="43" t="s">
        <v>1265</v>
      </c>
      <c r="E124" s="38">
        <v>0</v>
      </c>
      <c r="J124" s="38">
        <v>0</v>
      </c>
      <c r="K124" s="84"/>
      <c r="L124" s="38" t="s">
        <v>1458</v>
      </c>
      <c r="M124" s="38">
        <v>0</v>
      </c>
      <c r="N124" s="38">
        <v>500000</v>
      </c>
      <c r="O124" s="63" t="s">
        <v>55</v>
      </c>
      <c r="P124" s="63"/>
      <c r="Q124" s="41" t="s">
        <v>1588</v>
      </c>
      <c r="R124" s="38">
        <v>0</v>
      </c>
      <c r="S124" s="38" t="s">
        <v>52</v>
      </c>
      <c r="T124" s="38">
        <v>10000</v>
      </c>
      <c r="U124" s="38">
        <v>1500</v>
      </c>
      <c r="Y124" s="38" t="s">
        <v>895</v>
      </c>
      <c r="AB124" s="38">
        <v>0</v>
      </c>
      <c r="AD124" s="38">
        <v>0</v>
      </c>
    </row>
    <row r="125" spans="1:30" x14ac:dyDescent="0.3">
      <c r="A125" s="55">
        <v>120</v>
      </c>
      <c r="B125" s="37">
        <v>722120</v>
      </c>
      <c r="C125" s="43" t="s">
        <v>1265</v>
      </c>
      <c r="E125" s="38">
        <v>0</v>
      </c>
      <c r="J125" s="38">
        <v>0</v>
      </c>
      <c r="K125" s="84"/>
      <c r="L125" s="38" t="s">
        <v>1458</v>
      </c>
      <c r="M125" s="38">
        <v>0</v>
      </c>
      <c r="N125" s="38">
        <v>500000</v>
      </c>
      <c r="O125" s="63" t="s">
        <v>55</v>
      </c>
      <c r="P125" s="63"/>
      <c r="Q125" s="41" t="s">
        <v>1588</v>
      </c>
      <c r="R125" s="38">
        <v>0</v>
      </c>
      <c r="S125" s="38" t="s">
        <v>52</v>
      </c>
      <c r="T125" s="38">
        <v>10000</v>
      </c>
      <c r="U125" s="38">
        <v>1500</v>
      </c>
      <c r="Y125" s="38" t="s">
        <v>896</v>
      </c>
      <c r="AB125" s="38">
        <v>0</v>
      </c>
      <c r="AD125" s="38">
        <v>0</v>
      </c>
    </row>
    <row r="126" spans="1:30" x14ac:dyDescent="0.3">
      <c r="A126" s="55">
        <v>121</v>
      </c>
      <c r="B126" s="37">
        <v>722130</v>
      </c>
      <c r="C126" s="43" t="s">
        <v>1265</v>
      </c>
      <c r="E126" s="38">
        <v>0</v>
      </c>
      <c r="J126" s="38">
        <v>0</v>
      </c>
      <c r="K126" s="84"/>
      <c r="L126" s="38" t="s">
        <v>1458</v>
      </c>
      <c r="M126" s="38">
        <v>0</v>
      </c>
      <c r="N126" s="38">
        <v>500000</v>
      </c>
      <c r="O126" s="63" t="s">
        <v>55</v>
      </c>
      <c r="P126" s="63"/>
      <c r="Q126" s="41" t="s">
        <v>1588</v>
      </c>
      <c r="R126" s="38">
        <v>0</v>
      </c>
      <c r="S126" s="38" t="s">
        <v>52</v>
      </c>
      <c r="T126" s="38">
        <v>10000</v>
      </c>
      <c r="U126" s="38">
        <v>1500</v>
      </c>
      <c r="Y126" s="38" t="s">
        <v>897</v>
      </c>
      <c r="AB126" s="38">
        <v>0</v>
      </c>
      <c r="AD126" s="38">
        <v>0</v>
      </c>
    </row>
    <row r="127" spans="1:30" x14ac:dyDescent="0.3">
      <c r="A127" s="55">
        <v>122</v>
      </c>
      <c r="B127" s="37">
        <v>722140</v>
      </c>
      <c r="C127" s="43" t="s">
        <v>1265</v>
      </c>
      <c r="E127" s="38">
        <v>0</v>
      </c>
      <c r="J127" s="38">
        <v>0</v>
      </c>
      <c r="K127" s="84"/>
      <c r="L127" s="38" t="s">
        <v>1458</v>
      </c>
      <c r="M127" s="38">
        <v>0</v>
      </c>
      <c r="N127" s="38">
        <v>500000</v>
      </c>
      <c r="O127" s="63" t="s">
        <v>55</v>
      </c>
      <c r="P127" s="63"/>
      <c r="Q127" s="41" t="s">
        <v>1588</v>
      </c>
      <c r="R127" s="38">
        <v>0</v>
      </c>
      <c r="S127" s="38" t="s">
        <v>52</v>
      </c>
      <c r="T127" s="38">
        <v>10000</v>
      </c>
      <c r="U127" s="38">
        <v>1500</v>
      </c>
      <c r="Y127" s="38" t="s">
        <v>898</v>
      </c>
      <c r="AB127" s="38">
        <v>0</v>
      </c>
      <c r="AD127" s="38">
        <v>0</v>
      </c>
    </row>
    <row r="128" spans="1:30" x14ac:dyDescent="0.3">
      <c r="A128" s="55">
        <v>123</v>
      </c>
      <c r="B128" s="37">
        <v>722150</v>
      </c>
      <c r="C128" s="43" t="s">
        <v>1265</v>
      </c>
      <c r="E128" s="38">
        <v>0</v>
      </c>
      <c r="J128" s="38">
        <v>0</v>
      </c>
      <c r="K128" s="84"/>
      <c r="L128" s="38" t="s">
        <v>1458</v>
      </c>
      <c r="M128" s="38">
        <v>0</v>
      </c>
      <c r="N128" s="38">
        <v>500000</v>
      </c>
      <c r="O128" s="63" t="s">
        <v>55</v>
      </c>
      <c r="P128" s="63"/>
      <c r="Q128" s="41" t="s">
        <v>1588</v>
      </c>
      <c r="R128" s="38">
        <v>0</v>
      </c>
      <c r="S128" s="38" t="s">
        <v>52</v>
      </c>
      <c r="T128" s="38">
        <v>10000</v>
      </c>
      <c r="U128" s="38">
        <v>1500</v>
      </c>
      <c r="Y128" s="38" t="s">
        <v>899</v>
      </c>
      <c r="AB128" s="38">
        <v>0</v>
      </c>
      <c r="AD128" s="38">
        <v>0</v>
      </c>
    </row>
    <row r="129" spans="1:30" x14ac:dyDescent="0.3">
      <c r="A129" s="55">
        <v>124</v>
      </c>
      <c r="B129" s="37">
        <v>722160</v>
      </c>
      <c r="C129" s="43" t="s">
        <v>1265</v>
      </c>
      <c r="E129" s="38">
        <v>0</v>
      </c>
      <c r="J129" s="38">
        <v>0</v>
      </c>
      <c r="K129" s="84"/>
      <c r="L129" s="38" t="s">
        <v>1458</v>
      </c>
      <c r="M129" s="38">
        <v>0</v>
      </c>
      <c r="N129" s="38">
        <v>500000</v>
      </c>
      <c r="O129" s="63" t="s">
        <v>55</v>
      </c>
      <c r="P129" s="63"/>
      <c r="Q129" s="41" t="s">
        <v>1588</v>
      </c>
      <c r="R129" s="38">
        <v>0</v>
      </c>
      <c r="S129" s="38" t="s">
        <v>52</v>
      </c>
      <c r="T129" s="38">
        <v>10000</v>
      </c>
      <c r="U129" s="38">
        <v>1500</v>
      </c>
      <c r="Y129" s="38" t="s">
        <v>900</v>
      </c>
      <c r="AB129" s="38">
        <v>0</v>
      </c>
      <c r="AD129" s="38">
        <v>0</v>
      </c>
    </row>
    <row r="130" spans="1:30" x14ac:dyDescent="0.3">
      <c r="A130" s="55">
        <v>125</v>
      </c>
      <c r="B130" s="37">
        <v>722170</v>
      </c>
      <c r="C130" s="43" t="s">
        <v>1265</v>
      </c>
      <c r="E130" s="38">
        <v>0</v>
      </c>
      <c r="J130" s="38">
        <v>0</v>
      </c>
      <c r="K130" s="84"/>
      <c r="L130" s="38" t="s">
        <v>1458</v>
      </c>
      <c r="M130" s="38">
        <v>0</v>
      </c>
      <c r="N130" s="38">
        <v>500000</v>
      </c>
      <c r="O130" s="63" t="s">
        <v>55</v>
      </c>
      <c r="P130" s="63"/>
      <c r="Q130" s="41" t="s">
        <v>1588</v>
      </c>
      <c r="R130" s="38">
        <v>0</v>
      </c>
      <c r="S130" s="38" t="s">
        <v>52</v>
      </c>
      <c r="T130" s="38">
        <v>10000</v>
      </c>
      <c r="U130" s="38">
        <v>1500</v>
      </c>
      <c r="Y130" s="38" t="s">
        <v>901</v>
      </c>
      <c r="AB130" s="38">
        <v>0</v>
      </c>
      <c r="AD130" s="38">
        <v>0</v>
      </c>
    </row>
    <row r="131" spans="1:30" x14ac:dyDescent="0.3">
      <c r="A131" s="55">
        <v>126</v>
      </c>
      <c r="B131" s="37">
        <v>722180</v>
      </c>
      <c r="C131" s="43" t="s">
        <v>1265</v>
      </c>
      <c r="E131" s="38">
        <v>0</v>
      </c>
      <c r="J131" s="38">
        <v>0</v>
      </c>
      <c r="K131" s="84"/>
      <c r="L131" s="38" t="s">
        <v>1458</v>
      </c>
      <c r="M131" s="38">
        <v>0</v>
      </c>
      <c r="N131" s="38">
        <v>500000</v>
      </c>
      <c r="O131" s="63" t="s">
        <v>55</v>
      </c>
      <c r="P131" s="63"/>
      <c r="Q131" s="41" t="s">
        <v>1588</v>
      </c>
      <c r="R131" s="38">
        <v>0</v>
      </c>
      <c r="S131" s="38" t="s">
        <v>52</v>
      </c>
      <c r="T131" s="38">
        <v>10000</v>
      </c>
      <c r="U131" s="38">
        <v>1500</v>
      </c>
      <c r="Y131" s="38" t="s">
        <v>902</v>
      </c>
      <c r="AB131" s="38">
        <v>0</v>
      </c>
      <c r="AD131" s="38">
        <v>0</v>
      </c>
    </row>
    <row r="132" spans="1:30" x14ac:dyDescent="0.3">
      <c r="A132" s="55">
        <v>127</v>
      </c>
      <c r="B132" s="37">
        <v>722190</v>
      </c>
      <c r="C132" s="43" t="s">
        <v>1265</v>
      </c>
      <c r="E132" s="38">
        <v>0</v>
      </c>
      <c r="J132" s="38">
        <v>0</v>
      </c>
      <c r="K132" s="84"/>
      <c r="L132" s="38" t="s">
        <v>1458</v>
      </c>
      <c r="M132" s="38">
        <v>0</v>
      </c>
      <c r="N132" s="38">
        <v>500000</v>
      </c>
      <c r="O132" s="63" t="s">
        <v>55</v>
      </c>
      <c r="P132" s="63"/>
      <c r="Q132" s="41" t="s">
        <v>1588</v>
      </c>
      <c r="R132" s="38">
        <v>0</v>
      </c>
      <c r="S132" s="38" t="s">
        <v>52</v>
      </c>
      <c r="T132" s="38">
        <v>10000</v>
      </c>
      <c r="U132" s="38">
        <v>1500</v>
      </c>
      <c r="Y132" s="38" t="s">
        <v>903</v>
      </c>
      <c r="AB132" s="38">
        <v>0</v>
      </c>
      <c r="AD132" s="38">
        <v>0</v>
      </c>
    </row>
    <row r="133" spans="1:30" x14ac:dyDescent="0.3">
      <c r="A133" s="55">
        <v>128</v>
      </c>
      <c r="B133" s="37">
        <v>722200</v>
      </c>
      <c r="C133" s="43" t="s">
        <v>1265</v>
      </c>
      <c r="E133" s="38">
        <v>0</v>
      </c>
      <c r="J133" s="38">
        <v>0</v>
      </c>
      <c r="K133" s="84"/>
      <c r="L133" s="38" t="s">
        <v>1458</v>
      </c>
      <c r="M133" s="38">
        <v>0</v>
      </c>
      <c r="N133" s="38">
        <v>500000</v>
      </c>
      <c r="O133" s="63" t="s">
        <v>55</v>
      </c>
      <c r="P133" s="63"/>
      <c r="Q133" s="41" t="s">
        <v>1588</v>
      </c>
      <c r="R133" s="38">
        <v>0</v>
      </c>
      <c r="S133" s="38" t="s">
        <v>52</v>
      </c>
      <c r="T133" s="38">
        <v>10000</v>
      </c>
      <c r="U133" s="38">
        <v>1500</v>
      </c>
      <c r="Y133" s="38" t="s">
        <v>904</v>
      </c>
      <c r="AB133" s="38">
        <v>0</v>
      </c>
      <c r="AD133" s="38">
        <v>0</v>
      </c>
    </row>
    <row r="134" spans="1:30" x14ac:dyDescent="0.3">
      <c r="A134" s="55">
        <v>129</v>
      </c>
      <c r="B134" s="37">
        <v>722210</v>
      </c>
      <c r="C134" s="43" t="s">
        <v>1265</v>
      </c>
      <c r="E134" s="38">
        <v>0</v>
      </c>
      <c r="J134" s="38">
        <v>0</v>
      </c>
      <c r="K134" s="84"/>
      <c r="L134" s="38" t="s">
        <v>1458</v>
      </c>
      <c r="M134" s="38">
        <v>0</v>
      </c>
      <c r="N134" s="38">
        <v>500000</v>
      </c>
      <c r="O134" s="63" t="s">
        <v>55</v>
      </c>
      <c r="P134" s="63"/>
      <c r="Q134" s="41" t="s">
        <v>1588</v>
      </c>
      <c r="R134" s="38">
        <v>0</v>
      </c>
      <c r="S134" s="38" t="s">
        <v>52</v>
      </c>
      <c r="T134" s="38">
        <v>10000</v>
      </c>
      <c r="U134" s="38">
        <v>1500</v>
      </c>
      <c r="Y134" s="38" t="s">
        <v>905</v>
      </c>
      <c r="AB134" s="38">
        <v>0</v>
      </c>
      <c r="AD134" s="38">
        <v>0</v>
      </c>
    </row>
    <row r="135" spans="1:30" x14ac:dyDescent="0.3">
      <c r="A135" s="55">
        <v>130</v>
      </c>
      <c r="B135" s="37">
        <v>722220</v>
      </c>
      <c r="C135" s="43" t="s">
        <v>1265</v>
      </c>
      <c r="E135" s="38">
        <v>0</v>
      </c>
      <c r="J135" s="38">
        <v>0</v>
      </c>
      <c r="K135" s="84"/>
      <c r="L135" s="38" t="s">
        <v>1458</v>
      </c>
      <c r="M135" s="38">
        <v>0</v>
      </c>
      <c r="N135" s="38">
        <v>500000</v>
      </c>
      <c r="O135" s="63" t="s">
        <v>55</v>
      </c>
      <c r="P135" s="63"/>
      <c r="Q135" s="41" t="s">
        <v>1588</v>
      </c>
      <c r="R135" s="38">
        <v>0</v>
      </c>
      <c r="S135" s="38" t="s">
        <v>52</v>
      </c>
      <c r="T135" s="38">
        <v>10000</v>
      </c>
      <c r="U135" s="38">
        <v>1500</v>
      </c>
      <c r="Y135" s="38" t="s">
        <v>906</v>
      </c>
      <c r="AB135" s="38">
        <v>0</v>
      </c>
      <c r="AD135" s="38">
        <v>0</v>
      </c>
    </row>
    <row r="136" spans="1:30" x14ac:dyDescent="0.3">
      <c r="A136" s="55">
        <v>131</v>
      </c>
      <c r="B136" s="37">
        <v>722230</v>
      </c>
      <c r="C136" s="43" t="s">
        <v>1265</v>
      </c>
      <c r="E136" s="38">
        <v>0</v>
      </c>
      <c r="J136" s="38">
        <v>0</v>
      </c>
      <c r="K136" s="84"/>
      <c r="L136" s="38" t="s">
        <v>1458</v>
      </c>
      <c r="M136" s="38">
        <v>0</v>
      </c>
      <c r="N136" s="38">
        <v>500000</v>
      </c>
      <c r="O136" s="63" t="s">
        <v>55</v>
      </c>
      <c r="P136" s="63"/>
      <c r="Q136" s="41" t="s">
        <v>1588</v>
      </c>
      <c r="R136" s="38">
        <v>0</v>
      </c>
      <c r="S136" s="38" t="s">
        <v>52</v>
      </c>
      <c r="T136" s="38">
        <v>10000</v>
      </c>
      <c r="U136" s="38">
        <v>1500</v>
      </c>
      <c r="Y136" s="38" t="s">
        <v>907</v>
      </c>
      <c r="AB136" s="38">
        <v>0</v>
      </c>
      <c r="AD136" s="38">
        <v>0</v>
      </c>
    </row>
    <row r="137" spans="1:30" x14ac:dyDescent="0.3">
      <c r="A137" s="55">
        <v>132</v>
      </c>
      <c r="B137" s="37">
        <v>722240</v>
      </c>
      <c r="C137" s="43" t="s">
        <v>1265</v>
      </c>
      <c r="E137" s="38">
        <v>0</v>
      </c>
      <c r="J137" s="38">
        <v>0</v>
      </c>
      <c r="K137" s="84"/>
      <c r="L137" s="38" t="s">
        <v>1458</v>
      </c>
      <c r="M137" s="38">
        <v>0</v>
      </c>
      <c r="N137" s="38">
        <v>500000</v>
      </c>
      <c r="O137" s="63" t="s">
        <v>55</v>
      </c>
      <c r="P137" s="63"/>
      <c r="Q137" s="41" t="s">
        <v>1588</v>
      </c>
      <c r="R137" s="38">
        <v>0</v>
      </c>
      <c r="S137" s="38" t="s">
        <v>52</v>
      </c>
      <c r="T137" s="38">
        <v>10000</v>
      </c>
      <c r="U137" s="38">
        <v>1500</v>
      </c>
      <c r="Y137" s="38" t="s">
        <v>908</v>
      </c>
      <c r="AB137" s="38">
        <v>0</v>
      </c>
      <c r="AD137" s="38">
        <v>0</v>
      </c>
    </row>
    <row r="138" spans="1:30" x14ac:dyDescent="0.3">
      <c r="A138" s="55">
        <v>133</v>
      </c>
      <c r="B138" s="37">
        <v>722250</v>
      </c>
      <c r="C138" s="43" t="s">
        <v>1265</v>
      </c>
      <c r="E138" s="38">
        <v>0</v>
      </c>
      <c r="J138" s="38">
        <v>0</v>
      </c>
      <c r="K138" s="84"/>
      <c r="L138" s="38" t="s">
        <v>1458</v>
      </c>
      <c r="M138" s="38">
        <v>0</v>
      </c>
      <c r="N138" s="38">
        <v>500000</v>
      </c>
      <c r="O138" s="63" t="s">
        <v>55</v>
      </c>
      <c r="P138" s="63"/>
      <c r="Q138" s="41" t="s">
        <v>1588</v>
      </c>
      <c r="R138" s="38">
        <v>0</v>
      </c>
      <c r="S138" s="38" t="s">
        <v>52</v>
      </c>
      <c r="T138" s="38">
        <v>10000</v>
      </c>
      <c r="U138" s="38">
        <v>1500</v>
      </c>
      <c r="Y138" s="38" t="s">
        <v>909</v>
      </c>
      <c r="AB138" s="38">
        <v>0</v>
      </c>
      <c r="AD138" s="38">
        <v>0</v>
      </c>
    </row>
    <row r="139" spans="1:30" x14ac:dyDescent="0.3">
      <c r="A139" s="55">
        <v>134</v>
      </c>
      <c r="B139" s="37">
        <v>724010</v>
      </c>
      <c r="C139" s="43" t="s">
        <v>104</v>
      </c>
      <c r="E139" s="38">
        <v>0</v>
      </c>
      <c r="J139" s="38">
        <v>0</v>
      </c>
      <c r="K139" s="84"/>
      <c r="L139" s="38">
        <v>0</v>
      </c>
      <c r="M139" s="38">
        <v>0</v>
      </c>
      <c r="N139" s="38">
        <v>90000</v>
      </c>
      <c r="O139" s="63" t="s">
        <v>93</v>
      </c>
      <c r="P139" s="63"/>
      <c r="Q139" s="41" t="s">
        <v>1588</v>
      </c>
      <c r="R139" s="38">
        <v>0</v>
      </c>
      <c r="S139" s="38" t="s">
        <v>52</v>
      </c>
      <c r="T139" s="38">
        <v>2222</v>
      </c>
      <c r="U139" s="38">
        <v>1500</v>
      </c>
      <c r="Y139" s="38" t="s">
        <v>228</v>
      </c>
      <c r="AB139" s="244">
        <v>0</v>
      </c>
      <c r="AD139" s="38" t="s">
        <v>1588</v>
      </c>
    </row>
    <row r="140" spans="1:30" x14ac:dyDescent="0.3">
      <c r="A140" s="55">
        <v>135</v>
      </c>
      <c r="B140" s="37">
        <v>725010</v>
      </c>
      <c r="C140" s="43" t="s">
        <v>105</v>
      </c>
      <c r="E140" s="38">
        <v>0</v>
      </c>
      <c r="J140" s="38">
        <v>0</v>
      </c>
      <c r="K140" s="84"/>
      <c r="L140" s="38">
        <v>0</v>
      </c>
      <c r="M140" s="38">
        <v>0</v>
      </c>
      <c r="N140" s="38">
        <v>75000</v>
      </c>
      <c r="O140" s="63" t="s">
        <v>36</v>
      </c>
      <c r="P140" s="63"/>
      <c r="Q140" s="41" t="s">
        <v>1588</v>
      </c>
      <c r="R140" s="38">
        <v>0</v>
      </c>
      <c r="S140" s="38" t="s">
        <v>52</v>
      </c>
      <c r="T140" s="38">
        <v>2941</v>
      </c>
      <c r="U140" s="38">
        <v>2550</v>
      </c>
      <c r="Y140" s="38" t="s">
        <v>229</v>
      </c>
      <c r="AB140" s="38">
        <v>0</v>
      </c>
      <c r="AD140" s="38">
        <v>0</v>
      </c>
    </row>
    <row r="141" spans="1:30" s="7" customFormat="1" x14ac:dyDescent="0.3">
      <c r="A141" s="55">
        <v>136</v>
      </c>
      <c r="B141" s="58">
        <v>731010</v>
      </c>
      <c r="C141" s="7" t="s">
        <v>1529</v>
      </c>
      <c r="E141" s="7">
        <v>0</v>
      </c>
      <c r="J141" s="7">
        <v>0</v>
      </c>
      <c r="K141" s="84"/>
      <c r="L141" s="7">
        <v>0</v>
      </c>
      <c r="M141" s="7">
        <v>0</v>
      </c>
      <c r="N141" s="7">
        <v>75000</v>
      </c>
      <c r="O141" s="63" t="s">
        <v>36</v>
      </c>
      <c r="P141" s="63"/>
      <c r="Q141" s="59" t="s">
        <v>1588</v>
      </c>
      <c r="R141" s="7">
        <v>0</v>
      </c>
      <c r="S141" s="7" t="s">
        <v>52</v>
      </c>
      <c r="T141" s="7">
        <v>5882</v>
      </c>
      <c r="U141" s="7">
        <v>2550</v>
      </c>
      <c r="Y141" s="7" t="s">
        <v>2895</v>
      </c>
      <c r="AB141" s="7">
        <v>0</v>
      </c>
      <c r="AD141" s="7">
        <v>0</v>
      </c>
    </row>
    <row r="142" spans="1:30" s="7" customFormat="1" x14ac:dyDescent="0.3">
      <c r="A142" s="55">
        <v>137</v>
      </c>
      <c r="B142" s="58">
        <v>732010</v>
      </c>
      <c r="C142" s="7" t="s">
        <v>1532</v>
      </c>
      <c r="E142" s="7">
        <v>0</v>
      </c>
      <c r="J142" s="7">
        <v>0</v>
      </c>
      <c r="K142" s="84"/>
      <c r="L142" s="7">
        <v>0</v>
      </c>
      <c r="M142" s="7">
        <v>0</v>
      </c>
      <c r="N142" s="7">
        <v>75000</v>
      </c>
      <c r="O142" s="63" t="s">
        <v>93</v>
      </c>
      <c r="P142" s="63"/>
      <c r="Q142" s="59" t="s">
        <v>1588</v>
      </c>
      <c r="R142" s="7">
        <v>0</v>
      </c>
      <c r="S142" s="7" t="s">
        <v>52</v>
      </c>
      <c r="T142" s="7">
        <v>1500</v>
      </c>
      <c r="U142" s="7">
        <v>2550</v>
      </c>
      <c r="Y142" s="7" t="s">
        <v>2897</v>
      </c>
      <c r="AB142" s="7">
        <v>0</v>
      </c>
      <c r="AD142" s="7">
        <v>0</v>
      </c>
    </row>
    <row r="143" spans="1:30" s="7" customFormat="1" x14ac:dyDescent="0.3">
      <c r="A143" s="55">
        <v>138</v>
      </c>
      <c r="B143" s="58">
        <v>733010</v>
      </c>
      <c r="C143" s="7" t="s">
        <v>1534</v>
      </c>
      <c r="E143" s="7">
        <v>0</v>
      </c>
      <c r="J143" s="7">
        <v>0</v>
      </c>
      <c r="K143" s="84"/>
      <c r="L143" s="7">
        <v>0</v>
      </c>
      <c r="M143" s="7">
        <v>0</v>
      </c>
      <c r="N143" s="7">
        <v>75000</v>
      </c>
      <c r="O143" s="63" t="s">
        <v>36</v>
      </c>
      <c r="P143" s="63"/>
      <c r="Q143" s="59" t="s">
        <v>1588</v>
      </c>
      <c r="R143" s="7">
        <v>0</v>
      </c>
      <c r="S143" s="7" t="s">
        <v>52</v>
      </c>
      <c r="T143" s="7">
        <v>1000</v>
      </c>
      <c r="U143" s="7">
        <v>2550</v>
      </c>
      <c r="Y143" s="7" t="s">
        <v>2899</v>
      </c>
      <c r="AB143" s="7">
        <v>0</v>
      </c>
      <c r="AD143" s="7">
        <v>0</v>
      </c>
    </row>
    <row r="144" spans="1:30" s="7" customFormat="1" x14ac:dyDescent="0.3">
      <c r="A144" s="55">
        <v>139</v>
      </c>
      <c r="B144" s="58">
        <v>741010</v>
      </c>
      <c r="C144" s="7" t="s">
        <v>1536</v>
      </c>
      <c r="E144" s="7">
        <v>0</v>
      </c>
      <c r="J144" s="7">
        <v>0</v>
      </c>
      <c r="K144" s="84"/>
      <c r="L144" s="7">
        <v>0</v>
      </c>
      <c r="M144" s="7">
        <v>0</v>
      </c>
      <c r="N144" s="7">
        <v>75000</v>
      </c>
      <c r="O144" s="63" t="s">
        <v>36</v>
      </c>
      <c r="P144" s="63"/>
      <c r="Q144" s="59" t="s">
        <v>1588</v>
      </c>
      <c r="R144" s="7">
        <v>0</v>
      </c>
      <c r="S144" s="7" t="s">
        <v>52</v>
      </c>
      <c r="T144" s="7">
        <v>1000</v>
      </c>
      <c r="U144" s="7">
        <v>2550</v>
      </c>
      <c r="Y144" s="7" t="s">
        <v>2901</v>
      </c>
      <c r="AB144" s="7">
        <v>0</v>
      </c>
      <c r="AD144" s="7">
        <v>0</v>
      </c>
    </row>
    <row r="145" spans="1:30" s="7" customFormat="1" x14ac:dyDescent="0.3">
      <c r="A145" s="55">
        <v>140</v>
      </c>
      <c r="B145" s="58">
        <v>742010</v>
      </c>
      <c r="C145" s="7" t="s">
        <v>1538</v>
      </c>
      <c r="E145" s="7">
        <v>0</v>
      </c>
      <c r="J145" s="7">
        <v>0</v>
      </c>
      <c r="K145" s="84"/>
      <c r="L145" s="7">
        <v>0</v>
      </c>
      <c r="M145" s="7">
        <v>0</v>
      </c>
      <c r="N145" s="7">
        <v>75000</v>
      </c>
      <c r="O145" s="63" t="s">
        <v>36</v>
      </c>
      <c r="P145" s="63"/>
      <c r="Q145" s="59" t="s">
        <v>1588</v>
      </c>
      <c r="R145" s="7">
        <v>0</v>
      </c>
      <c r="S145" s="7" t="s">
        <v>52</v>
      </c>
      <c r="T145" s="7">
        <v>595</v>
      </c>
      <c r="U145" s="7">
        <v>2550</v>
      </c>
      <c r="Y145" s="7" t="s">
        <v>2903</v>
      </c>
      <c r="AB145" s="7">
        <v>0</v>
      </c>
      <c r="AD145" s="7">
        <v>0</v>
      </c>
    </row>
    <row r="146" spans="1:30" s="7" customFormat="1" x14ac:dyDescent="0.3">
      <c r="A146" s="55">
        <v>141</v>
      </c>
      <c r="B146" s="58">
        <v>751010</v>
      </c>
      <c r="C146" s="7" t="s">
        <v>1539</v>
      </c>
      <c r="E146" s="7">
        <v>0</v>
      </c>
      <c r="J146" s="7">
        <v>0</v>
      </c>
      <c r="K146" s="84"/>
      <c r="L146" s="7">
        <v>0</v>
      </c>
      <c r="M146" s="7">
        <v>0</v>
      </c>
      <c r="N146" s="7">
        <v>75000</v>
      </c>
      <c r="O146" s="63" t="s">
        <v>36</v>
      </c>
      <c r="P146" s="63"/>
      <c r="Q146" s="59" t="s">
        <v>1588</v>
      </c>
      <c r="R146" s="7">
        <v>0</v>
      </c>
      <c r="S146" s="7" t="s">
        <v>52</v>
      </c>
      <c r="T146" s="7">
        <v>1786</v>
      </c>
      <c r="U146" s="7">
        <v>2550</v>
      </c>
      <c r="Y146" s="7" t="s">
        <v>2905</v>
      </c>
      <c r="AB146" s="7">
        <v>0</v>
      </c>
      <c r="AD146" s="7">
        <v>0</v>
      </c>
    </row>
    <row r="147" spans="1:30" s="7" customFormat="1" x14ac:dyDescent="0.3">
      <c r="A147" s="55">
        <v>142</v>
      </c>
      <c r="B147" s="58">
        <v>752010</v>
      </c>
      <c r="C147" s="7" t="s">
        <v>1540</v>
      </c>
      <c r="E147" s="7">
        <v>0</v>
      </c>
      <c r="J147" s="7">
        <v>0</v>
      </c>
      <c r="K147" s="84"/>
      <c r="L147" s="7">
        <v>0</v>
      </c>
      <c r="M147" s="7">
        <v>0</v>
      </c>
      <c r="N147" s="7">
        <v>75000</v>
      </c>
      <c r="O147" s="63" t="s">
        <v>36</v>
      </c>
      <c r="P147" s="63"/>
      <c r="Q147" s="59" t="s">
        <v>1588</v>
      </c>
      <c r="R147" s="7">
        <v>0</v>
      </c>
      <c r="S147" s="7" t="s">
        <v>52</v>
      </c>
      <c r="T147" s="7">
        <v>10000</v>
      </c>
      <c r="U147" s="7">
        <v>2550</v>
      </c>
      <c r="Y147" s="7" t="s">
        <v>2907</v>
      </c>
      <c r="AB147" s="7">
        <v>0</v>
      </c>
      <c r="AD147" s="7">
        <v>0</v>
      </c>
    </row>
    <row r="148" spans="1:30" x14ac:dyDescent="0.3">
      <c r="A148" s="55">
        <v>143</v>
      </c>
      <c r="B148" s="37">
        <v>1001010</v>
      </c>
      <c r="C148" s="43" t="s">
        <v>3198</v>
      </c>
      <c r="D148" s="42"/>
      <c r="E148" s="38">
        <v>0</v>
      </c>
      <c r="J148" s="38">
        <v>0</v>
      </c>
      <c r="K148" s="103"/>
      <c r="L148" s="38">
        <v>0</v>
      </c>
      <c r="M148" s="38">
        <v>0</v>
      </c>
      <c r="N148" s="38" t="s">
        <v>2913</v>
      </c>
      <c r="O148" s="63" t="s">
        <v>93</v>
      </c>
      <c r="P148" s="63"/>
      <c r="Q148" s="41" t="s">
        <v>1588</v>
      </c>
      <c r="R148" s="38">
        <v>0</v>
      </c>
      <c r="S148" s="38" t="s">
        <v>52</v>
      </c>
      <c r="T148" s="38">
        <v>4000</v>
      </c>
      <c r="U148" s="38" t="s">
        <v>1458</v>
      </c>
      <c r="Y148" s="38" t="s">
        <v>2919</v>
      </c>
      <c r="AB148" s="38">
        <v>1</v>
      </c>
      <c r="AD148" s="38">
        <v>0</v>
      </c>
    </row>
    <row r="149" spans="1:30" x14ac:dyDescent="0.3">
      <c r="A149" s="55">
        <v>144</v>
      </c>
      <c r="B149" s="37">
        <v>1002010</v>
      </c>
      <c r="C149" s="43" t="s">
        <v>3199</v>
      </c>
      <c r="D149" s="42"/>
      <c r="E149" s="38">
        <v>0</v>
      </c>
      <c r="J149" s="38">
        <v>0</v>
      </c>
      <c r="K149" s="103"/>
      <c r="L149" s="38">
        <v>0</v>
      </c>
      <c r="M149" s="38">
        <v>0</v>
      </c>
      <c r="N149" s="38">
        <v>80000</v>
      </c>
      <c r="O149" s="63" t="s">
        <v>93</v>
      </c>
      <c r="P149" s="63"/>
      <c r="Q149" s="41" t="s">
        <v>1588</v>
      </c>
      <c r="R149" s="38">
        <v>0</v>
      </c>
      <c r="S149" s="38" t="s">
        <v>52</v>
      </c>
      <c r="T149" s="38">
        <v>3333</v>
      </c>
      <c r="U149" s="38">
        <v>1800</v>
      </c>
      <c r="Y149" s="38" t="s">
        <v>212</v>
      </c>
      <c r="AB149" s="38">
        <v>1</v>
      </c>
      <c r="AD149" s="38">
        <v>0</v>
      </c>
    </row>
    <row r="150" spans="1:30" x14ac:dyDescent="0.3">
      <c r="A150" s="55">
        <v>145</v>
      </c>
      <c r="B150" s="37">
        <v>1003010</v>
      </c>
      <c r="C150" s="43" t="s">
        <v>3200</v>
      </c>
      <c r="D150" s="42"/>
      <c r="E150" s="38">
        <v>0</v>
      </c>
      <c r="J150" s="38">
        <v>0</v>
      </c>
      <c r="K150" s="103"/>
      <c r="L150" s="38">
        <v>0</v>
      </c>
      <c r="M150" s="38">
        <v>0</v>
      </c>
      <c r="N150" s="38">
        <v>20000</v>
      </c>
      <c r="O150" s="63" t="s">
        <v>36</v>
      </c>
      <c r="P150" s="63"/>
      <c r="Q150" s="41" t="s">
        <v>1588</v>
      </c>
      <c r="R150" s="38">
        <v>0</v>
      </c>
      <c r="S150" s="38" t="s">
        <v>52</v>
      </c>
      <c r="T150" s="38">
        <v>2500</v>
      </c>
      <c r="U150" s="38">
        <v>1500</v>
      </c>
      <c r="Y150" s="38" t="s">
        <v>213</v>
      </c>
      <c r="AB150" s="38">
        <v>1</v>
      </c>
      <c r="AD150" s="38">
        <v>0</v>
      </c>
    </row>
    <row r="151" spans="1:30" x14ac:dyDescent="0.3">
      <c r="A151" s="55">
        <v>146</v>
      </c>
      <c r="B151" s="37">
        <v>1004010</v>
      </c>
      <c r="C151" s="43" t="s">
        <v>3201</v>
      </c>
      <c r="D151" s="42"/>
      <c r="E151" s="38">
        <v>0</v>
      </c>
      <c r="J151" s="38">
        <v>0</v>
      </c>
      <c r="K151" s="103"/>
      <c r="L151" s="38">
        <v>0</v>
      </c>
      <c r="M151" s="38">
        <v>0</v>
      </c>
      <c r="N151" s="38" t="s">
        <v>1329</v>
      </c>
      <c r="O151" s="63" t="s">
        <v>93</v>
      </c>
      <c r="P151" s="63"/>
      <c r="Q151" s="41" t="s">
        <v>1588</v>
      </c>
      <c r="R151" s="38">
        <v>0</v>
      </c>
      <c r="S151" s="38" t="s">
        <v>52</v>
      </c>
      <c r="T151" s="38">
        <v>2500</v>
      </c>
      <c r="U151" s="38">
        <v>1500</v>
      </c>
      <c r="Y151" s="38" t="s">
        <v>214</v>
      </c>
      <c r="AB151" s="38">
        <v>1</v>
      </c>
      <c r="AD151" s="38">
        <v>0</v>
      </c>
    </row>
    <row r="152" spans="1:30" x14ac:dyDescent="0.3">
      <c r="A152" s="55">
        <v>147</v>
      </c>
      <c r="B152" s="37">
        <v>1005010</v>
      </c>
      <c r="C152" s="43" t="s">
        <v>151</v>
      </c>
      <c r="D152" s="42"/>
      <c r="E152" s="38">
        <v>0</v>
      </c>
      <c r="J152" s="38">
        <v>0</v>
      </c>
      <c r="K152" s="103"/>
      <c r="L152" s="38">
        <v>0</v>
      </c>
      <c r="M152" s="38">
        <v>0</v>
      </c>
      <c r="N152" s="38" t="s">
        <v>2602</v>
      </c>
      <c r="O152" s="63" t="s">
        <v>93</v>
      </c>
      <c r="P152" s="63"/>
      <c r="Q152" s="41" t="s">
        <v>1588</v>
      </c>
      <c r="R152" s="38">
        <v>0</v>
      </c>
      <c r="S152" s="38" t="s">
        <v>52</v>
      </c>
      <c r="T152" s="38">
        <v>1429</v>
      </c>
      <c r="U152" s="38">
        <v>1500</v>
      </c>
      <c r="Y152" s="38" t="s">
        <v>2938</v>
      </c>
      <c r="AB152" s="38">
        <v>1</v>
      </c>
      <c r="AD152" s="38">
        <v>0</v>
      </c>
    </row>
    <row r="153" spans="1:30" x14ac:dyDescent="0.3">
      <c r="A153" s="55">
        <v>148</v>
      </c>
      <c r="B153" s="37">
        <v>1006010</v>
      </c>
      <c r="C153" s="43" t="s">
        <v>3202</v>
      </c>
      <c r="D153" s="42"/>
      <c r="E153" s="38">
        <v>0</v>
      </c>
      <c r="J153" s="38">
        <v>0</v>
      </c>
      <c r="K153" s="103"/>
      <c r="L153" s="38">
        <v>0</v>
      </c>
      <c r="M153" s="38">
        <v>0</v>
      </c>
      <c r="N153" s="38">
        <v>20000</v>
      </c>
      <c r="O153" s="63" t="s">
        <v>36</v>
      </c>
      <c r="P153" s="63"/>
      <c r="Q153" s="41" t="s">
        <v>1588</v>
      </c>
      <c r="R153" s="38">
        <v>0</v>
      </c>
      <c r="S153" s="38" t="s">
        <v>52</v>
      </c>
      <c r="T153" s="38">
        <v>1500</v>
      </c>
      <c r="U153" s="38">
        <v>1700</v>
      </c>
      <c r="Y153" s="38" t="s">
        <v>215</v>
      </c>
      <c r="AB153" s="38">
        <v>1</v>
      </c>
      <c r="AD153" s="38">
        <v>0</v>
      </c>
    </row>
    <row r="154" spans="1:30" x14ac:dyDescent="0.3">
      <c r="A154" s="55">
        <v>149</v>
      </c>
      <c r="B154" s="37">
        <v>1007010</v>
      </c>
      <c r="C154" s="43" t="s">
        <v>3203</v>
      </c>
      <c r="D154" s="42"/>
      <c r="E154" s="38">
        <v>0</v>
      </c>
      <c r="J154" s="38">
        <v>0</v>
      </c>
      <c r="K154" s="103"/>
      <c r="L154" s="38">
        <v>0</v>
      </c>
      <c r="M154" s="38">
        <v>0</v>
      </c>
      <c r="N154" s="38">
        <v>20000</v>
      </c>
      <c r="O154" s="63" t="s">
        <v>36</v>
      </c>
      <c r="P154" s="63"/>
      <c r="Q154" s="41" t="s">
        <v>1588</v>
      </c>
      <c r="R154" s="38">
        <v>0</v>
      </c>
      <c r="S154" s="38" t="s">
        <v>52</v>
      </c>
      <c r="T154" s="38">
        <v>2222</v>
      </c>
      <c r="U154" s="38">
        <v>2300</v>
      </c>
      <c r="Y154" s="38" t="s">
        <v>1460</v>
      </c>
      <c r="AB154" s="38">
        <v>1</v>
      </c>
      <c r="AD154" s="38">
        <v>0</v>
      </c>
    </row>
    <row r="155" spans="1:30" x14ac:dyDescent="0.3">
      <c r="A155" s="55">
        <v>150</v>
      </c>
      <c r="B155" s="37">
        <v>1008010</v>
      </c>
      <c r="C155" s="43" t="s">
        <v>3204</v>
      </c>
      <c r="D155" s="42"/>
      <c r="E155" s="38">
        <v>0</v>
      </c>
      <c r="J155" s="38">
        <v>0</v>
      </c>
      <c r="K155" s="103"/>
      <c r="L155" s="38">
        <v>0</v>
      </c>
      <c r="M155" s="38">
        <v>0</v>
      </c>
      <c r="N155" s="38">
        <v>30000</v>
      </c>
      <c r="O155" s="63" t="s">
        <v>36</v>
      </c>
      <c r="P155" s="63"/>
      <c r="Q155" s="41" t="s">
        <v>1588</v>
      </c>
      <c r="R155" s="38">
        <v>0</v>
      </c>
      <c r="S155" s="38" t="s">
        <v>52</v>
      </c>
      <c r="T155" s="38">
        <v>2500</v>
      </c>
      <c r="U155" s="38">
        <v>1550</v>
      </c>
      <c r="Y155" s="38" t="s">
        <v>216</v>
      </c>
      <c r="AB155" s="38">
        <v>1</v>
      </c>
      <c r="AD155" s="38">
        <v>0</v>
      </c>
    </row>
    <row r="156" spans="1:30" x14ac:dyDescent="0.3">
      <c r="A156" s="55">
        <v>151</v>
      </c>
      <c r="B156" s="37">
        <v>1009010</v>
      </c>
      <c r="C156" s="43" t="s">
        <v>3205</v>
      </c>
      <c r="D156" s="42"/>
      <c r="E156" s="38">
        <v>0</v>
      </c>
      <c r="J156" s="38">
        <v>0</v>
      </c>
      <c r="K156" s="103"/>
      <c r="L156" s="38">
        <v>0</v>
      </c>
      <c r="M156" s="38">
        <v>0</v>
      </c>
      <c r="N156" s="38" t="s">
        <v>2527</v>
      </c>
      <c r="O156" s="63" t="s">
        <v>36</v>
      </c>
      <c r="P156" s="63"/>
      <c r="Q156" s="41" t="s">
        <v>1588</v>
      </c>
      <c r="R156" s="38">
        <v>0</v>
      </c>
      <c r="S156" s="38" t="s">
        <v>52</v>
      </c>
      <c r="T156" s="38">
        <v>3000</v>
      </c>
      <c r="U156" s="38" t="s">
        <v>1458</v>
      </c>
      <c r="Y156" s="38" t="s">
        <v>3206</v>
      </c>
      <c r="AB156" s="38">
        <v>1</v>
      </c>
      <c r="AD156" s="38">
        <v>0</v>
      </c>
    </row>
    <row r="157" spans="1:30" x14ac:dyDescent="0.3">
      <c r="A157" s="55">
        <v>152</v>
      </c>
      <c r="B157" s="37">
        <v>1010010</v>
      </c>
      <c r="C157" s="43" t="s">
        <v>2803</v>
      </c>
      <c r="D157" s="42"/>
      <c r="E157" s="38">
        <v>0</v>
      </c>
      <c r="J157" s="38">
        <v>0</v>
      </c>
      <c r="K157" s="103"/>
      <c r="L157" s="38">
        <v>0</v>
      </c>
      <c r="M157" s="38">
        <v>0</v>
      </c>
      <c r="N157" s="38" t="s">
        <v>2527</v>
      </c>
      <c r="O157" s="63" t="s">
        <v>93</v>
      </c>
      <c r="P157" s="63"/>
      <c r="Q157" s="41" t="s">
        <v>1588</v>
      </c>
      <c r="R157" s="38">
        <v>0</v>
      </c>
      <c r="S157" s="38" t="s">
        <v>52</v>
      </c>
      <c r="T157" s="38">
        <v>4000</v>
      </c>
      <c r="U157" s="38" t="s">
        <v>1458</v>
      </c>
      <c r="Y157" s="38" t="s">
        <v>2919</v>
      </c>
      <c r="AB157" s="38">
        <v>1</v>
      </c>
      <c r="AD157" s="38">
        <v>0</v>
      </c>
    </row>
    <row r="158" spans="1:30" x14ac:dyDescent="0.3">
      <c r="A158" s="55">
        <v>153</v>
      </c>
      <c r="B158" s="37">
        <v>1050010</v>
      </c>
      <c r="C158" s="43" t="s">
        <v>2832</v>
      </c>
      <c r="D158" s="42"/>
      <c r="E158" s="38">
        <v>0</v>
      </c>
      <c r="J158" s="38">
        <v>0</v>
      </c>
      <c r="K158" s="103"/>
      <c r="L158" s="38">
        <v>0</v>
      </c>
      <c r="M158" s="38">
        <v>0</v>
      </c>
      <c r="N158" s="38">
        <v>90000</v>
      </c>
      <c r="O158" s="63" t="s">
        <v>93</v>
      </c>
      <c r="P158" s="63"/>
      <c r="Q158" s="41" t="s">
        <v>1588</v>
      </c>
      <c r="R158" s="38">
        <v>0</v>
      </c>
      <c r="S158" s="38" t="s">
        <v>52</v>
      </c>
      <c r="T158" s="38">
        <v>2000</v>
      </c>
      <c r="U158" s="38">
        <v>1500</v>
      </c>
      <c r="Y158" s="38" t="s">
        <v>228</v>
      </c>
      <c r="AB158" s="38">
        <v>0</v>
      </c>
      <c r="AD158" s="38">
        <v>0</v>
      </c>
    </row>
    <row r="159" spans="1:30" x14ac:dyDescent="0.3">
      <c r="A159" s="55">
        <v>154</v>
      </c>
      <c r="B159" s="37">
        <v>1051010</v>
      </c>
      <c r="C159" s="43" t="s">
        <v>2833</v>
      </c>
      <c r="D159" s="42"/>
      <c r="E159" s="38">
        <v>0</v>
      </c>
      <c r="J159" s="38">
        <v>0</v>
      </c>
      <c r="K159" s="103"/>
      <c r="L159" s="38">
        <v>0</v>
      </c>
      <c r="M159" s="38">
        <v>0</v>
      </c>
      <c r="N159" s="38">
        <v>75000</v>
      </c>
      <c r="O159" s="63" t="s">
        <v>36</v>
      </c>
      <c r="P159" s="63"/>
      <c r="Q159" s="41" t="s">
        <v>1588</v>
      </c>
      <c r="R159" s="38">
        <v>0</v>
      </c>
      <c r="S159" s="38" t="s">
        <v>52</v>
      </c>
      <c r="T159" s="38">
        <v>2000</v>
      </c>
      <c r="U159" s="38">
        <v>2550</v>
      </c>
      <c r="Y159" s="38" t="s">
        <v>229</v>
      </c>
      <c r="AB159" s="38">
        <v>0</v>
      </c>
      <c r="AD159" s="38">
        <v>0</v>
      </c>
    </row>
    <row r="160" spans="1:30" x14ac:dyDescent="0.3">
      <c r="A160" s="55">
        <v>155</v>
      </c>
      <c r="B160" s="37">
        <v>1052010</v>
      </c>
      <c r="C160" s="43" t="s">
        <v>2834</v>
      </c>
      <c r="D160" s="42"/>
      <c r="E160" s="38">
        <v>0</v>
      </c>
      <c r="J160" s="38">
        <v>0</v>
      </c>
      <c r="K160" s="103"/>
      <c r="L160" s="38">
        <v>0</v>
      </c>
      <c r="M160" s="38">
        <v>0</v>
      </c>
      <c r="N160" s="38">
        <v>90000</v>
      </c>
      <c r="O160" s="63" t="s">
        <v>93</v>
      </c>
      <c r="P160" s="63"/>
      <c r="Q160" s="41" t="s">
        <v>1588</v>
      </c>
      <c r="R160" s="38">
        <v>0</v>
      </c>
      <c r="S160" s="38" t="s">
        <v>52</v>
      </c>
      <c r="T160" s="38">
        <v>2000</v>
      </c>
      <c r="U160" s="38">
        <v>1500</v>
      </c>
      <c r="Y160" s="38" t="s">
        <v>228</v>
      </c>
      <c r="AB160" s="38">
        <v>0</v>
      </c>
      <c r="AD160" s="38">
        <v>0</v>
      </c>
    </row>
    <row r="161" spans="1:31" x14ac:dyDescent="0.3">
      <c r="A161" s="55">
        <v>156</v>
      </c>
      <c r="B161" s="37">
        <v>1054010</v>
      </c>
      <c r="C161" s="43" t="s">
        <v>3189</v>
      </c>
      <c r="D161" s="42"/>
      <c r="E161" s="38">
        <v>0</v>
      </c>
      <c r="J161" s="38">
        <v>0</v>
      </c>
      <c r="K161" s="103"/>
      <c r="L161" s="38">
        <v>0</v>
      </c>
      <c r="M161" s="38">
        <v>0</v>
      </c>
      <c r="N161" s="38" t="s">
        <v>2161</v>
      </c>
      <c r="O161" s="63" t="s">
        <v>93</v>
      </c>
      <c r="P161" s="63"/>
      <c r="Q161" s="41" t="s">
        <v>1588</v>
      </c>
      <c r="R161" s="38">
        <v>0</v>
      </c>
      <c r="S161" s="38" t="s">
        <v>52</v>
      </c>
      <c r="T161" s="38">
        <v>3000</v>
      </c>
      <c r="U161" s="38">
        <v>1600</v>
      </c>
      <c r="Y161" s="38" t="s">
        <v>3177</v>
      </c>
      <c r="AB161" s="38" t="s">
        <v>1592</v>
      </c>
      <c r="AD161" s="38">
        <v>0</v>
      </c>
    </row>
    <row r="162" spans="1:31" x14ac:dyDescent="0.3">
      <c r="A162" s="55">
        <v>157</v>
      </c>
      <c r="B162" s="37">
        <v>1055010</v>
      </c>
      <c r="C162" s="43" t="s">
        <v>3190</v>
      </c>
      <c r="D162" s="42"/>
      <c r="E162" s="38">
        <v>0</v>
      </c>
      <c r="J162" s="38">
        <v>0</v>
      </c>
      <c r="K162" s="103"/>
      <c r="L162" s="38">
        <v>0</v>
      </c>
      <c r="M162" s="38">
        <v>0</v>
      </c>
      <c r="N162" s="38" t="s">
        <v>1446</v>
      </c>
      <c r="O162" s="63" t="s">
        <v>93</v>
      </c>
      <c r="P162" s="63"/>
      <c r="Q162" s="41" t="s">
        <v>1588</v>
      </c>
      <c r="R162" s="38">
        <v>0</v>
      </c>
      <c r="S162" s="38" t="s">
        <v>52</v>
      </c>
      <c r="T162" s="38">
        <v>1000</v>
      </c>
      <c r="U162" s="38" t="s">
        <v>2214</v>
      </c>
      <c r="Y162" s="38" t="s">
        <v>3175</v>
      </c>
      <c r="AB162" s="7" t="s">
        <v>1592</v>
      </c>
      <c r="AD162" s="38">
        <v>0</v>
      </c>
    </row>
    <row r="163" spans="1:31" x14ac:dyDescent="0.3">
      <c r="A163" s="55">
        <v>158</v>
      </c>
      <c r="B163" s="37">
        <v>1056010</v>
      </c>
      <c r="C163" s="43" t="s">
        <v>3184</v>
      </c>
      <c r="D163" s="42"/>
      <c r="E163" s="38">
        <v>0</v>
      </c>
      <c r="J163" s="38">
        <v>0</v>
      </c>
      <c r="K163" s="103"/>
      <c r="L163" s="38">
        <v>0</v>
      </c>
      <c r="M163" s="38">
        <v>0</v>
      </c>
      <c r="N163" s="38" t="s">
        <v>3441</v>
      </c>
      <c r="O163" s="63" t="s">
        <v>36</v>
      </c>
      <c r="P163" s="63"/>
      <c r="Q163" s="41" t="s">
        <v>1588</v>
      </c>
      <c r="R163" s="38">
        <v>0</v>
      </c>
      <c r="S163" s="38" t="s">
        <v>52</v>
      </c>
      <c r="T163" s="38">
        <v>3000</v>
      </c>
      <c r="U163" s="38">
        <v>1600</v>
      </c>
      <c r="Y163" s="38" t="s">
        <v>3173</v>
      </c>
      <c r="AB163" s="38" t="s">
        <v>1592</v>
      </c>
      <c r="AD163" s="38">
        <v>0</v>
      </c>
    </row>
    <row r="164" spans="1:31" x14ac:dyDescent="0.3">
      <c r="A164" s="55">
        <v>159</v>
      </c>
      <c r="B164" s="37">
        <v>1057010</v>
      </c>
      <c r="C164" s="43" t="s">
        <v>3191</v>
      </c>
      <c r="D164" s="42"/>
      <c r="E164" s="38">
        <v>0</v>
      </c>
      <c r="J164" s="38">
        <v>0</v>
      </c>
      <c r="K164"/>
      <c r="L164" s="38">
        <v>0</v>
      </c>
      <c r="M164" s="38" t="s">
        <v>2654</v>
      </c>
      <c r="N164" s="38" t="s">
        <v>2161</v>
      </c>
      <c r="O164" s="63" t="s">
        <v>93</v>
      </c>
      <c r="P164" s="82" t="s">
        <v>1592</v>
      </c>
      <c r="Q164" s="41" t="s">
        <v>1592</v>
      </c>
      <c r="R164" s="99" t="s">
        <v>1588</v>
      </c>
      <c r="S164" s="38" t="s">
        <v>52</v>
      </c>
      <c r="T164" s="38">
        <v>1000</v>
      </c>
      <c r="U164" s="99" t="s">
        <v>3334</v>
      </c>
      <c r="W164" s="64"/>
      <c r="Y164" s="38" t="s">
        <v>3332</v>
      </c>
      <c r="AB164" s="230" t="s">
        <v>1592</v>
      </c>
      <c r="AD164" s="38">
        <v>0</v>
      </c>
    </row>
    <row r="165" spans="1:31" x14ac:dyDescent="0.3">
      <c r="A165" s="55">
        <v>160</v>
      </c>
      <c r="B165" s="37" t="s">
        <v>3169</v>
      </c>
      <c r="C165" s="43" t="s">
        <v>3192</v>
      </c>
      <c r="E165" s="38">
        <v>0</v>
      </c>
      <c r="H165" s="63"/>
      <c r="I165" s="63"/>
      <c r="J165" s="91">
        <v>0</v>
      </c>
      <c r="K165"/>
      <c r="L165" s="102">
        <v>0</v>
      </c>
      <c r="M165" s="91">
        <v>0</v>
      </c>
      <c r="N165" s="38" t="s">
        <v>1329</v>
      </c>
      <c r="O165" s="63" t="s">
        <v>36</v>
      </c>
      <c r="P165" s="63"/>
      <c r="Q165" s="41" t="s">
        <v>1590</v>
      </c>
      <c r="R165" s="99" t="s">
        <v>1592</v>
      </c>
      <c r="S165" s="38" t="s">
        <v>52</v>
      </c>
      <c r="T165" s="38">
        <v>3000</v>
      </c>
      <c r="U165" s="99">
        <v>1600</v>
      </c>
      <c r="V165" s="38" t="s">
        <v>3306</v>
      </c>
      <c r="Y165" s="38" t="s">
        <v>3322</v>
      </c>
      <c r="Z165" s="91"/>
      <c r="AB165" s="42" t="s">
        <v>1592</v>
      </c>
      <c r="AD165" s="38">
        <v>0</v>
      </c>
    </row>
    <row r="166" spans="1:31" x14ac:dyDescent="0.3">
      <c r="A166" s="55">
        <v>161</v>
      </c>
      <c r="B166" s="37">
        <v>2001010</v>
      </c>
      <c r="C166" s="43" t="s">
        <v>1266</v>
      </c>
      <c r="E166" s="38">
        <v>0</v>
      </c>
      <c r="H166" s="63"/>
      <c r="I166" s="63"/>
      <c r="J166" s="91">
        <v>0</v>
      </c>
      <c r="K166"/>
      <c r="L166" s="102">
        <v>0</v>
      </c>
      <c r="M166" s="99">
        <v>0</v>
      </c>
      <c r="N166" s="38" t="s">
        <v>2913</v>
      </c>
      <c r="O166" s="63" t="s">
        <v>93</v>
      </c>
      <c r="P166" s="63"/>
      <c r="Q166" s="41" t="s">
        <v>1588</v>
      </c>
      <c r="R166" s="99">
        <v>0</v>
      </c>
      <c r="S166" s="38" t="s">
        <v>52</v>
      </c>
      <c r="T166" s="38">
        <v>4000</v>
      </c>
      <c r="U166" s="99" t="s">
        <v>1458</v>
      </c>
      <c r="Y166" s="38" t="s">
        <v>2919</v>
      </c>
      <c r="Z166" s="91"/>
      <c r="AB166" s="38">
        <v>1</v>
      </c>
      <c r="AD166" s="38">
        <v>0</v>
      </c>
    </row>
    <row r="167" spans="1:31" x14ac:dyDescent="0.3">
      <c r="A167" s="55">
        <v>162</v>
      </c>
      <c r="B167" s="37">
        <v>2002010</v>
      </c>
      <c r="C167" s="43" t="s">
        <v>1267</v>
      </c>
      <c r="E167" s="38">
        <v>0</v>
      </c>
      <c r="H167" s="63"/>
      <c r="I167" s="63"/>
      <c r="J167" s="91">
        <v>0</v>
      </c>
      <c r="K167"/>
      <c r="L167" s="102">
        <v>0</v>
      </c>
      <c r="M167" s="99">
        <v>0</v>
      </c>
      <c r="N167" s="38">
        <v>80000</v>
      </c>
      <c r="O167" s="63" t="s">
        <v>93</v>
      </c>
      <c r="P167" s="63"/>
      <c r="Q167" s="41" t="s">
        <v>1588</v>
      </c>
      <c r="R167" s="99">
        <v>0</v>
      </c>
      <c r="S167" s="38" t="s">
        <v>52</v>
      </c>
      <c r="T167" s="38">
        <v>3333</v>
      </c>
      <c r="U167" s="99">
        <v>1800</v>
      </c>
      <c r="Y167" s="38" t="s">
        <v>212</v>
      </c>
      <c r="Z167" s="91"/>
      <c r="AB167" s="38">
        <v>1</v>
      </c>
      <c r="AD167" s="38">
        <v>0</v>
      </c>
    </row>
    <row r="168" spans="1:31" x14ac:dyDescent="0.3">
      <c r="A168" s="55">
        <v>163</v>
      </c>
      <c r="B168" s="37">
        <v>2003010</v>
      </c>
      <c r="C168" s="43" t="s">
        <v>1268</v>
      </c>
      <c r="E168" s="38">
        <v>0</v>
      </c>
      <c r="J168" s="38">
        <v>0</v>
      </c>
      <c r="K168"/>
      <c r="L168" s="102">
        <v>0</v>
      </c>
      <c r="M168" s="38">
        <v>0</v>
      </c>
      <c r="N168" s="38" t="s">
        <v>2154</v>
      </c>
      <c r="O168" s="63" t="s">
        <v>36</v>
      </c>
      <c r="P168" s="63"/>
      <c r="Q168" s="41" t="s">
        <v>1588</v>
      </c>
      <c r="R168" s="99">
        <v>0</v>
      </c>
      <c r="S168" s="38" t="s">
        <v>52</v>
      </c>
      <c r="T168" s="38">
        <v>2000</v>
      </c>
      <c r="U168" s="70">
        <v>1500</v>
      </c>
      <c r="Y168" s="38" t="s">
        <v>213</v>
      </c>
      <c r="Z168" s="91"/>
      <c r="AB168" s="38">
        <v>1</v>
      </c>
      <c r="AC168" s="96"/>
      <c r="AD168" s="38">
        <v>0</v>
      </c>
    </row>
    <row r="169" spans="1:31" x14ac:dyDescent="0.3">
      <c r="A169" s="55">
        <v>164</v>
      </c>
      <c r="B169" s="37">
        <v>2004010</v>
      </c>
      <c r="C169" s="43" t="s">
        <v>1269</v>
      </c>
      <c r="D169" s="42"/>
      <c r="E169" s="38">
        <v>0</v>
      </c>
      <c r="J169" s="38">
        <v>0</v>
      </c>
      <c r="K169"/>
      <c r="L169" s="38">
        <v>0</v>
      </c>
      <c r="M169" s="38">
        <v>0</v>
      </c>
      <c r="N169" s="38" t="s">
        <v>1329</v>
      </c>
      <c r="O169" s="63" t="s">
        <v>93</v>
      </c>
      <c r="P169" s="82"/>
      <c r="Q169" s="41" t="s">
        <v>1588</v>
      </c>
      <c r="R169" s="99">
        <v>0</v>
      </c>
      <c r="S169" s="38" t="s">
        <v>52</v>
      </c>
      <c r="T169" s="38">
        <v>2500</v>
      </c>
      <c r="U169" s="99">
        <v>1500</v>
      </c>
      <c r="W169" s="64"/>
      <c r="Y169" s="38" t="s">
        <v>214</v>
      </c>
      <c r="AB169" s="38">
        <v>1</v>
      </c>
      <c r="AD169" s="38">
        <v>0</v>
      </c>
    </row>
    <row r="170" spans="1:31" x14ac:dyDescent="0.3">
      <c r="A170" s="55">
        <v>165</v>
      </c>
      <c r="B170" s="37">
        <v>2005010</v>
      </c>
      <c r="C170" s="43" t="s">
        <v>1270</v>
      </c>
      <c r="E170" s="38">
        <v>0</v>
      </c>
      <c r="H170" s="63"/>
      <c r="I170" s="63"/>
      <c r="J170" s="91">
        <v>0</v>
      </c>
      <c r="K170"/>
      <c r="L170" s="102">
        <v>0</v>
      </c>
      <c r="M170" s="91">
        <v>0</v>
      </c>
      <c r="N170" s="38" t="s">
        <v>2154</v>
      </c>
      <c r="O170" s="63" t="s">
        <v>93</v>
      </c>
      <c r="P170" s="63"/>
      <c r="Q170" s="41" t="s">
        <v>1588</v>
      </c>
      <c r="R170" s="99">
        <v>0</v>
      </c>
      <c r="S170" s="38" t="s">
        <v>52</v>
      </c>
      <c r="T170" s="38">
        <v>1429</v>
      </c>
      <c r="U170" s="99">
        <v>1500</v>
      </c>
      <c r="Y170" s="38" t="s">
        <v>2938</v>
      </c>
      <c r="Z170" s="91"/>
      <c r="AB170" s="38">
        <v>1</v>
      </c>
      <c r="AD170" s="38">
        <v>0</v>
      </c>
    </row>
    <row r="171" spans="1:31" x14ac:dyDescent="0.3">
      <c r="A171" s="55">
        <v>166</v>
      </c>
      <c r="B171" s="37">
        <v>2006010</v>
      </c>
      <c r="C171" s="43" t="s">
        <v>1271</v>
      </c>
      <c r="E171" s="38">
        <v>0</v>
      </c>
      <c r="H171" s="63"/>
      <c r="I171" s="63"/>
      <c r="J171" s="91">
        <v>0</v>
      </c>
      <c r="K171"/>
      <c r="L171" s="102">
        <v>0</v>
      </c>
      <c r="M171" s="99">
        <v>0</v>
      </c>
      <c r="N171" s="38" t="s">
        <v>2154</v>
      </c>
      <c r="O171" s="63" t="s">
        <v>36</v>
      </c>
      <c r="P171" s="63"/>
      <c r="Q171" s="41" t="s">
        <v>1588</v>
      </c>
      <c r="R171" s="99">
        <v>0</v>
      </c>
      <c r="S171" s="38" t="s">
        <v>52</v>
      </c>
      <c r="T171" s="38">
        <v>2500</v>
      </c>
      <c r="U171" s="99">
        <v>1700</v>
      </c>
      <c r="Y171" s="38" t="s">
        <v>215</v>
      </c>
      <c r="Z171" s="91"/>
      <c r="AB171" s="38">
        <v>1</v>
      </c>
      <c r="AD171" s="38">
        <v>0</v>
      </c>
    </row>
    <row r="172" spans="1:31" x14ac:dyDescent="0.3">
      <c r="A172" s="55">
        <v>167</v>
      </c>
      <c r="B172" s="37">
        <v>2007010</v>
      </c>
      <c r="C172" s="43" t="s">
        <v>1272</v>
      </c>
      <c r="E172" s="38">
        <v>0</v>
      </c>
      <c r="H172" s="63"/>
      <c r="I172" s="63"/>
      <c r="J172" s="91">
        <v>0</v>
      </c>
      <c r="K172"/>
      <c r="L172" s="102">
        <v>0</v>
      </c>
      <c r="M172" s="99">
        <v>0</v>
      </c>
      <c r="N172" s="38" t="s">
        <v>2154</v>
      </c>
      <c r="O172" s="63" t="s">
        <v>36</v>
      </c>
      <c r="P172" s="63"/>
      <c r="Q172" s="41" t="s">
        <v>1588</v>
      </c>
      <c r="R172" s="99">
        <v>0</v>
      </c>
      <c r="S172" s="38" t="s">
        <v>52</v>
      </c>
      <c r="T172" s="38">
        <v>2222</v>
      </c>
      <c r="U172" s="99">
        <v>2300</v>
      </c>
      <c r="Y172" s="38" t="s">
        <v>1460</v>
      </c>
      <c r="Z172" s="91"/>
      <c r="AB172" s="38">
        <v>1</v>
      </c>
      <c r="AD172" s="38">
        <v>0</v>
      </c>
    </row>
    <row r="173" spans="1:31" x14ac:dyDescent="0.3">
      <c r="A173" s="55">
        <v>168</v>
      </c>
      <c r="B173" s="37">
        <v>2008010</v>
      </c>
      <c r="C173" s="43" t="s">
        <v>1273</v>
      </c>
      <c r="E173" s="38">
        <v>0</v>
      </c>
      <c r="J173" s="38">
        <v>0</v>
      </c>
      <c r="K173"/>
      <c r="L173" s="102">
        <v>0</v>
      </c>
      <c r="M173" s="38">
        <v>0</v>
      </c>
      <c r="N173" s="38">
        <v>30000</v>
      </c>
      <c r="O173" s="63" t="s">
        <v>36</v>
      </c>
      <c r="P173" s="63"/>
      <c r="Q173" s="41" t="s">
        <v>1588</v>
      </c>
      <c r="R173" s="99">
        <v>0</v>
      </c>
      <c r="S173" s="38" t="s">
        <v>52</v>
      </c>
      <c r="T173" s="38">
        <v>2500</v>
      </c>
      <c r="U173" s="70">
        <v>1550</v>
      </c>
      <c r="Y173" s="38" t="s">
        <v>216</v>
      </c>
      <c r="Z173" s="91"/>
      <c r="AB173" s="38">
        <v>1</v>
      </c>
      <c r="AC173" s="96"/>
      <c r="AD173" s="38">
        <v>0</v>
      </c>
    </row>
    <row r="174" spans="1:31" x14ac:dyDescent="0.3">
      <c r="A174" s="55">
        <v>169</v>
      </c>
      <c r="B174" s="37">
        <v>3000010</v>
      </c>
      <c r="C174" s="43" t="s">
        <v>1778</v>
      </c>
      <c r="D174" s="38" t="s">
        <v>1592</v>
      </c>
      <c r="E174" s="38">
        <v>0</v>
      </c>
      <c r="J174" s="38">
        <v>0</v>
      </c>
      <c r="K174" s="103"/>
      <c r="L174" s="38">
        <v>0</v>
      </c>
      <c r="M174" s="38">
        <v>0</v>
      </c>
      <c r="N174" s="38" t="s">
        <v>1446</v>
      </c>
      <c r="O174" s="63" t="s">
        <v>93</v>
      </c>
      <c r="P174" s="63"/>
      <c r="Q174" s="41" t="s">
        <v>1588</v>
      </c>
      <c r="R174" s="38" t="s">
        <v>1588</v>
      </c>
      <c r="S174" s="38" t="s">
        <v>52</v>
      </c>
      <c r="T174" s="38">
        <v>2000</v>
      </c>
      <c r="U174" s="38" t="s">
        <v>2135</v>
      </c>
      <c r="Y174" s="38" t="s">
        <v>2110</v>
      </c>
      <c r="AB174" s="7">
        <v>0</v>
      </c>
      <c r="AD174" s="38">
        <v>0</v>
      </c>
    </row>
    <row r="175" spans="1:31" x14ac:dyDescent="0.3">
      <c r="A175" s="55">
        <v>170</v>
      </c>
      <c r="B175" s="37">
        <v>3000011</v>
      </c>
      <c r="C175" s="43" t="s">
        <v>2656</v>
      </c>
      <c r="D175" s="38" t="s">
        <v>1590</v>
      </c>
      <c r="E175" s="38">
        <v>0</v>
      </c>
      <c r="J175" s="38" t="s">
        <v>1592</v>
      </c>
      <c r="K175" s="103"/>
      <c r="L175" s="38" t="s">
        <v>1588</v>
      </c>
      <c r="M175" s="38" t="s">
        <v>1922</v>
      </c>
      <c r="N175" s="38" t="s">
        <v>1925</v>
      </c>
      <c r="O175" s="63" t="s">
        <v>93</v>
      </c>
      <c r="P175" s="63" t="s">
        <v>1592</v>
      </c>
      <c r="Q175" s="41" t="s">
        <v>1590</v>
      </c>
      <c r="R175" s="38" t="s">
        <v>1592</v>
      </c>
      <c r="S175" s="38" t="s">
        <v>52</v>
      </c>
      <c r="T175" s="38" t="s">
        <v>1595</v>
      </c>
      <c r="U175" s="83" t="s">
        <v>1595</v>
      </c>
      <c r="Y175" s="38" t="s">
        <v>2660</v>
      </c>
      <c r="AB175" s="7">
        <v>0</v>
      </c>
      <c r="AD175" s="38">
        <v>0</v>
      </c>
      <c r="AE175" s="38" t="s">
        <v>1592</v>
      </c>
    </row>
    <row r="176" spans="1:31" s="7" customFormat="1" x14ac:dyDescent="0.3">
      <c r="A176" s="55">
        <v>171</v>
      </c>
      <c r="B176" s="58">
        <v>3000012</v>
      </c>
      <c r="C176" s="104" t="s">
        <v>2116</v>
      </c>
      <c r="D176" s="7" t="s">
        <v>1882</v>
      </c>
      <c r="E176" s="7">
        <v>0</v>
      </c>
      <c r="J176" s="7" t="s">
        <v>1592</v>
      </c>
      <c r="K176" s="103"/>
      <c r="L176" s="7" t="s">
        <v>1588</v>
      </c>
      <c r="M176" s="7" t="s">
        <v>1924</v>
      </c>
      <c r="N176" s="7" t="s">
        <v>2118</v>
      </c>
      <c r="O176" s="63" t="s">
        <v>55</v>
      </c>
      <c r="P176" s="63"/>
      <c r="Q176" s="59" t="s">
        <v>1588</v>
      </c>
      <c r="R176" s="7">
        <v>0</v>
      </c>
      <c r="S176" s="7" t="s">
        <v>52</v>
      </c>
      <c r="T176" s="7" t="s">
        <v>1595</v>
      </c>
      <c r="U176" s="7" t="s">
        <v>1595</v>
      </c>
      <c r="Y176" s="7" t="s">
        <v>2558</v>
      </c>
      <c r="AB176" s="7">
        <v>0</v>
      </c>
      <c r="AD176" s="7">
        <v>0</v>
      </c>
      <c r="AE176" s="7" t="s">
        <v>1592</v>
      </c>
    </row>
    <row r="177" spans="1:34" s="7" customFormat="1" x14ac:dyDescent="0.3">
      <c r="A177" s="55">
        <v>172</v>
      </c>
      <c r="B177" s="58">
        <v>3000013</v>
      </c>
      <c r="C177" s="104" t="s">
        <v>2123</v>
      </c>
      <c r="D177" s="7" t="s">
        <v>2524</v>
      </c>
      <c r="E177" s="7">
        <v>0</v>
      </c>
      <c r="J177" s="7" t="s">
        <v>1592</v>
      </c>
      <c r="K177" s="103"/>
      <c r="L177" s="7" t="s">
        <v>1588</v>
      </c>
      <c r="M177" s="7" t="s">
        <v>2625</v>
      </c>
      <c r="N177" s="7" t="s">
        <v>2118</v>
      </c>
      <c r="O177" s="63" t="s">
        <v>1550</v>
      </c>
      <c r="P177" s="63"/>
      <c r="Q177" s="59" t="s">
        <v>1592</v>
      </c>
      <c r="R177" s="7">
        <v>0</v>
      </c>
      <c r="S177" s="7" t="s">
        <v>52</v>
      </c>
      <c r="T177" s="7" t="s">
        <v>1595</v>
      </c>
      <c r="U177" s="7" t="s">
        <v>1595</v>
      </c>
      <c r="Y177" s="7" t="s">
        <v>2550</v>
      </c>
      <c r="AB177" s="7">
        <v>0</v>
      </c>
      <c r="AD177" s="7">
        <v>0</v>
      </c>
      <c r="AE177" s="7" t="s">
        <v>1592</v>
      </c>
    </row>
    <row r="178" spans="1:34" s="7" customFormat="1" x14ac:dyDescent="0.3">
      <c r="A178" s="55">
        <v>173</v>
      </c>
      <c r="B178" s="58">
        <v>3000014</v>
      </c>
      <c r="C178" s="104" t="s">
        <v>2131</v>
      </c>
      <c r="D178" s="7" t="s">
        <v>2651</v>
      </c>
      <c r="E178" s="7">
        <v>0</v>
      </c>
      <c r="J178" s="7" t="s">
        <v>1592</v>
      </c>
      <c r="K178" s="103"/>
      <c r="L178" s="7">
        <v>0</v>
      </c>
      <c r="M178" s="7" t="s">
        <v>2627</v>
      </c>
      <c r="N178" s="7">
        <v>1000000</v>
      </c>
      <c r="O178" s="63" t="s">
        <v>55</v>
      </c>
      <c r="P178" s="63"/>
      <c r="Q178" s="59" t="s">
        <v>1588</v>
      </c>
      <c r="R178" s="7">
        <v>0</v>
      </c>
      <c r="S178" s="7" t="s">
        <v>52</v>
      </c>
      <c r="T178" s="7">
        <v>2500</v>
      </c>
      <c r="U178" s="7" t="s">
        <v>1330</v>
      </c>
      <c r="Y178" s="7" t="s">
        <v>2629</v>
      </c>
      <c r="Z178" s="7" t="s">
        <v>3456</v>
      </c>
      <c r="AB178" s="7">
        <v>0</v>
      </c>
      <c r="AD178" s="7">
        <v>0</v>
      </c>
      <c r="AE178" s="7" t="s">
        <v>1592</v>
      </c>
      <c r="AG178" s="7" t="s">
        <v>1939</v>
      </c>
      <c r="AH178" s="7" t="s">
        <v>2143</v>
      </c>
    </row>
    <row r="179" spans="1:34" s="7" customFormat="1" x14ac:dyDescent="0.3">
      <c r="A179" s="55">
        <v>174</v>
      </c>
      <c r="B179" s="58">
        <v>3000111</v>
      </c>
      <c r="C179" s="104" t="s">
        <v>2658</v>
      </c>
      <c r="D179" s="7" t="s">
        <v>2652</v>
      </c>
      <c r="E179" s="7">
        <v>0</v>
      </c>
      <c r="J179" s="7" t="s">
        <v>1592</v>
      </c>
      <c r="K179" s="103"/>
      <c r="L179" s="7" t="s">
        <v>1588</v>
      </c>
      <c r="M179" s="7" t="s">
        <v>1922</v>
      </c>
      <c r="N179" s="7" t="s">
        <v>1925</v>
      </c>
      <c r="O179" s="63" t="s">
        <v>93</v>
      </c>
      <c r="P179" s="63" t="s">
        <v>1592</v>
      </c>
      <c r="Q179" s="59" t="s">
        <v>1590</v>
      </c>
      <c r="R179" s="7" t="s">
        <v>1592</v>
      </c>
      <c r="S179" s="7" t="s">
        <v>52</v>
      </c>
      <c r="T179" s="7" t="s">
        <v>1595</v>
      </c>
      <c r="U179" s="7" t="s">
        <v>1595</v>
      </c>
      <c r="Y179" s="7" t="s">
        <v>2662</v>
      </c>
      <c r="AB179" s="7">
        <v>0</v>
      </c>
      <c r="AD179" s="7">
        <v>0</v>
      </c>
      <c r="AE179" s="7" t="s">
        <v>1592</v>
      </c>
    </row>
    <row r="180" spans="1:34" ht="15.75" customHeight="1" x14ac:dyDescent="0.3">
      <c r="A180" s="55">
        <v>175</v>
      </c>
      <c r="B180" s="37">
        <v>3000112</v>
      </c>
      <c r="C180" s="43" t="s">
        <v>2672</v>
      </c>
      <c r="D180" s="38" t="s">
        <v>2653</v>
      </c>
      <c r="E180" s="38">
        <v>0</v>
      </c>
      <c r="J180" s="38" t="s">
        <v>1592</v>
      </c>
      <c r="K180" s="103"/>
      <c r="L180" s="38" t="s">
        <v>1588</v>
      </c>
      <c r="M180" s="91" t="s">
        <v>1924</v>
      </c>
      <c r="N180" s="38" t="s">
        <v>2118</v>
      </c>
      <c r="O180" s="63" t="s">
        <v>55</v>
      </c>
      <c r="P180" s="63"/>
      <c r="Q180" s="41" t="s">
        <v>1588</v>
      </c>
      <c r="R180" s="38">
        <v>0</v>
      </c>
      <c r="S180" s="38" t="s">
        <v>52</v>
      </c>
      <c r="T180" s="38" t="s">
        <v>1595</v>
      </c>
      <c r="U180" s="83" t="s">
        <v>1595</v>
      </c>
      <c r="W180" s="83"/>
      <c r="Y180" s="38" t="s">
        <v>2666</v>
      </c>
      <c r="AB180" s="7">
        <v>0</v>
      </c>
      <c r="AD180" s="38">
        <v>0</v>
      </c>
      <c r="AE180" s="38" t="s">
        <v>1592</v>
      </c>
    </row>
    <row r="181" spans="1:34" x14ac:dyDescent="0.3">
      <c r="A181" s="55">
        <v>176</v>
      </c>
      <c r="B181" s="37">
        <v>3000113</v>
      </c>
      <c r="C181" s="43" t="s">
        <v>2684</v>
      </c>
      <c r="D181" s="38" t="s">
        <v>2654</v>
      </c>
      <c r="E181" s="38">
        <v>0</v>
      </c>
      <c r="J181" s="38" t="s">
        <v>1592</v>
      </c>
      <c r="K181" s="103"/>
      <c r="L181" s="38" t="s">
        <v>1588</v>
      </c>
      <c r="M181" s="91" t="s">
        <v>2625</v>
      </c>
      <c r="N181" s="38" t="s">
        <v>2118</v>
      </c>
      <c r="O181" s="83" t="s">
        <v>1550</v>
      </c>
      <c r="P181" s="63"/>
      <c r="Q181" s="41" t="s">
        <v>1592</v>
      </c>
      <c r="R181" s="38">
        <v>0</v>
      </c>
      <c r="S181" s="38" t="s">
        <v>52</v>
      </c>
      <c r="T181" s="38" t="s">
        <v>1595</v>
      </c>
      <c r="U181" s="83" t="s">
        <v>1595</v>
      </c>
      <c r="W181" s="83"/>
      <c r="Y181" s="38" t="s">
        <v>2550</v>
      </c>
      <c r="AB181" s="7">
        <v>0</v>
      </c>
      <c r="AD181" s="38">
        <v>0</v>
      </c>
      <c r="AE181" s="38" t="s">
        <v>1592</v>
      </c>
    </row>
    <row r="182" spans="1:34" s="7" customFormat="1" x14ac:dyDescent="0.3">
      <c r="A182" s="103">
        <v>177</v>
      </c>
      <c r="B182" s="103">
        <v>3000114</v>
      </c>
      <c r="C182" s="7" t="s">
        <v>2692</v>
      </c>
      <c r="D182" s="7" t="s">
        <v>2655</v>
      </c>
      <c r="E182" s="7">
        <v>0</v>
      </c>
      <c r="J182" s="7" t="s">
        <v>1592</v>
      </c>
      <c r="K182" s="103"/>
      <c r="L182" s="7">
        <v>0</v>
      </c>
      <c r="M182" s="7" t="s">
        <v>2627</v>
      </c>
      <c r="N182" s="7">
        <v>1000000</v>
      </c>
      <c r="O182" s="7" t="s">
        <v>55</v>
      </c>
      <c r="Q182" s="59" t="s">
        <v>1588</v>
      </c>
      <c r="R182" s="7">
        <v>0</v>
      </c>
      <c r="S182" s="7" t="s">
        <v>52</v>
      </c>
      <c r="T182" s="7">
        <v>2500</v>
      </c>
      <c r="U182" s="7" t="s">
        <v>1330</v>
      </c>
      <c r="Y182" s="7" t="s">
        <v>2704</v>
      </c>
      <c r="Z182" s="7" t="s">
        <v>3456</v>
      </c>
      <c r="AB182" s="7">
        <v>0</v>
      </c>
      <c r="AD182" s="7">
        <v>0</v>
      </c>
      <c r="AE182" s="7" t="s">
        <v>1592</v>
      </c>
      <c r="AG182" s="7" t="s">
        <v>1939</v>
      </c>
      <c r="AH182" s="7" t="s">
        <v>2782</v>
      </c>
    </row>
    <row r="183" spans="1:34" s="7" customFormat="1" x14ac:dyDescent="0.3">
      <c r="A183" s="103">
        <v>178</v>
      </c>
      <c r="B183" s="103">
        <v>3000211</v>
      </c>
      <c r="C183" s="103" t="s">
        <v>2694</v>
      </c>
      <c r="D183" s="7" t="s">
        <v>289</v>
      </c>
      <c r="E183" s="7">
        <v>0</v>
      </c>
      <c r="J183" s="7" t="s">
        <v>1592</v>
      </c>
      <c r="K183" s="103"/>
      <c r="L183" s="7" t="s">
        <v>1588</v>
      </c>
      <c r="M183" s="7" t="s">
        <v>1922</v>
      </c>
      <c r="N183" s="7" t="s">
        <v>1925</v>
      </c>
      <c r="O183" s="7" t="s">
        <v>93</v>
      </c>
      <c r="P183" s="7" t="s">
        <v>1592</v>
      </c>
      <c r="Q183" s="59" t="s">
        <v>1590</v>
      </c>
      <c r="R183" s="7" t="s">
        <v>1592</v>
      </c>
      <c r="S183" s="7" t="s">
        <v>52</v>
      </c>
      <c r="T183" s="7" t="s">
        <v>1595</v>
      </c>
      <c r="U183" s="7" t="s">
        <v>1595</v>
      </c>
      <c r="Y183" s="7" t="s">
        <v>2108</v>
      </c>
      <c r="AB183" s="7">
        <v>0</v>
      </c>
      <c r="AD183" s="7">
        <v>0</v>
      </c>
      <c r="AE183" s="7" t="s">
        <v>1592</v>
      </c>
    </row>
    <row r="184" spans="1:34" x14ac:dyDescent="0.3">
      <c r="A184" s="55">
        <v>179</v>
      </c>
      <c r="B184" s="37">
        <v>3000212</v>
      </c>
      <c r="C184" s="43" t="s">
        <v>2676</v>
      </c>
      <c r="D184" s="38" t="s">
        <v>290</v>
      </c>
      <c r="E184" s="38">
        <v>0</v>
      </c>
      <c r="J184" s="38" t="s">
        <v>1592</v>
      </c>
      <c r="K184" s="103"/>
      <c r="L184" s="38" t="s">
        <v>1588</v>
      </c>
      <c r="M184" s="83" t="s">
        <v>1924</v>
      </c>
      <c r="N184" s="83" t="s">
        <v>2118</v>
      </c>
      <c r="O184" s="63" t="s">
        <v>55</v>
      </c>
      <c r="P184" s="63"/>
      <c r="Q184" s="41" t="s">
        <v>1588</v>
      </c>
      <c r="R184" s="38">
        <v>0</v>
      </c>
      <c r="S184" s="38" t="s">
        <v>52</v>
      </c>
      <c r="T184" s="38" t="s">
        <v>1595</v>
      </c>
      <c r="U184" s="83" t="s">
        <v>1595</v>
      </c>
      <c r="W184" s="83"/>
      <c r="Y184" s="38" t="s">
        <v>2558</v>
      </c>
      <c r="AB184" s="7">
        <v>0</v>
      </c>
      <c r="AD184" s="38">
        <v>0</v>
      </c>
      <c r="AE184" s="38" t="s">
        <v>1592</v>
      </c>
    </row>
    <row r="185" spans="1:34" x14ac:dyDescent="0.3">
      <c r="A185" s="55">
        <v>180</v>
      </c>
      <c r="B185" s="37">
        <v>3000213</v>
      </c>
      <c r="C185" s="43" t="s">
        <v>2686</v>
      </c>
      <c r="D185" s="38" t="s">
        <v>291</v>
      </c>
      <c r="E185" s="38">
        <v>0</v>
      </c>
      <c r="J185" s="38" t="s">
        <v>1592</v>
      </c>
      <c r="K185" s="103"/>
      <c r="L185" s="38" t="s">
        <v>1588</v>
      </c>
      <c r="M185" s="83" t="s">
        <v>2625</v>
      </c>
      <c r="N185" s="38" t="s">
        <v>2118</v>
      </c>
      <c r="O185" s="83" t="s">
        <v>1550</v>
      </c>
      <c r="P185" s="63"/>
      <c r="Q185" s="41" t="s">
        <v>1592</v>
      </c>
      <c r="R185" s="38">
        <v>0</v>
      </c>
      <c r="S185" s="38" t="s">
        <v>52</v>
      </c>
      <c r="T185" s="38" t="s">
        <v>1595</v>
      </c>
      <c r="U185" s="83" t="s">
        <v>1595</v>
      </c>
      <c r="W185" s="83"/>
      <c r="Y185" s="38" t="s">
        <v>2550</v>
      </c>
      <c r="AB185" s="7">
        <v>0</v>
      </c>
      <c r="AD185" s="38">
        <v>0</v>
      </c>
      <c r="AE185" s="38" t="s">
        <v>1592</v>
      </c>
    </row>
    <row r="186" spans="1:34" x14ac:dyDescent="0.3">
      <c r="A186" s="55">
        <v>181</v>
      </c>
      <c r="B186" s="37">
        <v>3000214</v>
      </c>
      <c r="C186" s="43" t="s">
        <v>2696</v>
      </c>
      <c r="D186" s="38" t="s">
        <v>292</v>
      </c>
      <c r="E186" s="38">
        <v>0</v>
      </c>
      <c r="J186" s="38" t="s">
        <v>1592</v>
      </c>
      <c r="K186" s="103"/>
      <c r="L186" s="38">
        <v>0</v>
      </c>
      <c r="M186" s="83" t="s">
        <v>2627</v>
      </c>
      <c r="N186" s="38">
        <v>1000000</v>
      </c>
      <c r="O186" s="63" t="s">
        <v>55</v>
      </c>
      <c r="P186" s="63"/>
      <c r="Q186" s="41" t="s">
        <v>1588</v>
      </c>
      <c r="R186" s="38">
        <v>0</v>
      </c>
      <c r="S186" s="38" t="s">
        <v>52</v>
      </c>
      <c r="T186" s="38">
        <v>2500</v>
      </c>
      <c r="U186" s="83" t="s">
        <v>1330</v>
      </c>
      <c r="W186" s="83"/>
      <c r="Y186" s="38" t="s">
        <v>2705</v>
      </c>
      <c r="Z186" s="38" t="s">
        <v>3456</v>
      </c>
      <c r="AB186" s="7">
        <v>0</v>
      </c>
      <c r="AD186" s="38">
        <v>0</v>
      </c>
      <c r="AE186" s="38" t="s">
        <v>1592</v>
      </c>
      <c r="AG186" s="38" t="s">
        <v>1939</v>
      </c>
      <c r="AH186" s="38" t="s">
        <v>2783</v>
      </c>
    </row>
    <row r="187" spans="1:34" x14ac:dyDescent="0.3">
      <c r="A187" s="55">
        <v>182</v>
      </c>
      <c r="B187" s="37">
        <v>3000311</v>
      </c>
      <c r="C187" s="43" t="s">
        <v>2698</v>
      </c>
      <c r="D187" s="38" t="s">
        <v>293</v>
      </c>
      <c r="E187" s="38">
        <v>0</v>
      </c>
      <c r="J187" s="38" t="s">
        <v>1592</v>
      </c>
      <c r="K187" s="103"/>
      <c r="L187" s="38" t="s">
        <v>1588</v>
      </c>
      <c r="M187" s="83" t="s">
        <v>1922</v>
      </c>
      <c r="N187" s="38" t="s">
        <v>1925</v>
      </c>
      <c r="O187" s="83" t="s">
        <v>93</v>
      </c>
      <c r="P187" s="63" t="s">
        <v>1592</v>
      </c>
      <c r="Q187" s="41" t="s">
        <v>1590</v>
      </c>
      <c r="R187" s="38" t="s">
        <v>1592</v>
      </c>
      <c r="S187" s="38" t="s">
        <v>52</v>
      </c>
      <c r="T187" s="38" t="s">
        <v>1595</v>
      </c>
      <c r="U187" s="83" t="s">
        <v>1595</v>
      </c>
      <c r="W187" s="83"/>
      <c r="Y187" s="38" t="s">
        <v>2664</v>
      </c>
      <c r="AB187" s="7">
        <v>0</v>
      </c>
      <c r="AD187" s="38">
        <v>0</v>
      </c>
      <c r="AE187" s="38" t="s">
        <v>1592</v>
      </c>
    </row>
    <row r="188" spans="1:34" x14ac:dyDescent="0.3">
      <c r="A188" s="55">
        <v>183</v>
      </c>
      <c r="B188" s="37">
        <v>3000312</v>
      </c>
      <c r="C188" s="43" t="s">
        <v>2680</v>
      </c>
      <c r="D188" s="38" t="s">
        <v>294</v>
      </c>
      <c r="E188" s="38">
        <v>0</v>
      </c>
      <c r="J188" s="38" t="s">
        <v>1592</v>
      </c>
      <c r="K188" s="103"/>
      <c r="L188" s="38" t="s">
        <v>1588</v>
      </c>
      <c r="M188" s="83" t="s">
        <v>1924</v>
      </c>
      <c r="N188" s="38" t="s">
        <v>2118</v>
      </c>
      <c r="O188" s="63" t="s">
        <v>55</v>
      </c>
      <c r="P188" s="63"/>
      <c r="Q188" s="41" t="s">
        <v>1588</v>
      </c>
      <c r="R188" s="38">
        <v>0</v>
      </c>
      <c r="S188" s="38" t="s">
        <v>52</v>
      </c>
      <c r="T188" s="38" t="s">
        <v>1595</v>
      </c>
      <c r="U188" s="83" t="s">
        <v>1595</v>
      </c>
      <c r="W188" s="83"/>
      <c r="Y188" s="38" t="s">
        <v>2558</v>
      </c>
      <c r="AB188" s="7">
        <v>0</v>
      </c>
      <c r="AD188" s="38">
        <v>0</v>
      </c>
      <c r="AE188" s="38" t="s">
        <v>1592</v>
      </c>
    </row>
    <row r="189" spans="1:34" x14ac:dyDescent="0.2">
      <c r="A189" s="55">
        <v>184</v>
      </c>
      <c r="B189" s="37">
        <v>3100010</v>
      </c>
      <c r="C189" s="43" t="s">
        <v>1776</v>
      </c>
      <c r="D189" s="38" t="s">
        <v>1592</v>
      </c>
      <c r="E189" s="38">
        <v>0</v>
      </c>
      <c r="J189" s="38">
        <v>0</v>
      </c>
      <c r="L189" s="38">
        <v>0</v>
      </c>
      <c r="M189" s="38">
        <v>0</v>
      </c>
      <c r="N189" s="38" t="s">
        <v>1446</v>
      </c>
      <c r="O189" s="63" t="s">
        <v>93</v>
      </c>
      <c r="P189" s="63"/>
      <c r="Q189" s="38" t="s">
        <v>1588</v>
      </c>
      <c r="R189" s="38" t="s">
        <v>1588</v>
      </c>
      <c r="S189" s="38" t="s">
        <v>52</v>
      </c>
      <c r="T189" s="38">
        <v>2000</v>
      </c>
      <c r="U189" s="38" t="s">
        <v>2137</v>
      </c>
      <c r="Y189" s="38" t="s">
        <v>2112</v>
      </c>
      <c r="AB189" s="38">
        <v>0</v>
      </c>
      <c r="AD189" s="38">
        <v>0</v>
      </c>
    </row>
    <row r="190" spans="1:34" x14ac:dyDescent="0.2">
      <c r="A190" s="55">
        <v>185</v>
      </c>
      <c r="B190" s="37">
        <v>3100011</v>
      </c>
      <c r="C190" s="43" t="s">
        <v>2120</v>
      </c>
      <c r="D190" s="38" t="s">
        <v>1590</v>
      </c>
      <c r="E190" s="38">
        <v>0</v>
      </c>
      <c r="J190" s="38" t="s">
        <v>1592</v>
      </c>
      <c r="L190" s="38" t="s">
        <v>1588</v>
      </c>
      <c r="M190" s="38" t="s">
        <v>1922</v>
      </c>
      <c r="N190" s="38" t="s">
        <v>1925</v>
      </c>
      <c r="O190" s="63" t="s">
        <v>93</v>
      </c>
      <c r="P190" s="63"/>
      <c r="Q190" s="38" t="s">
        <v>2524</v>
      </c>
      <c r="R190" s="38" t="s">
        <v>1592</v>
      </c>
      <c r="S190" s="38" t="s">
        <v>52</v>
      </c>
      <c r="T190" s="38" t="s">
        <v>1595</v>
      </c>
      <c r="U190" s="38" t="s">
        <v>1595</v>
      </c>
      <c r="Y190" s="38" t="s">
        <v>2593</v>
      </c>
      <c r="Z190" s="38" t="s">
        <v>2137</v>
      </c>
      <c r="AB190" s="38">
        <v>0</v>
      </c>
      <c r="AD190" s="38">
        <v>0</v>
      </c>
      <c r="AE190" s="38" t="s">
        <v>1592</v>
      </c>
    </row>
    <row r="191" spans="1:34" x14ac:dyDescent="0.2">
      <c r="A191" s="55">
        <v>186</v>
      </c>
      <c r="B191" s="37">
        <v>3100012</v>
      </c>
      <c r="C191" s="43" t="s">
        <v>2125</v>
      </c>
      <c r="D191" s="38" t="s">
        <v>1882</v>
      </c>
      <c r="E191" s="38">
        <v>0</v>
      </c>
      <c r="J191" s="38" t="s">
        <v>1592</v>
      </c>
      <c r="L191" s="38" t="s">
        <v>1588</v>
      </c>
      <c r="M191" s="38" t="s">
        <v>1924</v>
      </c>
      <c r="N191" s="38" t="s">
        <v>2118</v>
      </c>
      <c r="O191" s="63" t="s">
        <v>55</v>
      </c>
      <c r="P191" s="63"/>
      <c r="Q191" s="38" t="s">
        <v>1588</v>
      </c>
      <c r="R191" s="38">
        <v>0</v>
      </c>
      <c r="S191" s="38" t="s">
        <v>52</v>
      </c>
      <c r="T191" s="38" t="s">
        <v>1595</v>
      </c>
      <c r="U191" s="38" t="s">
        <v>1595</v>
      </c>
      <c r="Y191" s="38" t="s">
        <v>2129</v>
      </c>
      <c r="AB191" s="38">
        <v>0</v>
      </c>
      <c r="AD191" s="38">
        <v>0</v>
      </c>
      <c r="AE191" s="38" t="s">
        <v>1592</v>
      </c>
    </row>
    <row r="192" spans="1:34" x14ac:dyDescent="0.2">
      <c r="A192" s="55">
        <v>187</v>
      </c>
      <c r="B192" s="37">
        <v>3100013</v>
      </c>
      <c r="C192" s="43" t="s">
        <v>2543</v>
      </c>
      <c r="D192" s="38" t="s">
        <v>2524</v>
      </c>
      <c r="E192" s="38">
        <v>0</v>
      </c>
      <c r="J192" s="38" t="s">
        <v>1592</v>
      </c>
      <c r="L192" s="38" t="s">
        <v>1588</v>
      </c>
      <c r="M192" s="38" t="s">
        <v>2625</v>
      </c>
      <c r="N192" s="38" t="s">
        <v>2118</v>
      </c>
      <c r="O192" s="63" t="s">
        <v>93</v>
      </c>
      <c r="P192" s="63"/>
      <c r="Q192" s="38" t="s">
        <v>1588</v>
      </c>
      <c r="R192" s="38">
        <v>0</v>
      </c>
      <c r="S192" s="38" t="s">
        <v>52</v>
      </c>
      <c r="T192" s="38" t="s">
        <v>1595</v>
      </c>
      <c r="U192" s="38" t="s">
        <v>1595</v>
      </c>
      <c r="Y192" s="38" t="s">
        <v>2595</v>
      </c>
      <c r="Z192" s="38" t="s">
        <v>2137</v>
      </c>
      <c r="AB192" s="38">
        <v>0</v>
      </c>
      <c r="AD192" s="38">
        <v>0</v>
      </c>
      <c r="AE192" s="38" t="s">
        <v>1592</v>
      </c>
    </row>
    <row r="193" spans="1:34" x14ac:dyDescent="0.2">
      <c r="A193" s="55">
        <v>188</v>
      </c>
      <c r="B193" s="37">
        <v>3100014</v>
      </c>
      <c r="C193" s="43" t="s">
        <v>2133</v>
      </c>
      <c r="D193" s="38" t="s">
        <v>2651</v>
      </c>
      <c r="E193" s="38">
        <v>0</v>
      </c>
      <c r="J193" s="38" t="s">
        <v>1592</v>
      </c>
      <c r="L193" s="38">
        <v>0</v>
      </c>
      <c r="M193" s="38" t="s">
        <v>2627</v>
      </c>
      <c r="N193" s="38">
        <v>1000000</v>
      </c>
      <c r="O193" s="63" t="s">
        <v>55</v>
      </c>
      <c r="P193" s="63"/>
      <c r="Q193" s="38" t="s">
        <v>1588</v>
      </c>
      <c r="R193" s="38">
        <v>0</v>
      </c>
      <c r="S193" s="38" t="s">
        <v>52</v>
      </c>
      <c r="T193" s="38">
        <v>2500</v>
      </c>
      <c r="U193" s="38" t="s">
        <v>1330</v>
      </c>
      <c r="Y193" s="38" t="s">
        <v>2631</v>
      </c>
      <c r="Z193" s="38" t="s">
        <v>3456</v>
      </c>
      <c r="AB193" s="38">
        <v>0</v>
      </c>
      <c r="AD193" s="38">
        <v>0</v>
      </c>
      <c r="AE193" s="38" t="s">
        <v>1592</v>
      </c>
      <c r="AG193" s="38" t="s">
        <v>1939</v>
      </c>
      <c r="AH193" s="38" t="s">
        <v>2144</v>
      </c>
    </row>
    <row r="194" spans="1:34" x14ac:dyDescent="0.2">
      <c r="A194" s="55">
        <v>189</v>
      </c>
      <c r="B194" s="37">
        <v>3100111</v>
      </c>
      <c r="C194" s="43" t="s">
        <v>2714</v>
      </c>
      <c r="D194" s="38" t="s">
        <v>2652</v>
      </c>
      <c r="E194" s="38">
        <v>0</v>
      </c>
      <c r="J194" s="38" t="s">
        <v>1592</v>
      </c>
      <c r="L194" s="38" t="s">
        <v>1588</v>
      </c>
      <c r="M194" s="38" t="s">
        <v>1922</v>
      </c>
      <c r="N194" s="38" t="s">
        <v>1925</v>
      </c>
      <c r="O194" s="63" t="s">
        <v>93</v>
      </c>
      <c r="P194" s="63"/>
      <c r="Q194" s="38" t="s">
        <v>2524</v>
      </c>
      <c r="R194" s="38" t="s">
        <v>1592</v>
      </c>
      <c r="S194" s="38" t="s">
        <v>52</v>
      </c>
      <c r="T194" s="38" t="s">
        <v>1595</v>
      </c>
      <c r="U194" s="38" t="s">
        <v>1595</v>
      </c>
      <c r="Y194" s="38" t="s">
        <v>2716</v>
      </c>
      <c r="Z194" s="38" t="s">
        <v>2137</v>
      </c>
      <c r="AB194" s="38">
        <v>0</v>
      </c>
      <c r="AD194" s="38">
        <v>0</v>
      </c>
      <c r="AE194" s="38" t="s">
        <v>1592</v>
      </c>
    </row>
    <row r="195" spans="1:34" x14ac:dyDescent="0.2">
      <c r="A195" s="55">
        <v>190</v>
      </c>
      <c r="B195" s="37">
        <v>3100112</v>
      </c>
      <c r="C195" s="43" t="s">
        <v>2718</v>
      </c>
      <c r="D195" s="38" t="s">
        <v>2653</v>
      </c>
      <c r="E195" s="38">
        <v>0</v>
      </c>
      <c r="J195" s="38" t="s">
        <v>1592</v>
      </c>
      <c r="L195" s="38" t="s">
        <v>1588</v>
      </c>
      <c r="M195" s="38" t="s">
        <v>1924</v>
      </c>
      <c r="N195" s="38" t="s">
        <v>2118</v>
      </c>
      <c r="O195" s="63" t="s">
        <v>55</v>
      </c>
      <c r="P195" s="63"/>
      <c r="Q195" s="38" t="s">
        <v>1588</v>
      </c>
      <c r="R195" s="38">
        <v>0</v>
      </c>
      <c r="S195" s="38" t="s">
        <v>52</v>
      </c>
      <c r="T195" s="38" t="s">
        <v>1595</v>
      </c>
      <c r="U195" s="38" t="s">
        <v>1595</v>
      </c>
      <c r="Y195" s="38" t="s">
        <v>2752</v>
      </c>
      <c r="AB195" s="38">
        <v>0</v>
      </c>
      <c r="AD195" s="38">
        <v>0</v>
      </c>
      <c r="AE195" s="38" t="s">
        <v>1592</v>
      </c>
    </row>
    <row r="196" spans="1:34" x14ac:dyDescent="0.2">
      <c r="A196" s="55">
        <v>191</v>
      </c>
      <c r="B196" s="37">
        <v>3100113</v>
      </c>
      <c r="C196" s="43" t="s">
        <v>2720</v>
      </c>
      <c r="D196" s="38" t="s">
        <v>2654</v>
      </c>
      <c r="E196" s="38">
        <v>0</v>
      </c>
      <c r="J196" s="38" t="s">
        <v>1592</v>
      </c>
      <c r="L196" s="38" t="s">
        <v>1588</v>
      </c>
      <c r="M196" s="38" t="s">
        <v>2625</v>
      </c>
      <c r="N196" s="38" t="s">
        <v>2118</v>
      </c>
      <c r="O196" s="63" t="s">
        <v>93</v>
      </c>
      <c r="P196" s="63"/>
      <c r="Q196" s="38" t="s">
        <v>1588</v>
      </c>
      <c r="R196" s="38">
        <v>0</v>
      </c>
      <c r="S196" s="38" t="s">
        <v>52</v>
      </c>
      <c r="T196" s="38" t="s">
        <v>1595</v>
      </c>
      <c r="U196" s="38" t="s">
        <v>1595</v>
      </c>
      <c r="Y196" s="38" t="s">
        <v>2770</v>
      </c>
      <c r="Z196" s="38" t="s">
        <v>2137</v>
      </c>
      <c r="AB196" s="38">
        <v>0</v>
      </c>
      <c r="AD196" s="38">
        <v>0</v>
      </c>
      <c r="AE196" s="38" t="s">
        <v>1592</v>
      </c>
    </row>
    <row r="197" spans="1:34" x14ac:dyDescent="0.2">
      <c r="A197" s="55">
        <v>192</v>
      </c>
      <c r="B197" s="37">
        <v>3100114</v>
      </c>
      <c r="C197" s="43" t="s">
        <v>2722</v>
      </c>
      <c r="D197" s="38" t="s">
        <v>2655</v>
      </c>
      <c r="E197" s="38">
        <v>0</v>
      </c>
      <c r="J197" s="38" t="s">
        <v>1592</v>
      </c>
      <c r="L197" s="38">
        <v>0</v>
      </c>
      <c r="M197" s="38" t="s">
        <v>2627</v>
      </c>
      <c r="N197" s="38">
        <v>1000000</v>
      </c>
      <c r="O197" s="63" t="s">
        <v>55</v>
      </c>
      <c r="P197" s="63"/>
      <c r="Q197" s="38" t="s">
        <v>1588</v>
      </c>
      <c r="R197" s="38">
        <v>0</v>
      </c>
      <c r="S197" s="38" t="s">
        <v>52</v>
      </c>
      <c r="T197" s="38">
        <v>2500</v>
      </c>
      <c r="U197" s="38" t="s">
        <v>1330</v>
      </c>
      <c r="Y197" s="38" t="s">
        <v>2780</v>
      </c>
      <c r="Z197" s="38" t="s">
        <v>3456</v>
      </c>
      <c r="AB197" s="38">
        <v>0</v>
      </c>
      <c r="AD197" s="38">
        <v>0</v>
      </c>
      <c r="AE197" s="38" t="s">
        <v>1592</v>
      </c>
      <c r="AG197" s="38" t="s">
        <v>1939</v>
      </c>
      <c r="AH197" s="38" t="s">
        <v>2784</v>
      </c>
    </row>
    <row r="198" spans="1:34" x14ac:dyDescent="0.2">
      <c r="A198" s="55">
        <v>193</v>
      </c>
      <c r="B198" s="37">
        <v>3100211</v>
      </c>
      <c r="C198" s="43" t="s">
        <v>2724</v>
      </c>
      <c r="D198" s="38" t="s">
        <v>289</v>
      </c>
      <c r="E198" s="38">
        <v>0</v>
      </c>
      <c r="J198" s="38" t="s">
        <v>1592</v>
      </c>
      <c r="L198" s="38" t="s">
        <v>1588</v>
      </c>
      <c r="M198" s="38" t="s">
        <v>1922</v>
      </c>
      <c r="N198" s="38" t="s">
        <v>1925</v>
      </c>
      <c r="O198" s="63" t="s">
        <v>93</v>
      </c>
      <c r="P198" s="63"/>
      <c r="Q198" s="38" t="s">
        <v>2524</v>
      </c>
      <c r="R198" s="38" t="s">
        <v>1592</v>
      </c>
      <c r="S198" s="38" t="s">
        <v>52</v>
      </c>
      <c r="T198" s="38" t="s">
        <v>1595</v>
      </c>
      <c r="U198" s="38" t="s">
        <v>1595</v>
      </c>
      <c r="Y198" s="38" t="s">
        <v>2736</v>
      </c>
      <c r="Z198" s="38" t="s">
        <v>2137</v>
      </c>
      <c r="AB198" s="38">
        <v>0</v>
      </c>
      <c r="AD198" s="38">
        <v>0</v>
      </c>
      <c r="AE198" s="38" t="s">
        <v>1592</v>
      </c>
    </row>
    <row r="199" spans="1:34" x14ac:dyDescent="0.2">
      <c r="A199" s="55">
        <v>194</v>
      </c>
      <c r="B199" s="37">
        <v>3100212</v>
      </c>
      <c r="C199" s="43" t="s">
        <v>2730</v>
      </c>
      <c r="D199" s="38" t="s">
        <v>290</v>
      </c>
      <c r="E199" s="38">
        <v>0</v>
      </c>
      <c r="J199" s="38" t="s">
        <v>1592</v>
      </c>
      <c r="L199" s="38" t="s">
        <v>1588</v>
      </c>
      <c r="M199" s="38" t="s">
        <v>1924</v>
      </c>
      <c r="N199" s="38" t="s">
        <v>2118</v>
      </c>
      <c r="O199" s="63" t="s">
        <v>55</v>
      </c>
      <c r="P199" s="63"/>
      <c r="Q199" s="38" t="s">
        <v>1588</v>
      </c>
      <c r="R199" s="38">
        <v>0</v>
      </c>
      <c r="S199" s="38" t="s">
        <v>52</v>
      </c>
      <c r="T199" s="38" t="s">
        <v>1595</v>
      </c>
      <c r="U199" s="38" t="s">
        <v>1595</v>
      </c>
      <c r="Y199" s="38" t="s">
        <v>2754</v>
      </c>
      <c r="AB199" s="38">
        <v>0</v>
      </c>
      <c r="AD199" s="38">
        <v>0</v>
      </c>
      <c r="AE199" s="38" t="s">
        <v>1592</v>
      </c>
    </row>
    <row r="200" spans="1:34" x14ac:dyDescent="0.2">
      <c r="A200" s="55">
        <v>195</v>
      </c>
      <c r="B200" s="37">
        <v>3100213</v>
      </c>
      <c r="C200" s="43" t="s">
        <v>2726</v>
      </c>
      <c r="D200" s="38" t="s">
        <v>291</v>
      </c>
      <c r="E200" s="38">
        <v>0</v>
      </c>
      <c r="J200" s="38" t="s">
        <v>1592</v>
      </c>
      <c r="L200" s="38" t="s">
        <v>1588</v>
      </c>
      <c r="M200" s="38" t="s">
        <v>2625</v>
      </c>
      <c r="N200" s="38" t="s">
        <v>2118</v>
      </c>
      <c r="O200" s="63" t="s">
        <v>93</v>
      </c>
      <c r="P200" s="63"/>
      <c r="Q200" s="38" t="s">
        <v>1588</v>
      </c>
      <c r="R200" s="38">
        <v>0</v>
      </c>
      <c r="S200" s="38" t="s">
        <v>52</v>
      </c>
      <c r="T200" s="38" t="s">
        <v>1595</v>
      </c>
      <c r="U200" s="38" t="s">
        <v>1595</v>
      </c>
      <c r="Y200" s="38" t="s">
        <v>2772</v>
      </c>
      <c r="Z200" s="38" t="s">
        <v>2137</v>
      </c>
      <c r="AB200" s="38">
        <v>0</v>
      </c>
      <c r="AD200" s="38">
        <v>0</v>
      </c>
      <c r="AE200" s="38" t="s">
        <v>1592</v>
      </c>
    </row>
    <row r="201" spans="1:34" x14ac:dyDescent="0.2">
      <c r="A201" s="55">
        <v>196</v>
      </c>
      <c r="B201" s="37">
        <v>3100214</v>
      </c>
      <c r="C201" s="43" t="s">
        <v>2728</v>
      </c>
      <c r="D201" s="38" t="s">
        <v>292</v>
      </c>
      <c r="E201" s="38">
        <v>0</v>
      </c>
      <c r="J201" s="38" t="s">
        <v>1592</v>
      </c>
      <c r="L201" s="38">
        <v>0</v>
      </c>
      <c r="M201" s="38" t="s">
        <v>2627</v>
      </c>
      <c r="N201" s="38">
        <v>1000000</v>
      </c>
      <c r="O201" s="63" t="s">
        <v>55</v>
      </c>
      <c r="P201" s="63"/>
      <c r="Q201" s="38" t="s">
        <v>1588</v>
      </c>
      <c r="R201" s="38">
        <v>0</v>
      </c>
      <c r="S201" s="38" t="s">
        <v>52</v>
      </c>
      <c r="T201" s="38">
        <v>2500</v>
      </c>
      <c r="U201" s="38" t="s">
        <v>1330</v>
      </c>
      <c r="Y201" s="38" t="s">
        <v>2781</v>
      </c>
      <c r="Z201" s="38" t="s">
        <v>3456</v>
      </c>
      <c r="AB201" s="38">
        <v>0</v>
      </c>
      <c r="AD201" s="38">
        <v>0</v>
      </c>
      <c r="AE201" s="38" t="s">
        <v>1592</v>
      </c>
      <c r="AG201" s="38" t="s">
        <v>1939</v>
      </c>
      <c r="AH201" s="38" t="s">
        <v>2785</v>
      </c>
    </row>
    <row r="202" spans="1:34" x14ac:dyDescent="0.2">
      <c r="A202" s="55">
        <v>197</v>
      </c>
      <c r="B202" s="37">
        <v>3100311</v>
      </c>
      <c r="C202" s="43" t="s">
        <v>2732</v>
      </c>
      <c r="D202" s="38" t="s">
        <v>293</v>
      </c>
      <c r="E202" s="38">
        <v>0</v>
      </c>
      <c r="J202" s="38" t="s">
        <v>1592</v>
      </c>
      <c r="L202" s="38" t="s">
        <v>1588</v>
      </c>
      <c r="M202" s="38" t="s">
        <v>1922</v>
      </c>
      <c r="N202" s="38" t="s">
        <v>1925</v>
      </c>
      <c r="O202" s="63" t="s">
        <v>93</v>
      </c>
      <c r="P202" s="63"/>
      <c r="Q202" s="38" t="s">
        <v>2524</v>
      </c>
      <c r="R202" s="38" t="s">
        <v>1592</v>
      </c>
      <c r="S202" s="38" t="s">
        <v>52</v>
      </c>
      <c r="T202" s="38" t="s">
        <v>1595</v>
      </c>
      <c r="U202" s="38" t="s">
        <v>1595</v>
      </c>
      <c r="Y202" s="38" t="s">
        <v>2738</v>
      </c>
      <c r="Z202" s="38" t="s">
        <v>2137</v>
      </c>
      <c r="AB202" s="38">
        <v>0</v>
      </c>
      <c r="AD202" s="38">
        <v>0</v>
      </c>
      <c r="AE202" s="38" t="s">
        <v>1592</v>
      </c>
    </row>
    <row r="203" spans="1:34" x14ac:dyDescent="0.2">
      <c r="A203" s="55">
        <v>198</v>
      </c>
      <c r="B203" s="37">
        <v>3100312</v>
      </c>
      <c r="C203" s="43" t="s">
        <v>2734</v>
      </c>
      <c r="D203" s="38" t="s">
        <v>294</v>
      </c>
      <c r="E203" s="38">
        <v>0</v>
      </c>
      <c r="J203" s="38" t="s">
        <v>1592</v>
      </c>
      <c r="L203" s="38" t="s">
        <v>1588</v>
      </c>
      <c r="M203" s="38" t="s">
        <v>1924</v>
      </c>
      <c r="N203" s="38" t="s">
        <v>2118</v>
      </c>
      <c r="O203" s="63" t="s">
        <v>55</v>
      </c>
      <c r="P203" s="63"/>
      <c r="Q203" s="38" t="s">
        <v>1588</v>
      </c>
      <c r="R203" s="38">
        <v>0</v>
      </c>
      <c r="S203" s="38" t="s">
        <v>52</v>
      </c>
      <c r="T203" s="38" t="s">
        <v>1595</v>
      </c>
      <c r="U203" s="38" t="s">
        <v>1595</v>
      </c>
      <c r="Y203" s="38" t="s">
        <v>2756</v>
      </c>
      <c r="AB203" s="38">
        <v>0</v>
      </c>
      <c r="AD203" s="38">
        <v>0</v>
      </c>
      <c r="AE203" s="38" t="s">
        <v>1592</v>
      </c>
    </row>
    <row r="204" spans="1:34" x14ac:dyDescent="0.2">
      <c r="A204" s="55">
        <v>199</v>
      </c>
      <c r="B204" s="37">
        <v>3201010</v>
      </c>
      <c r="C204" s="43" t="s">
        <v>1243</v>
      </c>
      <c r="E204" s="38">
        <v>0</v>
      </c>
      <c r="J204" s="38">
        <v>0</v>
      </c>
      <c r="L204" s="38">
        <v>0</v>
      </c>
      <c r="M204" s="38">
        <v>0</v>
      </c>
      <c r="N204" s="38">
        <v>100000</v>
      </c>
      <c r="O204" s="63" t="s">
        <v>93</v>
      </c>
      <c r="P204" s="63"/>
      <c r="Q204" s="38" t="s">
        <v>1588</v>
      </c>
      <c r="R204" s="38">
        <v>0</v>
      </c>
      <c r="S204" s="38" t="s">
        <v>52</v>
      </c>
      <c r="T204" s="38">
        <v>2000</v>
      </c>
      <c r="U204" s="38">
        <v>1600</v>
      </c>
      <c r="Y204" s="38" t="s">
        <v>1245</v>
      </c>
      <c r="AB204" s="38">
        <v>0</v>
      </c>
      <c r="AD204" s="38">
        <v>0</v>
      </c>
    </row>
    <row r="205" spans="1:34" x14ac:dyDescent="0.2">
      <c r="A205" s="55">
        <v>200</v>
      </c>
      <c r="B205" s="37">
        <v>3301010</v>
      </c>
      <c r="C205" s="43" t="s">
        <v>1242</v>
      </c>
      <c r="E205" s="38">
        <v>0</v>
      </c>
      <c r="J205" s="38">
        <v>0</v>
      </c>
      <c r="L205" s="38">
        <v>0</v>
      </c>
      <c r="M205" s="38">
        <v>0</v>
      </c>
      <c r="N205" s="38">
        <v>100000</v>
      </c>
      <c r="O205" s="63" t="s">
        <v>93</v>
      </c>
      <c r="P205" s="63"/>
      <c r="Q205" s="38" t="s">
        <v>1588</v>
      </c>
      <c r="R205" s="38">
        <v>0</v>
      </c>
      <c r="S205" s="38" t="s">
        <v>52</v>
      </c>
      <c r="T205" s="38">
        <v>2000</v>
      </c>
      <c r="U205" s="38">
        <v>1600</v>
      </c>
      <c r="Y205" s="38" t="s">
        <v>1246</v>
      </c>
      <c r="AB205" s="38">
        <v>0</v>
      </c>
      <c r="AD205" s="38">
        <v>0</v>
      </c>
    </row>
    <row r="206" spans="1:34" x14ac:dyDescent="0.2">
      <c r="A206" s="55">
        <v>201</v>
      </c>
      <c r="B206" s="37">
        <v>3401010</v>
      </c>
      <c r="C206" s="43" t="s">
        <v>2145</v>
      </c>
      <c r="E206" s="38">
        <v>0</v>
      </c>
      <c r="J206" s="38">
        <v>0</v>
      </c>
      <c r="L206" s="38">
        <v>0</v>
      </c>
      <c r="M206" s="38">
        <v>0</v>
      </c>
      <c r="N206" s="38" t="s">
        <v>1451</v>
      </c>
      <c r="O206" s="63" t="s">
        <v>36</v>
      </c>
      <c r="P206" s="63"/>
      <c r="Q206" s="38" t="s">
        <v>1588</v>
      </c>
      <c r="R206" s="38">
        <v>0</v>
      </c>
      <c r="S206" s="38" t="s">
        <v>52</v>
      </c>
      <c r="T206" s="38">
        <v>2000</v>
      </c>
      <c r="U206" s="38">
        <v>2550</v>
      </c>
      <c r="Y206" s="38" t="s">
        <v>2560</v>
      </c>
      <c r="AB206" s="114">
        <v>0</v>
      </c>
      <c r="AD206" s="38">
        <v>0</v>
      </c>
    </row>
    <row r="207" spans="1:34" x14ac:dyDescent="0.2">
      <c r="A207" s="55">
        <v>202</v>
      </c>
      <c r="B207" s="37">
        <v>3401011</v>
      </c>
      <c r="C207" s="43" t="s">
        <v>2786</v>
      </c>
      <c r="E207" s="38">
        <v>0</v>
      </c>
      <c r="J207" s="38">
        <v>0</v>
      </c>
      <c r="L207" s="38">
        <v>0</v>
      </c>
      <c r="M207" s="38" t="s">
        <v>2788</v>
      </c>
      <c r="N207" s="38" t="s">
        <v>1588</v>
      </c>
      <c r="O207" s="63" t="s">
        <v>55</v>
      </c>
      <c r="P207" s="63"/>
      <c r="Q207" s="38" t="s">
        <v>1588</v>
      </c>
      <c r="R207" s="38">
        <v>0</v>
      </c>
      <c r="T207" s="38">
        <v>2000</v>
      </c>
      <c r="U207" s="38" t="s">
        <v>2137</v>
      </c>
      <c r="Y207" s="38" t="s">
        <v>2795</v>
      </c>
      <c r="AB207" s="114">
        <v>0</v>
      </c>
      <c r="AD207" s="38">
        <v>0</v>
      </c>
    </row>
    <row r="208" spans="1:34" x14ac:dyDescent="0.2">
      <c r="A208" s="55">
        <v>203</v>
      </c>
      <c r="B208" s="37">
        <v>3402010</v>
      </c>
      <c r="C208" s="43" t="s">
        <v>2577</v>
      </c>
      <c r="E208" s="38">
        <v>0</v>
      </c>
      <c r="J208" s="38">
        <v>0</v>
      </c>
      <c r="L208" s="38">
        <v>0</v>
      </c>
      <c r="M208" s="38">
        <v>0</v>
      </c>
      <c r="N208" s="38" t="s">
        <v>2527</v>
      </c>
      <c r="O208" s="63" t="s">
        <v>36</v>
      </c>
      <c r="P208" s="63"/>
      <c r="Q208" s="38" t="s">
        <v>1588</v>
      </c>
      <c r="R208" s="38">
        <v>0</v>
      </c>
      <c r="S208" s="38" t="s">
        <v>52</v>
      </c>
      <c r="T208" s="38">
        <v>3000</v>
      </c>
      <c r="U208" s="38">
        <v>2550</v>
      </c>
      <c r="Y208" s="38" t="s">
        <v>2861</v>
      </c>
      <c r="AB208" s="114">
        <v>0</v>
      </c>
      <c r="AD208" s="38">
        <v>0</v>
      </c>
    </row>
    <row r="209" spans="1:30" x14ac:dyDescent="0.2">
      <c r="A209" s="55">
        <v>204</v>
      </c>
      <c r="B209" s="37">
        <v>3402011</v>
      </c>
      <c r="C209" s="43" t="s">
        <v>2591</v>
      </c>
      <c r="D209" s="38">
        <v>1</v>
      </c>
      <c r="E209" s="38">
        <v>0</v>
      </c>
      <c r="J209" s="38" t="s">
        <v>1588</v>
      </c>
      <c r="L209" s="38" t="s">
        <v>1593</v>
      </c>
      <c r="M209" s="38">
        <v>0</v>
      </c>
      <c r="N209" s="38">
        <v>1000000</v>
      </c>
      <c r="O209" s="63" t="s">
        <v>55</v>
      </c>
      <c r="P209" s="63"/>
      <c r="Q209" s="38" t="s">
        <v>1588</v>
      </c>
      <c r="R209" s="38">
        <v>0</v>
      </c>
      <c r="S209" s="38" t="s">
        <v>53</v>
      </c>
      <c r="T209" s="38" t="s">
        <v>2602</v>
      </c>
      <c r="U209" s="38" t="s">
        <v>1458</v>
      </c>
      <c r="Y209" s="38" t="s">
        <v>2569</v>
      </c>
      <c r="AA209" s="38">
        <v>0</v>
      </c>
      <c r="AB209" s="38">
        <v>0</v>
      </c>
      <c r="AC209" s="38">
        <v>0</v>
      </c>
      <c r="AD209" s="38">
        <v>0</v>
      </c>
    </row>
    <row r="210" spans="1:30" x14ac:dyDescent="0.2">
      <c r="A210" s="55">
        <v>205</v>
      </c>
      <c r="B210" s="37">
        <v>3403010</v>
      </c>
      <c r="C210" s="43" t="s">
        <v>2579</v>
      </c>
      <c r="E210" s="38">
        <v>0</v>
      </c>
      <c r="J210" s="38">
        <v>0</v>
      </c>
      <c r="L210" s="38">
        <v>0</v>
      </c>
      <c r="M210" s="38">
        <v>0</v>
      </c>
      <c r="N210" s="38" t="s">
        <v>1451</v>
      </c>
      <c r="O210" s="63" t="s">
        <v>36</v>
      </c>
      <c r="P210" s="63"/>
      <c r="Q210" s="38" t="s">
        <v>1588</v>
      </c>
      <c r="R210" s="38">
        <v>0</v>
      </c>
      <c r="S210" s="38" t="s">
        <v>52</v>
      </c>
      <c r="T210" s="38">
        <v>2000</v>
      </c>
      <c r="U210" s="38">
        <v>2550</v>
      </c>
      <c r="Y210" s="38" t="s">
        <v>2562</v>
      </c>
      <c r="AB210" s="114">
        <v>0</v>
      </c>
      <c r="AD210" s="38">
        <v>0</v>
      </c>
    </row>
    <row r="211" spans="1:30" x14ac:dyDescent="0.2">
      <c r="A211" s="55">
        <v>206</v>
      </c>
      <c r="B211" s="37">
        <v>3403011</v>
      </c>
      <c r="C211" s="43" t="s">
        <v>2921</v>
      </c>
      <c r="E211" s="38">
        <v>0</v>
      </c>
      <c r="J211" s="38">
        <v>0</v>
      </c>
      <c r="L211" s="38">
        <v>0</v>
      </c>
      <c r="M211" s="38" t="s">
        <v>2788</v>
      </c>
      <c r="N211" s="38" t="s">
        <v>1588</v>
      </c>
      <c r="O211" s="63" t="s">
        <v>324</v>
      </c>
      <c r="P211" s="63"/>
      <c r="Q211" s="38" t="s">
        <v>1588</v>
      </c>
      <c r="R211" s="38">
        <v>0</v>
      </c>
      <c r="T211" s="38">
        <v>3334</v>
      </c>
      <c r="U211" s="38" t="s">
        <v>2137</v>
      </c>
      <c r="Y211" s="38" t="s">
        <v>2793</v>
      </c>
      <c r="AB211" s="114">
        <v>0</v>
      </c>
      <c r="AD211" s="38">
        <v>0</v>
      </c>
    </row>
    <row r="212" spans="1:30" x14ac:dyDescent="0.2">
      <c r="A212" s="55">
        <v>207</v>
      </c>
      <c r="B212" s="37">
        <v>3404010</v>
      </c>
      <c r="C212" s="43" t="s">
        <v>2581</v>
      </c>
      <c r="E212" s="38">
        <v>0</v>
      </c>
      <c r="J212" s="38">
        <v>0</v>
      </c>
      <c r="L212" s="38">
        <v>0</v>
      </c>
      <c r="M212" s="38">
        <v>0</v>
      </c>
      <c r="N212" s="38" t="s">
        <v>2527</v>
      </c>
      <c r="O212" s="63" t="s">
        <v>36</v>
      </c>
      <c r="P212" s="63"/>
      <c r="Q212" s="38" t="s">
        <v>1588</v>
      </c>
      <c r="R212" s="38">
        <v>0</v>
      </c>
      <c r="S212" s="38" t="s">
        <v>52</v>
      </c>
      <c r="T212" s="38">
        <v>3000</v>
      </c>
      <c r="U212" s="38">
        <v>2550</v>
      </c>
      <c r="Y212" s="38" t="s">
        <v>2563</v>
      </c>
      <c r="AB212" s="114">
        <v>0</v>
      </c>
      <c r="AD212" s="38">
        <v>0</v>
      </c>
    </row>
    <row r="213" spans="1:30" x14ac:dyDescent="0.2">
      <c r="A213" s="55">
        <v>208</v>
      </c>
      <c r="B213" s="37">
        <v>3404011</v>
      </c>
      <c r="C213" s="43" t="s">
        <v>2571</v>
      </c>
      <c r="D213" s="38">
        <v>1</v>
      </c>
      <c r="E213" s="38">
        <v>0</v>
      </c>
      <c r="J213" s="38" t="s">
        <v>1588</v>
      </c>
      <c r="L213" s="38">
        <v>0</v>
      </c>
      <c r="M213" s="38">
        <v>0</v>
      </c>
      <c r="N213" s="38">
        <v>1000000</v>
      </c>
      <c r="O213" s="63" t="s">
        <v>55</v>
      </c>
      <c r="P213" s="63"/>
      <c r="Q213" s="38" t="s">
        <v>1588</v>
      </c>
      <c r="R213" s="38">
        <v>0</v>
      </c>
      <c r="T213" s="38">
        <v>0</v>
      </c>
      <c r="U213" s="38">
        <v>6000</v>
      </c>
      <c r="Y213" s="38" t="s">
        <v>2567</v>
      </c>
      <c r="AA213" s="38">
        <v>0</v>
      </c>
      <c r="AB213" s="38">
        <v>0</v>
      </c>
      <c r="AC213" s="38">
        <v>0</v>
      </c>
      <c r="AD213" s="38">
        <v>0</v>
      </c>
    </row>
    <row r="214" spans="1:30" x14ac:dyDescent="0.2">
      <c r="A214" s="55">
        <v>209</v>
      </c>
      <c r="B214" s="37">
        <v>4001010</v>
      </c>
      <c r="C214" s="43" t="s">
        <v>2873</v>
      </c>
      <c r="E214" s="38">
        <v>0</v>
      </c>
      <c r="F214" s="38">
        <v>8010</v>
      </c>
      <c r="G214" s="38" t="s">
        <v>1588</v>
      </c>
      <c r="J214" s="38">
        <v>0</v>
      </c>
      <c r="L214" s="38">
        <v>0</v>
      </c>
      <c r="M214" s="38">
        <v>0</v>
      </c>
      <c r="N214" s="38" t="s">
        <v>3537</v>
      </c>
      <c r="O214" s="63" t="s">
        <v>93</v>
      </c>
      <c r="P214" s="63"/>
      <c r="Q214" s="38" t="s">
        <v>1588</v>
      </c>
      <c r="R214" s="38">
        <v>0</v>
      </c>
      <c r="S214" s="38" t="s">
        <v>52</v>
      </c>
      <c r="T214" s="38">
        <v>1000</v>
      </c>
      <c r="U214" s="38" t="s">
        <v>2137</v>
      </c>
      <c r="V214" s="38" t="s">
        <v>3571</v>
      </c>
      <c r="Y214" s="38" t="s">
        <v>3575</v>
      </c>
      <c r="AA214" s="38" t="s">
        <v>3208</v>
      </c>
      <c r="AB214" s="38" t="s">
        <v>1592</v>
      </c>
      <c r="AD214" s="38">
        <v>0</v>
      </c>
    </row>
    <row r="215" spans="1:30" x14ac:dyDescent="0.2">
      <c r="A215" s="55">
        <v>210</v>
      </c>
      <c r="B215" s="37">
        <v>4001011</v>
      </c>
      <c r="C215" s="43" t="s">
        <v>3068</v>
      </c>
      <c r="E215" s="38">
        <v>0</v>
      </c>
      <c r="F215" s="227">
        <v>8010</v>
      </c>
      <c r="G215" s="38" t="s">
        <v>1592</v>
      </c>
      <c r="J215" s="38">
        <v>0</v>
      </c>
      <c r="L215" s="38">
        <v>0</v>
      </c>
      <c r="M215" s="38">
        <v>0</v>
      </c>
      <c r="N215" s="38" t="s">
        <v>3537</v>
      </c>
      <c r="O215" s="63" t="s">
        <v>93</v>
      </c>
      <c r="P215" s="63"/>
      <c r="Q215" s="38" t="s">
        <v>1588</v>
      </c>
      <c r="R215" s="38">
        <v>0</v>
      </c>
      <c r="S215" s="38" t="s">
        <v>52</v>
      </c>
      <c r="T215" s="38">
        <v>1000</v>
      </c>
      <c r="U215" s="38" t="s">
        <v>2137</v>
      </c>
      <c r="V215" s="38" t="s">
        <v>3573</v>
      </c>
      <c r="Y215" s="38" t="s">
        <v>3576</v>
      </c>
      <c r="AA215" s="38" t="s">
        <v>3208</v>
      </c>
      <c r="AB215" s="38" t="s">
        <v>1592</v>
      </c>
      <c r="AD215" s="38">
        <v>0</v>
      </c>
    </row>
    <row r="216" spans="1:30" x14ac:dyDescent="0.2">
      <c r="A216" s="55">
        <v>211</v>
      </c>
      <c r="B216" s="37">
        <v>4001012</v>
      </c>
      <c r="C216" s="43" t="s">
        <v>1869</v>
      </c>
      <c r="E216" s="38">
        <v>0</v>
      </c>
      <c r="F216" s="227">
        <v>8010</v>
      </c>
      <c r="G216" s="38" t="s">
        <v>1590</v>
      </c>
      <c r="J216" s="38">
        <v>0</v>
      </c>
      <c r="L216" s="38">
        <v>0</v>
      </c>
      <c r="M216" s="38">
        <v>0</v>
      </c>
      <c r="N216" s="38" t="s">
        <v>3537</v>
      </c>
      <c r="O216" s="63" t="s">
        <v>93</v>
      </c>
      <c r="P216" s="63"/>
      <c r="Q216" s="38" t="s">
        <v>1588</v>
      </c>
      <c r="R216" s="38">
        <v>0</v>
      </c>
      <c r="S216" s="38" t="s">
        <v>52</v>
      </c>
      <c r="T216" s="38">
        <v>1000</v>
      </c>
      <c r="U216" s="38" t="s">
        <v>2137</v>
      </c>
      <c r="V216" s="38" t="s">
        <v>3573</v>
      </c>
      <c r="Y216" s="38" t="s">
        <v>3577</v>
      </c>
      <c r="AA216" s="38" t="s">
        <v>3208</v>
      </c>
      <c r="AB216" s="38" t="s">
        <v>1592</v>
      </c>
      <c r="AD216" s="38">
        <v>0</v>
      </c>
    </row>
    <row r="217" spans="1:30" x14ac:dyDescent="0.2">
      <c r="A217" s="55">
        <v>212</v>
      </c>
      <c r="B217" s="37">
        <v>4001013</v>
      </c>
      <c r="C217" s="43" t="s">
        <v>1869</v>
      </c>
      <c r="E217" s="38">
        <v>0</v>
      </c>
      <c r="F217" s="227">
        <v>8010</v>
      </c>
      <c r="G217" s="38" t="s">
        <v>1882</v>
      </c>
      <c r="J217" s="38">
        <v>0</v>
      </c>
      <c r="L217" s="38">
        <v>0</v>
      </c>
      <c r="M217" s="38">
        <v>0</v>
      </c>
      <c r="N217" s="38" t="s">
        <v>3537</v>
      </c>
      <c r="O217" s="63" t="s">
        <v>93</v>
      </c>
      <c r="P217" s="63"/>
      <c r="Q217" s="38" t="s">
        <v>1588</v>
      </c>
      <c r="R217" s="38">
        <v>0</v>
      </c>
      <c r="S217" s="38" t="s">
        <v>52</v>
      </c>
      <c r="T217" s="38">
        <v>1000</v>
      </c>
      <c r="U217" s="38" t="s">
        <v>2137</v>
      </c>
      <c r="V217" s="38" t="s">
        <v>3573</v>
      </c>
      <c r="Y217" s="38" t="s">
        <v>3578</v>
      </c>
      <c r="AA217" s="38" t="s">
        <v>3208</v>
      </c>
      <c r="AB217" s="38" t="s">
        <v>1592</v>
      </c>
      <c r="AD217" s="38">
        <v>0</v>
      </c>
    </row>
    <row r="218" spans="1:30" x14ac:dyDescent="0.2">
      <c r="A218" s="55">
        <v>213</v>
      </c>
      <c r="B218" s="37">
        <v>4001014</v>
      </c>
      <c r="C218" s="43" t="s">
        <v>1869</v>
      </c>
      <c r="E218" s="38">
        <v>0</v>
      </c>
      <c r="F218" s="227">
        <v>8010</v>
      </c>
      <c r="G218" s="38" t="s">
        <v>2524</v>
      </c>
      <c r="J218" s="38">
        <v>0</v>
      </c>
      <c r="L218" s="38">
        <v>0</v>
      </c>
      <c r="M218" s="38">
        <v>0</v>
      </c>
      <c r="N218" s="38" t="s">
        <v>3537</v>
      </c>
      <c r="O218" s="63" t="s">
        <v>93</v>
      </c>
      <c r="P218" s="63"/>
      <c r="Q218" s="38" t="s">
        <v>1588</v>
      </c>
      <c r="R218" s="38">
        <v>0</v>
      </c>
      <c r="S218" s="38" t="s">
        <v>52</v>
      </c>
      <c r="T218" s="38">
        <v>1000</v>
      </c>
      <c r="U218" s="38" t="s">
        <v>2137</v>
      </c>
      <c r="V218" s="38" t="s">
        <v>3573</v>
      </c>
      <c r="Y218" s="38" t="s">
        <v>3579</v>
      </c>
      <c r="AA218" s="38" t="s">
        <v>3208</v>
      </c>
      <c r="AB218" s="38" t="s">
        <v>1592</v>
      </c>
      <c r="AD218" s="38">
        <v>0</v>
      </c>
    </row>
    <row r="219" spans="1:30" x14ac:dyDescent="0.2">
      <c r="A219" s="55">
        <v>214</v>
      </c>
      <c r="B219" s="37">
        <v>4001015</v>
      </c>
      <c r="C219" s="43" t="s">
        <v>3162</v>
      </c>
      <c r="E219" s="38">
        <v>0</v>
      </c>
      <c r="F219" s="227">
        <v>8010</v>
      </c>
      <c r="G219" s="38" t="s">
        <v>2651</v>
      </c>
      <c r="J219" s="38">
        <v>0</v>
      </c>
      <c r="L219" s="38">
        <v>0</v>
      </c>
      <c r="M219" s="38">
        <v>0</v>
      </c>
      <c r="N219" s="38" t="s">
        <v>2118</v>
      </c>
      <c r="O219" s="63" t="s">
        <v>93</v>
      </c>
      <c r="P219" s="63"/>
      <c r="Q219" s="38" t="s">
        <v>1588</v>
      </c>
      <c r="R219" s="38">
        <v>0</v>
      </c>
      <c r="S219" s="38" t="s">
        <v>52</v>
      </c>
      <c r="T219" s="38">
        <v>1000</v>
      </c>
      <c r="U219" s="38" t="s">
        <v>2137</v>
      </c>
      <c r="V219" s="38" t="s">
        <v>3573</v>
      </c>
      <c r="Y219" s="38" t="s">
        <v>3580</v>
      </c>
      <c r="AA219" s="38" t="s">
        <v>3208</v>
      </c>
      <c r="AB219" s="38" t="s">
        <v>1592</v>
      </c>
      <c r="AD219" s="38">
        <v>0</v>
      </c>
    </row>
    <row r="220" spans="1:30" x14ac:dyDescent="0.2">
      <c r="A220" s="55">
        <v>215</v>
      </c>
      <c r="B220" s="37">
        <v>4002000</v>
      </c>
      <c r="C220" s="43" t="s">
        <v>2885</v>
      </c>
      <c r="E220" s="38">
        <v>0</v>
      </c>
      <c r="J220" s="38">
        <v>0</v>
      </c>
      <c r="L220" s="38">
        <v>0</v>
      </c>
      <c r="M220" s="38">
        <v>0</v>
      </c>
      <c r="N220" s="38" t="s">
        <v>2118</v>
      </c>
      <c r="O220" s="63" t="s">
        <v>93</v>
      </c>
      <c r="P220" s="63"/>
      <c r="Q220" s="38" t="s">
        <v>1588</v>
      </c>
      <c r="R220" s="38">
        <v>0</v>
      </c>
      <c r="S220" s="38" t="s">
        <v>52</v>
      </c>
      <c r="T220" s="38">
        <v>2000</v>
      </c>
      <c r="U220" s="38" t="s">
        <v>3049</v>
      </c>
      <c r="Y220" s="38" t="s">
        <v>1883</v>
      </c>
      <c r="AB220" s="38" t="s">
        <v>1592</v>
      </c>
      <c r="AD220" s="38">
        <v>0</v>
      </c>
    </row>
    <row r="221" spans="1:30" x14ac:dyDescent="0.2">
      <c r="A221" s="55">
        <v>216</v>
      </c>
      <c r="B221" s="37">
        <v>4002010</v>
      </c>
      <c r="C221" s="43" t="s">
        <v>2877</v>
      </c>
      <c r="E221" s="38">
        <v>0</v>
      </c>
      <c r="F221" s="38">
        <v>8020</v>
      </c>
      <c r="G221" s="38" t="s">
        <v>1588</v>
      </c>
      <c r="J221" s="38">
        <v>0</v>
      </c>
      <c r="L221" s="38">
        <v>0</v>
      </c>
      <c r="M221" s="38">
        <v>0</v>
      </c>
      <c r="N221" s="38" t="s">
        <v>2118</v>
      </c>
      <c r="O221" s="63" t="s">
        <v>93</v>
      </c>
      <c r="P221" s="63"/>
      <c r="Q221" s="38" t="s">
        <v>1588</v>
      </c>
      <c r="R221" s="38">
        <v>0</v>
      </c>
      <c r="S221" s="38" t="s">
        <v>52</v>
      </c>
      <c r="T221" s="38">
        <v>2000</v>
      </c>
      <c r="U221" s="38" t="s">
        <v>3049</v>
      </c>
      <c r="Y221" s="38" t="s">
        <v>2879</v>
      </c>
      <c r="AB221" s="38" t="s">
        <v>1592</v>
      </c>
      <c r="AD221" s="38">
        <v>0</v>
      </c>
    </row>
    <row r="222" spans="1:30" x14ac:dyDescent="0.2">
      <c r="A222" s="55">
        <v>217</v>
      </c>
      <c r="B222" s="37">
        <v>4002011</v>
      </c>
      <c r="C222" s="43" t="s">
        <v>2877</v>
      </c>
      <c r="E222" s="38">
        <v>0</v>
      </c>
      <c r="F222" s="38">
        <v>8020</v>
      </c>
      <c r="G222" s="38" t="s">
        <v>1592</v>
      </c>
      <c r="J222" s="38">
        <v>0</v>
      </c>
      <c r="L222" s="38">
        <v>0</v>
      </c>
      <c r="M222" s="38">
        <v>0</v>
      </c>
      <c r="N222" s="38" t="s">
        <v>2118</v>
      </c>
      <c r="O222" s="63" t="s">
        <v>93</v>
      </c>
      <c r="P222" s="63"/>
      <c r="Q222" s="38" t="s">
        <v>1588</v>
      </c>
      <c r="R222" s="38">
        <v>0</v>
      </c>
      <c r="S222" s="38" t="s">
        <v>52</v>
      </c>
      <c r="T222" s="38">
        <v>2000</v>
      </c>
      <c r="U222" s="38" t="s">
        <v>3049</v>
      </c>
      <c r="Y222" s="38" t="s">
        <v>3089</v>
      </c>
      <c r="AB222" s="38" t="s">
        <v>1592</v>
      </c>
      <c r="AD222" s="38">
        <v>0</v>
      </c>
    </row>
    <row r="223" spans="1:30" x14ac:dyDescent="0.2">
      <c r="A223" s="55">
        <v>218</v>
      </c>
      <c r="B223" s="37">
        <v>4002012</v>
      </c>
      <c r="C223" s="43" t="s">
        <v>2877</v>
      </c>
      <c r="E223" s="38">
        <v>0</v>
      </c>
      <c r="F223" s="38">
        <v>8020</v>
      </c>
      <c r="G223" s="38" t="s">
        <v>1590</v>
      </c>
      <c r="J223" s="38">
        <v>0</v>
      </c>
      <c r="L223" s="38">
        <v>0</v>
      </c>
      <c r="M223" s="38">
        <v>0</v>
      </c>
      <c r="N223" s="38" t="s">
        <v>3091</v>
      </c>
      <c r="O223" s="63" t="s">
        <v>93</v>
      </c>
      <c r="P223" s="63"/>
      <c r="Q223" s="38" t="s">
        <v>1588</v>
      </c>
      <c r="R223" s="38">
        <v>0</v>
      </c>
      <c r="S223" s="38" t="s">
        <v>52</v>
      </c>
      <c r="T223" s="38">
        <v>2000</v>
      </c>
      <c r="U223" s="38" t="s">
        <v>3049</v>
      </c>
      <c r="Y223" s="38" t="s">
        <v>3089</v>
      </c>
      <c r="AB223" s="38" t="s">
        <v>1592</v>
      </c>
      <c r="AD223" s="38">
        <v>0</v>
      </c>
    </row>
    <row r="224" spans="1:30" x14ac:dyDescent="0.2">
      <c r="A224" s="55">
        <v>219</v>
      </c>
      <c r="B224" s="37">
        <v>4002013</v>
      </c>
      <c r="C224" s="43" t="s">
        <v>2877</v>
      </c>
      <c r="E224" s="38">
        <v>0</v>
      </c>
      <c r="F224" s="38">
        <v>8020</v>
      </c>
      <c r="G224" s="38" t="s">
        <v>1882</v>
      </c>
      <c r="J224" s="38">
        <v>0</v>
      </c>
      <c r="L224" s="38">
        <v>0</v>
      </c>
      <c r="M224" s="38">
        <v>0</v>
      </c>
      <c r="N224" s="38" t="s">
        <v>3091</v>
      </c>
      <c r="O224" s="63" t="s">
        <v>93</v>
      </c>
      <c r="P224" s="63"/>
      <c r="Q224" s="38" t="s">
        <v>1588</v>
      </c>
      <c r="R224" s="38">
        <v>0</v>
      </c>
      <c r="S224" s="38" t="s">
        <v>52</v>
      </c>
      <c r="T224" s="38">
        <v>2000</v>
      </c>
      <c r="U224" s="38" t="s">
        <v>3049</v>
      </c>
      <c r="Y224" s="38" t="s">
        <v>3095</v>
      </c>
      <c r="AB224" s="38" t="s">
        <v>1592</v>
      </c>
      <c r="AD224" s="38">
        <v>0</v>
      </c>
    </row>
    <row r="225" spans="1:30" x14ac:dyDescent="0.2">
      <c r="A225" s="55">
        <v>220</v>
      </c>
      <c r="B225" s="37">
        <v>4002014</v>
      </c>
      <c r="C225" s="43" t="s">
        <v>2877</v>
      </c>
      <c r="E225" s="38">
        <v>0</v>
      </c>
      <c r="F225" s="38">
        <v>8020</v>
      </c>
      <c r="G225" s="38" t="s">
        <v>2524</v>
      </c>
      <c r="J225" s="38">
        <v>0</v>
      </c>
      <c r="L225" s="38">
        <v>0</v>
      </c>
      <c r="M225" s="38">
        <v>0</v>
      </c>
      <c r="N225" s="38" t="s">
        <v>3093</v>
      </c>
      <c r="O225" s="63" t="s">
        <v>93</v>
      </c>
      <c r="P225" s="63"/>
      <c r="Q225" s="38" t="s">
        <v>1588</v>
      </c>
      <c r="R225" s="38">
        <v>0</v>
      </c>
      <c r="S225" s="38" t="s">
        <v>52</v>
      </c>
      <c r="T225" s="38">
        <v>2000</v>
      </c>
      <c r="U225" s="38" t="s">
        <v>3049</v>
      </c>
      <c r="Y225" s="38" t="s">
        <v>3095</v>
      </c>
      <c r="AB225" s="38" t="s">
        <v>1592</v>
      </c>
      <c r="AD225" s="38">
        <v>0</v>
      </c>
    </row>
    <row r="226" spans="1:30" x14ac:dyDescent="0.2">
      <c r="A226" s="55">
        <v>221</v>
      </c>
      <c r="B226" s="37">
        <v>4003010</v>
      </c>
      <c r="C226" s="43" t="s">
        <v>2147</v>
      </c>
      <c r="E226" s="38">
        <v>0</v>
      </c>
      <c r="J226" s="38">
        <v>0</v>
      </c>
      <c r="L226" s="38">
        <v>0</v>
      </c>
      <c r="M226" s="38">
        <v>0</v>
      </c>
      <c r="N226" s="38" t="s">
        <v>2154</v>
      </c>
      <c r="O226" s="63" t="s">
        <v>36</v>
      </c>
      <c r="P226" s="63"/>
      <c r="Q226" s="38" t="s">
        <v>1588</v>
      </c>
      <c r="R226" s="38">
        <v>0</v>
      </c>
      <c r="S226" s="38" t="s">
        <v>52</v>
      </c>
      <c r="T226" s="38">
        <v>1000</v>
      </c>
      <c r="U226" s="38" t="s">
        <v>3049</v>
      </c>
      <c r="Y226" s="38" t="s">
        <v>2156</v>
      </c>
      <c r="AB226" s="114">
        <v>1</v>
      </c>
      <c r="AD226" s="38">
        <v>0</v>
      </c>
    </row>
    <row r="227" spans="1:30" x14ac:dyDescent="0.2">
      <c r="A227" s="55">
        <v>222</v>
      </c>
      <c r="B227" s="37">
        <v>4003011</v>
      </c>
      <c r="C227" s="43" t="s">
        <v>2869</v>
      </c>
      <c r="E227" s="38">
        <v>0</v>
      </c>
      <c r="F227" s="38">
        <v>8080</v>
      </c>
      <c r="G227" s="38" t="s">
        <v>1588</v>
      </c>
      <c r="J227" s="38">
        <v>0</v>
      </c>
      <c r="L227" s="38">
        <v>0</v>
      </c>
      <c r="M227" s="38">
        <v>0</v>
      </c>
      <c r="N227" s="38" t="s">
        <v>1588</v>
      </c>
      <c r="O227" s="63" t="s">
        <v>55</v>
      </c>
      <c r="P227" s="63"/>
      <c r="Q227" s="38" t="s">
        <v>1588</v>
      </c>
      <c r="R227" s="38">
        <v>0</v>
      </c>
      <c r="S227" s="38" t="s">
        <v>52</v>
      </c>
      <c r="T227" s="38">
        <v>12000</v>
      </c>
      <c r="U227" s="38" t="s">
        <v>2137</v>
      </c>
      <c r="Y227" s="38" t="s">
        <v>3501</v>
      </c>
      <c r="Z227" s="38" t="s">
        <v>3503</v>
      </c>
      <c r="AB227" s="177" t="s">
        <v>1588</v>
      </c>
      <c r="AD227" s="38">
        <v>0</v>
      </c>
    </row>
    <row r="228" spans="1:30" x14ac:dyDescent="0.2">
      <c r="A228" s="55">
        <v>223</v>
      </c>
      <c r="B228" s="37">
        <v>4003012</v>
      </c>
      <c r="C228" s="43" t="s">
        <v>2534</v>
      </c>
      <c r="E228" s="38">
        <v>0</v>
      </c>
      <c r="J228" s="38">
        <v>0</v>
      </c>
      <c r="L228" s="38">
        <v>0</v>
      </c>
      <c r="M228" s="38">
        <v>0</v>
      </c>
      <c r="N228" s="38" t="s">
        <v>1446</v>
      </c>
      <c r="O228" s="63" t="s">
        <v>36</v>
      </c>
      <c r="P228" s="63"/>
      <c r="Q228" s="38" t="s">
        <v>1592</v>
      </c>
      <c r="R228" s="38" t="s">
        <v>1592</v>
      </c>
      <c r="S228" s="38" t="s">
        <v>52</v>
      </c>
      <c r="T228" s="38">
        <v>10000</v>
      </c>
      <c r="U228" s="38" t="s">
        <v>3595</v>
      </c>
      <c r="Y228" s="38" t="s">
        <v>3597</v>
      </c>
      <c r="AB228" s="177">
        <v>1</v>
      </c>
      <c r="AD228" s="38">
        <v>0</v>
      </c>
    </row>
    <row r="229" spans="1:30" x14ac:dyDescent="0.2">
      <c r="A229" s="55">
        <v>224</v>
      </c>
      <c r="B229" s="37">
        <v>4003013</v>
      </c>
      <c r="C229" s="43" t="s">
        <v>2871</v>
      </c>
      <c r="E229" s="38">
        <v>0</v>
      </c>
      <c r="F229" s="38">
        <v>8080</v>
      </c>
      <c r="G229" s="38" t="s">
        <v>1592</v>
      </c>
      <c r="J229" s="38">
        <v>0</v>
      </c>
      <c r="L229" s="38">
        <v>0</v>
      </c>
      <c r="M229" s="38">
        <v>0</v>
      </c>
      <c r="N229" s="38" t="s">
        <v>1588</v>
      </c>
      <c r="O229" s="63" t="s">
        <v>55</v>
      </c>
      <c r="P229" s="63"/>
      <c r="Q229" s="38" t="s">
        <v>1588</v>
      </c>
      <c r="R229" s="38">
        <v>0</v>
      </c>
      <c r="S229" s="38" t="s">
        <v>52</v>
      </c>
      <c r="T229" s="38">
        <v>12000</v>
      </c>
      <c r="U229" s="38" t="s">
        <v>2137</v>
      </c>
      <c r="Y229" s="38" t="s">
        <v>3495</v>
      </c>
      <c r="Z229" s="38" t="s">
        <v>3503</v>
      </c>
      <c r="AB229" s="114" t="s">
        <v>1588</v>
      </c>
      <c r="AD229" s="38">
        <v>0</v>
      </c>
    </row>
    <row r="230" spans="1:30" x14ac:dyDescent="0.2">
      <c r="A230" s="55">
        <v>225</v>
      </c>
      <c r="B230" s="37">
        <v>4003014</v>
      </c>
      <c r="C230" s="43" t="s">
        <v>3479</v>
      </c>
      <c r="E230" s="38">
        <v>0</v>
      </c>
      <c r="F230" s="38">
        <v>8080</v>
      </c>
      <c r="G230" s="38" t="s">
        <v>1590</v>
      </c>
      <c r="J230" s="38">
        <v>0</v>
      </c>
      <c r="L230" s="38">
        <v>0</v>
      </c>
      <c r="M230" s="38">
        <v>0</v>
      </c>
      <c r="N230" s="38" t="s">
        <v>1588</v>
      </c>
      <c r="O230" s="63" t="s">
        <v>55</v>
      </c>
      <c r="P230" s="63"/>
      <c r="Q230" s="38" t="s">
        <v>1588</v>
      </c>
      <c r="R230" s="38">
        <v>0</v>
      </c>
      <c r="S230" s="38" t="s">
        <v>52</v>
      </c>
      <c r="T230" s="38">
        <v>12000</v>
      </c>
      <c r="U230" s="38" t="s">
        <v>2137</v>
      </c>
      <c r="Y230" s="38" t="s">
        <v>3497</v>
      </c>
      <c r="Z230" s="38" t="s">
        <v>3503</v>
      </c>
      <c r="AB230" s="114" t="s">
        <v>1588</v>
      </c>
      <c r="AD230" s="38">
        <v>0</v>
      </c>
    </row>
    <row r="231" spans="1:30" x14ac:dyDescent="0.2">
      <c r="A231" s="55">
        <v>226</v>
      </c>
      <c r="B231" s="37">
        <v>4003015</v>
      </c>
      <c r="C231" s="43" t="s">
        <v>3481</v>
      </c>
      <c r="E231" s="38">
        <v>0</v>
      </c>
      <c r="F231" s="38">
        <v>8080</v>
      </c>
      <c r="G231" s="38" t="s">
        <v>1882</v>
      </c>
      <c r="J231" s="38">
        <v>0</v>
      </c>
      <c r="L231" s="38">
        <v>0</v>
      </c>
      <c r="M231" s="38">
        <v>0</v>
      </c>
      <c r="N231" s="38" t="s">
        <v>1588</v>
      </c>
      <c r="O231" s="63" t="s">
        <v>55</v>
      </c>
      <c r="P231" s="63"/>
      <c r="Q231" s="38" t="s">
        <v>1588</v>
      </c>
      <c r="R231" s="38">
        <v>0</v>
      </c>
      <c r="S231" s="38" t="s">
        <v>52</v>
      </c>
      <c r="T231" s="38">
        <v>12000</v>
      </c>
      <c r="U231" s="38" t="s">
        <v>2137</v>
      </c>
      <c r="Y231" s="38" t="s">
        <v>3499</v>
      </c>
      <c r="Z231" s="38" t="s">
        <v>3503</v>
      </c>
      <c r="AB231" s="114" t="s">
        <v>1588</v>
      </c>
      <c r="AD231" s="38">
        <v>0</v>
      </c>
    </row>
    <row r="232" spans="1:30" x14ac:dyDescent="0.2">
      <c r="A232" s="55">
        <v>227</v>
      </c>
      <c r="B232" s="37">
        <v>4004010</v>
      </c>
      <c r="C232" s="43" t="s">
        <v>2149</v>
      </c>
      <c r="E232" s="38">
        <v>0</v>
      </c>
      <c r="J232" s="38">
        <v>0</v>
      </c>
      <c r="L232" s="38">
        <v>0</v>
      </c>
      <c r="M232" s="38">
        <v>0</v>
      </c>
      <c r="N232" s="38" t="s">
        <v>2154</v>
      </c>
      <c r="O232" s="63" t="s">
        <v>36</v>
      </c>
      <c r="P232" s="63"/>
      <c r="Q232" s="38" t="s">
        <v>1588</v>
      </c>
      <c r="R232" s="38">
        <v>0</v>
      </c>
      <c r="S232" s="38" t="s">
        <v>52</v>
      </c>
      <c r="T232" s="38">
        <v>800</v>
      </c>
      <c r="U232" s="38" t="s">
        <v>3593</v>
      </c>
      <c r="Y232" s="38" t="s">
        <v>2156</v>
      </c>
      <c r="AB232" s="114">
        <v>1</v>
      </c>
      <c r="AD232" s="38">
        <v>0</v>
      </c>
    </row>
    <row r="233" spans="1:30" x14ac:dyDescent="0.2">
      <c r="A233" s="55">
        <v>228</v>
      </c>
      <c r="B233" s="37">
        <v>4004011</v>
      </c>
      <c r="C233" s="43" t="s">
        <v>2535</v>
      </c>
      <c r="E233" s="38">
        <v>0</v>
      </c>
      <c r="F233" s="38">
        <v>8090</v>
      </c>
      <c r="G233" s="38" t="s">
        <v>1588</v>
      </c>
      <c r="J233" s="38">
        <v>0</v>
      </c>
      <c r="L233" s="38">
        <v>0</v>
      </c>
      <c r="M233" s="38">
        <v>0</v>
      </c>
      <c r="N233" s="38" t="s">
        <v>1886</v>
      </c>
      <c r="O233" s="63" t="s">
        <v>36</v>
      </c>
      <c r="P233" s="63"/>
      <c r="Q233" s="38" t="s">
        <v>1592</v>
      </c>
      <c r="R233" s="38" t="s">
        <v>1592</v>
      </c>
      <c r="S233" s="38" t="s">
        <v>52</v>
      </c>
      <c r="T233" s="38">
        <v>10000</v>
      </c>
      <c r="U233" s="38" t="s">
        <v>2518</v>
      </c>
      <c r="V233" s="38" t="s">
        <v>2537</v>
      </c>
      <c r="Y233" s="38" t="s">
        <v>3493</v>
      </c>
      <c r="AB233" s="244">
        <v>1</v>
      </c>
      <c r="AD233" s="38">
        <v>0</v>
      </c>
    </row>
    <row r="234" spans="1:30" x14ac:dyDescent="0.2">
      <c r="A234" s="55">
        <v>229</v>
      </c>
      <c r="B234" s="37">
        <v>4004012</v>
      </c>
      <c r="C234" s="43" t="s">
        <v>2889</v>
      </c>
      <c r="E234" s="38">
        <v>0</v>
      </c>
      <c r="J234" s="38">
        <v>0</v>
      </c>
      <c r="L234" s="38">
        <v>0</v>
      </c>
      <c r="M234" s="38" t="s">
        <v>2788</v>
      </c>
      <c r="N234" s="38" t="s">
        <v>1588</v>
      </c>
      <c r="O234" s="63" t="s">
        <v>324</v>
      </c>
      <c r="P234" s="63"/>
      <c r="Q234" s="38" t="s">
        <v>1588</v>
      </c>
      <c r="R234" s="38">
        <v>0</v>
      </c>
      <c r="S234" s="38" t="s">
        <v>52</v>
      </c>
      <c r="T234" s="38">
        <v>2000</v>
      </c>
      <c r="U234" s="38" t="s">
        <v>2137</v>
      </c>
      <c r="Y234" s="38" t="s">
        <v>2891</v>
      </c>
      <c r="AB234" s="244">
        <v>0</v>
      </c>
      <c r="AD234" s="38">
        <v>0</v>
      </c>
    </row>
    <row r="235" spans="1:30" x14ac:dyDescent="0.2">
      <c r="A235" s="55">
        <v>230</v>
      </c>
      <c r="B235" s="37">
        <v>4004013</v>
      </c>
      <c r="C235" s="43" t="s">
        <v>3487</v>
      </c>
      <c r="E235" s="38">
        <v>0</v>
      </c>
      <c r="F235" s="38">
        <v>8090</v>
      </c>
      <c r="G235" s="38" t="s">
        <v>1592</v>
      </c>
      <c r="J235" s="38">
        <v>0</v>
      </c>
      <c r="L235" s="38">
        <v>0</v>
      </c>
      <c r="M235" s="38">
        <v>0</v>
      </c>
      <c r="N235" s="38" t="s">
        <v>1886</v>
      </c>
      <c r="O235" s="63" t="s">
        <v>93</v>
      </c>
      <c r="P235" s="63"/>
      <c r="Q235" s="38" t="s">
        <v>1592</v>
      </c>
      <c r="R235" s="38" t="s">
        <v>1592</v>
      </c>
      <c r="S235" s="38" t="s">
        <v>52</v>
      </c>
      <c r="T235" s="38">
        <v>10000</v>
      </c>
      <c r="U235" s="38" t="s">
        <v>2518</v>
      </c>
      <c r="V235" s="38" t="s">
        <v>2537</v>
      </c>
      <c r="Y235" s="38" t="s">
        <v>3493</v>
      </c>
      <c r="AA235" s="38">
        <v>4004013</v>
      </c>
      <c r="AB235" s="244">
        <v>1</v>
      </c>
      <c r="AD235" s="38">
        <v>0</v>
      </c>
    </row>
    <row r="236" spans="1:30" x14ac:dyDescent="0.2">
      <c r="A236" s="55">
        <v>231</v>
      </c>
      <c r="B236" s="37">
        <v>4004014</v>
      </c>
      <c r="C236" s="43" t="s">
        <v>3489</v>
      </c>
      <c r="E236" s="38">
        <v>0</v>
      </c>
      <c r="F236" s="38">
        <v>8090</v>
      </c>
      <c r="G236" s="38" t="s">
        <v>1590</v>
      </c>
      <c r="J236" s="38">
        <v>0</v>
      </c>
      <c r="L236" s="38">
        <v>0</v>
      </c>
      <c r="M236" s="38">
        <v>0</v>
      </c>
      <c r="N236" s="38" t="s">
        <v>1886</v>
      </c>
      <c r="O236" s="63" t="s">
        <v>93</v>
      </c>
      <c r="P236" s="63"/>
      <c r="Q236" s="38" t="s">
        <v>1592</v>
      </c>
      <c r="R236" s="38" t="s">
        <v>1592</v>
      </c>
      <c r="S236" s="38" t="s">
        <v>52</v>
      </c>
      <c r="T236" s="38">
        <v>10000</v>
      </c>
      <c r="U236" s="38" t="s">
        <v>2518</v>
      </c>
      <c r="V236" s="38" t="s">
        <v>2537</v>
      </c>
      <c r="Y236" s="38" t="s">
        <v>3493</v>
      </c>
      <c r="AA236" s="38">
        <v>4004014</v>
      </c>
      <c r="AB236" s="244">
        <v>1</v>
      </c>
      <c r="AD236" s="38">
        <v>0</v>
      </c>
    </row>
    <row r="237" spans="1:30" x14ac:dyDescent="0.2">
      <c r="A237" s="55">
        <v>232</v>
      </c>
      <c r="B237" s="37">
        <v>4004015</v>
      </c>
      <c r="C237" s="43" t="s">
        <v>3491</v>
      </c>
      <c r="E237" s="38">
        <v>0</v>
      </c>
      <c r="F237" s="38">
        <v>8090</v>
      </c>
      <c r="G237" s="38" t="s">
        <v>1882</v>
      </c>
      <c r="J237" s="38">
        <v>0</v>
      </c>
      <c r="L237" s="38">
        <v>0</v>
      </c>
      <c r="M237" s="38">
        <v>0</v>
      </c>
      <c r="N237" s="38" t="s">
        <v>1886</v>
      </c>
      <c r="O237" s="63" t="s">
        <v>93</v>
      </c>
      <c r="P237" s="63"/>
      <c r="Q237" s="38" t="s">
        <v>1592</v>
      </c>
      <c r="R237" s="38" t="s">
        <v>1592</v>
      </c>
      <c r="S237" s="38" t="s">
        <v>52</v>
      </c>
      <c r="T237" s="38">
        <v>10000</v>
      </c>
      <c r="U237" s="38" t="s">
        <v>2518</v>
      </c>
      <c r="V237" s="38" t="s">
        <v>2537</v>
      </c>
      <c r="Y237" s="38" t="s">
        <v>3493</v>
      </c>
      <c r="AA237" s="38">
        <v>4004015</v>
      </c>
      <c r="AB237" s="244">
        <v>1</v>
      </c>
      <c r="AD237" s="38">
        <v>0</v>
      </c>
    </row>
    <row r="238" spans="1:30" x14ac:dyDescent="0.2">
      <c r="A238" s="55">
        <v>233</v>
      </c>
      <c r="B238" s="37">
        <v>4101010</v>
      </c>
      <c r="C238" s="43" t="s">
        <v>3045</v>
      </c>
      <c r="E238" s="38">
        <v>0</v>
      </c>
      <c r="F238" s="38">
        <v>8070</v>
      </c>
      <c r="G238" s="38" t="s">
        <v>1588</v>
      </c>
      <c r="J238" s="38">
        <v>0</v>
      </c>
      <c r="L238" s="38">
        <v>0</v>
      </c>
      <c r="M238" s="38">
        <v>0</v>
      </c>
      <c r="N238" s="38" t="s">
        <v>1886</v>
      </c>
      <c r="O238" s="63" t="s">
        <v>93</v>
      </c>
      <c r="P238" s="63"/>
      <c r="Q238" s="38" t="s">
        <v>1588</v>
      </c>
      <c r="R238" s="38">
        <v>0</v>
      </c>
      <c r="S238" s="38" t="s">
        <v>52</v>
      </c>
      <c r="T238" s="38">
        <v>3000</v>
      </c>
      <c r="U238" s="38">
        <v>1600</v>
      </c>
      <c r="Y238" s="38" t="s">
        <v>1885</v>
      </c>
      <c r="AB238" s="244" t="s">
        <v>1592</v>
      </c>
      <c r="AD238" s="38" t="s">
        <v>3268</v>
      </c>
    </row>
    <row r="239" spans="1:30" x14ac:dyDescent="0.2">
      <c r="A239" s="55">
        <v>234</v>
      </c>
      <c r="B239" s="37">
        <v>4101011</v>
      </c>
      <c r="C239" s="43" t="s">
        <v>3045</v>
      </c>
      <c r="E239" s="38">
        <v>0</v>
      </c>
      <c r="F239" s="38">
        <v>8070</v>
      </c>
      <c r="G239" s="38" t="s">
        <v>1592</v>
      </c>
      <c r="J239" s="38">
        <v>0</v>
      </c>
      <c r="L239" s="38">
        <v>0</v>
      </c>
      <c r="M239" s="38">
        <v>0</v>
      </c>
      <c r="N239" s="38" t="s">
        <v>1886</v>
      </c>
      <c r="O239" s="63" t="s">
        <v>93</v>
      </c>
      <c r="P239" s="63"/>
      <c r="Q239" s="38" t="s">
        <v>1588</v>
      </c>
      <c r="R239" s="38">
        <v>0</v>
      </c>
      <c r="S239" s="38" t="s">
        <v>52</v>
      </c>
      <c r="T239" s="38">
        <v>3000</v>
      </c>
      <c r="U239" s="38">
        <v>1600</v>
      </c>
      <c r="Y239" s="38" t="s">
        <v>3132</v>
      </c>
      <c r="AB239" s="244" t="s">
        <v>1592</v>
      </c>
      <c r="AD239" s="38" t="s">
        <v>3268</v>
      </c>
    </row>
    <row r="240" spans="1:30" x14ac:dyDescent="0.2">
      <c r="A240" s="55">
        <v>235</v>
      </c>
      <c r="B240" s="37">
        <v>4101012</v>
      </c>
      <c r="C240" s="43" t="s">
        <v>3045</v>
      </c>
      <c r="E240" s="38">
        <v>0</v>
      </c>
      <c r="F240" s="38">
        <v>8070</v>
      </c>
      <c r="G240" s="38" t="s">
        <v>1590</v>
      </c>
      <c r="J240" s="38">
        <v>0</v>
      </c>
      <c r="L240" s="38">
        <v>0</v>
      </c>
      <c r="M240" s="38">
        <v>0</v>
      </c>
      <c r="N240" s="38" t="s">
        <v>1886</v>
      </c>
      <c r="O240" s="63" t="s">
        <v>93</v>
      </c>
      <c r="P240" s="63"/>
      <c r="Q240" s="38" t="s">
        <v>1588</v>
      </c>
      <c r="R240" s="38">
        <v>0</v>
      </c>
      <c r="S240" s="38" t="s">
        <v>52</v>
      </c>
      <c r="T240" s="38">
        <v>3000</v>
      </c>
      <c r="U240" s="38">
        <v>1600</v>
      </c>
      <c r="Y240" s="38" t="s">
        <v>3134</v>
      </c>
      <c r="AB240" s="244" t="s">
        <v>1592</v>
      </c>
      <c r="AD240" s="38" t="s">
        <v>3268</v>
      </c>
    </row>
    <row r="241" spans="1:30" x14ac:dyDescent="0.2">
      <c r="A241" s="55">
        <v>236</v>
      </c>
      <c r="B241" s="37">
        <v>4101013</v>
      </c>
      <c r="C241" s="43" t="s">
        <v>3045</v>
      </c>
      <c r="E241" s="38">
        <v>0</v>
      </c>
      <c r="F241" s="38">
        <v>8070</v>
      </c>
      <c r="G241" s="38" t="s">
        <v>1882</v>
      </c>
      <c r="J241" s="38">
        <v>0</v>
      </c>
      <c r="L241" s="38">
        <v>0</v>
      </c>
      <c r="M241" s="38">
        <v>0</v>
      </c>
      <c r="N241" s="38" t="s">
        <v>1886</v>
      </c>
      <c r="O241" s="63" t="s">
        <v>93</v>
      </c>
      <c r="P241" s="63"/>
      <c r="Q241" s="38" t="s">
        <v>1588</v>
      </c>
      <c r="R241" s="38">
        <v>0</v>
      </c>
      <c r="S241" s="38" t="s">
        <v>52</v>
      </c>
      <c r="T241" s="38">
        <v>3000</v>
      </c>
      <c r="U241" s="38">
        <v>1600</v>
      </c>
      <c r="Y241" s="38" t="s">
        <v>3136</v>
      </c>
      <c r="AB241" s="244" t="s">
        <v>1592</v>
      </c>
      <c r="AD241" s="38" t="s">
        <v>3268</v>
      </c>
    </row>
    <row r="242" spans="1:30" x14ac:dyDescent="0.2">
      <c r="A242" s="55">
        <v>237</v>
      </c>
      <c r="B242" s="37">
        <v>4101014</v>
      </c>
      <c r="C242" s="43" t="s">
        <v>3045</v>
      </c>
      <c r="E242" s="38">
        <v>0</v>
      </c>
      <c r="F242" s="38">
        <v>8070</v>
      </c>
      <c r="G242" s="38" t="s">
        <v>2524</v>
      </c>
      <c r="J242" s="38">
        <v>0</v>
      </c>
      <c r="L242" s="38">
        <v>0</v>
      </c>
      <c r="M242" s="38">
        <v>0</v>
      </c>
      <c r="N242" s="38" t="s">
        <v>1886</v>
      </c>
      <c r="O242" s="63" t="s">
        <v>93</v>
      </c>
      <c r="P242" s="63"/>
      <c r="Q242" s="38" t="s">
        <v>1588</v>
      </c>
      <c r="R242" s="38">
        <v>0</v>
      </c>
      <c r="S242" s="38" t="s">
        <v>52</v>
      </c>
      <c r="T242" s="38">
        <v>3000</v>
      </c>
      <c r="U242" s="38">
        <v>1600</v>
      </c>
      <c r="Y242" s="38" t="s">
        <v>3138</v>
      </c>
      <c r="AB242" s="244" t="s">
        <v>1592</v>
      </c>
      <c r="AD242" s="38" t="s">
        <v>3268</v>
      </c>
    </row>
    <row r="243" spans="1:30" x14ac:dyDescent="0.2">
      <c r="A243" s="55">
        <v>238</v>
      </c>
      <c r="B243" s="37">
        <v>4102010</v>
      </c>
      <c r="C243" s="43" t="s">
        <v>2363</v>
      </c>
      <c r="E243" s="38">
        <v>0</v>
      </c>
      <c r="F243" s="38">
        <v>8030</v>
      </c>
      <c r="G243" s="38" t="s">
        <v>1588</v>
      </c>
      <c r="J243" s="38">
        <v>0</v>
      </c>
      <c r="L243" s="38">
        <v>0</v>
      </c>
      <c r="M243" s="38">
        <v>0</v>
      </c>
      <c r="N243" s="38" t="s">
        <v>1888</v>
      </c>
      <c r="O243" s="63" t="s">
        <v>93</v>
      </c>
      <c r="P243" s="63"/>
      <c r="Q243" s="38" t="s">
        <v>1588</v>
      </c>
      <c r="R243" s="38">
        <v>0</v>
      </c>
      <c r="S243" s="38" t="s">
        <v>52</v>
      </c>
      <c r="T243" s="38">
        <v>700</v>
      </c>
      <c r="U243" s="38" t="s">
        <v>2214</v>
      </c>
      <c r="Y243" s="38" t="s">
        <v>2212</v>
      </c>
      <c r="AB243" s="244" t="s">
        <v>1592</v>
      </c>
      <c r="AD243" s="38" t="s">
        <v>3269</v>
      </c>
    </row>
    <row r="244" spans="1:30" x14ac:dyDescent="0.2">
      <c r="A244" s="55">
        <v>239</v>
      </c>
      <c r="B244" s="37">
        <v>4102011</v>
      </c>
      <c r="C244" s="43" t="s">
        <v>2363</v>
      </c>
      <c r="E244" s="38">
        <v>0</v>
      </c>
      <c r="F244" s="38">
        <v>8030</v>
      </c>
      <c r="G244" s="38" t="s">
        <v>1592</v>
      </c>
      <c r="J244" s="38" t="s">
        <v>1588</v>
      </c>
      <c r="L244" s="38">
        <v>0</v>
      </c>
      <c r="M244" s="38">
        <v>0</v>
      </c>
      <c r="N244" s="38" t="s">
        <v>1888</v>
      </c>
      <c r="O244" s="63" t="s">
        <v>93</v>
      </c>
      <c r="P244" s="63"/>
      <c r="Q244" s="38" t="s">
        <v>1588</v>
      </c>
      <c r="R244" s="38">
        <v>0</v>
      </c>
      <c r="S244" s="38" t="s">
        <v>52</v>
      </c>
      <c r="T244" s="38">
        <v>700</v>
      </c>
      <c r="U244" s="38" t="s">
        <v>2214</v>
      </c>
      <c r="Y244" s="38" t="s">
        <v>2364</v>
      </c>
      <c r="AB244" s="38" t="s">
        <v>1592</v>
      </c>
      <c r="AD244" s="38" t="s">
        <v>3269</v>
      </c>
    </row>
    <row r="245" spans="1:30" x14ac:dyDescent="0.2">
      <c r="A245" s="55">
        <v>240</v>
      </c>
      <c r="B245" s="37">
        <v>4102012</v>
      </c>
      <c r="C245" s="43" t="s">
        <v>2363</v>
      </c>
      <c r="E245" s="38">
        <v>0</v>
      </c>
      <c r="F245" s="38">
        <v>8030</v>
      </c>
      <c r="G245" s="38" t="s">
        <v>1590</v>
      </c>
      <c r="J245" s="38" t="s">
        <v>1588</v>
      </c>
      <c r="L245" s="38">
        <v>0</v>
      </c>
      <c r="M245" s="38">
        <v>0</v>
      </c>
      <c r="N245" s="38" t="s">
        <v>1888</v>
      </c>
      <c r="O245" s="63" t="s">
        <v>93</v>
      </c>
      <c r="P245" s="63"/>
      <c r="Q245" s="38" t="s">
        <v>1588</v>
      </c>
      <c r="R245" s="38">
        <v>0</v>
      </c>
      <c r="S245" s="38" t="s">
        <v>52</v>
      </c>
      <c r="T245" s="38">
        <v>700</v>
      </c>
      <c r="U245" s="38" t="s">
        <v>1574</v>
      </c>
      <c r="Y245" s="38" t="s">
        <v>2364</v>
      </c>
      <c r="AB245" s="38" t="s">
        <v>1592</v>
      </c>
      <c r="AD245" s="38" t="s">
        <v>3269</v>
      </c>
    </row>
    <row r="246" spans="1:30" x14ac:dyDescent="0.2">
      <c r="A246" s="55">
        <v>241</v>
      </c>
      <c r="B246" s="37">
        <v>4102013</v>
      </c>
      <c r="C246" s="43" t="s">
        <v>2363</v>
      </c>
      <c r="E246" s="38">
        <v>0</v>
      </c>
      <c r="F246" s="38">
        <v>8030</v>
      </c>
      <c r="G246" s="38" t="s">
        <v>1882</v>
      </c>
      <c r="J246" s="38" t="s">
        <v>1588</v>
      </c>
      <c r="L246" s="38">
        <v>0</v>
      </c>
      <c r="M246" s="38">
        <v>0</v>
      </c>
      <c r="N246" s="38" t="s">
        <v>3109</v>
      </c>
      <c r="O246" s="63" t="s">
        <v>93</v>
      </c>
      <c r="P246" s="63"/>
      <c r="Q246" s="38" t="s">
        <v>1588</v>
      </c>
      <c r="R246" s="38">
        <v>0</v>
      </c>
      <c r="S246" s="38" t="s">
        <v>52</v>
      </c>
      <c r="T246" s="38">
        <v>700</v>
      </c>
      <c r="U246" s="38" t="s">
        <v>1574</v>
      </c>
      <c r="Y246" s="38" t="s">
        <v>2364</v>
      </c>
      <c r="AB246" s="38" t="s">
        <v>1592</v>
      </c>
      <c r="AD246" s="38" t="s">
        <v>3269</v>
      </c>
    </row>
    <row r="247" spans="1:30" x14ac:dyDescent="0.2">
      <c r="A247" s="55">
        <v>242</v>
      </c>
      <c r="B247" s="37">
        <v>4102014</v>
      </c>
      <c r="C247" s="43" t="s">
        <v>2363</v>
      </c>
      <c r="E247" s="38">
        <v>0</v>
      </c>
      <c r="F247" s="38">
        <v>8030</v>
      </c>
      <c r="G247" s="38" t="s">
        <v>2524</v>
      </c>
      <c r="J247" s="38" t="s">
        <v>1588</v>
      </c>
      <c r="L247" s="38">
        <v>0</v>
      </c>
      <c r="M247" s="38">
        <v>0</v>
      </c>
      <c r="N247" s="38" t="s">
        <v>3109</v>
      </c>
      <c r="O247" s="63" t="s">
        <v>93</v>
      </c>
      <c r="P247" s="63"/>
      <c r="Q247" s="38" t="s">
        <v>1588</v>
      </c>
      <c r="R247" s="38">
        <v>0</v>
      </c>
      <c r="S247" s="38" t="s">
        <v>52</v>
      </c>
      <c r="T247" s="38">
        <v>700</v>
      </c>
      <c r="U247" s="38" t="s">
        <v>1574</v>
      </c>
      <c r="Y247" s="38" t="s">
        <v>2365</v>
      </c>
      <c r="AB247" s="38" t="s">
        <v>1592</v>
      </c>
      <c r="AD247" s="38" t="s">
        <v>3269</v>
      </c>
    </row>
    <row r="248" spans="1:30" x14ac:dyDescent="0.2">
      <c r="A248" s="55">
        <v>243</v>
      </c>
      <c r="B248" s="37">
        <v>4103010</v>
      </c>
      <c r="C248" s="43" t="s">
        <v>3043</v>
      </c>
      <c r="E248" s="38">
        <v>0</v>
      </c>
      <c r="F248" s="38">
        <v>8040</v>
      </c>
      <c r="G248" s="38" t="s">
        <v>1588</v>
      </c>
      <c r="J248" s="38">
        <v>0</v>
      </c>
      <c r="L248" s="38">
        <v>0</v>
      </c>
      <c r="M248" s="38">
        <v>0</v>
      </c>
      <c r="N248" s="38" t="s">
        <v>3283</v>
      </c>
      <c r="O248" s="63" t="s">
        <v>36</v>
      </c>
      <c r="P248" s="63"/>
      <c r="Q248" s="38" t="s">
        <v>1588</v>
      </c>
      <c r="R248" s="38">
        <v>0</v>
      </c>
      <c r="S248" s="38" t="s">
        <v>52</v>
      </c>
      <c r="T248" s="38">
        <v>3000</v>
      </c>
      <c r="U248" s="38">
        <v>1600</v>
      </c>
      <c r="Y248" s="38" t="s">
        <v>1887</v>
      </c>
      <c r="AB248" s="230" t="s">
        <v>1592</v>
      </c>
      <c r="AD248" s="38" t="s">
        <v>1588</v>
      </c>
    </row>
    <row r="249" spans="1:30" x14ac:dyDescent="0.2">
      <c r="A249" s="55">
        <v>244</v>
      </c>
      <c r="B249" s="37">
        <v>4103011</v>
      </c>
      <c r="C249" s="43" t="s">
        <v>3043</v>
      </c>
      <c r="E249" s="38">
        <v>0</v>
      </c>
      <c r="F249" s="38">
        <v>8040</v>
      </c>
      <c r="G249" s="38" t="s">
        <v>1592</v>
      </c>
      <c r="J249" s="38">
        <v>0</v>
      </c>
      <c r="L249" s="38">
        <v>0</v>
      </c>
      <c r="M249" s="38">
        <v>0</v>
      </c>
      <c r="N249" s="38" t="s">
        <v>3283</v>
      </c>
      <c r="O249" s="63" t="s">
        <v>36</v>
      </c>
      <c r="P249" s="63"/>
      <c r="Q249" s="38" t="s">
        <v>1588</v>
      </c>
      <c r="R249" s="38">
        <v>0</v>
      </c>
      <c r="S249" s="38" t="s">
        <v>52</v>
      </c>
      <c r="T249" s="38">
        <v>3000</v>
      </c>
      <c r="U249" s="38">
        <v>1600</v>
      </c>
      <c r="Y249" s="38" t="s">
        <v>3153</v>
      </c>
      <c r="AB249" s="230" t="s">
        <v>1592</v>
      </c>
      <c r="AD249" s="38">
        <v>0</v>
      </c>
    </row>
    <row r="250" spans="1:30" x14ac:dyDescent="0.2">
      <c r="A250" s="55">
        <v>245</v>
      </c>
      <c r="B250" s="37">
        <v>4103012</v>
      </c>
      <c r="C250" s="43" t="s">
        <v>3043</v>
      </c>
      <c r="E250" s="38">
        <v>0</v>
      </c>
      <c r="F250" s="38">
        <v>8040</v>
      </c>
      <c r="G250" s="38" t="s">
        <v>1590</v>
      </c>
      <c r="J250" s="38">
        <v>0</v>
      </c>
      <c r="L250" s="38">
        <v>0</v>
      </c>
      <c r="M250" s="38">
        <v>0</v>
      </c>
      <c r="N250" s="38" t="s">
        <v>3281</v>
      </c>
      <c r="O250" s="63" t="s">
        <v>36</v>
      </c>
      <c r="P250" s="63"/>
      <c r="Q250" s="38" t="s">
        <v>1588</v>
      </c>
      <c r="R250" s="38">
        <v>0</v>
      </c>
      <c r="S250" s="38" t="s">
        <v>52</v>
      </c>
      <c r="T250" s="38">
        <v>3000</v>
      </c>
      <c r="U250" s="38">
        <v>1600</v>
      </c>
      <c r="Y250" s="38" t="s">
        <v>3153</v>
      </c>
      <c r="AB250" s="230" t="s">
        <v>1592</v>
      </c>
      <c r="AD250" s="38">
        <v>0</v>
      </c>
    </row>
    <row r="251" spans="1:30" x14ac:dyDescent="0.2">
      <c r="A251" s="55">
        <v>246</v>
      </c>
      <c r="B251" s="37">
        <v>4103013</v>
      </c>
      <c r="C251" s="43" t="s">
        <v>3043</v>
      </c>
      <c r="E251" s="38">
        <v>0</v>
      </c>
      <c r="F251" s="38">
        <v>8040</v>
      </c>
      <c r="G251" s="38" t="s">
        <v>1882</v>
      </c>
      <c r="J251" s="38">
        <v>0</v>
      </c>
      <c r="L251" s="38">
        <v>0</v>
      </c>
      <c r="M251" s="38">
        <v>0</v>
      </c>
      <c r="N251" s="38" t="s">
        <v>3281</v>
      </c>
      <c r="O251" s="63" t="s">
        <v>36</v>
      </c>
      <c r="P251" s="63"/>
      <c r="Q251" s="38" t="s">
        <v>1588</v>
      </c>
      <c r="R251" s="38">
        <v>0</v>
      </c>
      <c r="S251" s="38" t="s">
        <v>52</v>
      </c>
      <c r="T251" s="38">
        <v>3000</v>
      </c>
      <c r="U251" s="38">
        <v>1600</v>
      </c>
      <c r="Y251" s="38" t="s">
        <v>3155</v>
      </c>
      <c r="AB251" s="230" t="s">
        <v>1592</v>
      </c>
      <c r="AD251" s="38">
        <v>0</v>
      </c>
    </row>
    <row r="252" spans="1:30" x14ac:dyDescent="0.2">
      <c r="A252" s="55">
        <v>247</v>
      </c>
      <c r="B252" s="37">
        <v>4103014</v>
      </c>
      <c r="C252" s="43" t="s">
        <v>3043</v>
      </c>
      <c r="E252" s="38">
        <v>0</v>
      </c>
      <c r="F252" s="38">
        <v>8040</v>
      </c>
      <c r="G252" s="38" t="s">
        <v>2524</v>
      </c>
      <c r="J252" s="38">
        <v>0</v>
      </c>
      <c r="L252" s="38">
        <v>0</v>
      </c>
      <c r="M252" s="38">
        <v>0</v>
      </c>
      <c r="N252" s="38" t="s">
        <v>3281</v>
      </c>
      <c r="O252" s="63" t="s">
        <v>36</v>
      </c>
      <c r="P252" s="63"/>
      <c r="Q252" s="38" t="s">
        <v>1588</v>
      </c>
      <c r="R252" s="38">
        <v>0</v>
      </c>
      <c r="S252" s="38" t="s">
        <v>52</v>
      </c>
      <c r="T252" s="38">
        <v>2000</v>
      </c>
      <c r="U252" s="38">
        <v>1066</v>
      </c>
      <c r="Y252" s="38" t="s">
        <v>3155</v>
      </c>
      <c r="AB252" s="230" t="s">
        <v>1592</v>
      </c>
      <c r="AD252" s="38">
        <v>0</v>
      </c>
    </row>
    <row r="253" spans="1:30" x14ac:dyDescent="0.2">
      <c r="A253" s="55">
        <v>248</v>
      </c>
      <c r="B253" s="37">
        <v>4104010</v>
      </c>
      <c r="C253" s="43" t="s">
        <v>2924</v>
      </c>
      <c r="E253" s="38">
        <v>0</v>
      </c>
      <c r="F253" s="38">
        <v>8050</v>
      </c>
      <c r="G253" s="38" t="s">
        <v>1588</v>
      </c>
      <c r="J253" s="38">
        <v>0</v>
      </c>
      <c r="L253" s="38">
        <v>0</v>
      </c>
      <c r="M253" s="38" t="s">
        <v>2654</v>
      </c>
      <c r="N253" s="38" t="s">
        <v>1884</v>
      </c>
      <c r="O253" s="63" t="s">
        <v>93</v>
      </c>
      <c r="P253" s="63" t="s">
        <v>1592</v>
      </c>
      <c r="Q253" s="38" t="s">
        <v>1592</v>
      </c>
      <c r="R253" s="38" t="s">
        <v>1588</v>
      </c>
      <c r="S253" s="38" t="s">
        <v>52</v>
      </c>
      <c r="T253" s="38" t="s">
        <v>3328</v>
      </c>
      <c r="U253" s="38" t="s">
        <v>3328</v>
      </c>
      <c r="Y253" s="38" t="s">
        <v>3330</v>
      </c>
      <c r="AB253" s="42" t="s">
        <v>1592</v>
      </c>
      <c r="AD253" s="38">
        <v>0</v>
      </c>
    </row>
    <row r="254" spans="1:30" x14ac:dyDescent="0.2">
      <c r="A254" s="55">
        <v>249</v>
      </c>
      <c r="B254" s="37">
        <v>4104011</v>
      </c>
      <c r="C254" s="43" t="s">
        <v>2924</v>
      </c>
      <c r="E254" s="38">
        <v>0</v>
      </c>
      <c r="F254" s="38">
        <v>8050</v>
      </c>
      <c r="G254" s="38" t="s">
        <v>1592</v>
      </c>
      <c r="J254" s="38">
        <v>0</v>
      </c>
      <c r="L254" s="38">
        <v>0</v>
      </c>
      <c r="M254" s="38" t="s">
        <v>2654</v>
      </c>
      <c r="N254" s="38" t="s">
        <v>1884</v>
      </c>
      <c r="O254" s="63" t="s">
        <v>93</v>
      </c>
      <c r="P254" s="63" t="s">
        <v>1592</v>
      </c>
      <c r="Q254" s="38" t="s">
        <v>1592</v>
      </c>
      <c r="R254" s="38" t="s">
        <v>1590</v>
      </c>
      <c r="S254" s="38" t="s">
        <v>52</v>
      </c>
      <c r="T254" s="38" t="s">
        <v>3328</v>
      </c>
      <c r="U254" s="38" t="s">
        <v>3328</v>
      </c>
      <c r="Y254" s="38" t="s">
        <v>3330</v>
      </c>
      <c r="AB254" s="42" t="s">
        <v>1592</v>
      </c>
      <c r="AD254" s="38">
        <v>0</v>
      </c>
    </row>
    <row r="255" spans="1:30" x14ac:dyDescent="0.2">
      <c r="A255" s="55">
        <v>250</v>
      </c>
      <c r="B255" s="37">
        <v>4104012</v>
      </c>
      <c r="C255" s="43" t="s">
        <v>2924</v>
      </c>
      <c r="E255" s="38">
        <v>0</v>
      </c>
      <c r="F255" s="38">
        <v>8050</v>
      </c>
      <c r="G255" s="38" t="s">
        <v>1590</v>
      </c>
      <c r="J255" s="38">
        <v>0</v>
      </c>
      <c r="L255" s="38">
        <v>0</v>
      </c>
      <c r="M255" s="38" t="s">
        <v>2654</v>
      </c>
      <c r="N255" s="38" t="s">
        <v>1884</v>
      </c>
      <c r="O255" s="63" t="s">
        <v>93</v>
      </c>
      <c r="P255" s="63" t="s">
        <v>1592</v>
      </c>
      <c r="Q255" s="38" t="s">
        <v>1592</v>
      </c>
      <c r="R255" s="38" t="s">
        <v>1882</v>
      </c>
      <c r="S255" s="38" t="s">
        <v>52</v>
      </c>
      <c r="T255" s="38" t="s">
        <v>3328</v>
      </c>
      <c r="U255" s="38" t="s">
        <v>3328</v>
      </c>
      <c r="Y255" s="38" t="s">
        <v>3330</v>
      </c>
      <c r="AB255" s="42" t="s">
        <v>1592</v>
      </c>
      <c r="AD255" s="38">
        <v>0</v>
      </c>
    </row>
    <row r="256" spans="1:30" x14ac:dyDescent="0.2">
      <c r="A256" s="55">
        <v>251</v>
      </c>
      <c r="B256" s="37">
        <v>4104013</v>
      </c>
      <c r="C256" s="43" t="s">
        <v>2924</v>
      </c>
      <c r="E256" s="38">
        <v>0</v>
      </c>
      <c r="F256" s="38">
        <v>8050</v>
      </c>
      <c r="G256" s="38" t="s">
        <v>1882</v>
      </c>
      <c r="J256" s="38">
        <v>0</v>
      </c>
      <c r="L256" s="38">
        <v>0</v>
      </c>
      <c r="M256" s="38" t="s">
        <v>2654</v>
      </c>
      <c r="N256" s="38" t="s">
        <v>1884</v>
      </c>
      <c r="O256" s="63" t="s">
        <v>93</v>
      </c>
      <c r="P256" s="63" t="s">
        <v>1592</v>
      </c>
      <c r="Q256" s="38" t="s">
        <v>1592</v>
      </c>
      <c r="R256" s="38" t="s">
        <v>2524</v>
      </c>
      <c r="S256" s="38" t="s">
        <v>52</v>
      </c>
      <c r="T256" s="38" t="s">
        <v>3328</v>
      </c>
      <c r="U256" s="38" t="s">
        <v>3328</v>
      </c>
      <c r="Y256" s="38" t="s">
        <v>3330</v>
      </c>
      <c r="AB256" s="42" t="s">
        <v>1592</v>
      </c>
      <c r="AD256" s="38">
        <v>0</v>
      </c>
    </row>
    <row r="257" spans="1:30" x14ac:dyDescent="0.2">
      <c r="A257" s="55">
        <v>252</v>
      </c>
      <c r="B257" s="37">
        <v>4104014</v>
      </c>
      <c r="C257" s="43" t="s">
        <v>2924</v>
      </c>
      <c r="E257" s="38">
        <v>0</v>
      </c>
      <c r="F257" s="38">
        <v>8050</v>
      </c>
      <c r="G257" s="38" t="s">
        <v>2524</v>
      </c>
      <c r="J257" s="38">
        <v>0</v>
      </c>
      <c r="L257" s="38">
        <v>0</v>
      </c>
      <c r="M257" s="38" t="s">
        <v>2654</v>
      </c>
      <c r="N257" s="38" t="s">
        <v>1884</v>
      </c>
      <c r="O257" s="63" t="s">
        <v>93</v>
      </c>
      <c r="P257" s="63" t="s">
        <v>1592</v>
      </c>
      <c r="Q257" s="38" t="s">
        <v>1592</v>
      </c>
      <c r="R257" s="38" t="s">
        <v>2651</v>
      </c>
      <c r="S257" s="38" t="s">
        <v>52</v>
      </c>
      <c r="T257" s="38" t="s">
        <v>3328</v>
      </c>
      <c r="U257" s="38" t="s">
        <v>3328</v>
      </c>
      <c r="Y257" s="38" t="s">
        <v>3330</v>
      </c>
      <c r="AB257" s="42" t="s">
        <v>1592</v>
      </c>
      <c r="AD257" s="38">
        <v>0</v>
      </c>
    </row>
    <row r="258" spans="1:30" x14ac:dyDescent="0.2">
      <c r="A258" s="55">
        <v>253</v>
      </c>
      <c r="B258" s="37">
        <v>4105010</v>
      </c>
      <c r="C258" s="43" t="s">
        <v>3015</v>
      </c>
      <c r="E258" s="38">
        <v>0</v>
      </c>
      <c r="F258" s="38">
        <v>8060</v>
      </c>
      <c r="G258" s="38" t="s">
        <v>1588</v>
      </c>
      <c r="J258" s="38">
        <v>0</v>
      </c>
      <c r="L258" s="38">
        <v>0</v>
      </c>
      <c r="M258" s="38">
        <v>0</v>
      </c>
      <c r="N258" s="38" t="s">
        <v>1888</v>
      </c>
      <c r="O258" s="63" t="s">
        <v>36</v>
      </c>
      <c r="P258" s="63"/>
      <c r="Q258" s="38" t="s">
        <v>1590</v>
      </c>
      <c r="R258" s="38" t="s">
        <v>1592</v>
      </c>
      <c r="S258" s="38" t="s">
        <v>52</v>
      </c>
      <c r="T258" s="38">
        <v>3000</v>
      </c>
      <c r="U258" s="38">
        <v>1600</v>
      </c>
      <c r="V258" s="38" t="s">
        <v>3306</v>
      </c>
      <c r="Y258" s="38" t="s">
        <v>3308</v>
      </c>
      <c r="AB258" s="38" t="s">
        <v>1592</v>
      </c>
      <c r="AD258" s="38">
        <v>0</v>
      </c>
    </row>
    <row r="259" spans="1:30" x14ac:dyDescent="0.2">
      <c r="A259" s="55">
        <v>254</v>
      </c>
      <c r="B259" s="37">
        <v>4105011</v>
      </c>
      <c r="C259" s="43" t="s">
        <v>3015</v>
      </c>
      <c r="E259" s="38">
        <v>0</v>
      </c>
      <c r="F259" s="38">
        <v>8060</v>
      </c>
      <c r="G259" s="38" t="s">
        <v>1592</v>
      </c>
      <c r="J259" s="38">
        <v>0</v>
      </c>
      <c r="L259" s="38">
        <v>0</v>
      </c>
      <c r="M259" s="38">
        <v>0</v>
      </c>
      <c r="N259" s="38" t="s">
        <v>1888</v>
      </c>
      <c r="O259" s="63" t="s">
        <v>36</v>
      </c>
      <c r="P259" s="63"/>
      <c r="Q259" s="38" t="s">
        <v>1590</v>
      </c>
      <c r="R259" s="38" t="s">
        <v>1592</v>
      </c>
      <c r="S259" s="38" t="s">
        <v>52</v>
      </c>
      <c r="T259" s="38">
        <v>3000</v>
      </c>
      <c r="U259" s="38">
        <v>1600</v>
      </c>
      <c r="V259" s="38" t="s">
        <v>3306</v>
      </c>
      <c r="Y259" s="38" t="s">
        <v>3310</v>
      </c>
      <c r="AB259" s="38" t="s">
        <v>1592</v>
      </c>
      <c r="AD259" s="38">
        <v>0</v>
      </c>
    </row>
    <row r="260" spans="1:30" x14ac:dyDescent="0.2">
      <c r="A260" s="55">
        <v>255</v>
      </c>
      <c r="B260" s="37">
        <v>4105012</v>
      </c>
      <c r="C260" s="43" t="s">
        <v>3015</v>
      </c>
      <c r="E260" s="38">
        <v>0</v>
      </c>
      <c r="F260" s="38">
        <v>8060</v>
      </c>
      <c r="G260" s="38" t="s">
        <v>1590</v>
      </c>
      <c r="J260" s="38">
        <v>0</v>
      </c>
      <c r="L260" s="38">
        <v>0</v>
      </c>
      <c r="M260" s="38">
        <v>0</v>
      </c>
      <c r="N260" s="38" t="s">
        <v>1888</v>
      </c>
      <c r="O260" s="63" t="s">
        <v>36</v>
      </c>
      <c r="P260" s="63"/>
      <c r="Q260" s="38" t="s">
        <v>1590</v>
      </c>
      <c r="R260" s="38" t="s">
        <v>1592</v>
      </c>
      <c r="S260" s="38" t="s">
        <v>52</v>
      </c>
      <c r="T260" s="38">
        <v>3000</v>
      </c>
      <c r="U260" s="38">
        <v>1600</v>
      </c>
      <c r="V260" s="38" t="s">
        <v>3306</v>
      </c>
      <c r="Y260" s="38" t="s">
        <v>3312</v>
      </c>
      <c r="AB260" s="38" t="s">
        <v>1592</v>
      </c>
      <c r="AD260" s="38">
        <v>0</v>
      </c>
    </row>
    <row r="261" spans="1:30" x14ac:dyDescent="0.2">
      <c r="A261" s="55">
        <v>256</v>
      </c>
      <c r="B261" s="37">
        <v>4105013</v>
      </c>
      <c r="C261" s="43" t="s">
        <v>3015</v>
      </c>
      <c r="E261" s="38">
        <v>0</v>
      </c>
      <c r="F261" s="38">
        <v>8060</v>
      </c>
      <c r="G261" s="38" t="s">
        <v>1882</v>
      </c>
      <c r="J261" s="38">
        <v>0</v>
      </c>
      <c r="L261" s="38">
        <v>0</v>
      </c>
      <c r="M261" s="38">
        <v>0</v>
      </c>
      <c r="N261" s="38" t="s">
        <v>1888</v>
      </c>
      <c r="O261" s="63" t="s">
        <v>36</v>
      </c>
      <c r="P261" s="63"/>
      <c r="Q261" s="38" t="s">
        <v>1590</v>
      </c>
      <c r="R261" s="38" t="s">
        <v>1592</v>
      </c>
      <c r="S261" s="38" t="s">
        <v>52</v>
      </c>
      <c r="T261" s="38">
        <v>3000</v>
      </c>
      <c r="U261" s="38">
        <v>1600</v>
      </c>
      <c r="V261" s="38" t="s">
        <v>3306</v>
      </c>
      <c r="Y261" s="38" t="s">
        <v>3314</v>
      </c>
      <c r="AB261" s="38" t="s">
        <v>1592</v>
      </c>
      <c r="AD261" s="38">
        <v>0</v>
      </c>
    </row>
    <row r="262" spans="1:30" x14ac:dyDescent="0.2">
      <c r="A262" s="55">
        <v>257</v>
      </c>
      <c r="B262" s="37">
        <v>4105014</v>
      </c>
      <c r="C262" s="43" t="s">
        <v>3015</v>
      </c>
      <c r="E262" s="38">
        <v>0</v>
      </c>
      <c r="F262" s="38">
        <v>8060</v>
      </c>
      <c r="G262" s="38" t="s">
        <v>2524</v>
      </c>
      <c r="J262" s="38">
        <v>0</v>
      </c>
      <c r="L262" s="38">
        <v>0</v>
      </c>
      <c r="M262" s="38">
        <v>0</v>
      </c>
      <c r="N262" s="38" t="s">
        <v>1888</v>
      </c>
      <c r="O262" s="63" t="s">
        <v>36</v>
      </c>
      <c r="P262" s="63"/>
      <c r="Q262" s="38" t="s">
        <v>1590</v>
      </c>
      <c r="R262" s="38" t="s">
        <v>1592</v>
      </c>
      <c r="S262" s="38" t="s">
        <v>52</v>
      </c>
      <c r="T262" s="38">
        <v>3000</v>
      </c>
      <c r="U262" s="38">
        <v>1600</v>
      </c>
      <c r="V262" s="38" t="s">
        <v>3306</v>
      </c>
      <c r="Y262" s="38" t="s">
        <v>3316</v>
      </c>
      <c r="AB262" s="38" t="s">
        <v>1592</v>
      </c>
      <c r="AD262" s="38">
        <v>0</v>
      </c>
    </row>
    <row r="263" spans="1:30" x14ac:dyDescent="0.2">
      <c r="A263" s="55">
        <v>258</v>
      </c>
      <c r="B263" s="37">
        <v>10200010</v>
      </c>
      <c r="C263" s="43" t="s">
        <v>1274</v>
      </c>
      <c r="D263" s="38">
        <v>1</v>
      </c>
      <c r="E263" s="38">
        <v>0</v>
      </c>
      <c r="J263" s="38">
        <v>2</v>
      </c>
      <c r="L263" s="38">
        <v>0</v>
      </c>
      <c r="M263" s="38">
        <v>0</v>
      </c>
      <c r="N263" s="38">
        <v>1000000</v>
      </c>
      <c r="O263" s="63" t="s">
        <v>55</v>
      </c>
      <c r="P263" s="63"/>
      <c r="Q263" s="38" t="s">
        <v>1588</v>
      </c>
      <c r="R263" s="38">
        <v>0</v>
      </c>
      <c r="T263" s="38" t="s">
        <v>1595</v>
      </c>
      <c r="Y263" s="38" t="s">
        <v>1408</v>
      </c>
      <c r="AA263" s="38">
        <v>0</v>
      </c>
      <c r="AB263" s="38">
        <v>0</v>
      </c>
      <c r="AC263" s="38">
        <v>0</v>
      </c>
      <c r="AD263" s="38">
        <v>0</v>
      </c>
    </row>
    <row r="264" spans="1:30" x14ac:dyDescent="0.2">
      <c r="A264" s="55">
        <v>259</v>
      </c>
      <c r="B264" s="37">
        <v>10200020</v>
      </c>
      <c r="C264" s="43" t="s">
        <v>1274</v>
      </c>
      <c r="D264" s="38">
        <v>2</v>
      </c>
      <c r="E264" s="38">
        <v>0</v>
      </c>
      <c r="J264" s="38">
        <v>2</v>
      </c>
      <c r="L264" s="38">
        <v>0</v>
      </c>
      <c r="M264" s="38">
        <v>0</v>
      </c>
      <c r="N264" s="38">
        <v>1000000</v>
      </c>
      <c r="O264" s="63" t="s">
        <v>55</v>
      </c>
      <c r="P264" s="63"/>
      <c r="Q264" s="38" t="s">
        <v>1588</v>
      </c>
      <c r="R264" s="38">
        <v>0</v>
      </c>
      <c r="T264" s="38" t="s">
        <v>1595</v>
      </c>
      <c r="Y264" s="38" t="s">
        <v>1409</v>
      </c>
      <c r="AA264" s="38">
        <v>0</v>
      </c>
      <c r="AB264" s="38">
        <v>0</v>
      </c>
      <c r="AC264" s="38">
        <v>0</v>
      </c>
      <c r="AD264" s="38">
        <v>0</v>
      </c>
    </row>
    <row r="265" spans="1:30" x14ac:dyDescent="0.2">
      <c r="A265" s="55">
        <v>260</v>
      </c>
      <c r="B265" s="37">
        <v>10200030</v>
      </c>
      <c r="C265" s="43" t="s">
        <v>1274</v>
      </c>
      <c r="D265" s="38">
        <v>3</v>
      </c>
      <c r="E265" s="38">
        <v>0</v>
      </c>
      <c r="J265" s="38">
        <v>2</v>
      </c>
      <c r="L265" s="38">
        <v>0</v>
      </c>
      <c r="M265" s="38">
        <v>0</v>
      </c>
      <c r="N265" s="38">
        <v>1000000</v>
      </c>
      <c r="O265" s="63" t="s">
        <v>55</v>
      </c>
      <c r="P265" s="63"/>
      <c r="Q265" s="38" t="s">
        <v>1588</v>
      </c>
      <c r="R265" s="38">
        <v>0</v>
      </c>
      <c r="T265" s="38" t="s">
        <v>1595</v>
      </c>
      <c r="Y265" s="38" t="s">
        <v>1410</v>
      </c>
      <c r="AA265" s="38">
        <v>0</v>
      </c>
      <c r="AB265" s="38">
        <v>0</v>
      </c>
      <c r="AC265" s="38">
        <v>0</v>
      </c>
      <c r="AD265" s="38">
        <v>0</v>
      </c>
    </row>
    <row r="266" spans="1:30" x14ac:dyDescent="0.2">
      <c r="A266" s="55">
        <v>261</v>
      </c>
      <c r="B266" s="37">
        <v>10200040</v>
      </c>
      <c r="C266" s="43" t="s">
        <v>1274</v>
      </c>
      <c r="D266" s="38">
        <v>4</v>
      </c>
      <c r="E266" s="38">
        <v>0</v>
      </c>
      <c r="J266" s="38">
        <v>2</v>
      </c>
      <c r="L266" s="38">
        <v>0</v>
      </c>
      <c r="M266" s="38">
        <v>0</v>
      </c>
      <c r="N266" s="38">
        <v>1000000</v>
      </c>
      <c r="O266" s="63" t="s">
        <v>55</v>
      </c>
      <c r="P266" s="63"/>
      <c r="Q266" s="38" t="s">
        <v>1588</v>
      </c>
      <c r="R266" s="38">
        <v>0</v>
      </c>
      <c r="T266" s="38" t="s">
        <v>1595</v>
      </c>
      <c r="Y266" s="38" t="s">
        <v>1411</v>
      </c>
      <c r="AA266" s="38">
        <v>0</v>
      </c>
      <c r="AB266" s="38">
        <v>0</v>
      </c>
      <c r="AC266" s="38">
        <v>0</v>
      </c>
      <c r="AD266" s="38">
        <v>0</v>
      </c>
    </row>
    <row r="267" spans="1:30" x14ac:dyDescent="0.2">
      <c r="A267" s="55">
        <v>262</v>
      </c>
      <c r="B267" s="37">
        <v>10200050</v>
      </c>
      <c r="C267" s="43" t="s">
        <v>1274</v>
      </c>
      <c r="D267" s="38">
        <v>5</v>
      </c>
      <c r="E267" s="38">
        <v>0</v>
      </c>
      <c r="J267" s="38">
        <v>2</v>
      </c>
      <c r="L267" s="38">
        <v>0</v>
      </c>
      <c r="M267" s="38">
        <v>0</v>
      </c>
      <c r="N267" s="38">
        <v>1000000</v>
      </c>
      <c r="O267" s="63" t="s">
        <v>55</v>
      </c>
      <c r="P267" s="63"/>
      <c r="Q267" s="38" t="s">
        <v>1588</v>
      </c>
      <c r="R267" s="38">
        <v>0</v>
      </c>
      <c r="T267" s="38" t="s">
        <v>1595</v>
      </c>
      <c r="Y267" s="38" t="s">
        <v>1412</v>
      </c>
      <c r="AA267" s="38">
        <v>0</v>
      </c>
      <c r="AB267" s="38">
        <v>0</v>
      </c>
      <c r="AC267" s="38">
        <v>0</v>
      </c>
      <c r="AD267" s="38">
        <v>0</v>
      </c>
    </row>
    <row r="268" spans="1:30" x14ac:dyDescent="0.2">
      <c r="A268" s="55">
        <v>263</v>
      </c>
      <c r="B268" s="37">
        <v>10200060</v>
      </c>
      <c r="C268" s="43" t="s">
        <v>1274</v>
      </c>
      <c r="D268" s="38">
        <v>6</v>
      </c>
      <c r="E268" s="38">
        <v>0</v>
      </c>
      <c r="J268" s="38">
        <v>2</v>
      </c>
      <c r="L268" s="38">
        <v>0</v>
      </c>
      <c r="M268" s="38">
        <v>0</v>
      </c>
      <c r="N268" s="38">
        <v>1000000</v>
      </c>
      <c r="O268" s="63" t="s">
        <v>55</v>
      </c>
      <c r="P268" s="63"/>
      <c r="Q268" s="38" t="s">
        <v>1588</v>
      </c>
      <c r="R268" s="38">
        <v>0</v>
      </c>
      <c r="T268" s="38" t="s">
        <v>1595</v>
      </c>
      <c r="Y268" s="38" t="s">
        <v>1413</v>
      </c>
      <c r="AA268" s="38">
        <v>0</v>
      </c>
      <c r="AB268" s="38">
        <v>0</v>
      </c>
      <c r="AC268" s="38">
        <v>0</v>
      </c>
      <c r="AD268" s="38">
        <v>0</v>
      </c>
    </row>
    <row r="269" spans="1:30" x14ac:dyDescent="0.2">
      <c r="A269" s="55">
        <v>264</v>
      </c>
      <c r="B269" s="37">
        <v>10200070</v>
      </c>
      <c r="C269" s="43" t="s">
        <v>1274</v>
      </c>
      <c r="D269" s="38">
        <v>7</v>
      </c>
      <c r="E269" s="38">
        <v>0</v>
      </c>
      <c r="J269" s="38">
        <v>2</v>
      </c>
      <c r="L269" s="38">
        <v>0</v>
      </c>
      <c r="M269" s="38">
        <v>0</v>
      </c>
      <c r="N269" s="38">
        <v>1000000</v>
      </c>
      <c r="O269" s="63" t="s">
        <v>55</v>
      </c>
      <c r="P269" s="63"/>
      <c r="Q269" s="38" t="s">
        <v>1588</v>
      </c>
      <c r="R269" s="38">
        <v>0</v>
      </c>
      <c r="T269" s="38" t="s">
        <v>1595</v>
      </c>
      <c r="Y269" s="38" t="s">
        <v>1414</v>
      </c>
      <c r="AA269" s="38">
        <v>0</v>
      </c>
      <c r="AB269" s="38">
        <v>0</v>
      </c>
      <c r="AC269" s="38">
        <v>0</v>
      </c>
      <c r="AD269" s="38">
        <v>0</v>
      </c>
    </row>
    <row r="270" spans="1:30" x14ac:dyDescent="0.2">
      <c r="A270" s="55">
        <v>265</v>
      </c>
      <c r="B270" s="37">
        <v>10200080</v>
      </c>
      <c r="C270" s="43" t="s">
        <v>1274</v>
      </c>
      <c r="D270" s="38">
        <v>8</v>
      </c>
      <c r="E270" s="38">
        <v>0</v>
      </c>
      <c r="J270" s="38">
        <v>2</v>
      </c>
      <c r="L270" s="38">
        <v>0</v>
      </c>
      <c r="M270" s="38">
        <v>0</v>
      </c>
      <c r="N270" s="38">
        <v>1000000</v>
      </c>
      <c r="O270" s="63" t="s">
        <v>55</v>
      </c>
      <c r="P270" s="63"/>
      <c r="Q270" s="38" t="s">
        <v>1588</v>
      </c>
      <c r="R270" s="38">
        <v>0</v>
      </c>
      <c r="T270" s="38" t="s">
        <v>1595</v>
      </c>
      <c r="Y270" s="38" t="s">
        <v>1415</v>
      </c>
      <c r="AA270" s="38">
        <v>0</v>
      </c>
      <c r="AB270" s="38">
        <v>0</v>
      </c>
      <c r="AC270" s="38">
        <v>0</v>
      </c>
      <c r="AD270" s="38">
        <v>0</v>
      </c>
    </row>
    <row r="271" spans="1:30" x14ac:dyDescent="0.2">
      <c r="A271" s="55">
        <v>266</v>
      </c>
      <c r="B271" s="37">
        <v>10200090</v>
      </c>
      <c r="C271" s="43" t="s">
        <v>1274</v>
      </c>
      <c r="D271" s="38">
        <v>9</v>
      </c>
      <c r="E271" s="38">
        <v>0</v>
      </c>
      <c r="J271" s="38">
        <v>2</v>
      </c>
      <c r="L271" s="38">
        <v>0</v>
      </c>
      <c r="M271" s="38">
        <v>0</v>
      </c>
      <c r="N271" s="38">
        <v>1000000</v>
      </c>
      <c r="O271" s="63" t="s">
        <v>55</v>
      </c>
      <c r="P271" s="63"/>
      <c r="Q271" s="38" t="s">
        <v>1588</v>
      </c>
      <c r="R271" s="38">
        <v>0</v>
      </c>
      <c r="T271" s="38" t="s">
        <v>1595</v>
      </c>
      <c r="Y271" s="38" t="s">
        <v>1416</v>
      </c>
      <c r="AA271" s="38">
        <v>0</v>
      </c>
      <c r="AB271" s="38">
        <v>0</v>
      </c>
      <c r="AC271" s="38">
        <v>0</v>
      </c>
      <c r="AD271" s="38">
        <v>0</v>
      </c>
    </row>
    <row r="272" spans="1:30" x14ac:dyDescent="0.2">
      <c r="A272" s="55">
        <v>267</v>
      </c>
      <c r="B272" s="37">
        <v>10200100</v>
      </c>
      <c r="C272" s="43" t="s">
        <v>1274</v>
      </c>
      <c r="D272" s="38">
        <v>10</v>
      </c>
      <c r="E272" s="38">
        <v>0</v>
      </c>
      <c r="J272" s="38">
        <v>2</v>
      </c>
      <c r="L272" s="38">
        <v>0</v>
      </c>
      <c r="M272" s="38">
        <v>0</v>
      </c>
      <c r="N272" s="38">
        <v>1000000</v>
      </c>
      <c r="O272" s="63" t="s">
        <v>55</v>
      </c>
      <c r="P272" s="63"/>
      <c r="Q272" s="38" t="s">
        <v>1588</v>
      </c>
      <c r="R272" s="38">
        <v>0</v>
      </c>
      <c r="T272" s="38" t="s">
        <v>1595</v>
      </c>
      <c r="Y272" s="38" t="s">
        <v>1417</v>
      </c>
      <c r="AA272" s="38">
        <v>0</v>
      </c>
      <c r="AB272" s="38">
        <v>0</v>
      </c>
      <c r="AC272" s="38">
        <v>0</v>
      </c>
      <c r="AD272" s="38">
        <v>0</v>
      </c>
    </row>
    <row r="273" spans="1:30" x14ac:dyDescent="0.2">
      <c r="A273" s="55">
        <v>268</v>
      </c>
      <c r="B273" s="37">
        <v>10200110</v>
      </c>
      <c r="C273" s="43" t="s">
        <v>1274</v>
      </c>
      <c r="D273" s="38">
        <v>11</v>
      </c>
      <c r="E273" s="38">
        <v>0</v>
      </c>
      <c r="J273" s="38">
        <v>2</v>
      </c>
      <c r="L273" s="38">
        <v>0</v>
      </c>
      <c r="M273" s="38">
        <v>0</v>
      </c>
      <c r="N273" s="38">
        <v>1000000</v>
      </c>
      <c r="O273" s="63" t="s">
        <v>55</v>
      </c>
      <c r="P273" s="63"/>
      <c r="Q273" s="38" t="s">
        <v>1588</v>
      </c>
      <c r="R273" s="38">
        <v>0</v>
      </c>
      <c r="T273" s="38" t="s">
        <v>1595</v>
      </c>
      <c r="Y273" s="38" t="s">
        <v>1418</v>
      </c>
      <c r="AA273" s="38">
        <v>0</v>
      </c>
      <c r="AB273" s="38">
        <v>0</v>
      </c>
      <c r="AC273" s="38">
        <v>0</v>
      </c>
      <c r="AD273" s="38">
        <v>0</v>
      </c>
    </row>
    <row r="274" spans="1:30" x14ac:dyDescent="0.2">
      <c r="A274" s="55">
        <v>269</v>
      </c>
      <c r="B274" s="37">
        <v>10200120</v>
      </c>
      <c r="C274" s="43" t="s">
        <v>1274</v>
      </c>
      <c r="D274" s="38">
        <v>12</v>
      </c>
      <c r="E274" s="38">
        <v>0</v>
      </c>
      <c r="J274" s="38">
        <v>2</v>
      </c>
      <c r="L274" s="38">
        <v>0</v>
      </c>
      <c r="M274" s="38">
        <v>0</v>
      </c>
      <c r="N274" s="38">
        <v>1000000</v>
      </c>
      <c r="O274" s="63" t="s">
        <v>55</v>
      </c>
      <c r="P274" s="63"/>
      <c r="Q274" s="38" t="s">
        <v>1588</v>
      </c>
      <c r="R274" s="38">
        <v>0</v>
      </c>
      <c r="T274" s="38" t="s">
        <v>1595</v>
      </c>
      <c r="Y274" s="38" t="s">
        <v>1419</v>
      </c>
      <c r="AA274" s="38">
        <v>0</v>
      </c>
      <c r="AB274" s="38">
        <v>0</v>
      </c>
      <c r="AC274" s="38">
        <v>0</v>
      </c>
      <c r="AD274" s="38">
        <v>0</v>
      </c>
    </row>
    <row r="275" spans="1:30" x14ac:dyDescent="0.2">
      <c r="A275" s="55">
        <v>270</v>
      </c>
      <c r="B275" s="37">
        <v>10200130</v>
      </c>
      <c r="C275" s="43" t="s">
        <v>1274</v>
      </c>
      <c r="D275" s="38">
        <v>13</v>
      </c>
      <c r="E275" s="38">
        <v>0</v>
      </c>
      <c r="J275" s="38">
        <v>2</v>
      </c>
      <c r="L275" s="38">
        <v>0</v>
      </c>
      <c r="M275" s="38">
        <v>0</v>
      </c>
      <c r="N275" s="38">
        <v>1000000</v>
      </c>
      <c r="O275" s="63" t="s">
        <v>55</v>
      </c>
      <c r="P275" s="63"/>
      <c r="Q275" s="38" t="s">
        <v>1588</v>
      </c>
      <c r="R275" s="38">
        <v>0</v>
      </c>
      <c r="T275" s="38" t="s">
        <v>1595</v>
      </c>
      <c r="Y275" s="38" t="s">
        <v>1420</v>
      </c>
      <c r="AA275" s="38">
        <v>0</v>
      </c>
      <c r="AB275" s="38">
        <v>0</v>
      </c>
      <c r="AC275" s="38">
        <v>0</v>
      </c>
      <c r="AD275" s="38">
        <v>0</v>
      </c>
    </row>
    <row r="276" spans="1:30" x14ac:dyDescent="0.2">
      <c r="A276" s="55">
        <v>271</v>
      </c>
      <c r="B276" s="37">
        <v>10200140</v>
      </c>
      <c r="C276" s="43" t="s">
        <v>1274</v>
      </c>
      <c r="D276" s="38">
        <v>14</v>
      </c>
      <c r="E276" s="38">
        <v>0</v>
      </c>
      <c r="J276" s="38">
        <v>2</v>
      </c>
      <c r="L276" s="38">
        <v>0</v>
      </c>
      <c r="M276" s="38">
        <v>0</v>
      </c>
      <c r="N276" s="38">
        <v>1000000</v>
      </c>
      <c r="O276" s="63" t="s">
        <v>55</v>
      </c>
      <c r="P276" s="63"/>
      <c r="Q276" s="38" t="s">
        <v>1588</v>
      </c>
      <c r="R276" s="38">
        <v>0</v>
      </c>
      <c r="T276" s="38" t="s">
        <v>1595</v>
      </c>
      <c r="Y276" s="38" t="s">
        <v>1421</v>
      </c>
      <c r="AA276" s="38">
        <v>0</v>
      </c>
      <c r="AB276" s="38">
        <v>0</v>
      </c>
      <c r="AC276" s="38">
        <v>0</v>
      </c>
      <c r="AD276" s="38">
        <v>0</v>
      </c>
    </row>
    <row r="277" spans="1:30" x14ac:dyDescent="0.2">
      <c r="A277" s="55">
        <v>272</v>
      </c>
      <c r="B277" s="37">
        <v>10200150</v>
      </c>
      <c r="C277" s="43" t="s">
        <v>1274</v>
      </c>
      <c r="D277" s="38">
        <v>15</v>
      </c>
      <c r="E277" s="38">
        <v>0</v>
      </c>
      <c r="J277" s="38">
        <v>2</v>
      </c>
      <c r="L277" s="38">
        <v>0</v>
      </c>
      <c r="M277" s="38">
        <v>0</v>
      </c>
      <c r="N277" s="38">
        <v>1000000</v>
      </c>
      <c r="O277" s="63" t="s">
        <v>55</v>
      </c>
      <c r="P277" s="63"/>
      <c r="Q277" s="38" t="s">
        <v>1588</v>
      </c>
      <c r="R277" s="38">
        <v>0</v>
      </c>
      <c r="T277" s="38" t="s">
        <v>1595</v>
      </c>
      <c r="Y277" s="38" t="s">
        <v>1422</v>
      </c>
      <c r="AA277" s="38">
        <v>0</v>
      </c>
      <c r="AB277" s="38">
        <v>0</v>
      </c>
      <c r="AC277" s="38">
        <v>0</v>
      </c>
      <c r="AD277" s="38">
        <v>0</v>
      </c>
    </row>
    <row r="278" spans="1:30" x14ac:dyDescent="0.2">
      <c r="A278" s="55">
        <v>273</v>
      </c>
      <c r="B278" s="37">
        <v>10200160</v>
      </c>
      <c r="C278" s="43" t="s">
        <v>1274</v>
      </c>
      <c r="D278" s="38">
        <v>16</v>
      </c>
      <c r="E278" s="38">
        <v>0</v>
      </c>
      <c r="J278" s="38">
        <v>2</v>
      </c>
      <c r="L278" s="38">
        <v>0</v>
      </c>
      <c r="M278" s="38">
        <v>0</v>
      </c>
      <c r="N278" s="38">
        <v>1000000</v>
      </c>
      <c r="O278" s="63" t="s">
        <v>55</v>
      </c>
      <c r="P278" s="63"/>
      <c r="Q278" s="38" t="s">
        <v>1588</v>
      </c>
      <c r="R278" s="38">
        <v>0</v>
      </c>
      <c r="T278" s="38" t="s">
        <v>1595</v>
      </c>
      <c r="Y278" s="38" t="s">
        <v>1423</v>
      </c>
      <c r="AA278" s="38">
        <v>0</v>
      </c>
      <c r="AB278" s="38">
        <v>0</v>
      </c>
      <c r="AC278" s="38">
        <v>0</v>
      </c>
      <c r="AD278" s="38">
        <v>0</v>
      </c>
    </row>
    <row r="279" spans="1:30" x14ac:dyDescent="0.2">
      <c r="A279" s="55">
        <v>274</v>
      </c>
      <c r="B279" s="37">
        <v>10200170</v>
      </c>
      <c r="C279" s="43" t="s">
        <v>1274</v>
      </c>
      <c r="D279" s="38">
        <v>17</v>
      </c>
      <c r="E279" s="38">
        <v>0</v>
      </c>
      <c r="J279" s="38">
        <v>2</v>
      </c>
      <c r="L279" s="38">
        <v>0</v>
      </c>
      <c r="M279" s="38">
        <v>0</v>
      </c>
      <c r="N279" s="38">
        <v>1000000</v>
      </c>
      <c r="O279" s="63" t="s">
        <v>55</v>
      </c>
      <c r="P279" s="63"/>
      <c r="Q279" s="38" t="s">
        <v>1588</v>
      </c>
      <c r="R279" s="38">
        <v>0</v>
      </c>
      <c r="T279" s="38" t="s">
        <v>1595</v>
      </c>
      <c r="Y279" s="38" t="s">
        <v>1424</v>
      </c>
      <c r="AA279" s="38">
        <v>0</v>
      </c>
      <c r="AB279" s="38">
        <v>0</v>
      </c>
      <c r="AC279" s="38">
        <v>0</v>
      </c>
      <c r="AD279" s="38">
        <v>0</v>
      </c>
    </row>
    <row r="280" spans="1:30" x14ac:dyDescent="0.2">
      <c r="A280" s="55">
        <v>275</v>
      </c>
      <c r="B280" s="37">
        <v>10200180</v>
      </c>
      <c r="C280" s="43" t="s">
        <v>1274</v>
      </c>
      <c r="D280" s="38">
        <v>18</v>
      </c>
      <c r="E280" s="38">
        <v>0</v>
      </c>
      <c r="J280" s="38">
        <v>2</v>
      </c>
      <c r="L280" s="38">
        <v>0</v>
      </c>
      <c r="M280" s="38">
        <v>0</v>
      </c>
      <c r="N280" s="38">
        <v>1000000</v>
      </c>
      <c r="O280" s="63" t="s">
        <v>55</v>
      </c>
      <c r="P280" s="63"/>
      <c r="Q280" s="38" t="s">
        <v>1588</v>
      </c>
      <c r="R280" s="38">
        <v>0</v>
      </c>
      <c r="T280" s="38" t="s">
        <v>1595</v>
      </c>
      <c r="Y280" s="38" t="s">
        <v>1425</v>
      </c>
      <c r="AA280" s="38">
        <v>0</v>
      </c>
      <c r="AB280" s="38">
        <v>0</v>
      </c>
      <c r="AC280" s="38">
        <v>0</v>
      </c>
      <c r="AD280" s="38">
        <v>0</v>
      </c>
    </row>
    <row r="281" spans="1:30" x14ac:dyDescent="0.2">
      <c r="A281" s="55">
        <v>276</v>
      </c>
      <c r="B281" s="37">
        <v>10200190</v>
      </c>
      <c r="C281" s="43" t="s">
        <v>1274</v>
      </c>
      <c r="D281" s="38">
        <v>19</v>
      </c>
      <c r="E281" s="38">
        <v>0</v>
      </c>
      <c r="J281" s="38">
        <v>2</v>
      </c>
      <c r="L281" s="38">
        <v>0</v>
      </c>
      <c r="M281" s="38">
        <v>0</v>
      </c>
      <c r="N281" s="38">
        <v>1000000</v>
      </c>
      <c r="O281" s="63" t="s">
        <v>55</v>
      </c>
      <c r="P281" s="63"/>
      <c r="Q281" s="38" t="s">
        <v>1588</v>
      </c>
      <c r="R281" s="38">
        <v>0</v>
      </c>
      <c r="T281" s="38" t="s">
        <v>1595</v>
      </c>
      <c r="Y281" s="38" t="s">
        <v>1426</v>
      </c>
      <c r="AA281" s="38">
        <v>0</v>
      </c>
      <c r="AB281" s="38">
        <v>0</v>
      </c>
      <c r="AC281" s="38">
        <v>0</v>
      </c>
      <c r="AD281" s="38">
        <v>0</v>
      </c>
    </row>
    <row r="282" spans="1:30" x14ac:dyDescent="0.2">
      <c r="A282" s="55">
        <v>277</v>
      </c>
      <c r="B282" s="37">
        <v>10200200</v>
      </c>
      <c r="C282" s="43" t="s">
        <v>1274</v>
      </c>
      <c r="D282" s="38">
        <v>20</v>
      </c>
      <c r="E282" s="38">
        <v>0</v>
      </c>
      <c r="J282" s="38">
        <v>2</v>
      </c>
      <c r="L282" s="38">
        <v>0</v>
      </c>
      <c r="M282" s="38">
        <v>0</v>
      </c>
      <c r="N282" s="38">
        <v>1000000</v>
      </c>
      <c r="O282" s="63" t="s">
        <v>55</v>
      </c>
      <c r="P282" s="63"/>
      <c r="Q282" s="38" t="s">
        <v>1588</v>
      </c>
      <c r="R282" s="38">
        <v>0</v>
      </c>
      <c r="T282" s="38" t="s">
        <v>1595</v>
      </c>
      <c r="Y282" s="38" t="s">
        <v>1427</v>
      </c>
      <c r="AA282" s="38">
        <v>0</v>
      </c>
      <c r="AB282" s="38">
        <v>0</v>
      </c>
      <c r="AC282" s="38">
        <v>0</v>
      </c>
      <c r="AD282" s="38">
        <v>0</v>
      </c>
    </row>
    <row r="283" spans="1:30" x14ac:dyDescent="0.2">
      <c r="A283" s="55">
        <v>278</v>
      </c>
      <c r="B283" s="37">
        <v>10200210</v>
      </c>
      <c r="C283" s="43" t="s">
        <v>1274</v>
      </c>
      <c r="D283" s="38">
        <v>21</v>
      </c>
      <c r="E283" s="38">
        <v>0</v>
      </c>
      <c r="J283" s="38">
        <v>2</v>
      </c>
      <c r="L283" s="38">
        <v>0</v>
      </c>
      <c r="M283" s="38">
        <v>0</v>
      </c>
      <c r="N283" s="38">
        <v>1000000</v>
      </c>
      <c r="O283" s="63" t="s">
        <v>55</v>
      </c>
      <c r="P283" s="63"/>
      <c r="Q283" s="38" t="s">
        <v>1588</v>
      </c>
      <c r="R283" s="38">
        <v>0</v>
      </c>
      <c r="T283" s="38" t="s">
        <v>1595</v>
      </c>
      <c r="Y283" s="38" t="s">
        <v>1428</v>
      </c>
      <c r="AA283" s="38">
        <v>0</v>
      </c>
      <c r="AB283" s="38">
        <v>0</v>
      </c>
      <c r="AC283" s="38">
        <v>0</v>
      </c>
      <c r="AD283" s="38">
        <v>0</v>
      </c>
    </row>
    <row r="284" spans="1:30" x14ac:dyDescent="0.2">
      <c r="A284" s="55">
        <v>279</v>
      </c>
      <c r="B284" s="37">
        <v>10200220</v>
      </c>
      <c r="C284" s="43" t="s">
        <v>1274</v>
      </c>
      <c r="D284" s="38">
        <v>22</v>
      </c>
      <c r="E284" s="38">
        <v>0</v>
      </c>
      <c r="J284" s="38">
        <v>2</v>
      </c>
      <c r="L284" s="38">
        <v>0</v>
      </c>
      <c r="M284" s="38">
        <v>0</v>
      </c>
      <c r="N284" s="38">
        <v>1000000</v>
      </c>
      <c r="O284" s="63" t="s">
        <v>55</v>
      </c>
      <c r="P284" s="63"/>
      <c r="Q284" s="38" t="s">
        <v>1588</v>
      </c>
      <c r="R284" s="38">
        <v>0</v>
      </c>
      <c r="T284" s="38" t="s">
        <v>1595</v>
      </c>
      <c r="Y284" s="38" t="s">
        <v>1429</v>
      </c>
      <c r="AA284" s="38">
        <v>0</v>
      </c>
      <c r="AB284" s="38">
        <v>0</v>
      </c>
      <c r="AC284" s="38">
        <v>0</v>
      </c>
      <c r="AD284" s="38">
        <v>0</v>
      </c>
    </row>
    <row r="285" spans="1:30" x14ac:dyDescent="0.2">
      <c r="A285" s="55">
        <v>280</v>
      </c>
      <c r="B285" s="37">
        <v>10200230</v>
      </c>
      <c r="C285" s="43" t="s">
        <v>1274</v>
      </c>
      <c r="D285" s="38">
        <v>23</v>
      </c>
      <c r="E285" s="38">
        <v>0</v>
      </c>
      <c r="J285" s="38">
        <v>2</v>
      </c>
      <c r="L285" s="38">
        <v>0</v>
      </c>
      <c r="M285" s="38">
        <v>0</v>
      </c>
      <c r="N285" s="38">
        <v>1000000</v>
      </c>
      <c r="O285" s="63" t="s">
        <v>55</v>
      </c>
      <c r="P285" s="63"/>
      <c r="Q285" s="38" t="s">
        <v>1588</v>
      </c>
      <c r="R285" s="38">
        <v>0</v>
      </c>
      <c r="T285" s="38" t="s">
        <v>1595</v>
      </c>
      <c r="Y285" s="38" t="s">
        <v>1430</v>
      </c>
      <c r="AA285" s="38">
        <v>0</v>
      </c>
      <c r="AB285" s="38">
        <v>0</v>
      </c>
      <c r="AC285" s="38">
        <v>0</v>
      </c>
      <c r="AD285" s="38">
        <v>0</v>
      </c>
    </row>
    <row r="286" spans="1:30" x14ac:dyDescent="0.2">
      <c r="A286" s="55">
        <v>281</v>
      </c>
      <c r="B286" s="37">
        <v>10200240</v>
      </c>
      <c r="C286" s="43" t="s">
        <v>1274</v>
      </c>
      <c r="D286" s="38">
        <v>24</v>
      </c>
      <c r="E286" s="38">
        <v>0</v>
      </c>
      <c r="J286" s="38">
        <v>2</v>
      </c>
      <c r="L286" s="38">
        <v>0</v>
      </c>
      <c r="M286" s="38">
        <v>0</v>
      </c>
      <c r="N286" s="38">
        <v>1000000</v>
      </c>
      <c r="O286" s="63" t="s">
        <v>55</v>
      </c>
      <c r="P286" s="63"/>
      <c r="Q286" s="38" t="s">
        <v>1588</v>
      </c>
      <c r="R286" s="38">
        <v>0</v>
      </c>
      <c r="T286" s="38" t="s">
        <v>1595</v>
      </c>
      <c r="Y286" s="38" t="s">
        <v>1431</v>
      </c>
      <c r="AA286" s="38">
        <v>0</v>
      </c>
      <c r="AB286" s="38">
        <v>0</v>
      </c>
      <c r="AC286" s="38">
        <v>0</v>
      </c>
      <c r="AD286" s="38">
        <v>0</v>
      </c>
    </row>
    <row r="287" spans="1:30" x14ac:dyDescent="0.2">
      <c r="A287" s="55">
        <v>282</v>
      </c>
      <c r="B287" s="37">
        <v>10200250</v>
      </c>
      <c r="C287" s="43" t="s">
        <v>1274</v>
      </c>
      <c r="D287" s="38">
        <v>25</v>
      </c>
      <c r="E287" s="38">
        <v>0</v>
      </c>
      <c r="J287" s="38">
        <v>2</v>
      </c>
      <c r="L287" s="38">
        <v>0</v>
      </c>
      <c r="M287" s="38">
        <v>0</v>
      </c>
      <c r="N287" s="38">
        <v>1000000</v>
      </c>
      <c r="O287" s="63" t="s">
        <v>55</v>
      </c>
      <c r="P287" s="63"/>
      <c r="Q287" s="38" t="s">
        <v>1588</v>
      </c>
      <c r="R287" s="38">
        <v>0</v>
      </c>
      <c r="T287" s="38" t="s">
        <v>1595</v>
      </c>
      <c r="Y287" s="38" t="s">
        <v>1432</v>
      </c>
      <c r="AA287" s="38">
        <v>0</v>
      </c>
      <c r="AB287" s="38">
        <v>0</v>
      </c>
      <c r="AC287" s="38">
        <v>0</v>
      </c>
      <c r="AD287" s="38">
        <v>0</v>
      </c>
    </row>
    <row r="288" spans="1:30" x14ac:dyDescent="0.2">
      <c r="A288" s="55">
        <v>283</v>
      </c>
      <c r="B288" s="37">
        <v>10201010</v>
      </c>
      <c r="C288" s="43" t="s">
        <v>1275</v>
      </c>
      <c r="D288" s="38">
        <v>1</v>
      </c>
      <c r="E288" s="38">
        <v>0</v>
      </c>
      <c r="J288" s="38">
        <v>2</v>
      </c>
      <c r="L288" s="38">
        <v>0</v>
      </c>
      <c r="M288" s="38">
        <v>0</v>
      </c>
      <c r="N288" s="38">
        <v>1000000</v>
      </c>
      <c r="O288" s="63" t="s">
        <v>55</v>
      </c>
      <c r="P288" s="63"/>
      <c r="Q288" s="38" t="s">
        <v>1588</v>
      </c>
      <c r="R288" s="38">
        <v>0</v>
      </c>
      <c r="T288" s="38" t="s">
        <v>1595</v>
      </c>
      <c r="Y288" s="38" t="s">
        <v>210</v>
      </c>
      <c r="AA288" s="38">
        <v>0</v>
      </c>
      <c r="AB288" s="38">
        <v>0</v>
      </c>
      <c r="AC288" s="38">
        <v>0</v>
      </c>
      <c r="AD288" s="38">
        <v>0</v>
      </c>
    </row>
    <row r="289" spans="1:30" x14ac:dyDescent="0.2">
      <c r="A289" s="55">
        <v>284</v>
      </c>
      <c r="B289" s="37">
        <v>10201020</v>
      </c>
      <c r="C289" s="43" t="s">
        <v>1275</v>
      </c>
      <c r="D289" s="38">
        <v>2</v>
      </c>
      <c r="E289" s="38">
        <v>0</v>
      </c>
      <c r="J289" s="38">
        <v>2</v>
      </c>
      <c r="L289" s="38">
        <v>0</v>
      </c>
      <c r="M289" s="38">
        <v>0</v>
      </c>
      <c r="N289" s="38">
        <v>1000000</v>
      </c>
      <c r="O289" s="63" t="s">
        <v>55</v>
      </c>
      <c r="P289" s="63"/>
      <c r="Q289" s="38" t="s">
        <v>1588</v>
      </c>
      <c r="R289" s="38">
        <v>0</v>
      </c>
      <c r="T289" s="38" t="s">
        <v>1595</v>
      </c>
      <c r="Y289" s="38" t="s">
        <v>925</v>
      </c>
      <c r="AA289" s="38">
        <v>0</v>
      </c>
      <c r="AB289" s="38">
        <v>0</v>
      </c>
      <c r="AC289" s="38">
        <v>0</v>
      </c>
      <c r="AD289" s="38">
        <v>0</v>
      </c>
    </row>
    <row r="290" spans="1:30" x14ac:dyDescent="0.2">
      <c r="A290" s="55">
        <v>285</v>
      </c>
      <c r="B290" s="37">
        <v>10201030</v>
      </c>
      <c r="C290" s="43" t="s">
        <v>1275</v>
      </c>
      <c r="D290" s="38">
        <v>3</v>
      </c>
      <c r="E290" s="38">
        <v>0</v>
      </c>
      <c r="J290" s="38">
        <v>2</v>
      </c>
      <c r="L290" s="38">
        <v>0</v>
      </c>
      <c r="M290" s="38">
        <v>0</v>
      </c>
      <c r="N290" s="38">
        <v>1000000</v>
      </c>
      <c r="O290" s="63" t="s">
        <v>55</v>
      </c>
      <c r="P290" s="63"/>
      <c r="Q290" s="38" t="s">
        <v>1588</v>
      </c>
      <c r="R290" s="38">
        <v>0</v>
      </c>
      <c r="T290" s="38" t="s">
        <v>1595</v>
      </c>
      <c r="Y290" s="38" t="s">
        <v>926</v>
      </c>
      <c r="AA290" s="38">
        <v>0</v>
      </c>
      <c r="AB290" s="38">
        <v>0</v>
      </c>
      <c r="AC290" s="38">
        <v>0</v>
      </c>
      <c r="AD290" s="38">
        <v>0</v>
      </c>
    </row>
    <row r="291" spans="1:30" x14ac:dyDescent="0.2">
      <c r="A291" s="55">
        <v>286</v>
      </c>
      <c r="B291" s="37">
        <v>10201040</v>
      </c>
      <c r="C291" s="43" t="s">
        <v>1275</v>
      </c>
      <c r="D291" s="38">
        <v>4</v>
      </c>
      <c r="E291" s="38">
        <v>0</v>
      </c>
      <c r="J291" s="38">
        <v>2</v>
      </c>
      <c r="L291" s="38">
        <v>0</v>
      </c>
      <c r="M291" s="38">
        <v>0</v>
      </c>
      <c r="N291" s="38">
        <v>1000000</v>
      </c>
      <c r="O291" s="63" t="s">
        <v>55</v>
      </c>
      <c r="P291" s="63"/>
      <c r="Q291" s="38" t="s">
        <v>1588</v>
      </c>
      <c r="R291" s="38">
        <v>0</v>
      </c>
      <c r="T291" s="38" t="s">
        <v>1595</v>
      </c>
      <c r="Y291" s="38" t="s">
        <v>927</v>
      </c>
      <c r="AA291" s="38">
        <v>0</v>
      </c>
      <c r="AB291" s="38">
        <v>0</v>
      </c>
      <c r="AC291" s="38">
        <v>0</v>
      </c>
      <c r="AD291" s="38">
        <v>0</v>
      </c>
    </row>
    <row r="292" spans="1:30" x14ac:dyDescent="0.2">
      <c r="A292" s="55">
        <v>287</v>
      </c>
      <c r="B292" s="37">
        <v>10201050</v>
      </c>
      <c r="C292" s="43" t="s">
        <v>1275</v>
      </c>
      <c r="D292" s="38">
        <v>5</v>
      </c>
      <c r="E292" s="38">
        <v>0</v>
      </c>
      <c r="J292" s="38">
        <v>2</v>
      </c>
      <c r="L292" s="38">
        <v>0</v>
      </c>
      <c r="M292" s="38">
        <v>0</v>
      </c>
      <c r="N292" s="38">
        <v>1000000</v>
      </c>
      <c r="O292" s="63" t="s">
        <v>55</v>
      </c>
      <c r="P292" s="63"/>
      <c r="Q292" s="38" t="s">
        <v>1588</v>
      </c>
      <c r="R292" s="38">
        <v>0</v>
      </c>
      <c r="T292" s="38" t="s">
        <v>1595</v>
      </c>
      <c r="Y292" s="38" t="s">
        <v>928</v>
      </c>
      <c r="AA292" s="38">
        <v>0</v>
      </c>
      <c r="AB292" s="38">
        <v>0</v>
      </c>
      <c r="AC292" s="38">
        <v>0</v>
      </c>
      <c r="AD292" s="38">
        <v>0</v>
      </c>
    </row>
    <row r="293" spans="1:30" x14ac:dyDescent="0.2">
      <c r="A293" s="55">
        <v>288</v>
      </c>
      <c r="B293" s="37">
        <v>10201060</v>
      </c>
      <c r="C293" s="43" t="s">
        <v>1275</v>
      </c>
      <c r="D293" s="38">
        <v>6</v>
      </c>
      <c r="E293" s="38">
        <v>0</v>
      </c>
      <c r="J293" s="38">
        <v>2</v>
      </c>
      <c r="L293" s="38">
        <v>0</v>
      </c>
      <c r="M293" s="38">
        <v>0</v>
      </c>
      <c r="N293" s="38">
        <v>1000000</v>
      </c>
      <c r="O293" s="63" t="s">
        <v>55</v>
      </c>
      <c r="P293" s="63"/>
      <c r="Q293" s="38" t="s">
        <v>1588</v>
      </c>
      <c r="R293" s="38">
        <v>0</v>
      </c>
      <c r="T293" s="38" t="s">
        <v>1595</v>
      </c>
      <c r="Y293" s="38" t="s">
        <v>929</v>
      </c>
      <c r="AA293" s="38">
        <v>0</v>
      </c>
      <c r="AB293" s="38">
        <v>0</v>
      </c>
      <c r="AC293" s="38">
        <v>0</v>
      </c>
      <c r="AD293" s="38">
        <v>0</v>
      </c>
    </row>
    <row r="294" spans="1:30" x14ac:dyDescent="0.2">
      <c r="A294" s="55">
        <v>289</v>
      </c>
      <c r="B294" s="37">
        <v>10201070</v>
      </c>
      <c r="C294" s="43" t="s">
        <v>1275</v>
      </c>
      <c r="D294" s="38">
        <v>7</v>
      </c>
      <c r="E294" s="38">
        <v>0</v>
      </c>
      <c r="J294" s="38">
        <v>2</v>
      </c>
      <c r="L294" s="38">
        <v>0</v>
      </c>
      <c r="M294" s="38">
        <v>0</v>
      </c>
      <c r="N294" s="38">
        <v>1000000</v>
      </c>
      <c r="O294" s="63" t="s">
        <v>55</v>
      </c>
      <c r="P294" s="63"/>
      <c r="Q294" s="38" t="s">
        <v>1588</v>
      </c>
      <c r="R294" s="38">
        <v>0</v>
      </c>
      <c r="T294" s="38" t="s">
        <v>1595</v>
      </c>
      <c r="Y294" s="38" t="s">
        <v>930</v>
      </c>
      <c r="AA294" s="38">
        <v>0</v>
      </c>
      <c r="AB294" s="38">
        <v>0</v>
      </c>
      <c r="AC294" s="38">
        <v>0</v>
      </c>
      <c r="AD294" s="38">
        <v>0</v>
      </c>
    </row>
    <row r="295" spans="1:30" x14ac:dyDescent="0.2">
      <c r="A295" s="55">
        <v>290</v>
      </c>
      <c r="B295" s="37">
        <v>10201080</v>
      </c>
      <c r="C295" s="43" t="s">
        <v>1275</v>
      </c>
      <c r="D295" s="38">
        <v>8</v>
      </c>
      <c r="E295" s="38">
        <v>0</v>
      </c>
      <c r="J295" s="38">
        <v>2</v>
      </c>
      <c r="L295" s="38">
        <v>0</v>
      </c>
      <c r="M295" s="38">
        <v>0</v>
      </c>
      <c r="N295" s="38">
        <v>1000000</v>
      </c>
      <c r="O295" s="63" t="s">
        <v>55</v>
      </c>
      <c r="P295" s="63"/>
      <c r="Q295" s="38" t="s">
        <v>1588</v>
      </c>
      <c r="R295" s="38">
        <v>0</v>
      </c>
      <c r="T295" s="38" t="s">
        <v>1595</v>
      </c>
      <c r="Y295" s="38" t="s">
        <v>931</v>
      </c>
      <c r="AA295" s="38">
        <v>0</v>
      </c>
      <c r="AB295" s="38">
        <v>0</v>
      </c>
      <c r="AC295" s="38">
        <v>0</v>
      </c>
      <c r="AD295" s="38">
        <v>0</v>
      </c>
    </row>
    <row r="296" spans="1:30" x14ac:dyDescent="0.2">
      <c r="A296" s="55">
        <v>291</v>
      </c>
      <c r="B296" s="37">
        <v>10201090</v>
      </c>
      <c r="C296" s="43" t="s">
        <v>1275</v>
      </c>
      <c r="D296" s="38">
        <v>9</v>
      </c>
      <c r="E296" s="38">
        <v>0</v>
      </c>
      <c r="J296" s="38">
        <v>2</v>
      </c>
      <c r="L296" s="38">
        <v>0</v>
      </c>
      <c r="M296" s="38">
        <v>0</v>
      </c>
      <c r="N296" s="38">
        <v>1000000</v>
      </c>
      <c r="O296" s="63" t="s">
        <v>55</v>
      </c>
      <c r="P296" s="63"/>
      <c r="Q296" s="38" t="s">
        <v>1588</v>
      </c>
      <c r="R296" s="38">
        <v>0</v>
      </c>
      <c r="T296" s="38" t="s">
        <v>1595</v>
      </c>
      <c r="Y296" s="38" t="s">
        <v>932</v>
      </c>
      <c r="AA296" s="38">
        <v>0</v>
      </c>
      <c r="AB296" s="38">
        <v>0</v>
      </c>
      <c r="AC296" s="38">
        <v>0</v>
      </c>
      <c r="AD296" s="38">
        <v>0</v>
      </c>
    </row>
    <row r="297" spans="1:30" x14ac:dyDescent="0.2">
      <c r="A297" s="55">
        <v>292</v>
      </c>
      <c r="B297" s="37">
        <v>10201100</v>
      </c>
      <c r="C297" s="43" t="s">
        <v>1275</v>
      </c>
      <c r="D297" s="38">
        <v>10</v>
      </c>
      <c r="E297" s="38">
        <v>0</v>
      </c>
      <c r="J297" s="38">
        <v>2</v>
      </c>
      <c r="L297" s="38">
        <v>0</v>
      </c>
      <c r="M297" s="38">
        <v>0</v>
      </c>
      <c r="N297" s="38">
        <v>1000000</v>
      </c>
      <c r="O297" s="63" t="s">
        <v>55</v>
      </c>
      <c r="P297" s="63"/>
      <c r="Q297" s="38" t="s">
        <v>1588</v>
      </c>
      <c r="R297" s="38">
        <v>0</v>
      </c>
      <c r="T297" s="38" t="s">
        <v>1595</v>
      </c>
      <c r="Y297" s="38" t="s">
        <v>933</v>
      </c>
      <c r="AA297" s="38">
        <v>0</v>
      </c>
      <c r="AB297" s="38">
        <v>0</v>
      </c>
      <c r="AC297" s="38">
        <v>0</v>
      </c>
      <c r="AD297" s="38">
        <v>0</v>
      </c>
    </row>
    <row r="298" spans="1:30" x14ac:dyDescent="0.2">
      <c r="A298" s="55">
        <v>293</v>
      </c>
      <c r="B298" s="37">
        <v>10201110</v>
      </c>
      <c r="C298" s="43" t="s">
        <v>1275</v>
      </c>
      <c r="D298" s="38">
        <v>11</v>
      </c>
      <c r="E298" s="38">
        <v>0</v>
      </c>
      <c r="J298" s="38">
        <v>2</v>
      </c>
      <c r="L298" s="38">
        <v>0</v>
      </c>
      <c r="M298" s="38">
        <v>0</v>
      </c>
      <c r="N298" s="38">
        <v>1000000</v>
      </c>
      <c r="O298" s="63" t="s">
        <v>55</v>
      </c>
      <c r="P298" s="63"/>
      <c r="Q298" s="38" t="s">
        <v>1588</v>
      </c>
      <c r="R298" s="38">
        <v>0</v>
      </c>
      <c r="T298" s="38" t="s">
        <v>1595</v>
      </c>
      <c r="Y298" s="38" t="s">
        <v>934</v>
      </c>
      <c r="AA298" s="38">
        <v>0</v>
      </c>
      <c r="AB298" s="38">
        <v>0</v>
      </c>
      <c r="AC298" s="38">
        <v>0</v>
      </c>
      <c r="AD298" s="38">
        <v>0</v>
      </c>
    </row>
    <row r="299" spans="1:30" x14ac:dyDescent="0.2">
      <c r="A299" s="55">
        <v>294</v>
      </c>
      <c r="B299" s="37">
        <v>10201120</v>
      </c>
      <c r="C299" s="43" t="s">
        <v>1275</v>
      </c>
      <c r="D299" s="38">
        <v>12</v>
      </c>
      <c r="E299" s="38">
        <v>0</v>
      </c>
      <c r="J299" s="38">
        <v>2</v>
      </c>
      <c r="L299" s="38">
        <v>0</v>
      </c>
      <c r="M299" s="38">
        <v>0</v>
      </c>
      <c r="N299" s="38">
        <v>1000000</v>
      </c>
      <c r="O299" s="63" t="s">
        <v>55</v>
      </c>
      <c r="P299" s="63"/>
      <c r="Q299" s="38" t="s">
        <v>1588</v>
      </c>
      <c r="R299" s="38">
        <v>0</v>
      </c>
      <c r="T299" s="38" t="s">
        <v>1595</v>
      </c>
      <c r="Y299" s="38" t="s">
        <v>935</v>
      </c>
      <c r="AA299" s="38">
        <v>0</v>
      </c>
      <c r="AB299" s="38">
        <v>0</v>
      </c>
      <c r="AC299" s="38">
        <v>0</v>
      </c>
      <c r="AD299" s="38">
        <v>0</v>
      </c>
    </row>
    <row r="300" spans="1:30" x14ac:dyDescent="0.2">
      <c r="A300" s="55">
        <v>295</v>
      </c>
      <c r="B300" s="37">
        <v>10201130</v>
      </c>
      <c r="C300" s="43" t="s">
        <v>1275</v>
      </c>
      <c r="D300" s="38">
        <v>13</v>
      </c>
      <c r="E300" s="38">
        <v>0</v>
      </c>
      <c r="J300" s="38">
        <v>2</v>
      </c>
      <c r="L300" s="38">
        <v>0</v>
      </c>
      <c r="M300" s="38">
        <v>0</v>
      </c>
      <c r="N300" s="38">
        <v>1000000</v>
      </c>
      <c r="O300" s="63" t="s">
        <v>55</v>
      </c>
      <c r="P300" s="63"/>
      <c r="Q300" s="38" t="s">
        <v>1588</v>
      </c>
      <c r="R300" s="38">
        <v>0</v>
      </c>
      <c r="T300" s="38" t="s">
        <v>1595</v>
      </c>
      <c r="Y300" s="38" t="s">
        <v>936</v>
      </c>
      <c r="AA300" s="38">
        <v>0</v>
      </c>
      <c r="AB300" s="38">
        <v>0</v>
      </c>
      <c r="AC300" s="38">
        <v>0</v>
      </c>
      <c r="AD300" s="38">
        <v>0</v>
      </c>
    </row>
    <row r="301" spans="1:30" x14ac:dyDescent="0.2">
      <c r="A301" s="55">
        <v>296</v>
      </c>
      <c r="B301" s="37">
        <v>10201140</v>
      </c>
      <c r="C301" s="43" t="s">
        <v>1275</v>
      </c>
      <c r="D301" s="38">
        <v>14</v>
      </c>
      <c r="E301" s="38">
        <v>0</v>
      </c>
      <c r="J301" s="38">
        <v>2</v>
      </c>
      <c r="L301" s="38">
        <v>0</v>
      </c>
      <c r="M301" s="38">
        <v>0</v>
      </c>
      <c r="N301" s="38">
        <v>1000000</v>
      </c>
      <c r="O301" s="63" t="s">
        <v>55</v>
      </c>
      <c r="P301" s="63"/>
      <c r="Q301" s="38" t="s">
        <v>1588</v>
      </c>
      <c r="R301" s="38">
        <v>0</v>
      </c>
      <c r="T301" s="38" t="s">
        <v>1595</v>
      </c>
      <c r="Y301" s="38" t="s">
        <v>937</v>
      </c>
      <c r="AA301" s="38">
        <v>0</v>
      </c>
      <c r="AB301" s="38">
        <v>0</v>
      </c>
      <c r="AC301" s="38">
        <v>0</v>
      </c>
      <c r="AD301" s="38">
        <v>0</v>
      </c>
    </row>
    <row r="302" spans="1:30" x14ac:dyDescent="0.2">
      <c r="A302" s="55">
        <v>297</v>
      </c>
      <c r="B302" s="37">
        <v>10201150</v>
      </c>
      <c r="C302" s="43" t="s">
        <v>1275</v>
      </c>
      <c r="D302" s="38">
        <v>15</v>
      </c>
      <c r="E302" s="38">
        <v>0</v>
      </c>
      <c r="J302" s="38">
        <v>2</v>
      </c>
      <c r="L302" s="38">
        <v>0</v>
      </c>
      <c r="M302" s="38">
        <v>0</v>
      </c>
      <c r="N302" s="38">
        <v>1000000</v>
      </c>
      <c r="O302" s="63" t="s">
        <v>55</v>
      </c>
      <c r="P302" s="63"/>
      <c r="Q302" s="38" t="s">
        <v>1588</v>
      </c>
      <c r="R302" s="38">
        <v>0</v>
      </c>
      <c r="T302" s="38" t="s">
        <v>1595</v>
      </c>
      <c r="Y302" s="38" t="s">
        <v>938</v>
      </c>
      <c r="AA302" s="38">
        <v>0</v>
      </c>
      <c r="AB302" s="38">
        <v>0</v>
      </c>
      <c r="AC302" s="38">
        <v>0</v>
      </c>
      <c r="AD302" s="38">
        <v>0</v>
      </c>
    </row>
    <row r="303" spans="1:30" x14ac:dyDescent="0.2">
      <c r="A303" s="55">
        <v>298</v>
      </c>
      <c r="B303" s="37">
        <v>10201160</v>
      </c>
      <c r="C303" s="43" t="s">
        <v>1275</v>
      </c>
      <c r="D303" s="38">
        <v>16</v>
      </c>
      <c r="E303" s="38">
        <v>0</v>
      </c>
      <c r="J303" s="38">
        <v>2</v>
      </c>
      <c r="L303" s="38">
        <v>0</v>
      </c>
      <c r="M303" s="38">
        <v>0</v>
      </c>
      <c r="N303" s="38">
        <v>1000000</v>
      </c>
      <c r="O303" s="63" t="s">
        <v>55</v>
      </c>
      <c r="P303" s="63"/>
      <c r="Q303" s="38" t="s">
        <v>1588</v>
      </c>
      <c r="R303" s="38">
        <v>0</v>
      </c>
      <c r="T303" s="38" t="s">
        <v>1595</v>
      </c>
      <c r="Y303" s="38" t="s">
        <v>939</v>
      </c>
      <c r="AA303" s="38">
        <v>0</v>
      </c>
      <c r="AB303" s="38">
        <v>0</v>
      </c>
      <c r="AC303" s="38">
        <v>0</v>
      </c>
      <c r="AD303" s="38">
        <v>0</v>
      </c>
    </row>
    <row r="304" spans="1:30" x14ac:dyDescent="0.2">
      <c r="A304" s="55">
        <v>299</v>
      </c>
      <c r="B304" s="37">
        <v>10201170</v>
      </c>
      <c r="C304" s="43" t="s">
        <v>1275</v>
      </c>
      <c r="D304" s="38">
        <v>17</v>
      </c>
      <c r="E304" s="38">
        <v>0</v>
      </c>
      <c r="J304" s="38">
        <v>2</v>
      </c>
      <c r="L304" s="38">
        <v>0</v>
      </c>
      <c r="M304" s="38">
        <v>0</v>
      </c>
      <c r="N304" s="38">
        <v>1000000</v>
      </c>
      <c r="O304" s="63" t="s">
        <v>55</v>
      </c>
      <c r="P304" s="63"/>
      <c r="Q304" s="38" t="s">
        <v>1588</v>
      </c>
      <c r="R304" s="38">
        <v>0</v>
      </c>
      <c r="T304" s="38" t="s">
        <v>1595</v>
      </c>
      <c r="Y304" s="38" t="s">
        <v>940</v>
      </c>
      <c r="AA304" s="38">
        <v>0</v>
      </c>
      <c r="AB304" s="38">
        <v>0</v>
      </c>
      <c r="AC304" s="38">
        <v>0</v>
      </c>
      <c r="AD304" s="38">
        <v>0</v>
      </c>
    </row>
    <row r="305" spans="1:30" x14ac:dyDescent="0.2">
      <c r="A305" s="55">
        <v>300</v>
      </c>
      <c r="B305" s="37">
        <v>10201180</v>
      </c>
      <c r="C305" s="43" t="s">
        <v>1275</v>
      </c>
      <c r="D305" s="38">
        <v>18</v>
      </c>
      <c r="E305" s="38">
        <v>0</v>
      </c>
      <c r="J305" s="38">
        <v>2</v>
      </c>
      <c r="L305" s="38">
        <v>0</v>
      </c>
      <c r="M305" s="38">
        <v>0</v>
      </c>
      <c r="N305" s="38">
        <v>1000000</v>
      </c>
      <c r="O305" s="63" t="s">
        <v>55</v>
      </c>
      <c r="P305" s="63"/>
      <c r="Q305" s="38" t="s">
        <v>1588</v>
      </c>
      <c r="R305" s="38">
        <v>0</v>
      </c>
      <c r="T305" s="38" t="s">
        <v>1595</v>
      </c>
      <c r="Y305" s="38" t="s">
        <v>941</v>
      </c>
      <c r="AA305" s="38">
        <v>0</v>
      </c>
      <c r="AB305" s="38">
        <v>0</v>
      </c>
      <c r="AC305" s="38">
        <v>0</v>
      </c>
      <c r="AD305" s="38">
        <v>0</v>
      </c>
    </row>
    <row r="306" spans="1:30" x14ac:dyDescent="0.2">
      <c r="A306" s="55">
        <v>301</v>
      </c>
      <c r="B306" s="37">
        <v>10201190</v>
      </c>
      <c r="C306" s="43" t="s">
        <v>1275</v>
      </c>
      <c r="D306" s="38">
        <v>19</v>
      </c>
      <c r="E306" s="38">
        <v>0</v>
      </c>
      <c r="J306" s="38">
        <v>2</v>
      </c>
      <c r="L306" s="38">
        <v>0</v>
      </c>
      <c r="M306" s="38">
        <v>0</v>
      </c>
      <c r="N306" s="38">
        <v>1000000</v>
      </c>
      <c r="O306" s="63" t="s">
        <v>55</v>
      </c>
      <c r="P306" s="63"/>
      <c r="Q306" s="38" t="s">
        <v>1588</v>
      </c>
      <c r="R306" s="38">
        <v>0</v>
      </c>
      <c r="T306" s="38" t="s">
        <v>1595</v>
      </c>
      <c r="Y306" s="38" t="s">
        <v>942</v>
      </c>
      <c r="AA306" s="38">
        <v>0</v>
      </c>
      <c r="AB306" s="38">
        <v>0</v>
      </c>
      <c r="AC306" s="38">
        <v>0</v>
      </c>
      <c r="AD306" s="38">
        <v>0</v>
      </c>
    </row>
    <row r="307" spans="1:30" x14ac:dyDescent="0.2">
      <c r="A307" s="55">
        <v>302</v>
      </c>
      <c r="B307" s="37">
        <v>10201200</v>
      </c>
      <c r="C307" s="43" t="s">
        <v>1275</v>
      </c>
      <c r="D307" s="38">
        <v>20</v>
      </c>
      <c r="E307" s="38">
        <v>0</v>
      </c>
      <c r="J307" s="38">
        <v>2</v>
      </c>
      <c r="L307" s="38">
        <v>0</v>
      </c>
      <c r="M307" s="38">
        <v>0</v>
      </c>
      <c r="N307" s="38">
        <v>1000000</v>
      </c>
      <c r="O307" s="63" t="s">
        <v>55</v>
      </c>
      <c r="P307" s="63"/>
      <c r="Q307" s="38" t="s">
        <v>1588</v>
      </c>
      <c r="R307" s="38">
        <v>0</v>
      </c>
      <c r="T307" s="38" t="s">
        <v>1595</v>
      </c>
      <c r="Y307" s="38" t="s">
        <v>943</v>
      </c>
      <c r="AA307" s="38">
        <v>0</v>
      </c>
      <c r="AB307" s="38">
        <v>0</v>
      </c>
      <c r="AC307" s="38">
        <v>0</v>
      </c>
      <c r="AD307" s="38">
        <v>0</v>
      </c>
    </row>
    <row r="308" spans="1:30" x14ac:dyDescent="0.2">
      <c r="A308" s="55">
        <v>303</v>
      </c>
      <c r="B308" s="37">
        <v>10201210</v>
      </c>
      <c r="C308" s="43" t="s">
        <v>1275</v>
      </c>
      <c r="D308" s="38">
        <v>21</v>
      </c>
      <c r="E308" s="38">
        <v>0</v>
      </c>
      <c r="J308" s="38">
        <v>2</v>
      </c>
      <c r="L308" s="38">
        <v>0</v>
      </c>
      <c r="M308" s="38">
        <v>0</v>
      </c>
      <c r="N308" s="38">
        <v>1000000</v>
      </c>
      <c r="O308" s="63" t="s">
        <v>55</v>
      </c>
      <c r="P308" s="63"/>
      <c r="Q308" s="38" t="s">
        <v>1588</v>
      </c>
      <c r="R308" s="38">
        <v>0</v>
      </c>
      <c r="T308" s="38" t="s">
        <v>1595</v>
      </c>
      <c r="Y308" s="38" t="s">
        <v>944</v>
      </c>
      <c r="AA308" s="38">
        <v>0</v>
      </c>
      <c r="AB308" s="38">
        <v>0</v>
      </c>
      <c r="AC308" s="38">
        <v>0</v>
      </c>
      <c r="AD308" s="38">
        <v>0</v>
      </c>
    </row>
    <row r="309" spans="1:30" x14ac:dyDescent="0.2">
      <c r="A309" s="55">
        <v>304</v>
      </c>
      <c r="B309" s="37">
        <v>10201220</v>
      </c>
      <c r="C309" s="43" t="s">
        <v>1275</v>
      </c>
      <c r="D309" s="38">
        <v>22</v>
      </c>
      <c r="E309" s="38">
        <v>0</v>
      </c>
      <c r="J309" s="38">
        <v>2</v>
      </c>
      <c r="L309" s="38">
        <v>0</v>
      </c>
      <c r="M309" s="38">
        <v>0</v>
      </c>
      <c r="N309" s="38">
        <v>1000000</v>
      </c>
      <c r="O309" s="63" t="s">
        <v>55</v>
      </c>
      <c r="P309" s="63"/>
      <c r="Q309" s="38" t="s">
        <v>1588</v>
      </c>
      <c r="R309" s="38">
        <v>0</v>
      </c>
      <c r="T309" s="38" t="s">
        <v>1595</v>
      </c>
      <c r="Y309" s="38" t="s">
        <v>945</v>
      </c>
      <c r="AA309" s="38">
        <v>0</v>
      </c>
      <c r="AB309" s="38">
        <v>0</v>
      </c>
      <c r="AC309" s="38">
        <v>0</v>
      </c>
      <c r="AD309" s="38">
        <v>0</v>
      </c>
    </row>
    <row r="310" spans="1:30" x14ac:dyDescent="0.2">
      <c r="A310" s="55">
        <v>305</v>
      </c>
      <c r="B310" s="37">
        <v>10201230</v>
      </c>
      <c r="C310" s="43" t="s">
        <v>1275</v>
      </c>
      <c r="D310" s="38">
        <v>23</v>
      </c>
      <c r="E310" s="38">
        <v>0</v>
      </c>
      <c r="J310" s="38">
        <v>2</v>
      </c>
      <c r="L310" s="38">
        <v>0</v>
      </c>
      <c r="M310" s="38">
        <v>0</v>
      </c>
      <c r="N310" s="38">
        <v>1000000</v>
      </c>
      <c r="O310" s="63" t="s">
        <v>55</v>
      </c>
      <c r="P310" s="63"/>
      <c r="Q310" s="38" t="s">
        <v>1588</v>
      </c>
      <c r="R310" s="38">
        <v>0</v>
      </c>
      <c r="T310" s="38" t="s">
        <v>1595</v>
      </c>
      <c r="Y310" s="38" t="s">
        <v>946</v>
      </c>
      <c r="AA310" s="38">
        <v>0</v>
      </c>
      <c r="AB310" s="38">
        <v>0</v>
      </c>
      <c r="AC310" s="38">
        <v>0</v>
      </c>
      <c r="AD310" s="38">
        <v>0</v>
      </c>
    </row>
    <row r="311" spans="1:30" x14ac:dyDescent="0.2">
      <c r="A311" s="55">
        <v>306</v>
      </c>
      <c r="B311" s="37">
        <v>10201240</v>
      </c>
      <c r="C311" s="43" t="s">
        <v>1275</v>
      </c>
      <c r="D311" s="38">
        <v>24</v>
      </c>
      <c r="E311" s="38">
        <v>0</v>
      </c>
      <c r="J311" s="38">
        <v>2</v>
      </c>
      <c r="L311" s="38">
        <v>0</v>
      </c>
      <c r="M311" s="38">
        <v>0</v>
      </c>
      <c r="N311" s="38">
        <v>1000000</v>
      </c>
      <c r="O311" s="63" t="s">
        <v>55</v>
      </c>
      <c r="P311" s="63"/>
      <c r="Q311" s="38" t="s">
        <v>1588</v>
      </c>
      <c r="R311" s="38">
        <v>0</v>
      </c>
      <c r="T311" s="38" t="s">
        <v>1595</v>
      </c>
      <c r="Y311" s="38" t="s">
        <v>947</v>
      </c>
      <c r="AA311" s="38">
        <v>0</v>
      </c>
      <c r="AB311" s="38">
        <v>0</v>
      </c>
      <c r="AC311" s="38">
        <v>0</v>
      </c>
      <c r="AD311" s="38">
        <v>0</v>
      </c>
    </row>
    <row r="312" spans="1:30" x14ac:dyDescent="0.2">
      <c r="A312" s="55">
        <v>307</v>
      </c>
      <c r="B312" s="37">
        <v>10201250</v>
      </c>
      <c r="C312" s="43" t="s">
        <v>1275</v>
      </c>
      <c r="D312" s="38">
        <v>25</v>
      </c>
      <c r="E312" s="38">
        <v>0</v>
      </c>
      <c r="J312" s="38">
        <v>2</v>
      </c>
      <c r="L312" s="38">
        <v>0</v>
      </c>
      <c r="M312" s="38">
        <v>0</v>
      </c>
      <c r="N312" s="38">
        <v>1000000</v>
      </c>
      <c r="O312" s="63" t="s">
        <v>55</v>
      </c>
      <c r="P312" s="63"/>
      <c r="Q312" s="38" t="s">
        <v>1588</v>
      </c>
      <c r="R312" s="38">
        <v>0</v>
      </c>
      <c r="T312" s="38" t="s">
        <v>1595</v>
      </c>
      <c r="Y312" s="38" t="s">
        <v>948</v>
      </c>
      <c r="AA312" s="38">
        <v>0</v>
      </c>
      <c r="AB312" s="38">
        <v>0</v>
      </c>
      <c r="AC312" s="38">
        <v>0</v>
      </c>
      <c r="AD312" s="38">
        <v>0</v>
      </c>
    </row>
    <row r="313" spans="1:30" x14ac:dyDescent="0.2">
      <c r="A313" s="55">
        <v>308</v>
      </c>
      <c r="B313" s="37">
        <v>10202010</v>
      </c>
      <c r="C313" s="43" t="s">
        <v>1276</v>
      </c>
      <c r="D313" s="38">
        <v>1</v>
      </c>
      <c r="E313" s="38">
        <v>0</v>
      </c>
      <c r="J313" s="38">
        <v>2</v>
      </c>
      <c r="L313" s="38">
        <v>0</v>
      </c>
      <c r="M313" s="38">
        <v>0</v>
      </c>
      <c r="N313" s="38">
        <v>1000000</v>
      </c>
      <c r="O313" s="63" t="s">
        <v>55</v>
      </c>
      <c r="P313" s="63"/>
      <c r="Q313" s="38" t="s">
        <v>1588</v>
      </c>
      <c r="R313" s="38">
        <v>0</v>
      </c>
      <c r="T313" s="38" t="s">
        <v>1595</v>
      </c>
      <c r="U313" s="38">
        <v>6000</v>
      </c>
      <c r="Y313" s="38" t="s">
        <v>924</v>
      </c>
      <c r="AA313" s="38">
        <v>0</v>
      </c>
      <c r="AB313" s="38">
        <v>0</v>
      </c>
      <c r="AC313" s="38">
        <v>0</v>
      </c>
      <c r="AD313" s="38">
        <v>0</v>
      </c>
    </row>
    <row r="314" spans="1:30" x14ac:dyDescent="0.2">
      <c r="A314" s="55">
        <v>309</v>
      </c>
      <c r="B314" s="37">
        <v>10202020</v>
      </c>
      <c r="C314" s="43" t="s">
        <v>1276</v>
      </c>
      <c r="D314" s="38">
        <v>2</v>
      </c>
      <c r="E314" s="38">
        <v>0</v>
      </c>
      <c r="J314" s="38">
        <v>2</v>
      </c>
      <c r="L314" s="38">
        <v>0</v>
      </c>
      <c r="M314" s="38">
        <v>0</v>
      </c>
      <c r="N314" s="38">
        <v>1000000</v>
      </c>
      <c r="O314" s="63" t="s">
        <v>55</v>
      </c>
      <c r="P314" s="63"/>
      <c r="Q314" s="38" t="s">
        <v>1588</v>
      </c>
      <c r="R314" s="38">
        <v>0</v>
      </c>
      <c r="T314" s="38" t="s">
        <v>1595</v>
      </c>
      <c r="U314" s="38">
        <v>6000</v>
      </c>
      <c r="Y314" s="38" t="s">
        <v>949</v>
      </c>
      <c r="AA314" s="38">
        <v>0</v>
      </c>
      <c r="AB314" s="38">
        <v>0</v>
      </c>
      <c r="AC314" s="38">
        <v>0</v>
      </c>
      <c r="AD314" s="38">
        <v>0</v>
      </c>
    </row>
    <row r="315" spans="1:30" x14ac:dyDescent="0.2">
      <c r="A315" s="55">
        <v>310</v>
      </c>
      <c r="B315" s="37">
        <v>10202030</v>
      </c>
      <c r="C315" s="43" t="s">
        <v>1276</v>
      </c>
      <c r="D315" s="38">
        <v>3</v>
      </c>
      <c r="E315" s="38">
        <v>0</v>
      </c>
      <c r="J315" s="38">
        <v>2</v>
      </c>
      <c r="L315" s="38">
        <v>0</v>
      </c>
      <c r="M315" s="38">
        <v>0</v>
      </c>
      <c r="N315" s="38">
        <v>1000000</v>
      </c>
      <c r="O315" s="63" t="s">
        <v>55</v>
      </c>
      <c r="P315" s="63"/>
      <c r="Q315" s="38" t="s">
        <v>1588</v>
      </c>
      <c r="R315" s="38">
        <v>0</v>
      </c>
      <c r="T315" s="38" t="s">
        <v>1595</v>
      </c>
      <c r="U315" s="38">
        <v>6000</v>
      </c>
      <c r="Y315" s="38" t="s">
        <v>950</v>
      </c>
      <c r="AA315" s="38">
        <v>0</v>
      </c>
      <c r="AB315" s="38">
        <v>0</v>
      </c>
      <c r="AC315" s="38">
        <v>0</v>
      </c>
      <c r="AD315" s="38">
        <v>0</v>
      </c>
    </row>
    <row r="316" spans="1:30" x14ac:dyDescent="0.2">
      <c r="A316" s="55">
        <v>311</v>
      </c>
      <c r="B316" s="37">
        <v>10202040</v>
      </c>
      <c r="C316" s="43" t="s">
        <v>1276</v>
      </c>
      <c r="D316" s="38">
        <v>4</v>
      </c>
      <c r="E316" s="38">
        <v>0</v>
      </c>
      <c r="J316" s="38">
        <v>2</v>
      </c>
      <c r="L316" s="38">
        <v>0</v>
      </c>
      <c r="M316" s="38">
        <v>0</v>
      </c>
      <c r="N316" s="38">
        <v>1000000</v>
      </c>
      <c r="O316" s="63" t="s">
        <v>55</v>
      </c>
      <c r="P316" s="63"/>
      <c r="Q316" s="38" t="s">
        <v>1588</v>
      </c>
      <c r="R316" s="38">
        <v>0</v>
      </c>
      <c r="T316" s="38" t="s">
        <v>1595</v>
      </c>
      <c r="U316" s="38">
        <v>6000</v>
      </c>
      <c r="Y316" s="38" t="s">
        <v>951</v>
      </c>
      <c r="AA316" s="38">
        <v>0</v>
      </c>
      <c r="AB316" s="38">
        <v>0</v>
      </c>
      <c r="AC316" s="38">
        <v>0</v>
      </c>
      <c r="AD316" s="38">
        <v>0</v>
      </c>
    </row>
    <row r="317" spans="1:30" x14ac:dyDescent="0.2">
      <c r="A317" s="55">
        <v>312</v>
      </c>
      <c r="B317" s="37">
        <v>10202050</v>
      </c>
      <c r="C317" s="43" t="s">
        <v>1276</v>
      </c>
      <c r="D317" s="38">
        <v>5</v>
      </c>
      <c r="E317" s="38">
        <v>0</v>
      </c>
      <c r="J317" s="38">
        <v>2</v>
      </c>
      <c r="L317" s="38">
        <v>0</v>
      </c>
      <c r="M317" s="38">
        <v>0</v>
      </c>
      <c r="N317" s="38">
        <v>1000000</v>
      </c>
      <c r="O317" s="63" t="s">
        <v>55</v>
      </c>
      <c r="P317" s="63"/>
      <c r="Q317" s="38" t="s">
        <v>1588</v>
      </c>
      <c r="R317" s="38">
        <v>0</v>
      </c>
      <c r="T317" s="38" t="s">
        <v>1595</v>
      </c>
      <c r="U317" s="38">
        <v>6000</v>
      </c>
      <c r="Y317" s="38" t="s">
        <v>952</v>
      </c>
      <c r="AA317" s="38">
        <v>0</v>
      </c>
      <c r="AB317" s="38">
        <v>0</v>
      </c>
      <c r="AC317" s="38">
        <v>0</v>
      </c>
      <c r="AD317" s="38">
        <v>0</v>
      </c>
    </row>
    <row r="318" spans="1:30" x14ac:dyDescent="0.2">
      <c r="A318" s="55">
        <v>313</v>
      </c>
      <c r="B318" s="37">
        <v>10202060</v>
      </c>
      <c r="C318" s="61" t="s">
        <v>1276</v>
      </c>
      <c r="D318" s="38">
        <v>6</v>
      </c>
      <c r="E318" s="38">
        <v>0</v>
      </c>
      <c r="J318" s="38">
        <v>2</v>
      </c>
      <c r="L318" s="38">
        <v>0</v>
      </c>
      <c r="M318" s="38">
        <v>0</v>
      </c>
      <c r="N318" s="38">
        <v>1000000</v>
      </c>
      <c r="O318" s="63" t="s">
        <v>55</v>
      </c>
      <c r="P318" s="63"/>
      <c r="Q318" s="38" t="s">
        <v>1588</v>
      </c>
      <c r="R318" s="38">
        <v>0</v>
      </c>
      <c r="T318" s="38" t="s">
        <v>1595</v>
      </c>
      <c r="U318" s="70">
        <v>6000</v>
      </c>
      <c r="Y318" s="38" t="s">
        <v>953</v>
      </c>
      <c r="AA318" s="4">
        <v>0</v>
      </c>
      <c r="AB318" s="38">
        <v>0</v>
      </c>
      <c r="AC318">
        <v>0</v>
      </c>
      <c r="AD318" s="38">
        <v>0</v>
      </c>
    </row>
    <row r="319" spans="1:30" x14ac:dyDescent="0.2">
      <c r="A319" s="55">
        <v>314</v>
      </c>
      <c r="B319" s="37">
        <v>10202070</v>
      </c>
      <c r="C319" s="61" t="s">
        <v>1276</v>
      </c>
      <c r="D319" s="38">
        <v>7</v>
      </c>
      <c r="E319" s="38">
        <v>0</v>
      </c>
      <c r="J319" s="38">
        <v>2</v>
      </c>
      <c r="L319" s="38">
        <v>0</v>
      </c>
      <c r="M319" s="38">
        <v>0</v>
      </c>
      <c r="N319" s="38">
        <v>1000000</v>
      </c>
      <c r="O319" s="63" t="s">
        <v>55</v>
      </c>
      <c r="P319" s="63"/>
      <c r="Q319" s="38" t="s">
        <v>1588</v>
      </c>
      <c r="R319" s="38">
        <v>0</v>
      </c>
      <c r="T319" s="38" t="s">
        <v>1595</v>
      </c>
      <c r="U319" s="70">
        <v>6000</v>
      </c>
      <c r="Y319" s="38" t="s">
        <v>954</v>
      </c>
      <c r="AA319" s="4">
        <v>0</v>
      </c>
      <c r="AB319" s="38">
        <v>0</v>
      </c>
      <c r="AC319">
        <v>0</v>
      </c>
      <c r="AD319" s="38">
        <v>0</v>
      </c>
    </row>
    <row r="320" spans="1:30" x14ac:dyDescent="0.2">
      <c r="A320" s="55">
        <v>315</v>
      </c>
      <c r="B320" s="37">
        <v>10202080</v>
      </c>
      <c r="C320" s="61" t="s">
        <v>1276</v>
      </c>
      <c r="D320" s="38">
        <v>8</v>
      </c>
      <c r="E320" s="38">
        <v>0</v>
      </c>
      <c r="J320" s="38">
        <v>2</v>
      </c>
      <c r="L320" s="38">
        <v>0</v>
      </c>
      <c r="M320" s="38">
        <v>0</v>
      </c>
      <c r="N320" s="38">
        <v>1000000</v>
      </c>
      <c r="O320" s="63" t="s">
        <v>55</v>
      </c>
      <c r="P320" s="63"/>
      <c r="Q320" s="38" t="s">
        <v>1588</v>
      </c>
      <c r="R320" s="38">
        <v>0</v>
      </c>
      <c r="T320" s="38" t="s">
        <v>1595</v>
      </c>
      <c r="U320" s="70">
        <v>6000</v>
      </c>
      <c r="Y320" s="38" t="s">
        <v>955</v>
      </c>
      <c r="AA320" s="4">
        <v>0</v>
      </c>
      <c r="AB320" s="38">
        <v>0</v>
      </c>
      <c r="AC320">
        <v>0</v>
      </c>
      <c r="AD320" s="38">
        <v>0</v>
      </c>
    </row>
    <row r="321" spans="1:30" x14ac:dyDescent="0.2">
      <c r="A321" s="55">
        <v>316</v>
      </c>
      <c r="B321" s="37">
        <v>10202090</v>
      </c>
      <c r="C321" s="61" t="s">
        <v>1276</v>
      </c>
      <c r="D321" s="38">
        <v>9</v>
      </c>
      <c r="E321" s="38">
        <v>0</v>
      </c>
      <c r="J321" s="38">
        <v>2</v>
      </c>
      <c r="L321" s="38">
        <v>0</v>
      </c>
      <c r="M321" s="38">
        <v>0</v>
      </c>
      <c r="N321" s="38">
        <v>1000000</v>
      </c>
      <c r="O321" s="63" t="s">
        <v>55</v>
      </c>
      <c r="P321" s="63"/>
      <c r="Q321" s="38" t="s">
        <v>1588</v>
      </c>
      <c r="R321" s="38">
        <v>0</v>
      </c>
      <c r="T321" s="38" t="s">
        <v>1595</v>
      </c>
      <c r="U321" s="70">
        <v>6000</v>
      </c>
      <c r="Y321" s="38" t="s">
        <v>956</v>
      </c>
      <c r="AA321" s="4">
        <v>0</v>
      </c>
      <c r="AB321" s="38">
        <v>0</v>
      </c>
      <c r="AC321">
        <v>0</v>
      </c>
      <c r="AD321" s="38">
        <v>0</v>
      </c>
    </row>
    <row r="322" spans="1:30" x14ac:dyDescent="0.2">
      <c r="A322" s="55">
        <v>317</v>
      </c>
      <c r="B322" s="37">
        <v>10202100</v>
      </c>
      <c r="C322" s="61" t="s">
        <v>1276</v>
      </c>
      <c r="D322" s="38">
        <v>10</v>
      </c>
      <c r="E322" s="38">
        <v>0</v>
      </c>
      <c r="J322" s="38">
        <v>2</v>
      </c>
      <c r="L322" s="38">
        <v>0</v>
      </c>
      <c r="M322" s="38">
        <v>0</v>
      </c>
      <c r="N322" s="38">
        <v>1000000</v>
      </c>
      <c r="O322" s="63" t="s">
        <v>55</v>
      </c>
      <c r="P322" s="63"/>
      <c r="Q322" s="38" t="s">
        <v>1588</v>
      </c>
      <c r="R322" s="38">
        <v>0</v>
      </c>
      <c r="T322" s="38" t="s">
        <v>1595</v>
      </c>
      <c r="U322" s="70">
        <v>6000</v>
      </c>
      <c r="Y322" s="38" t="s">
        <v>957</v>
      </c>
      <c r="AA322" s="4">
        <v>0</v>
      </c>
      <c r="AB322" s="38">
        <v>0</v>
      </c>
      <c r="AC322">
        <v>0</v>
      </c>
      <c r="AD322" s="38">
        <v>0</v>
      </c>
    </row>
    <row r="323" spans="1:30" x14ac:dyDescent="0.2">
      <c r="A323" s="55">
        <v>318</v>
      </c>
      <c r="B323" s="37">
        <v>10202110</v>
      </c>
      <c r="C323" s="61" t="s">
        <v>1276</v>
      </c>
      <c r="D323" s="38">
        <v>11</v>
      </c>
      <c r="E323" s="38">
        <v>0</v>
      </c>
      <c r="J323" s="38">
        <v>2</v>
      </c>
      <c r="L323" s="38">
        <v>0</v>
      </c>
      <c r="M323" s="38">
        <v>0</v>
      </c>
      <c r="N323" s="38">
        <v>1000000</v>
      </c>
      <c r="O323" s="63" t="s">
        <v>55</v>
      </c>
      <c r="P323" s="63"/>
      <c r="Q323" s="38" t="s">
        <v>1588</v>
      </c>
      <c r="R323" s="38">
        <v>0</v>
      </c>
      <c r="T323" s="38" t="s">
        <v>1595</v>
      </c>
      <c r="U323" s="70">
        <v>6000</v>
      </c>
      <c r="Y323" s="38" t="s">
        <v>958</v>
      </c>
      <c r="AA323" s="4">
        <v>0</v>
      </c>
      <c r="AB323" s="38">
        <v>0</v>
      </c>
      <c r="AC323">
        <v>0</v>
      </c>
      <c r="AD323" s="38">
        <v>0</v>
      </c>
    </row>
    <row r="324" spans="1:30" x14ac:dyDescent="0.2">
      <c r="A324" s="55">
        <v>319</v>
      </c>
      <c r="B324" s="37">
        <v>10202120</v>
      </c>
      <c r="C324" s="61" t="s">
        <v>1276</v>
      </c>
      <c r="D324" s="38">
        <v>12</v>
      </c>
      <c r="E324" s="38">
        <v>0</v>
      </c>
      <c r="J324" s="38">
        <v>2</v>
      </c>
      <c r="L324" s="38">
        <v>0</v>
      </c>
      <c r="M324" s="38">
        <v>0</v>
      </c>
      <c r="N324" s="38">
        <v>1000000</v>
      </c>
      <c r="O324" s="63" t="s">
        <v>55</v>
      </c>
      <c r="P324" s="63"/>
      <c r="Q324" s="38" t="s">
        <v>1588</v>
      </c>
      <c r="R324" s="38">
        <v>0</v>
      </c>
      <c r="T324" s="38" t="s">
        <v>1595</v>
      </c>
      <c r="U324" s="70">
        <v>6000</v>
      </c>
      <c r="Y324" s="38" t="s">
        <v>959</v>
      </c>
      <c r="AA324" s="4">
        <v>0</v>
      </c>
      <c r="AB324" s="38">
        <v>0</v>
      </c>
      <c r="AC324">
        <v>0</v>
      </c>
      <c r="AD324" s="38">
        <v>0</v>
      </c>
    </row>
    <row r="325" spans="1:30" x14ac:dyDescent="0.2">
      <c r="A325" s="55">
        <v>320</v>
      </c>
      <c r="B325" s="37">
        <v>10202130</v>
      </c>
      <c r="C325" s="61" t="s">
        <v>1276</v>
      </c>
      <c r="D325" s="38">
        <v>13</v>
      </c>
      <c r="E325" s="38">
        <v>0</v>
      </c>
      <c r="J325" s="38">
        <v>2</v>
      </c>
      <c r="L325" s="38">
        <v>0</v>
      </c>
      <c r="M325" s="38">
        <v>0</v>
      </c>
      <c r="N325" s="38">
        <v>1000000</v>
      </c>
      <c r="O325" s="63" t="s">
        <v>55</v>
      </c>
      <c r="P325" s="63"/>
      <c r="Q325" s="38" t="s">
        <v>1588</v>
      </c>
      <c r="R325" s="38">
        <v>0</v>
      </c>
      <c r="T325" s="38" t="s">
        <v>1595</v>
      </c>
      <c r="U325" s="70">
        <v>6000</v>
      </c>
      <c r="Y325" s="38" t="s">
        <v>960</v>
      </c>
      <c r="AA325" s="4">
        <v>0</v>
      </c>
      <c r="AB325" s="38">
        <v>0</v>
      </c>
      <c r="AC325">
        <v>0</v>
      </c>
      <c r="AD325" s="38">
        <v>0</v>
      </c>
    </row>
    <row r="326" spans="1:30" x14ac:dyDescent="0.2">
      <c r="A326" s="55">
        <v>321</v>
      </c>
      <c r="B326" s="37">
        <v>10202140</v>
      </c>
      <c r="C326" s="61" t="s">
        <v>1276</v>
      </c>
      <c r="D326" s="38">
        <v>14</v>
      </c>
      <c r="E326" s="38">
        <v>0</v>
      </c>
      <c r="J326" s="38">
        <v>2</v>
      </c>
      <c r="L326" s="38">
        <v>0</v>
      </c>
      <c r="M326" s="38">
        <v>0</v>
      </c>
      <c r="N326" s="38">
        <v>1000000</v>
      </c>
      <c r="O326" s="63" t="s">
        <v>55</v>
      </c>
      <c r="P326" s="63"/>
      <c r="Q326" s="38" t="s">
        <v>1588</v>
      </c>
      <c r="R326" s="38">
        <v>0</v>
      </c>
      <c r="T326" s="38" t="s">
        <v>1595</v>
      </c>
      <c r="U326" s="70">
        <v>6000</v>
      </c>
      <c r="Y326" s="38" t="s">
        <v>961</v>
      </c>
      <c r="AA326" s="4">
        <v>0</v>
      </c>
      <c r="AB326" s="38">
        <v>0</v>
      </c>
      <c r="AC326">
        <v>0</v>
      </c>
      <c r="AD326" s="38">
        <v>0</v>
      </c>
    </row>
    <row r="327" spans="1:30" x14ac:dyDescent="0.2">
      <c r="A327" s="55">
        <v>322</v>
      </c>
      <c r="B327" s="37">
        <v>10202150</v>
      </c>
      <c r="C327" s="61" t="s">
        <v>1276</v>
      </c>
      <c r="D327" s="38">
        <v>15</v>
      </c>
      <c r="E327" s="38">
        <v>0</v>
      </c>
      <c r="J327" s="38">
        <v>2</v>
      </c>
      <c r="L327" s="38">
        <v>0</v>
      </c>
      <c r="M327" s="38">
        <v>0</v>
      </c>
      <c r="N327" s="38">
        <v>1000000</v>
      </c>
      <c r="O327" s="63" t="s">
        <v>55</v>
      </c>
      <c r="P327" s="63"/>
      <c r="Q327" s="38" t="s">
        <v>1588</v>
      </c>
      <c r="R327" s="38">
        <v>0</v>
      </c>
      <c r="T327" s="38" t="s">
        <v>1595</v>
      </c>
      <c r="U327" s="70">
        <v>6000</v>
      </c>
      <c r="Y327" s="38" t="s">
        <v>962</v>
      </c>
      <c r="AA327" s="4">
        <v>0</v>
      </c>
      <c r="AB327" s="38">
        <v>0</v>
      </c>
      <c r="AC327">
        <v>0</v>
      </c>
      <c r="AD327" s="38">
        <v>0</v>
      </c>
    </row>
    <row r="328" spans="1:30" x14ac:dyDescent="0.2">
      <c r="A328" s="55">
        <v>323</v>
      </c>
      <c r="B328" s="37">
        <v>10202160</v>
      </c>
      <c r="C328" s="61" t="s">
        <v>1276</v>
      </c>
      <c r="D328" s="38">
        <v>16</v>
      </c>
      <c r="E328" s="38">
        <v>0</v>
      </c>
      <c r="J328" s="38">
        <v>2</v>
      </c>
      <c r="L328" s="38">
        <v>0</v>
      </c>
      <c r="M328" s="38">
        <v>0</v>
      </c>
      <c r="N328" s="38">
        <v>1000000</v>
      </c>
      <c r="O328" s="63" t="s">
        <v>55</v>
      </c>
      <c r="P328" s="63"/>
      <c r="Q328" s="38" t="s">
        <v>1588</v>
      </c>
      <c r="R328" s="38">
        <v>0</v>
      </c>
      <c r="T328" s="38" t="s">
        <v>1595</v>
      </c>
      <c r="U328" s="70">
        <v>6000</v>
      </c>
      <c r="Y328" s="38" t="s">
        <v>963</v>
      </c>
      <c r="AA328" s="4">
        <v>0</v>
      </c>
      <c r="AB328" s="38">
        <v>0</v>
      </c>
      <c r="AC328">
        <v>0</v>
      </c>
      <c r="AD328" s="38">
        <v>0</v>
      </c>
    </row>
    <row r="329" spans="1:30" x14ac:dyDescent="0.2">
      <c r="A329" s="55">
        <v>324</v>
      </c>
      <c r="B329" s="37">
        <v>10202170</v>
      </c>
      <c r="C329" s="61" t="s">
        <v>1276</v>
      </c>
      <c r="D329" s="38">
        <v>17</v>
      </c>
      <c r="E329" s="38">
        <v>0</v>
      </c>
      <c r="J329" s="38">
        <v>2</v>
      </c>
      <c r="L329" s="38">
        <v>0</v>
      </c>
      <c r="M329" s="38">
        <v>0</v>
      </c>
      <c r="N329" s="38">
        <v>1000000</v>
      </c>
      <c r="O329" s="63" t="s">
        <v>55</v>
      </c>
      <c r="P329" s="63"/>
      <c r="Q329" s="38" t="s">
        <v>1588</v>
      </c>
      <c r="R329" s="38">
        <v>0</v>
      </c>
      <c r="T329" s="38" t="s">
        <v>1595</v>
      </c>
      <c r="U329" s="70">
        <v>6000</v>
      </c>
      <c r="Y329" s="38" t="s">
        <v>964</v>
      </c>
      <c r="AA329" s="4">
        <v>0</v>
      </c>
      <c r="AB329" s="38">
        <v>0</v>
      </c>
      <c r="AC329">
        <v>0</v>
      </c>
      <c r="AD329" s="38">
        <v>0</v>
      </c>
    </row>
    <row r="330" spans="1:30" x14ac:dyDescent="0.2">
      <c r="A330" s="55">
        <v>325</v>
      </c>
      <c r="B330" s="37">
        <v>10202180</v>
      </c>
      <c r="C330" s="61" t="s">
        <v>1276</v>
      </c>
      <c r="D330" s="38">
        <v>18</v>
      </c>
      <c r="E330" s="38">
        <v>0</v>
      </c>
      <c r="J330" s="38">
        <v>2</v>
      </c>
      <c r="L330" s="38">
        <v>0</v>
      </c>
      <c r="M330" s="38">
        <v>0</v>
      </c>
      <c r="N330" s="38">
        <v>1000000</v>
      </c>
      <c r="O330" s="63" t="s">
        <v>55</v>
      </c>
      <c r="P330" s="63"/>
      <c r="Q330" s="38" t="s">
        <v>1588</v>
      </c>
      <c r="R330" s="38">
        <v>0</v>
      </c>
      <c r="T330" s="38" t="s">
        <v>1595</v>
      </c>
      <c r="U330" s="70">
        <v>6000</v>
      </c>
      <c r="Y330" s="38" t="s">
        <v>965</v>
      </c>
      <c r="AA330" s="4">
        <v>0</v>
      </c>
      <c r="AB330" s="38">
        <v>0</v>
      </c>
      <c r="AC330">
        <v>0</v>
      </c>
      <c r="AD330" s="38">
        <v>0</v>
      </c>
    </row>
    <row r="331" spans="1:30" x14ac:dyDescent="0.2">
      <c r="A331" s="55">
        <v>326</v>
      </c>
      <c r="B331" s="37">
        <v>10202190</v>
      </c>
      <c r="C331" s="61" t="s">
        <v>1276</v>
      </c>
      <c r="D331" s="38">
        <v>19</v>
      </c>
      <c r="E331" s="38">
        <v>0</v>
      </c>
      <c r="J331" s="38">
        <v>2</v>
      </c>
      <c r="L331" s="38">
        <v>0</v>
      </c>
      <c r="M331" s="38">
        <v>0</v>
      </c>
      <c r="N331" s="38">
        <v>1000000</v>
      </c>
      <c r="O331" s="63" t="s">
        <v>55</v>
      </c>
      <c r="P331" s="63"/>
      <c r="Q331" s="38" t="s">
        <v>1588</v>
      </c>
      <c r="R331" s="38">
        <v>0</v>
      </c>
      <c r="T331" s="38" t="s">
        <v>1595</v>
      </c>
      <c r="U331" s="70">
        <v>6000</v>
      </c>
      <c r="Y331" s="38" t="s">
        <v>966</v>
      </c>
      <c r="AA331" s="4">
        <v>0</v>
      </c>
      <c r="AB331" s="38">
        <v>0</v>
      </c>
      <c r="AC331">
        <v>0</v>
      </c>
      <c r="AD331" s="38">
        <v>0</v>
      </c>
    </row>
    <row r="332" spans="1:30" x14ac:dyDescent="0.2">
      <c r="A332" s="55">
        <v>327</v>
      </c>
      <c r="B332" s="37">
        <v>10202200</v>
      </c>
      <c r="C332" s="61" t="s">
        <v>1276</v>
      </c>
      <c r="D332" s="38">
        <v>20</v>
      </c>
      <c r="E332" s="38">
        <v>0</v>
      </c>
      <c r="J332" s="38">
        <v>2</v>
      </c>
      <c r="L332" s="38">
        <v>0</v>
      </c>
      <c r="M332" s="38">
        <v>0</v>
      </c>
      <c r="N332" s="38">
        <v>1000000</v>
      </c>
      <c r="O332" s="63" t="s">
        <v>55</v>
      </c>
      <c r="P332" s="63"/>
      <c r="Q332" s="38" t="s">
        <v>1588</v>
      </c>
      <c r="R332" s="38">
        <v>0</v>
      </c>
      <c r="T332" s="38" t="s">
        <v>1595</v>
      </c>
      <c r="U332" s="70">
        <v>6000</v>
      </c>
      <c r="Y332" s="38" t="s">
        <v>967</v>
      </c>
      <c r="AA332" s="4">
        <v>0</v>
      </c>
      <c r="AB332" s="38">
        <v>0</v>
      </c>
      <c r="AC332">
        <v>0</v>
      </c>
      <c r="AD332" s="38">
        <v>0</v>
      </c>
    </row>
    <row r="333" spans="1:30" x14ac:dyDescent="0.2">
      <c r="A333" s="55">
        <v>328</v>
      </c>
      <c r="B333" s="37">
        <v>10202210</v>
      </c>
      <c r="C333" s="61" t="s">
        <v>1276</v>
      </c>
      <c r="D333" s="38">
        <v>21</v>
      </c>
      <c r="E333" s="38">
        <v>0</v>
      </c>
      <c r="J333" s="38">
        <v>2</v>
      </c>
      <c r="L333" s="38">
        <v>0</v>
      </c>
      <c r="M333" s="38">
        <v>0</v>
      </c>
      <c r="N333" s="38">
        <v>1000000</v>
      </c>
      <c r="O333" s="63" t="s">
        <v>55</v>
      </c>
      <c r="P333" s="63"/>
      <c r="Q333" s="38" t="s">
        <v>1588</v>
      </c>
      <c r="R333" s="38">
        <v>0</v>
      </c>
      <c r="T333" s="38" t="s">
        <v>1595</v>
      </c>
      <c r="U333" s="70">
        <v>6000</v>
      </c>
      <c r="Y333" s="38" t="s">
        <v>968</v>
      </c>
      <c r="AA333" s="4">
        <v>0</v>
      </c>
      <c r="AB333" s="38">
        <v>0</v>
      </c>
      <c r="AC333">
        <v>0</v>
      </c>
      <c r="AD333" s="38">
        <v>0</v>
      </c>
    </row>
    <row r="334" spans="1:30" x14ac:dyDescent="0.2">
      <c r="A334" s="55">
        <v>329</v>
      </c>
      <c r="B334" s="37">
        <v>10202220</v>
      </c>
      <c r="C334" s="61" t="s">
        <v>1276</v>
      </c>
      <c r="D334" s="38">
        <v>22</v>
      </c>
      <c r="E334" s="38">
        <v>0</v>
      </c>
      <c r="J334" s="38">
        <v>2</v>
      </c>
      <c r="L334" s="38">
        <v>0</v>
      </c>
      <c r="M334" s="38">
        <v>0</v>
      </c>
      <c r="N334" s="38">
        <v>1000000</v>
      </c>
      <c r="O334" s="63" t="s">
        <v>55</v>
      </c>
      <c r="P334" s="63"/>
      <c r="Q334" s="38" t="s">
        <v>1588</v>
      </c>
      <c r="R334" s="38">
        <v>0</v>
      </c>
      <c r="T334" s="38" t="s">
        <v>1595</v>
      </c>
      <c r="U334" s="70">
        <v>6000</v>
      </c>
      <c r="Y334" s="38" t="s">
        <v>969</v>
      </c>
      <c r="AA334" s="4">
        <v>0</v>
      </c>
      <c r="AB334" s="38">
        <v>0</v>
      </c>
      <c r="AC334">
        <v>0</v>
      </c>
      <c r="AD334" s="38">
        <v>0</v>
      </c>
    </row>
    <row r="335" spans="1:30" x14ac:dyDescent="0.2">
      <c r="A335" s="55">
        <v>330</v>
      </c>
      <c r="B335" s="37">
        <v>10202230</v>
      </c>
      <c r="C335" s="61" t="s">
        <v>1276</v>
      </c>
      <c r="D335" s="38">
        <v>23</v>
      </c>
      <c r="E335" s="38">
        <v>0</v>
      </c>
      <c r="J335" s="38">
        <v>2</v>
      </c>
      <c r="L335" s="38">
        <v>0</v>
      </c>
      <c r="M335" s="38">
        <v>0</v>
      </c>
      <c r="N335" s="38">
        <v>1000000</v>
      </c>
      <c r="O335" s="63" t="s">
        <v>55</v>
      </c>
      <c r="P335" s="63"/>
      <c r="Q335" s="38" t="s">
        <v>1588</v>
      </c>
      <c r="R335" s="38">
        <v>0</v>
      </c>
      <c r="T335" s="38" t="s">
        <v>1595</v>
      </c>
      <c r="U335" s="70">
        <v>6000</v>
      </c>
      <c r="Y335" s="38" t="s">
        <v>970</v>
      </c>
      <c r="AA335" s="4">
        <v>0</v>
      </c>
      <c r="AB335" s="38">
        <v>0</v>
      </c>
      <c r="AC335">
        <v>0</v>
      </c>
      <c r="AD335" s="38">
        <v>0</v>
      </c>
    </row>
    <row r="336" spans="1:30" x14ac:dyDescent="0.2">
      <c r="A336" s="55">
        <v>331</v>
      </c>
      <c r="B336" s="37">
        <v>10202240</v>
      </c>
      <c r="C336" s="61" t="s">
        <v>1276</v>
      </c>
      <c r="D336" s="38">
        <v>24</v>
      </c>
      <c r="E336" s="38">
        <v>0</v>
      </c>
      <c r="J336" s="38">
        <v>2</v>
      </c>
      <c r="L336" s="38">
        <v>0</v>
      </c>
      <c r="M336" s="38">
        <v>0</v>
      </c>
      <c r="N336" s="38">
        <v>1000000</v>
      </c>
      <c r="O336" s="63" t="s">
        <v>55</v>
      </c>
      <c r="P336" s="63"/>
      <c r="Q336" s="38" t="s">
        <v>1588</v>
      </c>
      <c r="R336" s="38">
        <v>0</v>
      </c>
      <c r="T336" s="38" t="s">
        <v>1595</v>
      </c>
      <c r="U336" s="70">
        <v>6000</v>
      </c>
      <c r="Y336" s="38" t="s">
        <v>971</v>
      </c>
      <c r="AA336" s="4">
        <v>0</v>
      </c>
      <c r="AB336" s="38">
        <v>0</v>
      </c>
      <c r="AC336">
        <v>0</v>
      </c>
      <c r="AD336" s="38">
        <v>0</v>
      </c>
    </row>
    <row r="337" spans="1:30" x14ac:dyDescent="0.2">
      <c r="A337" s="55">
        <v>332</v>
      </c>
      <c r="B337" s="37">
        <v>10202250</v>
      </c>
      <c r="C337" s="61" t="s">
        <v>1276</v>
      </c>
      <c r="D337" s="38">
        <v>25</v>
      </c>
      <c r="E337" s="38">
        <v>0</v>
      </c>
      <c r="J337" s="38">
        <v>2</v>
      </c>
      <c r="L337" s="38">
        <v>0</v>
      </c>
      <c r="M337" s="38">
        <v>0</v>
      </c>
      <c r="N337" s="38">
        <v>1000000</v>
      </c>
      <c r="O337" s="63" t="s">
        <v>55</v>
      </c>
      <c r="P337" s="63"/>
      <c r="Q337" s="38" t="s">
        <v>1588</v>
      </c>
      <c r="R337" s="38">
        <v>0</v>
      </c>
      <c r="T337" s="38" t="s">
        <v>1595</v>
      </c>
      <c r="U337" s="70">
        <v>6000</v>
      </c>
      <c r="Y337" s="38" t="s">
        <v>972</v>
      </c>
      <c r="AA337" s="4">
        <v>0</v>
      </c>
      <c r="AB337" s="38">
        <v>0</v>
      </c>
      <c r="AC337">
        <v>0</v>
      </c>
      <c r="AD337" s="38">
        <v>0</v>
      </c>
    </row>
    <row r="338" spans="1:30" x14ac:dyDescent="0.2">
      <c r="A338" s="55">
        <v>333</v>
      </c>
      <c r="B338" s="37">
        <v>10203010</v>
      </c>
      <c r="C338" s="61" t="s">
        <v>1277</v>
      </c>
      <c r="D338" s="38">
        <v>1</v>
      </c>
      <c r="E338" s="38">
        <v>0</v>
      </c>
      <c r="J338" s="38">
        <v>2</v>
      </c>
      <c r="L338" s="38">
        <v>0</v>
      </c>
      <c r="M338" s="38">
        <v>0</v>
      </c>
      <c r="N338" s="38">
        <v>1000000</v>
      </c>
      <c r="O338" s="63" t="s">
        <v>55</v>
      </c>
      <c r="P338" s="63"/>
      <c r="Q338" s="38" t="s">
        <v>1588</v>
      </c>
      <c r="R338" s="38">
        <v>0</v>
      </c>
      <c r="T338" s="38" t="s">
        <v>1595</v>
      </c>
      <c r="U338" s="70"/>
      <c r="Y338" s="38" t="s">
        <v>211</v>
      </c>
      <c r="AA338" s="4">
        <v>0</v>
      </c>
      <c r="AB338" s="38">
        <v>0</v>
      </c>
      <c r="AC338">
        <v>0</v>
      </c>
      <c r="AD338" s="38">
        <v>0</v>
      </c>
    </row>
    <row r="339" spans="1:30" x14ac:dyDescent="0.2">
      <c r="A339" s="55">
        <v>334</v>
      </c>
      <c r="B339" s="37">
        <v>10203020</v>
      </c>
      <c r="C339" s="61" t="s">
        <v>1277</v>
      </c>
      <c r="D339" s="38">
        <v>2</v>
      </c>
      <c r="E339" s="38">
        <v>0</v>
      </c>
      <c r="J339" s="38">
        <v>2</v>
      </c>
      <c r="L339" s="38">
        <v>0</v>
      </c>
      <c r="M339" s="38">
        <v>0</v>
      </c>
      <c r="N339" s="38">
        <v>1000000</v>
      </c>
      <c r="O339" s="63" t="s">
        <v>55</v>
      </c>
      <c r="P339" s="63"/>
      <c r="Q339" s="38" t="s">
        <v>1588</v>
      </c>
      <c r="R339" s="38">
        <v>0</v>
      </c>
      <c r="T339" s="38" t="s">
        <v>1595</v>
      </c>
      <c r="U339" s="70"/>
      <c r="Y339" s="38" t="s">
        <v>973</v>
      </c>
      <c r="AA339" s="4">
        <v>0</v>
      </c>
      <c r="AB339" s="38">
        <v>0</v>
      </c>
      <c r="AC339">
        <v>0</v>
      </c>
      <c r="AD339" s="38">
        <v>0</v>
      </c>
    </row>
    <row r="340" spans="1:30" x14ac:dyDescent="0.2">
      <c r="A340" s="55">
        <v>335</v>
      </c>
      <c r="B340" s="37">
        <v>10203030</v>
      </c>
      <c r="C340" s="61" t="s">
        <v>1277</v>
      </c>
      <c r="D340" s="38">
        <v>3</v>
      </c>
      <c r="E340" s="38">
        <v>0</v>
      </c>
      <c r="J340" s="38">
        <v>2</v>
      </c>
      <c r="L340" s="38">
        <v>0</v>
      </c>
      <c r="M340" s="38">
        <v>0</v>
      </c>
      <c r="N340" s="38">
        <v>1000000</v>
      </c>
      <c r="O340" s="63" t="s">
        <v>55</v>
      </c>
      <c r="P340" s="63"/>
      <c r="Q340" s="38" t="s">
        <v>1588</v>
      </c>
      <c r="R340" s="38">
        <v>0</v>
      </c>
      <c r="T340" s="38" t="s">
        <v>1595</v>
      </c>
      <c r="U340" s="70"/>
      <c r="Y340" s="38" t="s">
        <v>974</v>
      </c>
      <c r="AA340" s="4">
        <v>0</v>
      </c>
      <c r="AB340" s="38">
        <v>0</v>
      </c>
      <c r="AC340">
        <v>0</v>
      </c>
      <c r="AD340" s="38">
        <v>0</v>
      </c>
    </row>
    <row r="341" spans="1:30" x14ac:dyDescent="0.2">
      <c r="A341" s="55">
        <v>336</v>
      </c>
      <c r="B341" s="37">
        <v>10203040</v>
      </c>
      <c r="C341" s="61" t="s">
        <v>1277</v>
      </c>
      <c r="D341" s="38">
        <v>4</v>
      </c>
      <c r="E341" s="38">
        <v>0</v>
      </c>
      <c r="J341" s="38">
        <v>2</v>
      </c>
      <c r="L341" s="38">
        <v>0</v>
      </c>
      <c r="M341" s="38">
        <v>0</v>
      </c>
      <c r="N341" s="38">
        <v>1000000</v>
      </c>
      <c r="O341" s="63" t="s">
        <v>55</v>
      </c>
      <c r="P341" s="63"/>
      <c r="Q341" s="38" t="s">
        <v>1588</v>
      </c>
      <c r="R341" s="38">
        <v>0</v>
      </c>
      <c r="T341" s="38" t="s">
        <v>1595</v>
      </c>
      <c r="U341" s="70"/>
      <c r="Y341" s="38" t="s">
        <v>975</v>
      </c>
      <c r="AA341" s="4">
        <v>0</v>
      </c>
      <c r="AB341" s="38">
        <v>0</v>
      </c>
      <c r="AC341">
        <v>0</v>
      </c>
      <c r="AD341" s="38">
        <v>0</v>
      </c>
    </row>
    <row r="342" spans="1:30" x14ac:dyDescent="0.2">
      <c r="A342" s="55">
        <v>337</v>
      </c>
      <c r="B342" s="37">
        <v>10203050</v>
      </c>
      <c r="C342" s="61" t="s">
        <v>1277</v>
      </c>
      <c r="D342" s="38">
        <v>5</v>
      </c>
      <c r="E342" s="38">
        <v>0</v>
      </c>
      <c r="J342" s="38">
        <v>2</v>
      </c>
      <c r="L342" s="38">
        <v>0</v>
      </c>
      <c r="M342" s="38">
        <v>0</v>
      </c>
      <c r="N342" s="38">
        <v>1000000</v>
      </c>
      <c r="O342" s="63" t="s">
        <v>55</v>
      </c>
      <c r="P342" s="63"/>
      <c r="Q342" s="38" t="s">
        <v>1588</v>
      </c>
      <c r="R342" s="38">
        <v>0</v>
      </c>
      <c r="T342" s="38" t="s">
        <v>1595</v>
      </c>
      <c r="U342" s="70"/>
      <c r="Y342" s="38" t="s">
        <v>976</v>
      </c>
      <c r="AA342" s="4">
        <v>0</v>
      </c>
      <c r="AB342" s="38">
        <v>0</v>
      </c>
      <c r="AC342">
        <v>0</v>
      </c>
      <c r="AD342" s="38">
        <v>0</v>
      </c>
    </row>
    <row r="343" spans="1:30" x14ac:dyDescent="0.2">
      <c r="A343" s="55">
        <v>338</v>
      </c>
      <c r="B343" s="37">
        <v>10203060</v>
      </c>
      <c r="C343" s="61" t="s">
        <v>1277</v>
      </c>
      <c r="D343" s="38">
        <v>6</v>
      </c>
      <c r="E343" s="38">
        <v>0</v>
      </c>
      <c r="J343" s="38">
        <v>2</v>
      </c>
      <c r="L343" s="38">
        <v>0</v>
      </c>
      <c r="M343" s="38">
        <v>0</v>
      </c>
      <c r="N343" s="38">
        <v>1000000</v>
      </c>
      <c r="O343" s="63" t="s">
        <v>55</v>
      </c>
      <c r="P343" s="63"/>
      <c r="Q343" s="38" t="s">
        <v>1588</v>
      </c>
      <c r="R343" s="38">
        <v>0</v>
      </c>
      <c r="T343" s="38" t="s">
        <v>1595</v>
      </c>
      <c r="U343" s="70"/>
      <c r="Y343" s="38" t="s">
        <v>977</v>
      </c>
      <c r="AA343" s="4">
        <v>0</v>
      </c>
      <c r="AB343" s="38">
        <v>0</v>
      </c>
      <c r="AC343">
        <v>0</v>
      </c>
      <c r="AD343" s="38">
        <v>0</v>
      </c>
    </row>
    <row r="344" spans="1:30" x14ac:dyDescent="0.2">
      <c r="A344" s="55">
        <v>339</v>
      </c>
      <c r="B344" s="37">
        <v>10203070</v>
      </c>
      <c r="C344" s="61" t="s">
        <v>1277</v>
      </c>
      <c r="D344" s="38">
        <v>7</v>
      </c>
      <c r="E344" s="38">
        <v>0</v>
      </c>
      <c r="J344" s="38">
        <v>2</v>
      </c>
      <c r="L344" s="38">
        <v>0</v>
      </c>
      <c r="M344" s="38">
        <v>0</v>
      </c>
      <c r="N344" s="38">
        <v>1000000</v>
      </c>
      <c r="O344" s="63" t="s">
        <v>55</v>
      </c>
      <c r="P344" s="63"/>
      <c r="Q344" s="38" t="s">
        <v>1588</v>
      </c>
      <c r="R344" s="38">
        <v>0</v>
      </c>
      <c r="T344" s="38" t="s">
        <v>1595</v>
      </c>
      <c r="U344" s="70"/>
      <c r="Y344" s="38" t="s">
        <v>978</v>
      </c>
      <c r="AA344" s="4">
        <v>0</v>
      </c>
      <c r="AB344" s="38">
        <v>0</v>
      </c>
      <c r="AC344">
        <v>0</v>
      </c>
      <c r="AD344" s="38">
        <v>0</v>
      </c>
    </row>
    <row r="345" spans="1:30" x14ac:dyDescent="0.2">
      <c r="A345" s="55">
        <v>340</v>
      </c>
      <c r="B345" s="37">
        <v>10203080</v>
      </c>
      <c r="C345" s="61" t="s">
        <v>1277</v>
      </c>
      <c r="D345" s="38">
        <v>8</v>
      </c>
      <c r="E345" s="38">
        <v>0</v>
      </c>
      <c r="J345" s="38">
        <v>2</v>
      </c>
      <c r="L345" s="38">
        <v>0</v>
      </c>
      <c r="M345" s="38">
        <v>0</v>
      </c>
      <c r="N345" s="38">
        <v>1000000</v>
      </c>
      <c r="O345" s="63" t="s">
        <v>55</v>
      </c>
      <c r="P345" s="63"/>
      <c r="Q345" s="38" t="s">
        <v>1588</v>
      </c>
      <c r="R345" s="38">
        <v>0</v>
      </c>
      <c r="T345" s="38" t="s">
        <v>1595</v>
      </c>
      <c r="U345" s="70"/>
      <c r="Y345" s="38" t="s">
        <v>979</v>
      </c>
      <c r="AA345" s="4">
        <v>0</v>
      </c>
      <c r="AB345" s="38">
        <v>0</v>
      </c>
      <c r="AC345">
        <v>0</v>
      </c>
      <c r="AD345" s="38">
        <v>0</v>
      </c>
    </row>
    <row r="346" spans="1:30" x14ac:dyDescent="0.2">
      <c r="A346" s="55">
        <v>341</v>
      </c>
      <c r="B346" s="37">
        <v>10203090</v>
      </c>
      <c r="C346" s="61" t="s">
        <v>1277</v>
      </c>
      <c r="D346" s="38">
        <v>9</v>
      </c>
      <c r="E346" s="38">
        <v>0</v>
      </c>
      <c r="J346" s="38">
        <v>2</v>
      </c>
      <c r="L346" s="38">
        <v>0</v>
      </c>
      <c r="M346" s="38">
        <v>0</v>
      </c>
      <c r="N346" s="38">
        <v>1000000</v>
      </c>
      <c r="O346" s="63" t="s">
        <v>55</v>
      </c>
      <c r="P346" s="63"/>
      <c r="Q346" s="38" t="s">
        <v>1588</v>
      </c>
      <c r="R346" s="38">
        <v>0</v>
      </c>
      <c r="T346" s="38" t="s">
        <v>1595</v>
      </c>
      <c r="U346" s="70"/>
      <c r="Y346" s="38" t="s">
        <v>980</v>
      </c>
      <c r="AA346" s="4">
        <v>0</v>
      </c>
      <c r="AB346" s="38">
        <v>0</v>
      </c>
      <c r="AC346">
        <v>0</v>
      </c>
      <c r="AD346" s="38">
        <v>0</v>
      </c>
    </row>
    <row r="347" spans="1:30" x14ac:dyDescent="0.2">
      <c r="A347" s="55">
        <v>342</v>
      </c>
      <c r="B347" s="37">
        <v>10203100</v>
      </c>
      <c r="C347" s="61" t="s">
        <v>1277</v>
      </c>
      <c r="D347" s="38">
        <v>10</v>
      </c>
      <c r="E347" s="38">
        <v>0</v>
      </c>
      <c r="J347" s="38">
        <v>2</v>
      </c>
      <c r="L347" s="38">
        <v>0</v>
      </c>
      <c r="M347" s="38">
        <v>0</v>
      </c>
      <c r="N347" s="38">
        <v>1000000</v>
      </c>
      <c r="O347" s="63" t="s">
        <v>55</v>
      </c>
      <c r="P347" s="63"/>
      <c r="Q347" s="38" t="s">
        <v>1588</v>
      </c>
      <c r="R347" s="38">
        <v>0</v>
      </c>
      <c r="T347" s="38" t="s">
        <v>1595</v>
      </c>
      <c r="U347" s="70"/>
      <c r="Y347" s="38" t="s">
        <v>981</v>
      </c>
      <c r="AA347" s="4">
        <v>0</v>
      </c>
      <c r="AB347" s="38">
        <v>0</v>
      </c>
      <c r="AC347">
        <v>0</v>
      </c>
      <c r="AD347" s="38">
        <v>0</v>
      </c>
    </row>
    <row r="348" spans="1:30" x14ac:dyDescent="0.2">
      <c r="A348" s="55">
        <v>343</v>
      </c>
      <c r="B348" s="37">
        <v>10203110</v>
      </c>
      <c r="C348" s="61" t="s">
        <v>1277</v>
      </c>
      <c r="D348" s="38">
        <v>11</v>
      </c>
      <c r="E348" s="38">
        <v>0</v>
      </c>
      <c r="J348" s="38">
        <v>2</v>
      </c>
      <c r="L348" s="38">
        <v>0</v>
      </c>
      <c r="M348" s="38">
        <v>0</v>
      </c>
      <c r="N348" s="38">
        <v>1000000</v>
      </c>
      <c r="O348" s="63" t="s">
        <v>55</v>
      </c>
      <c r="P348" s="63"/>
      <c r="Q348" s="38" t="s">
        <v>1588</v>
      </c>
      <c r="R348" s="38">
        <v>0</v>
      </c>
      <c r="T348" s="38" t="s">
        <v>1595</v>
      </c>
      <c r="U348" s="70"/>
      <c r="Y348" s="38" t="s">
        <v>982</v>
      </c>
      <c r="AA348" s="4">
        <v>0</v>
      </c>
      <c r="AB348" s="38">
        <v>0</v>
      </c>
      <c r="AC348">
        <v>0</v>
      </c>
      <c r="AD348" s="38">
        <v>0</v>
      </c>
    </row>
    <row r="349" spans="1:30" x14ac:dyDescent="0.2">
      <c r="A349" s="55">
        <v>344</v>
      </c>
      <c r="B349" s="37">
        <v>10203120</v>
      </c>
      <c r="C349" s="61" t="s">
        <v>1277</v>
      </c>
      <c r="D349" s="38">
        <v>12</v>
      </c>
      <c r="E349" s="38">
        <v>0</v>
      </c>
      <c r="J349" s="38">
        <v>2</v>
      </c>
      <c r="L349" s="38">
        <v>0</v>
      </c>
      <c r="M349" s="38">
        <v>0</v>
      </c>
      <c r="N349" s="38">
        <v>1000000</v>
      </c>
      <c r="O349" s="63" t="s">
        <v>55</v>
      </c>
      <c r="P349" s="63"/>
      <c r="Q349" s="38" t="s">
        <v>1588</v>
      </c>
      <c r="R349" s="38">
        <v>0</v>
      </c>
      <c r="T349" s="38" t="s">
        <v>1595</v>
      </c>
      <c r="U349" s="70"/>
      <c r="Y349" s="38" t="s">
        <v>983</v>
      </c>
      <c r="AA349" s="4">
        <v>0</v>
      </c>
      <c r="AB349" s="38">
        <v>0</v>
      </c>
      <c r="AC349">
        <v>0</v>
      </c>
      <c r="AD349" s="38">
        <v>0</v>
      </c>
    </row>
    <row r="350" spans="1:30" x14ac:dyDescent="0.2">
      <c r="A350" s="55">
        <v>345</v>
      </c>
      <c r="B350" s="37">
        <v>10203130</v>
      </c>
      <c r="C350" s="61" t="s">
        <v>1277</v>
      </c>
      <c r="D350" s="38">
        <v>13</v>
      </c>
      <c r="E350" s="38">
        <v>0</v>
      </c>
      <c r="J350" s="38">
        <v>2</v>
      </c>
      <c r="L350" s="38">
        <v>0</v>
      </c>
      <c r="M350" s="38">
        <v>0</v>
      </c>
      <c r="N350" s="38">
        <v>1000000</v>
      </c>
      <c r="O350" s="63" t="s">
        <v>55</v>
      </c>
      <c r="P350" s="63"/>
      <c r="Q350" s="38" t="s">
        <v>1588</v>
      </c>
      <c r="R350" s="38">
        <v>0</v>
      </c>
      <c r="T350" s="38" t="s">
        <v>1595</v>
      </c>
      <c r="U350" s="70"/>
      <c r="Y350" s="38" t="s">
        <v>984</v>
      </c>
      <c r="AA350" s="4">
        <v>0</v>
      </c>
      <c r="AB350" s="38">
        <v>0</v>
      </c>
      <c r="AC350">
        <v>0</v>
      </c>
      <c r="AD350" s="38">
        <v>0</v>
      </c>
    </row>
    <row r="351" spans="1:30" x14ac:dyDescent="0.2">
      <c r="A351" s="55">
        <v>346</v>
      </c>
      <c r="B351" s="37">
        <v>10203140</v>
      </c>
      <c r="C351" s="61" t="s">
        <v>1277</v>
      </c>
      <c r="D351" s="38">
        <v>14</v>
      </c>
      <c r="E351" s="38">
        <v>0</v>
      </c>
      <c r="J351" s="38">
        <v>2</v>
      </c>
      <c r="L351" s="38">
        <v>0</v>
      </c>
      <c r="M351" s="38">
        <v>0</v>
      </c>
      <c r="N351" s="38">
        <v>1000000</v>
      </c>
      <c r="O351" s="63" t="s">
        <v>55</v>
      </c>
      <c r="P351" s="63"/>
      <c r="Q351" s="38" t="s">
        <v>1588</v>
      </c>
      <c r="R351" s="38">
        <v>0</v>
      </c>
      <c r="T351" s="38" t="s">
        <v>1595</v>
      </c>
      <c r="U351" s="70"/>
      <c r="Y351" s="38" t="s">
        <v>985</v>
      </c>
      <c r="AA351" s="4">
        <v>0</v>
      </c>
      <c r="AB351" s="38">
        <v>0</v>
      </c>
      <c r="AC351">
        <v>0</v>
      </c>
      <c r="AD351" s="38">
        <v>0</v>
      </c>
    </row>
    <row r="352" spans="1:30" x14ac:dyDescent="0.2">
      <c r="A352" s="55">
        <v>347</v>
      </c>
      <c r="B352" s="37">
        <v>10203150</v>
      </c>
      <c r="C352" s="61" t="s">
        <v>1277</v>
      </c>
      <c r="D352" s="38">
        <v>15</v>
      </c>
      <c r="E352" s="38">
        <v>0</v>
      </c>
      <c r="J352" s="38">
        <v>2</v>
      </c>
      <c r="L352" s="38">
        <v>0</v>
      </c>
      <c r="M352" s="38">
        <v>0</v>
      </c>
      <c r="N352" s="38">
        <v>1000000</v>
      </c>
      <c r="O352" s="63" t="s">
        <v>55</v>
      </c>
      <c r="P352" s="63"/>
      <c r="Q352" s="38" t="s">
        <v>1588</v>
      </c>
      <c r="R352" s="38">
        <v>0</v>
      </c>
      <c r="T352" s="38" t="s">
        <v>1595</v>
      </c>
      <c r="U352" s="70"/>
      <c r="Y352" s="38" t="s">
        <v>986</v>
      </c>
      <c r="AA352" s="4">
        <v>0</v>
      </c>
      <c r="AB352" s="38">
        <v>0</v>
      </c>
      <c r="AC352">
        <v>0</v>
      </c>
      <c r="AD352" s="38">
        <v>0</v>
      </c>
    </row>
    <row r="353" spans="1:30" x14ac:dyDescent="0.2">
      <c r="A353" s="55">
        <v>348</v>
      </c>
      <c r="B353" s="37">
        <v>10203160</v>
      </c>
      <c r="C353" s="61" t="s">
        <v>1277</v>
      </c>
      <c r="D353" s="38">
        <v>16</v>
      </c>
      <c r="E353" s="38">
        <v>0</v>
      </c>
      <c r="J353" s="38">
        <v>2</v>
      </c>
      <c r="L353" s="38">
        <v>0</v>
      </c>
      <c r="M353" s="38">
        <v>0</v>
      </c>
      <c r="N353" s="38">
        <v>1000000</v>
      </c>
      <c r="O353" s="63" t="s">
        <v>55</v>
      </c>
      <c r="P353" s="63"/>
      <c r="Q353" s="38" t="s">
        <v>1588</v>
      </c>
      <c r="R353" s="38">
        <v>0</v>
      </c>
      <c r="T353" s="38" t="s">
        <v>1595</v>
      </c>
      <c r="U353" s="70"/>
      <c r="Y353" s="38" t="s">
        <v>987</v>
      </c>
      <c r="AA353" s="4">
        <v>0</v>
      </c>
      <c r="AB353" s="38">
        <v>0</v>
      </c>
      <c r="AC353">
        <v>0</v>
      </c>
      <c r="AD353" s="38">
        <v>0</v>
      </c>
    </row>
    <row r="354" spans="1:30" x14ac:dyDescent="0.2">
      <c r="A354" s="55">
        <v>349</v>
      </c>
      <c r="B354" s="37">
        <v>10203170</v>
      </c>
      <c r="C354" s="61" t="s">
        <v>1277</v>
      </c>
      <c r="D354" s="38">
        <v>17</v>
      </c>
      <c r="E354" s="38">
        <v>0</v>
      </c>
      <c r="J354" s="38">
        <v>2</v>
      </c>
      <c r="L354" s="38">
        <v>0</v>
      </c>
      <c r="M354" s="38">
        <v>0</v>
      </c>
      <c r="N354" s="38">
        <v>1000000</v>
      </c>
      <c r="O354" s="63" t="s">
        <v>55</v>
      </c>
      <c r="P354" s="63"/>
      <c r="Q354" s="38" t="s">
        <v>1588</v>
      </c>
      <c r="R354" s="38">
        <v>0</v>
      </c>
      <c r="T354" s="38" t="s">
        <v>1595</v>
      </c>
      <c r="U354" s="70"/>
      <c r="Y354" s="38" t="s">
        <v>988</v>
      </c>
      <c r="AA354" s="4">
        <v>0</v>
      </c>
      <c r="AB354" s="38">
        <v>0</v>
      </c>
      <c r="AC354">
        <v>0</v>
      </c>
      <c r="AD354" s="38">
        <v>0</v>
      </c>
    </row>
    <row r="355" spans="1:30" x14ac:dyDescent="0.2">
      <c r="A355" s="55">
        <v>350</v>
      </c>
      <c r="B355" s="37">
        <v>10203180</v>
      </c>
      <c r="C355" s="61" t="s">
        <v>1277</v>
      </c>
      <c r="D355" s="38">
        <v>18</v>
      </c>
      <c r="E355" s="38">
        <v>0</v>
      </c>
      <c r="J355" s="38">
        <v>2</v>
      </c>
      <c r="L355" s="38">
        <v>0</v>
      </c>
      <c r="M355" s="38">
        <v>0</v>
      </c>
      <c r="N355" s="38">
        <v>1000000</v>
      </c>
      <c r="O355" s="63" t="s">
        <v>55</v>
      </c>
      <c r="P355" s="63"/>
      <c r="Q355" s="38" t="s">
        <v>1588</v>
      </c>
      <c r="R355" s="38">
        <v>0</v>
      </c>
      <c r="T355" s="38" t="s">
        <v>1595</v>
      </c>
      <c r="U355" s="70"/>
      <c r="Y355" s="38" t="s">
        <v>989</v>
      </c>
      <c r="AA355" s="4">
        <v>0</v>
      </c>
      <c r="AB355" s="38">
        <v>0</v>
      </c>
      <c r="AC355">
        <v>0</v>
      </c>
      <c r="AD355" s="38">
        <v>0</v>
      </c>
    </row>
    <row r="356" spans="1:30" x14ac:dyDescent="0.2">
      <c r="A356" s="55">
        <v>351</v>
      </c>
      <c r="B356" s="37">
        <v>10203190</v>
      </c>
      <c r="C356" s="61" t="s">
        <v>1277</v>
      </c>
      <c r="D356" s="38">
        <v>19</v>
      </c>
      <c r="E356" s="38">
        <v>0</v>
      </c>
      <c r="J356" s="38">
        <v>2</v>
      </c>
      <c r="L356" s="38">
        <v>0</v>
      </c>
      <c r="M356" s="38">
        <v>0</v>
      </c>
      <c r="N356" s="38">
        <v>1000000</v>
      </c>
      <c r="O356" s="63" t="s">
        <v>55</v>
      </c>
      <c r="P356" s="63"/>
      <c r="Q356" s="38" t="s">
        <v>1588</v>
      </c>
      <c r="R356" s="38">
        <v>0</v>
      </c>
      <c r="T356" s="38" t="s">
        <v>1595</v>
      </c>
      <c r="U356" s="70"/>
      <c r="Y356" s="38" t="s">
        <v>990</v>
      </c>
      <c r="AA356" s="4">
        <v>0</v>
      </c>
      <c r="AB356" s="38">
        <v>0</v>
      </c>
      <c r="AC356">
        <v>0</v>
      </c>
      <c r="AD356" s="38">
        <v>0</v>
      </c>
    </row>
    <row r="357" spans="1:30" x14ac:dyDescent="0.2">
      <c r="A357" s="55">
        <v>352</v>
      </c>
      <c r="B357" s="37">
        <v>10203200</v>
      </c>
      <c r="C357" s="61" t="s">
        <v>1277</v>
      </c>
      <c r="D357" s="38">
        <v>20</v>
      </c>
      <c r="E357" s="38">
        <v>0</v>
      </c>
      <c r="J357" s="38">
        <v>2</v>
      </c>
      <c r="L357" s="38">
        <v>0</v>
      </c>
      <c r="M357" s="38">
        <v>0</v>
      </c>
      <c r="N357" s="38">
        <v>1000000</v>
      </c>
      <c r="O357" s="63" t="s">
        <v>55</v>
      </c>
      <c r="P357" s="63"/>
      <c r="Q357" s="38" t="s">
        <v>1588</v>
      </c>
      <c r="R357" s="38">
        <v>0</v>
      </c>
      <c r="T357" s="38" t="s">
        <v>1595</v>
      </c>
      <c r="U357" s="70"/>
      <c r="Y357" s="38" t="s">
        <v>991</v>
      </c>
      <c r="AA357" s="4">
        <v>0</v>
      </c>
      <c r="AB357" s="38">
        <v>0</v>
      </c>
      <c r="AC357">
        <v>0</v>
      </c>
      <c r="AD357" s="38">
        <v>0</v>
      </c>
    </row>
    <row r="358" spans="1:30" x14ac:dyDescent="0.2">
      <c r="A358" s="55">
        <v>353</v>
      </c>
      <c r="B358" s="37">
        <v>10203210</v>
      </c>
      <c r="C358" s="61" t="s">
        <v>1277</v>
      </c>
      <c r="D358" s="38">
        <v>21</v>
      </c>
      <c r="E358" s="38">
        <v>0</v>
      </c>
      <c r="J358" s="38">
        <v>2</v>
      </c>
      <c r="L358" s="38">
        <v>0</v>
      </c>
      <c r="M358" s="38">
        <v>0</v>
      </c>
      <c r="N358" s="38">
        <v>1000000</v>
      </c>
      <c r="O358" s="63" t="s">
        <v>55</v>
      </c>
      <c r="P358" s="63"/>
      <c r="Q358" s="38" t="s">
        <v>1588</v>
      </c>
      <c r="R358" s="38">
        <v>0</v>
      </c>
      <c r="T358" s="38" t="s">
        <v>1595</v>
      </c>
      <c r="U358" s="70"/>
      <c r="Y358" s="38" t="s">
        <v>992</v>
      </c>
      <c r="AA358" s="4">
        <v>0</v>
      </c>
      <c r="AB358" s="38">
        <v>0</v>
      </c>
      <c r="AC358">
        <v>0</v>
      </c>
      <c r="AD358" s="38">
        <v>0</v>
      </c>
    </row>
    <row r="359" spans="1:30" x14ac:dyDescent="0.2">
      <c r="A359" s="55">
        <v>354</v>
      </c>
      <c r="B359" s="37">
        <v>10203220</v>
      </c>
      <c r="C359" s="61" t="s">
        <v>1277</v>
      </c>
      <c r="D359" s="38">
        <v>22</v>
      </c>
      <c r="E359" s="38">
        <v>0</v>
      </c>
      <c r="J359" s="38">
        <v>2</v>
      </c>
      <c r="L359" s="38">
        <v>0</v>
      </c>
      <c r="M359" s="38">
        <v>0</v>
      </c>
      <c r="N359" s="38">
        <v>1000000</v>
      </c>
      <c r="O359" s="63" t="s">
        <v>55</v>
      </c>
      <c r="P359" s="63"/>
      <c r="Q359" s="38" t="s">
        <v>1588</v>
      </c>
      <c r="R359" s="38">
        <v>0</v>
      </c>
      <c r="T359" s="38" t="s">
        <v>1595</v>
      </c>
      <c r="U359" s="70"/>
      <c r="Y359" s="38" t="s">
        <v>993</v>
      </c>
      <c r="AA359" s="4">
        <v>0</v>
      </c>
      <c r="AB359" s="38">
        <v>0</v>
      </c>
      <c r="AC359">
        <v>0</v>
      </c>
      <c r="AD359" s="38">
        <v>0</v>
      </c>
    </row>
    <row r="360" spans="1:30" x14ac:dyDescent="0.2">
      <c r="A360" s="55">
        <v>355</v>
      </c>
      <c r="B360" s="37">
        <v>10203230</v>
      </c>
      <c r="C360" s="61" t="s">
        <v>1277</v>
      </c>
      <c r="D360" s="38">
        <v>23</v>
      </c>
      <c r="E360" s="38">
        <v>0</v>
      </c>
      <c r="J360" s="38">
        <v>2</v>
      </c>
      <c r="L360" s="38">
        <v>0</v>
      </c>
      <c r="M360" s="38">
        <v>0</v>
      </c>
      <c r="N360" s="38">
        <v>1000000</v>
      </c>
      <c r="O360" s="63" t="s">
        <v>55</v>
      </c>
      <c r="P360" s="63"/>
      <c r="Q360" s="38" t="s">
        <v>1588</v>
      </c>
      <c r="R360" s="38">
        <v>0</v>
      </c>
      <c r="T360" s="38" t="s">
        <v>1595</v>
      </c>
      <c r="U360" s="70"/>
      <c r="Y360" s="38" t="s">
        <v>994</v>
      </c>
      <c r="AA360" s="4">
        <v>0</v>
      </c>
      <c r="AB360" s="38">
        <v>0</v>
      </c>
      <c r="AC360">
        <v>0</v>
      </c>
      <c r="AD360" s="38">
        <v>0</v>
      </c>
    </row>
    <row r="361" spans="1:30" x14ac:dyDescent="0.2">
      <c r="A361" s="55">
        <v>356</v>
      </c>
      <c r="B361" s="37">
        <v>10203240</v>
      </c>
      <c r="C361" s="61" t="s">
        <v>1277</v>
      </c>
      <c r="D361" s="38">
        <v>24</v>
      </c>
      <c r="E361" s="38">
        <v>0</v>
      </c>
      <c r="J361" s="38">
        <v>2</v>
      </c>
      <c r="L361" s="38">
        <v>0</v>
      </c>
      <c r="M361" s="38">
        <v>0</v>
      </c>
      <c r="N361" s="38">
        <v>1000000</v>
      </c>
      <c r="O361" s="63" t="s">
        <v>55</v>
      </c>
      <c r="P361" s="63"/>
      <c r="Q361" s="38" t="s">
        <v>1588</v>
      </c>
      <c r="R361" s="38">
        <v>0</v>
      </c>
      <c r="T361" s="38" t="s">
        <v>1595</v>
      </c>
      <c r="U361" s="70"/>
      <c r="Y361" s="38" t="s">
        <v>995</v>
      </c>
      <c r="AA361" s="4">
        <v>0</v>
      </c>
      <c r="AB361" s="38">
        <v>0</v>
      </c>
      <c r="AC361">
        <v>0</v>
      </c>
      <c r="AD361" s="38">
        <v>0</v>
      </c>
    </row>
    <row r="362" spans="1:30" x14ac:dyDescent="0.2">
      <c r="A362" s="55">
        <v>357</v>
      </c>
      <c r="B362" s="37">
        <v>10203250</v>
      </c>
      <c r="C362" s="61" t="s">
        <v>1277</v>
      </c>
      <c r="D362" s="38">
        <v>25</v>
      </c>
      <c r="E362" s="38">
        <v>0</v>
      </c>
      <c r="J362" s="38">
        <v>2</v>
      </c>
      <c r="L362" s="38">
        <v>0</v>
      </c>
      <c r="M362" s="38">
        <v>0</v>
      </c>
      <c r="N362" s="38">
        <v>1000000</v>
      </c>
      <c r="O362" s="63" t="s">
        <v>55</v>
      </c>
      <c r="P362" s="63"/>
      <c r="Q362" s="38" t="s">
        <v>1588</v>
      </c>
      <c r="R362" s="38">
        <v>0</v>
      </c>
      <c r="T362" s="38" t="s">
        <v>1595</v>
      </c>
      <c r="U362" s="70"/>
      <c r="Y362" s="38" t="s">
        <v>996</v>
      </c>
      <c r="AA362" s="4">
        <v>0</v>
      </c>
      <c r="AB362" s="38">
        <v>0</v>
      </c>
      <c r="AC362">
        <v>0</v>
      </c>
      <c r="AD362" s="38">
        <v>0</v>
      </c>
    </row>
    <row r="363" spans="1:30" x14ac:dyDescent="0.2">
      <c r="A363" s="55">
        <v>358</v>
      </c>
      <c r="B363" s="37">
        <v>10204010</v>
      </c>
      <c r="C363" s="61" t="s">
        <v>1278</v>
      </c>
      <c r="D363" s="38">
        <v>1</v>
      </c>
      <c r="E363" s="38">
        <v>0</v>
      </c>
      <c r="J363" s="38">
        <v>2</v>
      </c>
      <c r="L363" s="38">
        <v>0</v>
      </c>
      <c r="M363" s="38">
        <v>0</v>
      </c>
      <c r="N363" s="38">
        <v>1000000</v>
      </c>
      <c r="O363" s="63" t="s">
        <v>55</v>
      </c>
      <c r="P363" s="63"/>
      <c r="Q363" s="38" t="s">
        <v>1588</v>
      </c>
      <c r="R363" s="38">
        <v>0</v>
      </c>
      <c r="T363" s="38" t="s">
        <v>1595</v>
      </c>
      <c r="U363" s="70"/>
      <c r="Y363" s="38" t="s">
        <v>1383</v>
      </c>
      <c r="AA363" s="4">
        <v>0</v>
      </c>
      <c r="AB363" s="38">
        <v>0</v>
      </c>
      <c r="AC363">
        <v>0</v>
      </c>
      <c r="AD363" s="38">
        <v>0</v>
      </c>
    </row>
    <row r="364" spans="1:30" x14ac:dyDescent="0.2">
      <c r="A364" s="55">
        <v>359</v>
      </c>
      <c r="B364" s="37">
        <v>10204020</v>
      </c>
      <c r="C364" s="61" t="s">
        <v>1278</v>
      </c>
      <c r="D364" s="38">
        <v>2</v>
      </c>
      <c r="E364" s="38">
        <v>0</v>
      </c>
      <c r="J364" s="38">
        <v>2</v>
      </c>
      <c r="L364" s="38">
        <v>0</v>
      </c>
      <c r="M364" s="38">
        <v>0</v>
      </c>
      <c r="N364" s="38">
        <v>1000000</v>
      </c>
      <c r="O364" s="63" t="s">
        <v>55</v>
      </c>
      <c r="P364" s="63"/>
      <c r="Q364" s="38" t="s">
        <v>1588</v>
      </c>
      <c r="R364" s="38">
        <v>0</v>
      </c>
      <c r="T364" s="38" t="s">
        <v>1595</v>
      </c>
      <c r="U364" s="70"/>
      <c r="Y364" s="38" t="s">
        <v>1384</v>
      </c>
      <c r="AA364" s="4">
        <v>0</v>
      </c>
      <c r="AB364" s="38">
        <v>0</v>
      </c>
      <c r="AC364">
        <v>0</v>
      </c>
      <c r="AD364" s="38">
        <v>0</v>
      </c>
    </row>
    <row r="365" spans="1:30" x14ac:dyDescent="0.2">
      <c r="A365" s="55">
        <v>360</v>
      </c>
      <c r="B365" s="37">
        <v>10204030</v>
      </c>
      <c r="C365" s="61" t="s">
        <v>1278</v>
      </c>
      <c r="D365" s="38">
        <v>3</v>
      </c>
      <c r="E365" s="38">
        <v>0</v>
      </c>
      <c r="J365" s="38">
        <v>2</v>
      </c>
      <c r="L365" s="38">
        <v>0</v>
      </c>
      <c r="M365" s="38">
        <v>0</v>
      </c>
      <c r="N365" s="38">
        <v>1000000</v>
      </c>
      <c r="O365" s="63" t="s">
        <v>55</v>
      </c>
      <c r="P365" s="63"/>
      <c r="Q365" s="38" t="s">
        <v>1588</v>
      </c>
      <c r="R365" s="38">
        <v>0</v>
      </c>
      <c r="T365" s="38" t="s">
        <v>1595</v>
      </c>
      <c r="U365" s="70"/>
      <c r="Y365" s="38" t="s">
        <v>1385</v>
      </c>
      <c r="AA365" s="4">
        <v>0</v>
      </c>
      <c r="AB365" s="38">
        <v>0</v>
      </c>
      <c r="AC365">
        <v>0</v>
      </c>
      <c r="AD365" s="38">
        <v>0</v>
      </c>
    </row>
    <row r="366" spans="1:30" x14ac:dyDescent="0.2">
      <c r="A366" s="55">
        <v>361</v>
      </c>
      <c r="B366" s="37">
        <v>10204040</v>
      </c>
      <c r="C366" s="61" t="s">
        <v>1278</v>
      </c>
      <c r="D366" s="38">
        <v>4</v>
      </c>
      <c r="E366" s="38">
        <v>0</v>
      </c>
      <c r="J366" s="38">
        <v>2</v>
      </c>
      <c r="L366" s="38">
        <v>0</v>
      </c>
      <c r="M366" s="38">
        <v>0</v>
      </c>
      <c r="N366" s="38">
        <v>1000000</v>
      </c>
      <c r="O366" s="63" t="s">
        <v>55</v>
      </c>
      <c r="P366" s="63"/>
      <c r="Q366" s="38" t="s">
        <v>1588</v>
      </c>
      <c r="R366" s="38">
        <v>0</v>
      </c>
      <c r="T366" s="38" t="s">
        <v>1595</v>
      </c>
      <c r="U366" s="70"/>
      <c r="Y366" s="38" t="s">
        <v>1386</v>
      </c>
      <c r="AA366" s="4">
        <v>0</v>
      </c>
      <c r="AB366" s="38">
        <v>0</v>
      </c>
      <c r="AC366">
        <v>0</v>
      </c>
      <c r="AD366" s="38">
        <v>0</v>
      </c>
    </row>
    <row r="367" spans="1:30" x14ac:dyDescent="0.2">
      <c r="A367" s="55">
        <v>362</v>
      </c>
      <c r="B367" s="37">
        <v>10204050</v>
      </c>
      <c r="C367" s="61" t="s">
        <v>1278</v>
      </c>
      <c r="D367" s="38">
        <v>5</v>
      </c>
      <c r="E367" s="38">
        <v>0</v>
      </c>
      <c r="J367" s="38">
        <v>2</v>
      </c>
      <c r="L367" s="38">
        <v>0</v>
      </c>
      <c r="M367" s="38">
        <v>0</v>
      </c>
      <c r="N367" s="38">
        <v>1000000</v>
      </c>
      <c r="O367" s="63" t="s">
        <v>55</v>
      </c>
      <c r="P367" s="63"/>
      <c r="Q367" s="38" t="s">
        <v>1588</v>
      </c>
      <c r="R367" s="38">
        <v>0</v>
      </c>
      <c r="T367" s="38" t="s">
        <v>1595</v>
      </c>
      <c r="U367" s="70"/>
      <c r="Y367" s="38" t="s">
        <v>1387</v>
      </c>
      <c r="AA367" s="4">
        <v>0</v>
      </c>
      <c r="AB367" s="38">
        <v>0</v>
      </c>
      <c r="AC367">
        <v>0</v>
      </c>
      <c r="AD367" s="38">
        <v>0</v>
      </c>
    </row>
    <row r="368" spans="1:30" x14ac:dyDescent="0.2">
      <c r="A368" s="55">
        <v>363</v>
      </c>
      <c r="B368" s="37">
        <v>10204060</v>
      </c>
      <c r="C368" s="61" t="s">
        <v>1278</v>
      </c>
      <c r="D368" s="38">
        <v>6</v>
      </c>
      <c r="E368" s="38">
        <v>0</v>
      </c>
      <c r="J368" s="38">
        <v>2</v>
      </c>
      <c r="L368" s="38">
        <v>0</v>
      </c>
      <c r="M368" s="38">
        <v>0</v>
      </c>
      <c r="N368" s="38">
        <v>1000000</v>
      </c>
      <c r="O368" s="63" t="s">
        <v>55</v>
      </c>
      <c r="P368" s="63"/>
      <c r="Q368" s="38" t="s">
        <v>1588</v>
      </c>
      <c r="R368" s="38">
        <v>0</v>
      </c>
      <c r="T368" s="38" t="s">
        <v>1595</v>
      </c>
      <c r="U368" s="70"/>
      <c r="Y368" s="38" t="s">
        <v>1388</v>
      </c>
      <c r="AA368" s="4">
        <v>0</v>
      </c>
      <c r="AB368" s="38">
        <v>0</v>
      </c>
      <c r="AC368">
        <v>0</v>
      </c>
      <c r="AD368" s="38">
        <v>0</v>
      </c>
    </row>
    <row r="369" spans="1:30" x14ac:dyDescent="0.2">
      <c r="A369" s="55">
        <v>364</v>
      </c>
      <c r="B369" s="37">
        <v>10204070</v>
      </c>
      <c r="C369" s="61" t="s">
        <v>1278</v>
      </c>
      <c r="D369" s="38">
        <v>7</v>
      </c>
      <c r="E369" s="38">
        <v>0</v>
      </c>
      <c r="J369" s="38">
        <v>2</v>
      </c>
      <c r="L369" s="38">
        <v>0</v>
      </c>
      <c r="M369" s="38">
        <v>0</v>
      </c>
      <c r="N369" s="38">
        <v>1000000</v>
      </c>
      <c r="O369" s="63" t="s">
        <v>55</v>
      </c>
      <c r="P369" s="63"/>
      <c r="Q369" s="38" t="s">
        <v>1588</v>
      </c>
      <c r="R369" s="38">
        <v>0</v>
      </c>
      <c r="T369" s="38" t="s">
        <v>1595</v>
      </c>
      <c r="U369" s="70"/>
      <c r="Y369" s="38" t="s">
        <v>1389</v>
      </c>
      <c r="AA369" s="4">
        <v>0</v>
      </c>
      <c r="AB369" s="38">
        <v>0</v>
      </c>
      <c r="AC369">
        <v>0</v>
      </c>
      <c r="AD369" s="38">
        <v>0</v>
      </c>
    </row>
    <row r="370" spans="1:30" x14ac:dyDescent="0.2">
      <c r="A370" s="55">
        <v>365</v>
      </c>
      <c r="B370" s="37">
        <v>10204080</v>
      </c>
      <c r="C370" s="61" t="s">
        <v>1278</v>
      </c>
      <c r="D370" s="38">
        <v>8</v>
      </c>
      <c r="E370" s="38">
        <v>0</v>
      </c>
      <c r="J370" s="38">
        <v>2</v>
      </c>
      <c r="L370" s="38">
        <v>0</v>
      </c>
      <c r="M370" s="38">
        <v>0</v>
      </c>
      <c r="N370" s="38">
        <v>1000000</v>
      </c>
      <c r="O370" s="63" t="s">
        <v>55</v>
      </c>
      <c r="P370" s="63"/>
      <c r="Q370" s="38" t="s">
        <v>1588</v>
      </c>
      <c r="R370" s="38">
        <v>0</v>
      </c>
      <c r="T370" s="38" t="s">
        <v>1595</v>
      </c>
      <c r="U370" s="70"/>
      <c r="Y370" s="38" t="s">
        <v>1390</v>
      </c>
      <c r="AA370" s="4">
        <v>0</v>
      </c>
      <c r="AB370" s="38">
        <v>0</v>
      </c>
      <c r="AC370">
        <v>0</v>
      </c>
      <c r="AD370" s="38">
        <v>0</v>
      </c>
    </row>
    <row r="371" spans="1:30" x14ac:dyDescent="0.2">
      <c r="A371" s="55">
        <v>366</v>
      </c>
      <c r="B371" s="37">
        <v>10204090</v>
      </c>
      <c r="C371" s="61" t="s">
        <v>1278</v>
      </c>
      <c r="D371" s="38">
        <v>9</v>
      </c>
      <c r="E371" s="38">
        <v>0</v>
      </c>
      <c r="J371" s="38">
        <v>2</v>
      </c>
      <c r="L371" s="38">
        <v>0</v>
      </c>
      <c r="M371" s="38">
        <v>0</v>
      </c>
      <c r="N371" s="38">
        <v>1000000</v>
      </c>
      <c r="O371" s="63" t="s">
        <v>55</v>
      </c>
      <c r="P371" s="63"/>
      <c r="Q371" s="38" t="s">
        <v>1588</v>
      </c>
      <c r="R371" s="38">
        <v>0</v>
      </c>
      <c r="T371" s="38" t="s">
        <v>1595</v>
      </c>
      <c r="U371" s="70"/>
      <c r="Y371" s="38" t="s">
        <v>1391</v>
      </c>
      <c r="AA371" s="4">
        <v>0</v>
      </c>
      <c r="AB371" s="38">
        <v>0</v>
      </c>
      <c r="AC371">
        <v>0</v>
      </c>
      <c r="AD371" s="38">
        <v>0</v>
      </c>
    </row>
    <row r="372" spans="1:30" x14ac:dyDescent="0.2">
      <c r="A372" s="55">
        <v>367</v>
      </c>
      <c r="B372" s="37">
        <v>10204100</v>
      </c>
      <c r="C372" s="61" t="s">
        <v>1278</v>
      </c>
      <c r="D372" s="38">
        <v>10</v>
      </c>
      <c r="E372" s="38">
        <v>0</v>
      </c>
      <c r="J372" s="38">
        <v>2</v>
      </c>
      <c r="L372" s="38">
        <v>0</v>
      </c>
      <c r="M372" s="38">
        <v>0</v>
      </c>
      <c r="N372" s="38">
        <v>1000000</v>
      </c>
      <c r="O372" s="63" t="s">
        <v>55</v>
      </c>
      <c r="P372" s="63"/>
      <c r="Q372" s="38" t="s">
        <v>1588</v>
      </c>
      <c r="R372" s="38">
        <v>0</v>
      </c>
      <c r="T372" s="38" t="s">
        <v>1595</v>
      </c>
      <c r="U372" s="70"/>
      <c r="Y372" s="38" t="s">
        <v>1392</v>
      </c>
      <c r="AA372" s="4">
        <v>0</v>
      </c>
      <c r="AB372" s="38">
        <v>0</v>
      </c>
      <c r="AC372">
        <v>0</v>
      </c>
      <c r="AD372" s="38">
        <v>0</v>
      </c>
    </row>
    <row r="373" spans="1:30" x14ac:dyDescent="0.2">
      <c r="A373" s="55">
        <v>368</v>
      </c>
      <c r="B373" s="37">
        <v>10204110</v>
      </c>
      <c r="C373" s="61" t="s">
        <v>1278</v>
      </c>
      <c r="D373" s="38">
        <v>11</v>
      </c>
      <c r="E373" s="38">
        <v>0</v>
      </c>
      <c r="J373" s="38">
        <v>2</v>
      </c>
      <c r="L373" s="38">
        <v>0</v>
      </c>
      <c r="M373" s="38">
        <v>0</v>
      </c>
      <c r="N373" s="38">
        <v>1000000</v>
      </c>
      <c r="O373" s="63" t="s">
        <v>55</v>
      </c>
      <c r="P373" s="63"/>
      <c r="Q373" s="38" t="s">
        <v>1588</v>
      </c>
      <c r="R373" s="38">
        <v>0</v>
      </c>
      <c r="T373" s="38" t="s">
        <v>1595</v>
      </c>
      <c r="U373" s="70"/>
      <c r="Y373" s="38" t="s">
        <v>1393</v>
      </c>
      <c r="AA373" s="4">
        <v>0</v>
      </c>
      <c r="AB373" s="38">
        <v>0</v>
      </c>
      <c r="AC373">
        <v>0</v>
      </c>
      <c r="AD373" s="38">
        <v>0</v>
      </c>
    </row>
    <row r="374" spans="1:30" x14ac:dyDescent="0.2">
      <c r="A374" s="55">
        <v>369</v>
      </c>
      <c r="B374" s="37">
        <v>10204120</v>
      </c>
      <c r="C374" s="61" t="s">
        <v>1278</v>
      </c>
      <c r="D374" s="38">
        <v>12</v>
      </c>
      <c r="E374" s="38">
        <v>0</v>
      </c>
      <c r="J374" s="38">
        <v>2</v>
      </c>
      <c r="L374" s="38">
        <v>0</v>
      </c>
      <c r="M374" s="38">
        <v>0</v>
      </c>
      <c r="N374" s="38">
        <v>1000000</v>
      </c>
      <c r="O374" s="63" t="s">
        <v>55</v>
      </c>
      <c r="P374" s="63"/>
      <c r="Q374" s="38" t="s">
        <v>1588</v>
      </c>
      <c r="R374" s="38">
        <v>0</v>
      </c>
      <c r="T374" s="38" t="s">
        <v>1595</v>
      </c>
      <c r="U374" s="70"/>
      <c r="Y374" s="38" t="s">
        <v>1394</v>
      </c>
      <c r="AA374" s="4">
        <v>0</v>
      </c>
      <c r="AB374" s="38">
        <v>0</v>
      </c>
      <c r="AC374">
        <v>0</v>
      </c>
      <c r="AD374" s="38">
        <v>0</v>
      </c>
    </row>
    <row r="375" spans="1:30" x14ac:dyDescent="0.2">
      <c r="A375" s="55">
        <v>370</v>
      </c>
      <c r="B375" s="37">
        <v>10204130</v>
      </c>
      <c r="C375" s="61" t="s">
        <v>1278</v>
      </c>
      <c r="D375" s="38">
        <v>13</v>
      </c>
      <c r="E375" s="38">
        <v>0</v>
      </c>
      <c r="J375" s="38">
        <v>2</v>
      </c>
      <c r="L375" s="38">
        <v>0</v>
      </c>
      <c r="M375" s="38">
        <v>0</v>
      </c>
      <c r="N375" s="38">
        <v>1000000</v>
      </c>
      <c r="O375" s="63" t="s">
        <v>55</v>
      </c>
      <c r="P375" s="63"/>
      <c r="Q375" s="38" t="s">
        <v>1588</v>
      </c>
      <c r="R375" s="38">
        <v>0</v>
      </c>
      <c r="T375" s="38" t="s">
        <v>1595</v>
      </c>
      <c r="U375" s="70"/>
      <c r="Y375" s="38" t="s">
        <v>1395</v>
      </c>
      <c r="AA375" s="4">
        <v>0</v>
      </c>
      <c r="AB375" s="38">
        <v>0</v>
      </c>
      <c r="AC375">
        <v>0</v>
      </c>
      <c r="AD375" s="38">
        <v>0</v>
      </c>
    </row>
    <row r="376" spans="1:30" x14ac:dyDescent="0.2">
      <c r="A376" s="55">
        <v>371</v>
      </c>
      <c r="B376" s="37">
        <v>10204140</v>
      </c>
      <c r="C376" s="61" t="s">
        <v>1278</v>
      </c>
      <c r="D376" s="38">
        <v>14</v>
      </c>
      <c r="E376" s="38">
        <v>0</v>
      </c>
      <c r="J376" s="38">
        <v>2</v>
      </c>
      <c r="L376" s="38">
        <v>0</v>
      </c>
      <c r="M376" s="38">
        <v>0</v>
      </c>
      <c r="N376" s="38">
        <v>1000000</v>
      </c>
      <c r="O376" s="63" t="s">
        <v>55</v>
      </c>
      <c r="P376" s="63"/>
      <c r="Q376" s="38" t="s">
        <v>1588</v>
      </c>
      <c r="R376" s="38">
        <v>0</v>
      </c>
      <c r="T376" s="38" t="s">
        <v>1595</v>
      </c>
      <c r="U376" s="70"/>
      <c r="Y376" s="38" t="s">
        <v>1396</v>
      </c>
      <c r="AA376" s="4">
        <v>0</v>
      </c>
      <c r="AB376" s="38">
        <v>0</v>
      </c>
      <c r="AC376">
        <v>0</v>
      </c>
      <c r="AD376" s="38">
        <v>0</v>
      </c>
    </row>
    <row r="377" spans="1:30" x14ac:dyDescent="0.2">
      <c r="A377" s="55">
        <v>372</v>
      </c>
      <c r="B377" s="37">
        <v>10204150</v>
      </c>
      <c r="C377" s="61" t="s">
        <v>1278</v>
      </c>
      <c r="D377" s="38">
        <v>15</v>
      </c>
      <c r="E377" s="38">
        <v>0</v>
      </c>
      <c r="J377" s="38">
        <v>2</v>
      </c>
      <c r="L377" s="38">
        <v>0</v>
      </c>
      <c r="M377" s="38">
        <v>0</v>
      </c>
      <c r="N377" s="38">
        <v>1000000</v>
      </c>
      <c r="O377" s="63" t="s">
        <v>55</v>
      </c>
      <c r="P377" s="63"/>
      <c r="Q377" s="38" t="s">
        <v>1588</v>
      </c>
      <c r="R377" s="38">
        <v>0</v>
      </c>
      <c r="T377" s="38" t="s">
        <v>1595</v>
      </c>
      <c r="U377" s="70"/>
      <c r="Y377" s="38" t="s">
        <v>1397</v>
      </c>
      <c r="AA377" s="4">
        <v>0</v>
      </c>
      <c r="AB377" s="38">
        <v>0</v>
      </c>
      <c r="AC377">
        <v>0</v>
      </c>
      <c r="AD377" s="38">
        <v>0</v>
      </c>
    </row>
    <row r="378" spans="1:30" x14ac:dyDescent="0.2">
      <c r="A378" s="55">
        <v>373</v>
      </c>
      <c r="B378" s="37">
        <v>10204160</v>
      </c>
      <c r="C378" s="61" t="s">
        <v>1278</v>
      </c>
      <c r="D378" s="38">
        <v>16</v>
      </c>
      <c r="E378" s="38">
        <v>0</v>
      </c>
      <c r="J378" s="38">
        <v>2</v>
      </c>
      <c r="L378" s="38">
        <v>0</v>
      </c>
      <c r="M378" s="38">
        <v>0</v>
      </c>
      <c r="N378" s="38">
        <v>1000000</v>
      </c>
      <c r="O378" s="63" t="s">
        <v>55</v>
      </c>
      <c r="P378" s="63"/>
      <c r="Q378" s="38" t="s">
        <v>1588</v>
      </c>
      <c r="R378" s="38">
        <v>0</v>
      </c>
      <c r="T378" s="38" t="s">
        <v>1595</v>
      </c>
      <c r="U378" s="70"/>
      <c r="Y378" s="38" t="s">
        <v>1398</v>
      </c>
      <c r="AA378" s="4">
        <v>0</v>
      </c>
      <c r="AB378" s="38">
        <v>0</v>
      </c>
      <c r="AC378">
        <v>0</v>
      </c>
      <c r="AD378" s="38">
        <v>0</v>
      </c>
    </row>
    <row r="379" spans="1:30" x14ac:dyDescent="0.2">
      <c r="A379" s="55">
        <v>374</v>
      </c>
      <c r="B379" s="37">
        <v>10204170</v>
      </c>
      <c r="C379" s="61" t="s">
        <v>1278</v>
      </c>
      <c r="D379" s="38">
        <v>17</v>
      </c>
      <c r="E379" s="38">
        <v>0</v>
      </c>
      <c r="J379" s="38">
        <v>2</v>
      </c>
      <c r="L379" s="38">
        <v>0</v>
      </c>
      <c r="M379" s="38">
        <v>0</v>
      </c>
      <c r="N379" s="38">
        <v>1000000</v>
      </c>
      <c r="O379" s="63" t="s">
        <v>55</v>
      </c>
      <c r="P379" s="63"/>
      <c r="Q379" s="38" t="s">
        <v>1588</v>
      </c>
      <c r="R379" s="38">
        <v>0</v>
      </c>
      <c r="T379" s="38" t="s">
        <v>1595</v>
      </c>
      <c r="U379" s="70"/>
      <c r="Y379" s="38" t="s">
        <v>1399</v>
      </c>
      <c r="AA379" s="4">
        <v>0</v>
      </c>
      <c r="AB379" s="38">
        <v>0</v>
      </c>
      <c r="AC379">
        <v>0</v>
      </c>
      <c r="AD379" s="38">
        <v>0</v>
      </c>
    </row>
    <row r="380" spans="1:30" x14ac:dyDescent="0.2">
      <c r="A380" s="55">
        <v>375</v>
      </c>
      <c r="B380" s="37">
        <v>10204180</v>
      </c>
      <c r="C380" s="61" t="s">
        <v>1278</v>
      </c>
      <c r="D380" s="38">
        <v>18</v>
      </c>
      <c r="E380" s="38">
        <v>0</v>
      </c>
      <c r="J380" s="38">
        <v>2</v>
      </c>
      <c r="L380" s="38">
        <v>0</v>
      </c>
      <c r="M380" s="38">
        <v>0</v>
      </c>
      <c r="N380" s="38">
        <v>1000000</v>
      </c>
      <c r="O380" s="63" t="s">
        <v>55</v>
      </c>
      <c r="P380" s="63"/>
      <c r="Q380" s="38" t="s">
        <v>1588</v>
      </c>
      <c r="R380" s="38">
        <v>0</v>
      </c>
      <c r="T380" s="38" t="s">
        <v>1595</v>
      </c>
      <c r="U380" s="70"/>
      <c r="Y380" s="38" t="s">
        <v>1400</v>
      </c>
      <c r="AA380" s="4">
        <v>0</v>
      </c>
      <c r="AB380" s="38">
        <v>0</v>
      </c>
      <c r="AC380">
        <v>0</v>
      </c>
      <c r="AD380" s="38">
        <v>0</v>
      </c>
    </row>
    <row r="381" spans="1:30" x14ac:dyDescent="0.2">
      <c r="A381" s="55">
        <v>376</v>
      </c>
      <c r="B381" s="37">
        <v>10204190</v>
      </c>
      <c r="C381" s="61" t="s">
        <v>1278</v>
      </c>
      <c r="D381" s="38">
        <v>19</v>
      </c>
      <c r="E381" s="38">
        <v>0</v>
      </c>
      <c r="J381" s="38">
        <v>2</v>
      </c>
      <c r="L381" s="38">
        <v>0</v>
      </c>
      <c r="M381" s="38">
        <v>0</v>
      </c>
      <c r="N381" s="38">
        <v>1000000</v>
      </c>
      <c r="O381" s="63" t="s">
        <v>55</v>
      </c>
      <c r="P381" s="63"/>
      <c r="Q381" s="38" t="s">
        <v>1588</v>
      </c>
      <c r="R381" s="38">
        <v>0</v>
      </c>
      <c r="T381" s="38" t="s">
        <v>1595</v>
      </c>
      <c r="U381" s="70"/>
      <c r="Y381" s="38" t="s">
        <v>1401</v>
      </c>
      <c r="AA381" s="4">
        <v>0</v>
      </c>
      <c r="AB381" s="38">
        <v>0</v>
      </c>
      <c r="AC381">
        <v>0</v>
      </c>
      <c r="AD381" s="38">
        <v>0</v>
      </c>
    </row>
    <row r="382" spans="1:30" x14ac:dyDescent="0.2">
      <c r="A382" s="55">
        <v>377</v>
      </c>
      <c r="B382" s="37">
        <v>10204200</v>
      </c>
      <c r="C382" s="61" t="s">
        <v>1278</v>
      </c>
      <c r="D382" s="38">
        <v>20</v>
      </c>
      <c r="E382" s="38">
        <v>0</v>
      </c>
      <c r="J382" s="38">
        <v>2</v>
      </c>
      <c r="L382" s="38">
        <v>0</v>
      </c>
      <c r="M382" s="38">
        <v>0</v>
      </c>
      <c r="N382" s="38">
        <v>1000000</v>
      </c>
      <c r="O382" s="63" t="s">
        <v>55</v>
      </c>
      <c r="P382" s="63"/>
      <c r="Q382" s="38" t="s">
        <v>1588</v>
      </c>
      <c r="R382" s="38">
        <v>0</v>
      </c>
      <c r="T382" s="38" t="s">
        <v>1595</v>
      </c>
      <c r="U382" s="70"/>
      <c r="Y382" s="38" t="s">
        <v>1402</v>
      </c>
      <c r="AA382" s="4">
        <v>0</v>
      </c>
      <c r="AB382" s="38">
        <v>0</v>
      </c>
      <c r="AC382">
        <v>0</v>
      </c>
      <c r="AD382" s="38">
        <v>0</v>
      </c>
    </row>
    <row r="383" spans="1:30" x14ac:dyDescent="0.2">
      <c r="A383" s="55">
        <v>378</v>
      </c>
      <c r="B383" s="37">
        <v>10204210</v>
      </c>
      <c r="C383" s="61" t="s">
        <v>1278</v>
      </c>
      <c r="D383" s="38">
        <v>21</v>
      </c>
      <c r="E383" s="38">
        <v>0</v>
      </c>
      <c r="J383" s="38">
        <v>2</v>
      </c>
      <c r="L383" s="38">
        <v>0</v>
      </c>
      <c r="M383" s="38">
        <v>0</v>
      </c>
      <c r="N383" s="38">
        <v>1000000</v>
      </c>
      <c r="O383" s="63" t="s">
        <v>55</v>
      </c>
      <c r="P383" s="63"/>
      <c r="Q383" s="38" t="s">
        <v>1588</v>
      </c>
      <c r="R383" s="38">
        <v>0</v>
      </c>
      <c r="T383" s="38" t="s">
        <v>1595</v>
      </c>
      <c r="U383" s="70"/>
      <c r="Y383" s="38" t="s">
        <v>1403</v>
      </c>
      <c r="AA383" s="4">
        <v>0</v>
      </c>
      <c r="AB383" s="38">
        <v>0</v>
      </c>
      <c r="AC383">
        <v>0</v>
      </c>
      <c r="AD383" s="38">
        <v>0</v>
      </c>
    </row>
    <row r="384" spans="1:30" x14ac:dyDescent="0.2">
      <c r="A384" s="55">
        <v>379</v>
      </c>
      <c r="B384" s="37">
        <v>10204220</v>
      </c>
      <c r="C384" s="61" t="s">
        <v>1278</v>
      </c>
      <c r="D384" s="38">
        <v>22</v>
      </c>
      <c r="E384" s="38">
        <v>0</v>
      </c>
      <c r="J384" s="38">
        <v>2</v>
      </c>
      <c r="L384" s="38">
        <v>0</v>
      </c>
      <c r="M384" s="38">
        <v>0</v>
      </c>
      <c r="N384" s="38">
        <v>1000000</v>
      </c>
      <c r="O384" s="63" t="s">
        <v>55</v>
      </c>
      <c r="P384" s="63"/>
      <c r="Q384" s="38" t="s">
        <v>1588</v>
      </c>
      <c r="R384" s="38">
        <v>0</v>
      </c>
      <c r="T384" s="38" t="s">
        <v>1595</v>
      </c>
      <c r="U384" s="70"/>
      <c r="Y384" s="38" t="s">
        <v>1404</v>
      </c>
      <c r="AA384" s="4">
        <v>0</v>
      </c>
      <c r="AB384" s="38">
        <v>0</v>
      </c>
      <c r="AC384">
        <v>0</v>
      </c>
      <c r="AD384" s="38">
        <v>0</v>
      </c>
    </row>
    <row r="385" spans="1:34" x14ac:dyDescent="0.2">
      <c r="A385" s="55">
        <v>380</v>
      </c>
      <c r="B385" s="37">
        <v>10204230</v>
      </c>
      <c r="C385" s="61" t="s">
        <v>1278</v>
      </c>
      <c r="D385" s="38">
        <v>23</v>
      </c>
      <c r="E385" s="38">
        <v>0</v>
      </c>
      <c r="J385" s="38">
        <v>2</v>
      </c>
      <c r="L385" s="38">
        <v>0</v>
      </c>
      <c r="M385" s="38">
        <v>0</v>
      </c>
      <c r="N385" s="38">
        <v>1000000</v>
      </c>
      <c r="O385" s="63" t="s">
        <v>55</v>
      </c>
      <c r="P385" s="63"/>
      <c r="Q385" s="38" t="s">
        <v>1588</v>
      </c>
      <c r="R385" s="38">
        <v>0</v>
      </c>
      <c r="T385" s="38" t="s">
        <v>1595</v>
      </c>
      <c r="U385" s="70"/>
      <c r="Y385" s="38" t="s">
        <v>1405</v>
      </c>
      <c r="AA385" s="4">
        <v>0</v>
      </c>
      <c r="AB385" s="38">
        <v>0</v>
      </c>
      <c r="AC385">
        <v>0</v>
      </c>
      <c r="AD385" s="38">
        <v>0</v>
      </c>
    </row>
    <row r="386" spans="1:34" x14ac:dyDescent="0.2">
      <c r="A386" s="55">
        <v>381</v>
      </c>
      <c r="B386" s="37">
        <v>10204240</v>
      </c>
      <c r="C386" s="61" t="s">
        <v>1278</v>
      </c>
      <c r="D386" s="38">
        <v>24</v>
      </c>
      <c r="E386" s="38">
        <v>0</v>
      </c>
      <c r="J386" s="38">
        <v>2</v>
      </c>
      <c r="L386" s="38">
        <v>0</v>
      </c>
      <c r="M386" s="38">
        <v>0</v>
      </c>
      <c r="N386" s="38">
        <v>1000000</v>
      </c>
      <c r="O386" s="63" t="s">
        <v>55</v>
      </c>
      <c r="P386" s="63"/>
      <c r="Q386" s="38" t="s">
        <v>1588</v>
      </c>
      <c r="R386" s="38">
        <v>0</v>
      </c>
      <c r="T386" s="38" t="s">
        <v>1595</v>
      </c>
      <c r="U386" s="70"/>
      <c r="Y386" s="38" t="s">
        <v>1406</v>
      </c>
      <c r="AA386" s="4">
        <v>0</v>
      </c>
      <c r="AB386" s="38">
        <v>0</v>
      </c>
      <c r="AC386">
        <v>0</v>
      </c>
      <c r="AD386" s="38">
        <v>0</v>
      </c>
    </row>
    <row r="387" spans="1:34" x14ac:dyDescent="0.2">
      <c r="A387" s="55">
        <v>382</v>
      </c>
      <c r="B387" s="37">
        <v>10204250</v>
      </c>
      <c r="C387" s="61" t="s">
        <v>1278</v>
      </c>
      <c r="D387" s="38">
        <v>25</v>
      </c>
      <c r="E387" s="38">
        <v>0</v>
      </c>
      <c r="J387" s="38">
        <v>2</v>
      </c>
      <c r="L387" s="38">
        <v>0</v>
      </c>
      <c r="M387" s="38">
        <v>0</v>
      </c>
      <c r="N387" s="38">
        <v>1000000</v>
      </c>
      <c r="O387" s="63" t="s">
        <v>55</v>
      </c>
      <c r="P387" s="63"/>
      <c r="Q387" s="38" t="s">
        <v>1588</v>
      </c>
      <c r="R387" s="38">
        <v>0</v>
      </c>
      <c r="T387" s="38" t="s">
        <v>1595</v>
      </c>
      <c r="U387" s="70"/>
      <c r="Y387" s="38" t="s">
        <v>1407</v>
      </c>
      <c r="AA387" s="4">
        <v>0</v>
      </c>
      <c r="AB387" s="38">
        <v>0</v>
      </c>
      <c r="AC387">
        <v>0</v>
      </c>
      <c r="AD387" s="38">
        <v>0</v>
      </c>
    </row>
    <row r="388" spans="1:34" x14ac:dyDescent="0.2">
      <c r="A388" s="55">
        <v>383</v>
      </c>
      <c r="B388" s="37">
        <v>21110010</v>
      </c>
      <c r="C388" s="61" t="s">
        <v>1784</v>
      </c>
      <c r="D388" s="38">
        <v>1</v>
      </c>
      <c r="E388" s="38">
        <v>0</v>
      </c>
      <c r="J388" s="38">
        <v>2</v>
      </c>
      <c r="L388" s="38">
        <v>0</v>
      </c>
      <c r="M388" s="38">
        <v>0</v>
      </c>
      <c r="N388" s="38">
        <v>1000000</v>
      </c>
      <c r="O388" s="63" t="s">
        <v>55</v>
      </c>
      <c r="P388" s="63"/>
      <c r="Q388" s="38" t="s">
        <v>1588</v>
      </c>
      <c r="R388" s="38">
        <v>0</v>
      </c>
      <c r="T388" s="38" t="s">
        <v>1595</v>
      </c>
      <c r="U388" s="70"/>
      <c r="Y388" s="38" t="s">
        <v>910</v>
      </c>
      <c r="AA388" s="4">
        <v>0</v>
      </c>
      <c r="AB388" s="38">
        <v>0</v>
      </c>
      <c r="AC388">
        <v>0</v>
      </c>
      <c r="AD388" s="38">
        <v>0</v>
      </c>
      <c r="AF388" s="38" t="s">
        <v>1574</v>
      </c>
      <c r="AG388" s="38">
        <v>21110</v>
      </c>
      <c r="AH388" s="38" t="s">
        <v>910</v>
      </c>
    </row>
    <row r="389" spans="1:34" x14ac:dyDescent="0.2">
      <c r="A389" s="55">
        <v>384</v>
      </c>
      <c r="B389" s="37">
        <v>21110020</v>
      </c>
      <c r="C389" s="61" t="s">
        <v>1784</v>
      </c>
      <c r="D389" s="38">
        <v>2</v>
      </c>
      <c r="E389" s="38">
        <v>0</v>
      </c>
      <c r="J389" s="38">
        <v>2</v>
      </c>
      <c r="L389" s="38">
        <v>0</v>
      </c>
      <c r="M389" s="38">
        <v>0</v>
      </c>
      <c r="N389" s="38">
        <v>1000000</v>
      </c>
      <c r="O389" s="63" t="s">
        <v>55</v>
      </c>
      <c r="P389" s="63"/>
      <c r="Q389" s="38" t="s">
        <v>1588</v>
      </c>
      <c r="R389" s="38">
        <v>0</v>
      </c>
      <c r="T389" s="38" t="s">
        <v>1595</v>
      </c>
      <c r="U389" s="70"/>
      <c r="Y389" s="38" t="s">
        <v>1596</v>
      </c>
      <c r="AA389" s="4">
        <v>0</v>
      </c>
      <c r="AB389" s="38">
        <v>0</v>
      </c>
      <c r="AC389">
        <v>0</v>
      </c>
      <c r="AD389" s="38">
        <v>0</v>
      </c>
      <c r="AF389" s="38" t="s">
        <v>1574</v>
      </c>
      <c r="AG389" s="38">
        <v>21110</v>
      </c>
      <c r="AH389" s="38" t="s">
        <v>1596</v>
      </c>
    </row>
    <row r="390" spans="1:34" x14ac:dyDescent="0.2">
      <c r="A390" s="55">
        <v>385</v>
      </c>
      <c r="B390" s="37">
        <v>21110030</v>
      </c>
      <c r="C390" s="61" t="s">
        <v>1784</v>
      </c>
      <c r="D390" s="38">
        <v>3</v>
      </c>
      <c r="E390" s="38">
        <v>0</v>
      </c>
      <c r="J390" s="38">
        <v>2</v>
      </c>
      <c r="L390" s="38">
        <v>0</v>
      </c>
      <c r="M390" s="38">
        <v>0</v>
      </c>
      <c r="N390" s="38">
        <v>1000000</v>
      </c>
      <c r="O390" s="63" t="s">
        <v>55</v>
      </c>
      <c r="P390" s="63"/>
      <c r="Q390" s="38" t="s">
        <v>1588</v>
      </c>
      <c r="R390" s="38">
        <v>0</v>
      </c>
      <c r="T390" s="38" t="s">
        <v>1595</v>
      </c>
      <c r="U390" s="70"/>
      <c r="Y390" s="38" t="s">
        <v>1597</v>
      </c>
      <c r="AA390" s="4">
        <v>0</v>
      </c>
      <c r="AB390" s="38">
        <v>0</v>
      </c>
      <c r="AC390">
        <v>0</v>
      </c>
      <c r="AD390" s="38">
        <v>0</v>
      </c>
      <c r="AF390" s="38" t="s">
        <v>1574</v>
      </c>
      <c r="AG390" s="38">
        <v>21110</v>
      </c>
      <c r="AH390" s="38" t="s">
        <v>1597</v>
      </c>
    </row>
    <row r="391" spans="1:34" x14ac:dyDescent="0.2">
      <c r="A391" s="55">
        <v>386</v>
      </c>
      <c r="B391" s="37">
        <v>21110040</v>
      </c>
      <c r="C391" s="61" t="s">
        <v>1784</v>
      </c>
      <c r="D391" s="38">
        <v>4</v>
      </c>
      <c r="E391" s="38">
        <v>0</v>
      </c>
      <c r="J391" s="38">
        <v>2</v>
      </c>
      <c r="L391" s="38">
        <v>0</v>
      </c>
      <c r="M391" s="38">
        <v>0</v>
      </c>
      <c r="N391" s="38">
        <v>1000000</v>
      </c>
      <c r="O391" s="63" t="s">
        <v>55</v>
      </c>
      <c r="P391" s="63"/>
      <c r="Q391" s="38" t="s">
        <v>1588</v>
      </c>
      <c r="R391" s="38">
        <v>0</v>
      </c>
      <c r="T391" s="38" t="s">
        <v>1595</v>
      </c>
      <c r="U391" s="70"/>
      <c r="Y391" s="38" t="s">
        <v>1598</v>
      </c>
      <c r="AA391" s="4">
        <v>0</v>
      </c>
      <c r="AB391" s="38">
        <v>0</v>
      </c>
      <c r="AC391">
        <v>0</v>
      </c>
      <c r="AD391" s="38">
        <v>0</v>
      </c>
      <c r="AF391" s="38" t="s">
        <v>1574</v>
      </c>
      <c r="AG391" s="38">
        <v>21110</v>
      </c>
      <c r="AH391" s="38" t="s">
        <v>1598</v>
      </c>
    </row>
    <row r="392" spans="1:34" x14ac:dyDescent="0.2">
      <c r="A392" s="55">
        <v>387</v>
      </c>
      <c r="B392" s="37">
        <v>21110050</v>
      </c>
      <c r="C392" s="61" t="s">
        <v>1784</v>
      </c>
      <c r="D392" s="38">
        <v>5</v>
      </c>
      <c r="E392" s="38">
        <v>0</v>
      </c>
      <c r="J392" s="38">
        <v>2</v>
      </c>
      <c r="L392" s="38">
        <v>0</v>
      </c>
      <c r="M392" s="38">
        <v>0</v>
      </c>
      <c r="N392" s="38">
        <v>1000000</v>
      </c>
      <c r="O392" s="63" t="s">
        <v>55</v>
      </c>
      <c r="P392" s="63"/>
      <c r="Q392" s="38" t="s">
        <v>1588</v>
      </c>
      <c r="R392" s="38">
        <v>0</v>
      </c>
      <c r="T392" s="38" t="s">
        <v>1595</v>
      </c>
      <c r="U392" s="70"/>
      <c r="Y392" s="38" t="s">
        <v>1599</v>
      </c>
      <c r="AA392" s="4">
        <v>0</v>
      </c>
      <c r="AB392" s="38">
        <v>0</v>
      </c>
      <c r="AC392">
        <v>0</v>
      </c>
      <c r="AD392" s="38">
        <v>0</v>
      </c>
      <c r="AF392" s="38" t="s">
        <v>1574</v>
      </c>
      <c r="AG392" s="38">
        <v>21110</v>
      </c>
      <c r="AH392" s="38" t="s">
        <v>1599</v>
      </c>
    </row>
    <row r="393" spans="1:34" x14ac:dyDescent="0.2">
      <c r="A393" s="55">
        <v>388</v>
      </c>
      <c r="B393" s="37">
        <v>21110060</v>
      </c>
      <c r="C393" s="61" t="s">
        <v>1784</v>
      </c>
      <c r="D393" s="38">
        <v>6</v>
      </c>
      <c r="E393" s="38">
        <v>0</v>
      </c>
      <c r="J393" s="38">
        <v>2</v>
      </c>
      <c r="L393" s="38">
        <v>0</v>
      </c>
      <c r="M393" s="38">
        <v>0</v>
      </c>
      <c r="N393" s="38">
        <v>1000000</v>
      </c>
      <c r="O393" s="63" t="s">
        <v>55</v>
      </c>
      <c r="P393" s="63"/>
      <c r="Q393" s="38" t="s">
        <v>1588</v>
      </c>
      <c r="R393" s="38">
        <v>0</v>
      </c>
      <c r="T393" s="38" t="s">
        <v>1595</v>
      </c>
      <c r="U393" s="70"/>
      <c r="Y393" s="38" t="s">
        <v>1600</v>
      </c>
      <c r="AA393" s="4">
        <v>0</v>
      </c>
      <c r="AB393" s="38">
        <v>0</v>
      </c>
      <c r="AC393">
        <v>0</v>
      </c>
      <c r="AD393" s="38">
        <v>0</v>
      </c>
      <c r="AF393" s="38" t="s">
        <v>1574</v>
      </c>
      <c r="AG393" s="38">
        <v>21110</v>
      </c>
      <c r="AH393" s="38" t="s">
        <v>1600</v>
      </c>
    </row>
    <row r="394" spans="1:34" x14ac:dyDescent="0.2">
      <c r="A394" s="55">
        <v>389</v>
      </c>
      <c r="B394" s="37">
        <v>21110070</v>
      </c>
      <c r="C394" s="61" t="s">
        <v>1784</v>
      </c>
      <c r="D394" s="38">
        <v>7</v>
      </c>
      <c r="E394" s="38">
        <v>0</v>
      </c>
      <c r="J394" s="38">
        <v>2</v>
      </c>
      <c r="L394" s="38">
        <v>0</v>
      </c>
      <c r="M394" s="38">
        <v>0</v>
      </c>
      <c r="N394" s="38">
        <v>1000000</v>
      </c>
      <c r="O394" s="63" t="s">
        <v>55</v>
      </c>
      <c r="P394" s="63"/>
      <c r="Q394" s="38" t="s">
        <v>1588</v>
      </c>
      <c r="R394" s="38">
        <v>0</v>
      </c>
      <c r="T394" s="38" t="s">
        <v>1595</v>
      </c>
      <c r="U394" s="70"/>
      <c r="Y394" s="38" t="s">
        <v>1601</v>
      </c>
      <c r="AA394" s="4">
        <v>0</v>
      </c>
      <c r="AB394" s="38">
        <v>0</v>
      </c>
      <c r="AC394">
        <v>0</v>
      </c>
      <c r="AD394" s="38">
        <v>0</v>
      </c>
      <c r="AF394" s="38" t="s">
        <v>1574</v>
      </c>
      <c r="AG394" s="38">
        <v>21110</v>
      </c>
      <c r="AH394" s="38" t="s">
        <v>1601</v>
      </c>
    </row>
    <row r="395" spans="1:34" x14ac:dyDescent="0.2">
      <c r="A395" s="55">
        <v>390</v>
      </c>
      <c r="B395" s="37">
        <v>21110080</v>
      </c>
      <c r="C395" s="61" t="s">
        <v>1784</v>
      </c>
      <c r="D395" s="38">
        <v>8</v>
      </c>
      <c r="E395" s="38">
        <v>0</v>
      </c>
      <c r="J395" s="38">
        <v>2</v>
      </c>
      <c r="L395" s="38">
        <v>0</v>
      </c>
      <c r="M395" s="38">
        <v>0</v>
      </c>
      <c r="N395" s="38">
        <v>1000000</v>
      </c>
      <c r="O395" s="63" t="s">
        <v>55</v>
      </c>
      <c r="P395" s="63"/>
      <c r="Q395" s="38" t="s">
        <v>1588</v>
      </c>
      <c r="R395" s="38">
        <v>0</v>
      </c>
      <c r="T395" s="38" t="s">
        <v>1595</v>
      </c>
      <c r="U395" s="70"/>
      <c r="Y395" s="38" t="s">
        <v>1602</v>
      </c>
      <c r="AA395" s="4">
        <v>0</v>
      </c>
      <c r="AB395" s="38">
        <v>0</v>
      </c>
      <c r="AC395">
        <v>0</v>
      </c>
      <c r="AD395" s="38">
        <v>0</v>
      </c>
      <c r="AF395" s="38" t="s">
        <v>1574</v>
      </c>
      <c r="AG395" s="38">
        <v>21110</v>
      </c>
      <c r="AH395" s="38" t="s">
        <v>1602</v>
      </c>
    </row>
    <row r="396" spans="1:34" x14ac:dyDescent="0.2">
      <c r="A396" s="55">
        <v>391</v>
      </c>
      <c r="B396" s="37">
        <v>21110090</v>
      </c>
      <c r="C396" s="61" t="s">
        <v>1784</v>
      </c>
      <c r="D396" s="38">
        <v>9</v>
      </c>
      <c r="E396" s="38">
        <v>0</v>
      </c>
      <c r="J396" s="38">
        <v>2</v>
      </c>
      <c r="L396" s="38">
        <v>0</v>
      </c>
      <c r="M396" s="38">
        <v>0</v>
      </c>
      <c r="N396" s="38">
        <v>1000000</v>
      </c>
      <c r="O396" s="63" t="s">
        <v>55</v>
      </c>
      <c r="P396" s="63"/>
      <c r="Q396" s="38" t="s">
        <v>1588</v>
      </c>
      <c r="R396" s="38">
        <v>0</v>
      </c>
      <c r="T396" s="38" t="s">
        <v>1595</v>
      </c>
      <c r="U396" s="70"/>
      <c r="Y396" s="38" t="s">
        <v>1603</v>
      </c>
      <c r="AA396" s="4">
        <v>0</v>
      </c>
      <c r="AB396" s="38">
        <v>0</v>
      </c>
      <c r="AC396">
        <v>0</v>
      </c>
      <c r="AD396" s="38">
        <v>0</v>
      </c>
      <c r="AF396" s="38" t="s">
        <v>1574</v>
      </c>
      <c r="AG396" s="38">
        <v>21110</v>
      </c>
      <c r="AH396" s="38" t="s">
        <v>1603</v>
      </c>
    </row>
    <row r="397" spans="1:34" x14ac:dyDescent="0.2">
      <c r="A397" s="55">
        <v>392</v>
      </c>
      <c r="B397" s="37">
        <v>21110100</v>
      </c>
      <c r="C397" s="61" t="s">
        <v>1784</v>
      </c>
      <c r="D397" s="38">
        <v>10</v>
      </c>
      <c r="E397" s="38">
        <v>0</v>
      </c>
      <c r="J397" s="38">
        <v>2</v>
      </c>
      <c r="L397" s="38">
        <v>0</v>
      </c>
      <c r="M397" s="38">
        <v>0</v>
      </c>
      <c r="N397" s="38">
        <v>1000000</v>
      </c>
      <c r="O397" s="63" t="s">
        <v>55</v>
      </c>
      <c r="P397" s="63"/>
      <c r="Q397" s="38" t="s">
        <v>1588</v>
      </c>
      <c r="R397" s="38">
        <v>0</v>
      </c>
      <c r="T397" s="38" t="s">
        <v>1595</v>
      </c>
      <c r="U397" s="70"/>
      <c r="Y397" s="38" t="s">
        <v>1604</v>
      </c>
      <c r="AA397" s="4">
        <v>0</v>
      </c>
      <c r="AB397" s="38">
        <v>0</v>
      </c>
      <c r="AC397">
        <v>0</v>
      </c>
      <c r="AD397" s="38">
        <v>0</v>
      </c>
      <c r="AF397" s="38" t="s">
        <v>1574</v>
      </c>
      <c r="AG397" s="38">
        <v>21110</v>
      </c>
      <c r="AH397" s="38" t="s">
        <v>1604</v>
      </c>
    </row>
    <row r="398" spans="1:34" x14ac:dyDescent="0.2">
      <c r="A398" s="55">
        <v>393</v>
      </c>
      <c r="B398" s="37">
        <v>21110110</v>
      </c>
      <c r="C398" s="61" t="s">
        <v>1784</v>
      </c>
      <c r="D398" s="38">
        <v>11</v>
      </c>
      <c r="E398" s="38">
        <v>0</v>
      </c>
      <c r="J398" s="38">
        <v>2</v>
      </c>
      <c r="L398" s="38">
        <v>0</v>
      </c>
      <c r="M398" s="38">
        <v>0</v>
      </c>
      <c r="N398" s="38">
        <v>1000000</v>
      </c>
      <c r="O398" s="63" t="s">
        <v>55</v>
      </c>
      <c r="P398" s="63"/>
      <c r="Q398" s="38" t="s">
        <v>1588</v>
      </c>
      <c r="R398" s="38">
        <v>0</v>
      </c>
      <c r="T398" s="38" t="s">
        <v>1595</v>
      </c>
      <c r="U398" s="70"/>
      <c r="Y398" s="38" t="s">
        <v>1605</v>
      </c>
      <c r="AA398" s="4">
        <v>0</v>
      </c>
      <c r="AB398" s="38">
        <v>0</v>
      </c>
      <c r="AC398">
        <v>0</v>
      </c>
      <c r="AD398" s="38">
        <v>0</v>
      </c>
      <c r="AF398" s="38" t="s">
        <v>1574</v>
      </c>
      <c r="AG398" s="38">
        <v>21110</v>
      </c>
      <c r="AH398" s="38" t="s">
        <v>1605</v>
      </c>
    </row>
    <row r="399" spans="1:34" x14ac:dyDescent="0.2">
      <c r="A399" s="55">
        <v>394</v>
      </c>
      <c r="B399" s="37">
        <v>21110120</v>
      </c>
      <c r="C399" s="61" t="s">
        <v>1784</v>
      </c>
      <c r="D399" s="38">
        <v>12</v>
      </c>
      <c r="E399" s="38">
        <v>0</v>
      </c>
      <c r="J399" s="38">
        <v>2</v>
      </c>
      <c r="L399" s="38">
        <v>0</v>
      </c>
      <c r="M399" s="38">
        <v>0</v>
      </c>
      <c r="N399" s="38">
        <v>1000000</v>
      </c>
      <c r="O399" s="63" t="s">
        <v>55</v>
      </c>
      <c r="P399" s="63"/>
      <c r="Q399" s="38" t="s">
        <v>1588</v>
      </c>
      <c r="R399" s="38">
        <v>0</v>
      </c>
      <c r="T399" s="38" t="s">
        <v>1595</v>
      </c>
      <c r="U399" s="70"/>
      <c r="Y399" s="38" t="s">
        <v>1606</v>
      </c>
      <c r="AA399" s="4">
        <v>0</v>
      </c>
      <c r="AB399" s="38">
        <v>0</v>
      </c>
      <c r="AC399">
        <v>0</v>
      </c>
      <c r="AD399" s="38">
        <v>0</v>
      </c>
      <c r="AF399" s="38" t="s">
        <v>1574</v>
      </c>
      <c r="AG399" s="38">
        <v>21110</v>
      </c>
      <c r="AH399" s="38" t="s">
        <v>1606</v>
      </c>
    </row>
    <row r="400" spans="1:34" x14ac:dyDescent="0.2">
      <c r="A400" s="55">
        <v>395</v>
      </c>
      <c r="B400" s="37">
        <v>21110130</v>
      </c>
      <c r="C400" s="61" t="s">
        <v>1784</v>
      </c>
      <c r="D400" s="38">
        <v>13</v>
      </c>
      <c r="E400" s="38">
        <v>0</v>
      </c>
      <c r="J400" s="38">
        <v>2</v>
      </c>
      <c r="L400" s="38">
        <v>0</v>
      </c>
      <c r="M400" s="38">
        <v>0</v>
      </c>
      <c r="N400" s="38">
        <v>1000000</v>
      </c>
      <c r="O400" s="63" t="s">
        <v>55</v>
      </c>
      <c r="P400" s="63"/>
      <c r="Q400" s="38" t="s">
        <v>1588</v>
      </c>
      <c r="R400" s="38">
        <v>0</v>
      </c>
      <c r="T400" s="38" t="s">
        <v>1595</v>
      </c>
      <c r="U400" s="70"/>
      <c r="Y400" s="38" t="s">
        <v>1607</v>
      </c>
      <c r="AA400" s="4">
        <v>0</v>
      </c>
      <c r="AB400" s="38">
        <v>0</v>
      </c>
      <c r="AC400">
        <v>0</v>
      </c>
      <c r="AD400" s="38">
        <v>0</v>
      </c>
      <c r="AF400" s="38" t="s">
        <v>1574</v>
      </c>
      <c r="AG400" s="38">
        <v>21110</v>
      </c>
      <c r="AH400" s="38" t="s">
        <v>1607</v>
      </c>
    </row>
    <row r="401" spans="1:34" x14ac:dyDescent="0.2">
      <c r="A401" s="55">
        <v>396</v>
      </c>
      <c r="B401" s="37">
        <v>21110140</v>
      </c>
      <c r="C401" s="61" t="s">
        <v>1784</v>
      </c>
      <c r="D401" s="38">
        <v>14</v>
      </c>
      <c r="E401" s="38">
        <v>0</v>
      </c>
      <c r="J401" s="38">
        <v>2</v>
      </c>
      <c r="L401" s="38">
        <v>0</v>
      </c>
      <c r="M401" s="38">
        <v>0</v>
      </c>
      <c r="N401" s="38">
        <v>1000000</v>
      </c>
      <c r="O401" s="63" t="s">
        <v>55</v>
      </c>
      <c r="P401" s="63"/>
      <c r="Q401" s="38" t="s">
        <v>1588</v>
      </c>
      <c r="R401" s="38">
        <v>0</v>
      </c>
      <c r="T401" s="38" t="s">
        <v>1595</v>
      </c>
      <c r="U401" s="70"/>
      <c r="Y401" s="38" t="s">
        <v>1608</v>
      </c>
      <c r="AA401" s="4">
        <v>0</v>
      </c>
      <c r="AB401" s="38">
        <v>0</v>
      </c>
      <c r="AC401">
        <v>0</v>
      </c>
      <c r="AD401" s="38">
        <v>0</v>
      </c>
      <c r="AF401" s="38" t="s">
        <v>1574</v>
      </c>
      <c r="AG401" s="38">
        <v>21110</v>
      </c>
      <c r="AH401" s="38" t="s">
        <v>1608</v>
      </c>
    </row>
    <row r="402" spans="1:34" x14ac:dyDescent="0.2">
      <c r="A402" s="55">
        <v>397</v>
      </c>
      <c r="B402" s="37">
        <v>21110150</v>
      </c>
      <c r="C402" s="61" t="s">
        <v>1784</v>
      </c>
      <c r="D402" s="38">
        <v>15</v>
      </c>
      <c r="E402" s="38">
        <v>0</v>
      </c>
      <c r="J402" s="38">
        <v>2</v>
      </c>
      <c r="L402" s="38">
        <v>0</v>
      </c>
      <c r="M402" s="38">
        <v>0</v>
      </c>
      <c r="N402" s="38">
        <v>1000000</v>
      </c>
      <c r="O402" s="63" t="s">
        <v>55</v>
      </c>
      <c r="P402" s="63"/>
      <c r="Q402" s="38" t="s">
        <v>1588</v>
      </c>
      <c r="R402" s="38">
        <v>0</v>
      </c>
      <c r="T402" s="38" t="s">
        <v>1595</v>
      </c>
      <c r="U402" s="70"/>
      <c r="Y402" s="38" t="s">
        <v>1609</v>
      </c>
      <c r="AA402" s="4">
        <v>0</v>
      </c>
      <c r="AB402" s="38">
        <v>0</v>
      </c>
      <c r="AC402">
        <v>0</v>
      </c>
      <c r="AD402" s="38">
        <v>0</v>
      </c>
      <c r="AF402" s="38" t="s">
        <v>1574</v>
      </c>
      <c r="AG402" s="38">
        <v>21110</v>
      </c>
      <c r="AH402" s="38" t="s">
        <v>1609</v>
      </c>
    </row>
    <row r="403" spans="1:34" x14ac:dyDescent="0.2">
      <c r="A403" s="55">
        <v>398</v>
      </c>
      <c r="B403" s="37">
        <v>21110160</v>
      </c>
      <c r="C403" s="61" t="s">
        <v>1784</v>
      </c>
      <c r="D403" s="38">
        <v>16</v>
      </c>
      <c r="E403" s="38">
        <v>0</v>
      </c>
      <c r="J403" s="38">
        <v>2</v>
      </c>
      <c r="L403" s="38">
        <v>0</v>
      </c>
      <c r="M403" s="38">
        <v>0</v>
      </c>
      <c r="N403" s="38">
        <v>1000000</v>
      </c>
      <c r="O403" s="63" t="s">
        <v>55</v>
      </c>
      <c r="P403" s="63"/>
      <c r="Q403" s="38" t="s">
        <v>1588</v>
      </c>
      <c r="R403" s="38">
        <v>0</v>
      </c>
      <c r="T403" s="38" t="s">
        <v>1595</v>
      </c>
      <c r="U403" s="70"/>
      <c r="Y403" s="38" t="s">
        <v>1610</v>
      </c>
      <c r="AA403" s="4">
        <v>0</v>
      </c>
      <c r="AB403" s="38">
        <v>0</v>
      </c>
      <c r="AC403">
        <v>0</v>
      </c>
      <c r="AD403" s="38">
        <v>0</v>
      </c>
      <c r="AF403" s="38" t="s">
        <v>1574</v>
      </c>
      <c r="AG403" s="38">
        <v>21110</v>
      </c>
      <c r="AH403" s="38" t="s">
        <v>1610</v>
      </c>
    </row>
    <row r="404" spans="1:34" x14ac:dyDescent="0.2">
      <c r="A404" s="55">
        <v>399</v>
      </c>
      <c r="B404" s="37">
        <v>21110170</v>
      </c>
      <c r="C404" s="61" t="s">
        <v>1784</v>
      </c>
      <c r="D404" s="38">
        <v>17</v>
      </c>
      <c r="E404" s="38">
        <v>0</v>
      </c>
      <c r="J404" s="38">
        <v>2</v>
      </c>
      <c r="L404" s="38">
        <v>0</v>
      </c>
      <c r="M404" s="38">
        <v>0</v>
      </c>
      <c r="N404" s="38">
        <v>1000000</v>
      </c>
      <c r="O404" s="63" t="s">
        <v>55</v>
      </c>
      <c r="P404" s="63"/>
      <c r="Q404" s="38" t="s">
        <v>1588</v>
      </c>
      <c r="R404" s="38">
        <v>0</v>
      </c>
      <c r="T404" s="38" t="s">
        <v>1595</v>
      </c>
      <c r="U404" s="70"/>
      <c r="Y404" s="38" t="s">
        <v>1611</v>
      </c>
      <c r="AA404" s="4">
        <v>0</v>
      </c>
      <c r="AB404" s="38">
        <v>0</v>
      </c>
      <c r="AC404">
        <v>0</v>
      </c>
      <c r="AD404" s="38">
        <v>0</v>
      </c>
      <c r="AF404" s="38" t="s">
        <v>1574</v>
      </c>
      <c r="AG404" s="38">
        <v>21110</v>
      </c>
      <c r="AH404" s="38" t="s">
        <v>1611</v>
      </c>
    </row>
    <row r="405" spans="1:34" x14ac:dyDescent="0.2">
      <c r="A405" s="55">
        <v>400</v>
      </c>
      <c r="B405" s="37">
        <v>21110180</v>
      </c>
      <c r="C405" s="61" t="s">
        <v>1784</v>
      </c>
      <c r="D405" s="38">
        <v>18</v>
      </c>
      <c r="E405" s="38">
        <v>0</v>
      </c>
      <c r="J405" s="38">
        <v>2</v>
      </c>
      <c r="L405" s="38">
        <v>0</v>
      </c>
      <c r="M405" s="38">
        <v>0</v>
      </c>
      <c r="N405" s="38">
        <v>1000000</v>
      </c>
      <c r="O405" s="63" t="s">
        <v>55</v>
      </c>
      <c r="P405" s="63"/>
      <c r="Q405" s="38" t="s">
        <v>1588</v>
      </c>
      <c r="R405" s="38">
        <v>0</v>
      </c>
      <c r="T405" s="38" t="s">
        <v>1595</v>
      </c>
      <c r="U405" s="70"/>
      <c r="Y405" s="38" t="s">
        <v>1612</v>
      </c>
      <c r="AA405" s="4">
        <v>0</v>
      </c>
      <c r="AB405" s="38">
        <v>0</v>
      </c>
      <c r="AC405">
        <v>0</v>
      </c>
      <c r="AD405" s="38">
        <v>0</v>
      </c>
      <c r="AF405" s="38" t="s">
        <v>1574</v>
      </c>
      <c r="AG405" s="38">
        <v>21110</v>
      </c>
      <c r="AH405" s="38" t="s">
        <v>1612</v>
      </c>
    </row>
    <row r="406" spans="1:34" x14ac:dyDescent="0.2">
      <c r="A406" s="55">
        <v>401</v>
      </c>
      <c r="B406" s="37">
        <v>21110190</v>
      </c>
      <c r="C406" s="61" t="s">
        <v>1784</v>
      </c>
      <c r="D406" s="38">
        <v>19</v>
      </c>
      <c r="E406" s="38">
        <v>0</v>
      </c>
      <c r="J406" s="38">
        <v>2</v>
      </c>
      <c r="L406" s="38">
        <v>0</v>
      </c>
      <c r="M406" s="38">
        <v>0</v>
      </c>
      <c r="N406" s="38">
        <v>1000000</v>
      </c>
      <c r="O406" s="63" t="s">
        <v>55</v>
      </c>
      <c r="P406" s="63"/>
      <c r="Q406" s="38" t="s">
        <v>1588</v>
      </c>
      <c r="R406" s="38">
        <v>0</v>
      </c>
      <c r="T406" s="38" t="s">
        <v>1595</v>
      </c>
      <c r="U406" s="70"/>
      <c r="Y406" s="38" t="s">
        <v>1613</v>
      </c>
      <c r="AA406" s="4">
        <v>0</v>
      </c>
      <c r="AB406" s="38">
        <v>0</v>
      </c>
      <c r="AC406">
        <v>0</v>
      </c>
      <c r="AD406" s="38">
        <v>0</v>
      </c>
      <c r="AF406" s="38" t="s">
        <v>1574</v>
      </c>
      <c r="AG406" s="38">
        <v>21110</v>
      </c>
      <c r="AH406" s="38" t="s">
        <v>1613</v>
      </c>
    </row>
    <row r="407" spans="1:34" x14ac:dyDescent="0.2">
      <c r="A407" s="55">
        <v>402</v>
      </c>
      <c r="B407" s="37">
        <v>21110200</v>
      </c>
      <c r="C407" s="61" t="s">
        <v>1784</v>
      </c>
      <c r="D407" s="38">
        <v>20</v>
      </c>
      <c r="E407" s="38">
        <v>0</v>
      </c>
      <c r="J407" s="38">
        <v>2</v>
      </c>
      <c r="L407" s="38">
        <v>0</v>
      </c>
      <c r="M407" s="38">
        <v>0</v>
      </c>
      <c r="N407" s="38">
        <v>1000000</v>
      </c>
      <c r="O407" s="63" t="s">
        <v>55</v>
      </c>
      <c r="P407" s="63"/>
      <c r="Q407" s="38" t="s">
        <v>1588</v>
      </c>
      <c r="R407" s="38">
        <v>0</v>
      </c>
      <c r="T407" s="38" t="s">
        <v>1595</v>
      </c>
      <c r="U407" s="70"/>
      <c r="Y407" s="38" t="s">
        <v>1614</v>
      </c>
      <c r="AA407" s="4">
        <v>0</v>
      </c>
      <c r="AB407" s="38">
        <v>0</v>
      </c>
      <c r="AC407">
        <v>0</v>
      </c>
      <c r="AD407" s="38">
        <v>0</v>
      </c>
      <c r="AF407" s="38" t="s">
        <v>1574</v>
      </c>
      <c r="AG407" s="38">
        <v>21110</v>
      </c>
      <c r="AH407" s="38" t="s">
        <v>1614</v>
      </c>
    </row>
    <row r="408" spans="1:34" x14ac:dyDescent="0.2">
      <c r="A408" s="55">
        <v>403</v>
      </c>
      <c r="B408" s="37">
        <v>21110210</v>
      </c>
      <c r="C408" s="61" t="s">
        <v>1784</v>
      </c>
      <c r="D408" s="38">
        <v>21</v>
      </c>
      <c r="E408" s="38">
        <v>0</v>
      </c>
      <c r="J408" s="38">
        <v>2</v>
      </c>
      <c r="L408" s="38">
        <v>0</v>
      </c>
      <c r="M408" s="38">
        <v>0</v>
      </c>
      <c r="N408" s="38">
        <v>1000000</v>
      </c>
      <c r="O408" s="63" t="s">
        <v>55</v>
      </c>
      <c r="P408" s="63"/>
      <c r="Q408" s="38" t="s">
        <v>1588</v>
      </c>
      <c r="R408" s="38">
        <v>0</v>
      </c>
      <c r="T408" s="38" t="s">
        <v>1595</v>
      </c>
      <c r="U408" s="70"/>
      <c r="Y408" s="38" t="s">
        <v>1615</v>
      </c>
      <c r="AA408" s="4">
        <v>0</v>
      </c>
      <c r="AB408" s="38">
        <v>0</v>
      </c>
      <c r="AC408">
        <v>0</v>
      </c>
      <c r="AD408" s="38">
        <v>0</v>
      </c>
      <c r="AF408" s="38" t="s">
        <v>1574</v>
      </c>
      <c r="AG408" s="38">
        <v>21110</v>
      </c>
      <c r="AH408" s="38" t="s">
        <v>1615</v>
      </c>
    </row>
    <row r="409" spans="1:34" x14ac:dyDescent="0.2">
      <c r="A409" s="55">
        <v>404</v>
      </c>
      <c r="B409" s="37">
        <v>21110220</v>
      </c>
      <c r="C409" s="61" t="s">
        <v>1784</v>
      </c>
      <c r="D409" s="38">
        <v>22</v>
      </c>
      <c r="E409" s="38">
        <v>0</v>
      </c>
      <c r="J409" s="38">
        <v>2</v>
      </c>
      <c r="L409" s="38">
        <v>0</v>
      </c>
      <c r="M409" s="38">
        <v>0</v>
      </c>
      <c r="N409" s="38">
        <v>1000000</v>
      </c>
      <c r="O409" s="63" t="s">
        <v>55</v>
      </c>
      <c r="P409" s="63"/>
      <c r="Q409" s="38" t="s">
        <v>1588</v>
      </c>
      <c r="R409" s="38">
        <v>0</v>
      </c>
      <c r="T409" s="38" t="s">
        <v>1595</v>
      </c>
      <c r="U409" s="70"/>
      <c r="Y409" s="38" t="s">
        <v>1616</v>
      </c>
      <c r="AA409" s="4">
        <v>0</v>
      </c>
      <c r="AB409" s="38">
        <v>0</v>
      </c>
      <c r="AC409">
        <v>0</v>
      </c>
      <c r="AD409" s="38">
        <v>0</v>
      </c>
      <c r="AF409" s="38" t="s">
        <v>1574</v>
      </c>
      <c r="AG409" s="38">
        <v>21110</v>
      </c>
      <c r="AH409" s="38" t="s">
        <v>1616</v>
      </c>
    </row>
    <row r="410" spans="1:34" x14ac:dyDescent="0.2">
      <c r="A410" s="55">
        <v>405</v>
      </c>
      <c r="B410" s="37">
        <v>21110230</v>
      </c>
      <c r="C410" s="61" t="s">
        <v>1784</v>
      </c>
      <c r="D410" s="38">
        <v>23</v>
      </c>
      <c r="E410" s="38">
        <v>0</v>
      </c>
      <c r="J410" s="38">
        <v>2</v>
      </c>
      <c r="L410" s="38">
        <v>0</v>
      </c>
      <c r="M410" s="38">
        <v>0</v>
      </c>
      <c r="N410" s="38">
        <v>1000000</v>
      </c>
      <c r="O410" s="63" t="s">
        <v>55</v>
      </c>
      <c r="P410" s="63"/>
      <c r="Q410" s="38" t="s">
        <v>1588</v>
      </c>
      <c r="R410" s="38">
        <v>0</v>
      </c>
      <c r="T410" s="38" t="s">
        <v>1595</v>
      </c>
      <c r="U410" s="70"/>
      <c r="Y410" s="38" t="s">
        <v>1617</v>
      </c>
      <c r="AA410" s="4">
        <v>0</v>
      </c>
      <c r="AB410" s="38">
        <v>0</v>
      </c>
      <c r="AC410">
        <v>0</v>
      </c>
      <c r="AD410" s="38">
        <v>0</v>
      </c>
      <c r="AF410" s="38" t="s">
        <v>1574</v>
      </c>
      <c r="AG410" s="38">
        <v>21110</v>
      </c>
      <c r="AH410" s="38" t="s">
        <v>1617</v>
      </c>
    </row>
    <row r="411" spans="1:34" x14ac:dyDescent="0.2">
      <c r="A411" s="55">
        <v>406</v>
      </c>
      <c r="B411" s="37">
        <v>21110240</v>
      </c>
      <c r="C411" s="61" t="s">
        <v>1784</v>
      </c>
      <c r="D411" s="38">
        <v>24</v>
      </c>
      <c r="E411" s="38">
        <v>0</v>
      </c>
      <c r="J411" s="38">
        <v>2</v>
      </c>
      <c r="L411" s="38">
        <v>0</v>
      </c>
      <c r="M411" s="38">
        <v>0</v>
      </c>
      <c r="N411" s="38">
        <v>1000000</v>
      </c>
      <c r="O411" s="63" t="s">
        <v>55</v>
      </c>
      <c r="P411" s="63"/>
      <c r="Q411" s="38" t="s">
        <v>1588</v>
      </c>
      <c r="R411" s="38">
        <v>0</v>
      </c>
      <c r="T411" s="38" t="s">
        <v>1595</v>
      </c>
      <c r="U411" s="70"/>
      <c r="Y411" s="38" t="s">
        <v>1618</v>
      </c>
      <c r="AA411" s="4">
        <v>0</v>
      </c>
      <c r="AB411" s="38">
        <v>0</v>
      </c>
      <c r="AC411">
        <v>0</v>
      </c>
      <c r="AD411" s="38">
        <v>0</v>
      </c>
      <c r="AF411" s="38" t="s">
        <v>1574</v>
      </c>
      <c r="AG411" s="38">
        <v>21110</v>
      </c>
      <c r="AH411" s="38" t="s">
        <v>1618</v>
      </c>
    </row>
    <row r="412" spans="1:34" x14ac:dyDescent="0.2">
      <c r="A412" s="55">
        <v>407</v>
      </c>
      <c r="B412" s="37">
        <v>21110250</v>
      </c>
      <c r="C412" s="61" t="s">
        <v>1784</v>
      </c>
      <c r="D412" s="38">
        <v>25</v>
      </c>
      <c r="E412" s="38">
        <v>0</v>
      </c>
      <c r="J412" s="38">
        <v>2</v>
      </c>
      <c r="L412" s="38">
        <v>0</v>
      </c>
      <c r="M412" s="38">
        <v>0</v>
      </c>
      <c r="N412" s="38">
        <v>1000000</v>
      </c>
      <c r="O412" s="63" t="s">
        <v>55</v>
      </c>
      <c r="P412" s="63"/>
      <c r="Q412" s="38" t="s">
        <v>1588</v>
      </c>
      <c r="R412" s="38">
        <v>0</v>
      </c>
      <c r="T412" s="38" t="s">
        <v>1595</v>
      </c>
      <c r="U412" s="70"/>
      <c r="Y412" s="38" t="s">
        <v>1619</v>
      </c>
      <c r="AA412" s="4">
        <v>0</v>
      </c>
      <c r="AB412" s="38">
        <v>0</v>
      </c>
      <c r="AC412">
        <v>0</v>
      </c>
      <c r="AD412" s="38">
        <v>0</v>
      </c>
      <c r="AF412" s="38" t="s">
        <v>1574</v>
      </c>
      <c r="AG412" s="38">
        <v>21110</v>
      </c>
      <c r="AH412" s="38" t="s">
        <v>1619</v>
      </c>
    </row>
    <row r="413" spans="1:34" x14ac:dyDescent="0.2">
      <c r="A413" s="55">
        <v>408</v>
      </c>
      <c r="B413" s="37">
        <v>21210010</v>
      </c>
      <c r="C413" s="61" t="s">
        <v>1785</v>
      </c>
      <c r="D413" s="38">
        <v>1</v>
      </c>
      <c r="E413" s="38">
        <v>0</v>
      </c>
      <c r="J413" s="38">
        <v>2</v>
      </c>
      <c r="L413" s="38">
        <v>0</v>
      </c>
      <c r="M413" s="38">
        <v>0</v>
      </c>
      <c r="N413" s="38">
        <v>1000000</v>
      </c>
      <c r="O413" s="63" t="s">
        <v>55</v>
      </c>
      <c r="P413" s="63"/>
      <c r="Q413" s="38" t="s">
        <v>1588</v>
      </c>
      <c r="R413" s="38">
        <v>0</v>
      </c>
      <c r="T413" s="38" t="s">
        <v>1595</v>
      </c>
      <c r="U413" s="70"/>
      <c r="Y413" s="38" t="s">
        <v>1786</v>
      </c>
      <c r="AA413" s="4">
        <v>0</v>
      </c>
      <c r="AB413" s="38">
        <v>0</v>
      </c>
      <c r="AC413">
        <v>0</v>
      </c>
      <c r="AD413" s="38">
        <v>0</v>
      </c>
      <c r="AF413" s="38" t="s">
        <v>1574</v>
      </c>
      <c r="AG413" s="38">
        <v>21210</v>
      </c>
      <c r="AH413" s="38" t="s">
        <v>1786</v>
      </c>
    </row>
    <row r="414" spans="1:34" x14ac:dyDescent="0.2">
      <c r="A414" s="55">
        <v>409</v>
      </c>
      <c r="B414" s="37">
        <v>21210020</v>
      </c>
      <c r="C414" s="61" t="s">
        <v>1785</v>
      </c>
      <c r="D414" s="38">
        <v>2</v>
      </c>
      <c r="E414" s="38">
        <v>0</v>
      </c>
      <c r="J414" s="38">
        <v>2</v>
      </c>
      <c r="L414" s="38">
        <v>0</v>
      </c>
      <c r="M414" s="38">
        <v>0</v>
      </c>
      <c r="N414" s="38">
        <v>1000000</v>
      </c>
      <c r="O414" s="63" t="s">
        <v>55</v>
      </c>
      <c r="P414" s="63"/>
      <c r="Q414" s="38" t="s">
        <v>1588</v>
      </c>
      <c r="R414" s="38">
        <v>0</v>
      </c>
      <c r="T414" s="38" t="s">
        <v>1595</v>
      </c>
      <c r="U414" s="70"/>
      <c r="Y414" s="38" t="s">
        <v>1787</v>
      </c>
      <c r="AA414" s="4">
        <v>0</v>
      </c>
      <c r="AB414" s="38">
        <v>0</v>
      </c>
      <c r="AC414">
        <v>0</v>
      </c>
      <c r="AD414" s="38">
        <v>0</v>
      </c>
      <c r="AF414" s="38" t="s">
        <v>1574</v>
      </c>
      <c r="AG414" s="38">
        <v>21210</v>
      </c>
      <c r="AH414" s="38" t="s">
        <v>1787</v>
      </c>
    </row>
    <row r="415" spans="1:34" x14ac:dyDescent="0.2">
      <c r="A415" s="55">
        <v>410</v>
      </c>
      <c r="B415" s="37">
        <v>21210030</v>
      </c>
      <c r="C415" s="61" t="s">
        <v>1785</v>
      </c>
      <c r="D415" s="38">
        <v>3</v>
      </c>
      <c r="E415" s="38">
        <v>0</v>
      </c>
      <c r="J415" s="38">
        <v>2</v>
      </c>
      <c r="L415" s="38">
        <v>0</v>
      </c>
      <c r="M415" s="38">
        <v>0</v>
      </c>
      <c r="N415" s="38">
        <v>1000000</v>
      </c>
      <c r="O415" s="63" t="s">
        <v>55</v>
      </c>
      <c r="P415" s="63"/>
      <c r="Q415" s="38" t="s">
        <v>1588</v>
      </c>
      <c r="R415" s="38">
        <v>0</v>
      </c>
      <c r="T415" s="38" t="s">
        <v>1595</v>
      </c>
      <c r="U415" s="70"/>
      <c r="Y415" s="38" t="s">
        <v>1788</v>
      </c>
      <c r="AA415" s="4">
        <v>0</v>
      </c>
      <c r="AB415" s="38">
        <v>0</v>
      </c>
      <c r="AC415">
        <v>0</v>
      </c>
      <c r="AD415" s="38">
        <v>0</v>
      </c>
      <c r="AF415" s="38" t="s">
        <v>1574</v>
      </c>
      <c r="AG415" s="38">
        <v>21210</v>
      </c>
      <c r="AH415" s="38" t="s">
        <v>1788</v>
      </c>
    </row>
    <row r="416" spans="1:34" x14ac:dyDescent="0.2">
      <c r="A416" s="55">
        <v>411</v>
      </c>
      <c r="B416" s="37">
        <v>21210040</v>
      </c>
      <c r="C416" s="61" t="s">
        <v>1785</v>
      </c>
      <c r="D416" s="38">
        <v>4</v>
      </c>
      <c r="E416" s="38">
        <v>0</v>
      </c>
      <c r="J416" s="38">
        <v>2</v>
      </c>
      <c r="L416" s="38">
        <v>0</v>
      </c>
      <c r="M416" s="38">
        <v>0</v>
      </c>
      <c r="N416" s="38">
        <v>1000000</v>
      </c>
      <c r="O416" s="63" t="s">
        <v>55</v>
      </c>
      <c r="P416" s="63"/>
      <c r="Q416" s="38" t="s">
        <v>1588</v>
      </c>
      <c r="R416" s="38">
        <v>0</v>
      </c>
      <c r="T416" s="38" t="s">
        <v>1595</v>
      </c>
      <c r="U416" s="70"/>
      <c r="Y416" s="38" t="s">
        <v>1789</v>
      </c>
      <c r="AA416" s="4">
        <v>0</v>
      </c>
      <c r="AB416" s="38">
        <v>0</v>
      </c>
      <c r="AC416">
        <v>0</v>
      </c>
      <c r="AD416" s="38">
        <v>0</v>
      </c>
      <c r="AF416" s="38" t="s">
        <v>1574</v>
      </c>
      <c r="AG416" s="38">
        <v>21210</v>
      </c>
      <c r="AH416" s="38" t="s">
        <v>1789</v>
      </c>
    </row>
    <row r="417" spans="1:34" x14ac:dyDescent="0.2">
      <c r="A417" s="55">
        <v>412</v>
      </c>
      <c r="B417" s="37">
        <v>21210050</v>
      </c>
      <c r="C417" s="61" t="s">
        <v>1785</v>
      </c>
      <c r="D417" s="38">
        <v>5</v>
      </c>
      <c r="E417" s="38">
        <v>0</v>
      </c>
      <c r="J417" s="38">
        <v>2</v>
      </c>
      <c r="L417" s="38">
        <v>0</v>
      </c>
      <c r="M417" s="38">
        <v>0</v>
      </c>
      <c r="N417" s="38">
        <v>1000000</v>
      </c>
      <c r="O417" s="63" t="s">
        <v>55</v>
      </c>
      <c r="P417" s="63"/>
      <c r="Q417" s="38" t="s">
        <v>1588</v>
      </c>
      <c r="R417" s="38">
        <v>0</v>
      </c>
      <c r="T417" s="38" t="s">
        <v>1595</v>
      </c>
      <c r="U417" s="70"/>
      <c r="Y417" s="38" t="s">
        <v>1790</v>
      </c>
      <c r="AA417" s="4">
        <v>0</v>
      </c>
      <c r="AB417" s="38">
        <v>0</v>
      </c>
      <c r="AC417">
        <v>0</v>
      </c>
      <c r="AD417" s="38">
        <v>0</v>
      </c>
      <c r="AF417" s="38" t="s">
        <v>1574</v>
      </c>
      <c r="AG417" s="38">
        <v>21210</v>
      </c>
      <c r="AH417" s="38" t="s">
        <v>1790</v>
      </c>
    </row>
    <row r="418" spans="1:34" x14ac:dyDescent="0.2">
      <c r="A418" s="55">
        <v>413</v>
      </c>
      <c r="B418" s="37">
        <v>21210060</v>
      </c>
      <c r="C418" s="61" t="s">
        <v>1785</v>
      </c>
      <c r="D418" s="38">
        <v>6</v>
      </c>
      <c r="E418" s="38">
        <v>0</v>
      </c>
      <c r="J418" s="38">
        <v>2</v>
      </c>
      <c r="L418" s="38">
        <v>0</v>
      </c>
      <c r="M418" s="38">
        <v>0</v>
      </c>
      <c r="N418" s="38">
        <v>1000000</v>
      </c>
      <c r="O418" s="63" t="s">
        <v>55</v>
      </c>
      <c r="P418" s="63"/>
      <c r="Q418" s="38" t="s">
        <v>1588</v>
      </c>
      <c r="R418" s="38">
        <v>0</v>
      </c>
      <c r="T418" s="38" t="s">
        <v>1595</v>
      </c>
      <c r="U418" s="70"/>
      <c r="Y418" s="38" t="s">
        <v>1791</v>
      </c>
      <c r="AA418" s="4">
        <v>0</v>
      </c>
      <c r="AB418" s="38">
        <v>0</v>
      </c>
      <c r="AC418">
        <v>0</v>
      </c>
      <c r="AD418" s="38">
        <v>0</v>
      </c>
      <c r="AF418" s="38" t="s">
        <v>1574</v>
      </c>
      <c r="AG418" s="38">
        <v>21210</v>
      </c>
      <c r="AH418" s="38" t="s">
        <v>1791</v>
      </c>
    </row>
    <row r="419" spans="1:34" x14ac:dyDescent="0.2">
      <c r="A419" s="55">
        <v>414</v>
      </c>
      <c r="B419" s="37">
        <v>21210070</v>
      </c>
      <c r="C419" s="61" t="s">
        <v>1785</v>
      </c>
      <c r="D419" s="38">
        <v>7</v>
      </c>
      <c r="E419" s="38">
        <v>0</v>
      </c>
      <c r="J419" s="38">
        <v>2</v>
      </c>
      <c r="L419" s="38">
        <v>0</v>
      </c>
      <c r="M419" s="38">
        <v>0</v>
      </c>
      <c r="N419" s="38">
        <v>1000000</v>
      </c>
      <c r="O419" s="63" t="s">
        <v>55</v>
      </c>
      <c r="P419" s="63"/>
      <c r="Q419" s="38" t="s">
        <v>1588</v>
      </c>
      <c r="R419" s="38">
        <v>0</v>
      </c>
      <c r="T419" s="38" t="s">
        <v>1595</v>
      </c>
      <c r="U419" s="70"/>
      <c r="Y419" s="38" t="s">
        <v>1792</v>
      </c>
      <c r="AA419" s="4">
        <v>0</v>
      </c>
      <c r="AB419" s="38">
        <v>0</v>
      </c>
      <c r="AC419">
        <v>0</v>
      </c>
      <c r="AD419" s="38">
        <v>0</v>
      </c>
      <c r="AF419" s="38" t="s">
        <v>1574</v>
      </c>
      <c r="AG419" s="38">
        <v>21210</v>
      </c>
      <c r="AH419" s="38" t="s">
        <v>1792</v>
      </c>
    </row>
    <row r="420" spans="1:34" x14ac:dyDescent="0.2">
      <c r="A420" s="55">
        <v>415</v>
      </c>
      <c r="B420" s="37">
        <v>21210080</v>
      </c>
      <c r="C420" s="61" t="s">
        <v>1785</v>
      </c>
      <c r="D420" s="38">
        <v>8</v>
      </c>
      <c r="E420" s="38">
        <v>0</v>
      </c>
      <c r="J420" s="38">
        <v>2</v>
      </c>
      <c r="L420" s="38">
        <v>0</v>
      </c>
      <c r="M420" s="38">
        <v>0</v>
      </c>
      <c r="N420" s="38">
        <v>1000000</v>
      </c>
      <c r="O420" s="63" t="s">
        <v>55</v>
      </c>
      <c r="P420" s="63"/>
      <c r="Q420" s="38" t="s">
        <v>1588</v>
      </c>
      <c r="R420" s="38">
        <v>0</v>
      </c>
      <c r="T420" s="38" t="s">
        <v>1595</v>
      </c>
      <c r="U420" s="70"/>
      <c r="Y420" s="38" t="s">
        <v>1793</v>
      </c>
      <c r="AA420" s="4">
        <v>0</v>
      </c>
      <c r="AB420" s="38">
        <v>0</v>
      </c>
      <c r="AC420">
        <v>0</v>
      </c>
      <c r="AD420" s="38">
        <v>0</v>
      </c>
      <c r="AF420" s="38" t="s">
        <v>1574</v>
      </c>
      <c r="AG420" s="38">
        <v>21210</v>
      </c>
      <c r="AH420" s="38" t="s">
        <v>1793</v>
      </c>
    </row>
    <row r="421" spans="1:34" x14ac:dyDescent="0.2">
      <c r="A421" s="55">
        <v>416</v>
      </c>
      <c r="B421" s="37">
        <v>21210090</v>
      </c>
      <c r="C421" s="61" t="s">
        <v>1785</v>
      </c>
      <c r="D421" s="38">
        <v>9</v>
      </c>
      <c r="E421" s="38">
        <v>0</v>
      </c>
      <c r="J421" s="38">
        <v>2</v>
      </c>
      <c r="L421" s="38">
        <v>0</v>
      </c>
      <c r="M421" s="38">
        <v>0</v>
      </c>
      <c r="N421" s="38">
        <v>1000000</v>
      </c>
      <c r="O421" s="63" t="s">
        <v>55</v>
      </c>
      <c r="P421" s="63"/>
      <c r="Q421" s="38" t="s">
        <v>1588</v>
      </c>
      <c r="R421" s="38">
        <v>0</v>
      </c>
      <c r="T421" s="38" t="s">
        <v>1595</v>
      </c>
      <c r="U421" s="70"/>
      <c r="Y421" s="38" t="s">
        <v>1794</v>
      </c>
      <c r="AA421" s="4">
        <v>0</v>
      </c>
      <c r="AB421" s="38">
        <v>0</v>
      </c>
      <c r="AC421">
        <v>0</v>
      </c>
      <c r="AD421" s="38">
        <v>0</v>
      </c>
      <c r="AF421" s="38" t="s">
        <v>1574</v>
      </c>
      <c r="AG421" s="38">
        <v>21210</v>
      </c>
      <c r="AH421" s="38" t="s">
        <v>1794</v>
      </c>
    </row>
    <row r="422" spans="1:34" x14ac:dyDescent="0.2">
      <c r="A422" s="55">
        <v>417</v>
      </c>
      <c r="B422" s="37">
        <v>21210100</v>
      </c>
      <c r="C422" s="61" t="s">
        <v>1785</v>
      </c>
      <c r="D422" s="38">
        <v>10</v>
      </c>
      <c r="E422" s="38">
        <v>0</v>
      </c>
      <c r="J422" s="38">
        <v>2</v>
      </c>
      <c r="L422" s="38">
        <v>0</v>
      </c>
      <c r="M422" s="38">
        <v>0</v>
      </c>
      <c r="N422" s="38">
        <v>1000000</v>
      </c>
      <c r="O422" s="63" t="s">
        <v>55</v>
      </c>
      <c r="P422" s="63"/>
      <c r="Q422" s="38" t="s">
        <v>1588</v>
      </c>
      <c r="R422" s="38">
        <v>0</v>
      </c>
      <c r="T422" s="38" t="s">
        <v>1595</v>
      </c>
      <c r="U422" s="70"/>
      <c r="Y422" s="38" t="s">
        <v>1795</v>
      </c>
      <c r="AA422" s="4">
        <v>0</v>
      </c>
      <c r="AB422" s="38">
        <v>0</v>
      </c>
      <c r="AC422">
        <v>0</v>
      </c>
      <c r="AD422" s="38">
        <v>0</v>
      </c>
      <c r="AF422" s="38" t="s">
        <v>1574</v>
      </c>
      <c r="AG422" s="38">
        <v>21210</v>
      </c>
      <c r="AH422" s="38" t="s">
        <v>1795</v>
      </c>
    </row>
    <row r="423" spans="1:34" x14ac:dyDescent="0.2">
      <c r="A423" s="55">
        <v>418</v>
      </c>
      <c r="B423" s="37">
        <v>21210110</v>
      </c>
      <c r="C423" s="61" t="s">
        <v>1785</v>
      </c>
      <c r="D423" s="38">
        <v>11</v>
      </c>
      <c r="E423" s="38">
        <v>0</v>
      </c>
      <c r="J423" s="38">
        <v>2</v>
      </c>
      <c r="L423" s="38">
        <v>0</v>
      </c>
      <c r="M423" s="38">
        <v>0</v>
      </c>
      <c r="N423" s="38">
        <v>1000000</v>
      </c>
      <c r="O423" s="63" t="s">
        <v>55</v>
      </c>
      <c r="P423" s="63"/>
      <c r="Q423" s="38" t="s">
        <v>1588</v>
      </c>
      <c r="R423" s="38">
        <v>0</v>
      </c>
      <c r="T423" s="38" t="s">
        <v>1595</v>
      </c>
      <c r="U423" s="70"/>
      <c r="Y423" s="38" t="s">
        <v>1796</v>
      </c>
      <c r="AA423" s="4">
        <v>0</v>
      </c>
      <c r="AB423" s="38">
        <v>0</v>
      </c>
      <c r="AC423">
        <v>0</v>
      </c>
      <c r="AD423" s="38">
        <v>0</v>
      </c>
      <c r="AF423" s="38" t="s">
        <v>1574</v>
      </c>
      <c r="AG423" s="38">
        <v>21210</v>
      </c>
      <c r="AH423" s="38" t="s">
        <v>1796</v>
      </c>
    </row>
    <row r="424" spans="1:34" x14ac:dyDescent="0.2">
      <c r="A424" s="55">
        <v>419</v>
      </c>
      <c r="B424" s="37">
        <v>21210120</v>
      </c>
      <c r="C424" s="61" t="s">
        <v>1785</v>
      </c>
      <c r="D424" s="38">
        <v>12</v>
      </c>
      <c r="E424" s="38">
        <v>0</v>
      </c>
      <c r="J424" s="38">
        <v>2</v>
      </c>
      <c r="L424" s="38">
        <v>0</v>
      </c>
      <c r="M424" s="38">
        <v>0</v>
      </c>
      <c r="N424" s="38">
        <v>1000000</v>
      </c>
      <c r="O424" s="63" t="s">
        <v>55</v>
      </c>
      <c r="P424" s="63"/>
      <c r="Q424" s="38" t="s">
        <v>1588</v>
      </c>
      <c r="R424" s="38">
        <v>0</v>
      </c>
      <c r="T424" s="38" t="s">
        <v>1595</v>
      </c>
      <c r="U424" s="70"/>
      <c r="Y424" s="38" t="s">
        <v>1797</v>
      </c>
      <c r="AA424" s="4">
        <v>0</v>
      </c>
      <c r="AB424" s="38">
        <v>0</v>
      </c>
      <c r="AC424">
        <v>0</v>
      </c>
      <c r="AD424" s="38">
        <v>0</v>
      </c>
      <c r="AF424" s="38" t="s">
        <v>1574</v>
      </c>
      <c r="AG424" s="38">
        <v>21210</v>
      </c>
      <c r="AH424" s="38" t="s">
        <v>1797</v>
      </c>
    </row>
    <row r="425" spans="1:34" x14ac:dyDescent="0.2">
      <c r="A425" s="55">
        <v>420</v>
      </c>
      <c r="B425" s="37">
        <v>21210130</v>
      </c>
      <c r="C425" s="61" t="s">
        <v>1785</v>
      </c>
      <c r="D425" s="38">
        <v>13</v>
      </c>
      <c r="E425" s="38">
        <v>0</v>
      </c>
      <c r="J425" s="38">
        <v>2</v>
      </c>
      <c r="L425" s="38">
        <v>0</v>
      </c>
      <c r="M425" s="38">
        <v>0</v>
      </c>
      <c r="N425" s="38">
        <v>1000000</v>
      </c>
      <c r="O425" s="63" t="s">
        <v>55</v>
      </c>
      <c r="P425" s="63"/>
      <c r="Q425" s="38" t="s">
        <v>1588</v>
      </c>
      <c r="R425" s="38">
        <v>0</v>
      </c>
      <c r="T425" s="38" t="s">
        <v>1595</v>
      </c>
      <c r="U425" s="70"/>
      <c r="Y425" s="38" t="s">
        <v>1798</v>
      </c>
      <c r="AA425" s="4">
        <v>0</v>
      </c>
      <c r="AB425" s="38">
        <v>0</v>
      </c>
      <c r="AC425">
        <v>0</v>
      </c>
      <c r="AD425" s="38">
        <v>0</v>
      </c>
      <c r="AF425" s="38" t="s">
        <v>1574</v>
      </c>
      <c r="AG425" s="38">
        <v>21210</v>
      </c>
      <c r="AH425" s="38" t="s">
        <v>1798</v>
      </c>
    </row>
    <row r="426" spans="1:34" x14ac:dyDescent="0.2">
      <c r="A426" s="55">
        <v>421</v>
      </c>
      <c r="B426" s="37">
        <v>21210140</v>
      </c>
      <c r="C426" s="61" t="s">
        <v>1785</v>
      </c>
      <c r="D426" s="38">
        <v>14</v>
      </c>
      <c r="E426" s="38">
        <v>0</v>
      </c>
      <c r="J426" s="38">
        <v>2</v>
      </c>
      <c r="L426" s="38">
        <v>0</v>
      </c>
      <c r="M426" s="38">
        <v>0</v>
      </c>
      <c r="N426" s="38">
        <v>1000000</v>
      </c>
      <c r="O426" s="63" t="s">
        <v>55</v>
      </c>
      <c r="P426" s="63"/>
      <c r="Q426" s="38" t="s">
        <v>1588</v>
      </c>
      <c r="R426" s="38">
        <v>0</v>
      </c>
      <c r="T426" s="38" t="s">
        <v>1595</v>
      </c>
      <c r="U426" s="70"/>
      <c r="Y426" s="38" t="s">
        <v>1799</v>
      </c>
      <c r="AA426" s="4">
        <v>0</v>
      </c>
      <c r="AB426" s="38">
        <v>0</v>
      </c>
      <c r="AC426">
        <v>0</v>
      </c>
      <c r="AD426" s="38">
        <v>0</v>
      </c>
      <c r="AF426" s="38" t="s">
        <v>1574</v>
      </c>
      <c r="AG426" s="38">
        <v>21210</v>
      </c>
      <c r="AH426" s="38" t="s">
        <v>1799</v>
      </c>
    </row>
    <row r="427" spans="1:34" x14ac:dyDescent="0.2">
      <c r="A427" s="55">
        <v>422</v>
      </c>
      <c r="B427" s="37">
        <v>21210150</v>
      </c>
      <c r="C427" s="61" t="s">
        <v>1785</v>
      </c>
      <c r="D427" s="38">
        <v>15</v>
      </c>
      <c r="E427" s="38">
        <v>0</v>
      </c>
      <c r="J427" s="38">
        <v>2</v>
      </c>
      <c r="L427" s="38">
        <v>0</v>
      </c>
      <c r="M427" s="38">
        <v>0</v>
      </c>
      <c r="N427" s="38">
        <v>1000000</v>
      </c>
      <c r="O427" s="63" t="s">
        <v>55</v>
      </c>
      <c r="P427" s="63"/>
      <c r="Q427" s="38" t="s">
        <v>1588</v>
      </c>
      <c r="R427" s="38">
        <v>0</v>
      </c>
      <c r="T427" s="38" t="s">
        <v>1595</v>
      </c>
      <c r="U427" s="70"/>
      <c r="Y427" s="38" t="s">
        <v>1800</v>
      </c>
      <c r="AA427" s="4">
        <v>0</v>
      </c>
      <c r="AB427" s="38">
        <v>0</v>
      </c>
      <c r="AC427">
        <v>0</v>
      </c>
      <c r="AD427" s="38">
        <v>0</v>
      </c>
      <c r="AF427" s="38" t="s">
        <v>1574</v>
      </c>
      <c r="AG427" s="38">
        <v>21210</v>
      </c>
      <c r="AH427" s="38" t="s">
        <v>1800</v>
      </c>
    </row>
    <row r="428" spans="1:34" x14ac:dyDescent="0.2">
      <c r="A428" s="55">
        <v>423</v>
      </c>
      <c r="B428" s="37">
        <v>21210160</v>
      </c>
      <c r="C428" s="61" t="s">
        <v>1785</v>
      </c>
      <c r="D428" s="38">
        <v>16</v>
      </c>
      <c r="E428" s="38">
        <v>0</v>
      </c>
      <c r="J428" s="38">
        <v>2</v>
      </c>
      <c r="L428" s="38">
        <v>0</v>
      </c>
      <c r="M428" s="38">
        <v>0</v>
      </c>
      <c r="N428" s="38">
        <v>1000000</v>
      </c>
      <c r="O428" s="63" t="s">
        <v>55</v>
      </c>
      <c r="P428" s="63"/>
      <c r="Q428" s="38" t="s">
        <v>1588</v>
      </c>
      <c r="R428" s="38">
        <v>0</v>
      </c>
      <c r="T428" s="38" t="s">
        <v>1595</v>
      </c>
      <c r="U428" s="70"/>
      <c r="Y428" s="38" t="s">
        <v>1801</v>
      </c>
      <c r="AA428" s="4">
        <v>0</v>
      </c>
      <c r="AB428" s="38">
        <v>0</v>
      </c>
      <c r="AC428">
        <v>0</v>
      </c>
      <c r="AD428" s="38">
        <v>0</v>
      </c>
      <c r="AF428" s="38" t="s">
        <v>1574</v>
      </c>
      <c r="AG428" s="38">
        <v>21210</v>
      </c>
      <c r="AH428" s="38" t="s">
        <v>1801</v>
      </c>
    </row>
    <row r="429" spans="1:34" x14ac:dyDescent="0.2">
      <c r="A429" s="55">
        <v>424</v>
      </c>
      <c r="B429" s="37">
        <v>21210170</v>
      </c>
      <c r="C429" s="61" t="s">
        <v>1785</v>
      </c>
      <c r="D429" s="38">
        <v>17</v>
      </c>
      <c r="E429" s="38">
        <v>0</v>
      </c>
      <c r="J429" s="38">
        <v>2</v>
      </c>
      <c r="L429" s="38">
        <v>0</v>
      </c>
      <c r="M429" s="38">
        <v>0</v>
      </c>
      <c r="N429" s="38">
        <v>1000000</v>
      </c>
      <c r="O429" s="63" t="s">
        <v>55</v>
      </c>
      <c r="P429" s="63"/>
      <c r="Q429" s="38" t="s">
        <v>1588</v>
      </c>
      <c r="R429" s="38">
        <v>0</v>
      </c>
      <c r="T429" s="38" t="s">
        <v>1595</v>
      </c>
      <c r="U429" s="70"/>
      <c r="Y429" s="38" t="s">
        <v>1802</v>
      </c>
      <c r="AA429" s="4">
        <v>0</v>
      </c>
      <c r="AB429" s="38">
        <v>0</v>
      </c>
      <c r="AC429">
        <v>0</v>
      </c>
      <c r="AD429" s="38">
        <v>0</v>
      </c>
      <c r="AF429" s="38" t="s">
        <v>1574</v>
      </c>
      <c r="AG429" s="38">
        <v>21210</v>
      </c>
      <c r="AH429" s="38" t="s">
        <v>1802</v>
      </c>
    </row>
    <row r="430" spans="1:34" x14ac:dyDescent="0.2">
      <c r="A430" s="55">
        <v>425</v>
      </c>
      <c r="B430" s="37">
        <v>21210180</v>
      </c>
      <c r="C430" s="61" t="s">
        <v>1785</v>
      </c>
      <c r="D430" s="38">
        <v>18</v>
      </c>
      <c r="E430" s="38">
        <v>0</v>
      </c>
      <c r="J430" s="38">
        <v>2</v>
      </c>
      <c r="L430" s="38">
        <v>0</v>
      </c>
      <c r="M430" s="38">
        <v>0</v>
      </c>
      <c r="N430" s="38">
        <v>1000000</v>
      </c>
      <c r="O430" s="63" t="s">
        <v>55</v>
      </c>
      <c r="P430" s="63"/>
      <c r="Q430" s="38" t="s">
        <v>1588</v>
      </c>
      <c r="R430" s="38">
        <v>0</v>
      </c>
      <c r="T430" s="38" t="s">
        <v>1595</v>
      </c>
      <c r="U430" s="70"/>
      <c r="Y430" s="38" t="s">
        <v>1803</v>
      </c>
      <c r="AA430" s="4">
        <v>0</v>
      </c>
      <c r="AB430" s="38">
        <v>0</v>
      </c>
      <c r="AC430">
        <v>0</v>
      </c>
      <c r="AD430" s="38">
        <v>0</v>
      </c>
      <c r="AF430" s="38" t="s">
        <v>1574</v>
      </c>
      <c r="AG430" s="38">
        <v>21210</v>
      </c>
      <c r="AH430" s="38" t="s">
        <v>1803</v>
      </c>
    </row>
    <row r="431" spans="1:34" x14ac:dyDescent="0.2">
      <c r="A431" s="55">
        <v>426</v>
      </c>
      <c r="B431" s="37">
        <v>21210190</v>
      </c>
      <c r="C431" s="61" t="s">
        <v>1785</v>
      </c>
      <c r="D431" s="38">
        <v>19</v>
      </c>
      <c r="E431" s="38">
        <v>0</v>
      </c>
      <c r="J431" s="38">
        <v>2</v>
      </c>
      <c r="L431" s="38">
        <v>0</v>
      </c>
      <c r="M431" s="38">
        <v>0</v>
      </c>
      <c r="N431" s="38">
        <v>1000000</v>
      </c>
      <c r="O431" s="63" t="s">
        <v>55</v>
      </c>
      <c r="P431" s="63"/>
      <c r="Q431" s="38" t="s">
        <v>1588</v>
      </c>
      <c r="R431" s="38">
        <v>0</v>
      </c>
      <c r="T431" s="38" t="s">
        <v>1595</v>
      </c>
      <c r="U431" s="70"/>
      <c r="Y431" s="38" t="s">
        <v>1804</v>
      </c>
      <c r="AA431" s="4">
        <v>0</v>
      </c>
      <c r="AB431" s="38">
        <v>0</v>
      </c>
      <c r="AC431">
        <v>0</v>
      </c>
      <c r="AD431" s="38">
        <v>0</v>
      </c>
      <c r="AF431" s="38" t="s">
        <v>1574</v>
      </c>
      <c r="AG431" s="38">
        <v>21210</v>
      </c>
      <c r="AH431" s="38" t="s">
        <v>1804</v>
      </c>
    </row>
    <row r="432" spans="1:34" x14ac:dyDescent="0.2">
      <c r="A432" s="55">
        <v>427</v>
      </c>
      <c r="B432" s="37">
        <v>21210200</v>
      </c>
      <c r="C432" s="61" t="s">
        <v>1785</v>
      </c>
      <c r="D432" s="38">
        <v>20</v>
      </c>
      <c r="E432" s="38">
        <v>0</v>
      </c>
      <c r="J432" s="38">
        <v>2</v>
      </c>
      <c r="L432" s="38">
        <v>0</v>
      </c>
      <c r="M432" s="38">
        <v>0</v>
      </c>
      <c r="N432" s="38">
        <v>1000000</v>
      </c>
      <c r="O432" s="63" t="s">
        <v>55</v>
      </c>
      <c r="P432" s="63"/>
      <c r="Q432" s="38" t="s">
        <v>1588</v>
      </c>
      <c r="R432" s="38">
        <v>0</v>
      </c>
      <c r="T432" s="38" t="s">
        <v>1595</v>
      </c>
      <c r="U432" s="70"/>
      <c r="Y432" s="38" t="s">
        <v>1805</v>
      </c>
      <c r="AA432" s="4">
        <v>0</v>
      </c>
      <c r="AB432" s="38">
        <v>0</v>
      </c>
      <c r="AC432">
        <v>0</v>
      </c>
      <c r="AD432" s="38">
        <v>0</v>
      </c>
      <c r="AF432" s="38" t="s">
        <v>1574</v>
      </c>
      <c r="AG432" s="38">
        <v>21210</v>
      </c>
      <c r="AH432" s="38" t="s">
        <v>1805</v>
      </c>
    </row>
    <row r="433" spans="1:34" x14ac:dyDescent="0.2">
      <c r="A433" s="55">
        <v>428</v>
      </c>
      <c r="B433" s="37">
        <v>21210210</v>
      </c>
      <c r="C433" s="61" t="s">
        <v>1785</v>
      </c>
      <c r="D433" s="38">
        <v>21</v>
      </c>
      <c r="E433" s="38">
        <v>0</v>
      </c>
      <c r="J433" s="38">
        <v>2</v>
      </c>
      <c r="L433" s="38">
        <v>0</v>
      </c>
      <c r="M433" s="38">
        <v>0</v>
      </c>
      <c r="N433" s="38">
        <v>1000000</v>
      </c>
      <c r="O433" s="63" t="s">
        <v>55</v>
      </c>
      <c r="P433" s="63"/>
      <c r="Q433" s="38" t="s">
        <v>1588</v>
      </c>
      <c r="R433" s="38">
        <v>0</v>
      </c>
      <c r="T433" s="38" t="s">
        <v>1595</v>
      </c>
      <c r="U433" s="70"/>
      <c r="Y433" s="38" t="s">
        <v>1806</v>
      </c>
      <c r="AA433" s="4">
        <v>0</v>
      </c>
      <c r="AB433" s="38">
        <v>0</v>
      </c>
      <c r="AC433">
        <v>0</v>
      </c>
      <c r="AD433" s="38">
        <v>0</v>
      </c>
      <c r="AF433" s="38" t="s">
        <v>1574</v>
      </c>
      <c r="AG433" s="38">
        <v>21210</v>
      </c>
      <c r="AH433" s="38" t="s">
        <v>1806</v>
      </c>
    </row>
    <row r="434" spans="1:34" x14ac:dyDescent="0.2">
      <c r="A434" s="55">
        <v>429</v>
      </c>
      <c r="B434" s="37">
        <v>21210220</v>
      </c>
      <c r="C434" s="61" t="s">
        <v>1785</v>
      </c>
      <c r="D434" s="38">
        <v>22</v>
      </c>
      <c r="E434" s="38">
        <v>0</v>
      </c>
      <c r="J434" s="38">
        <v>2</v>
      </c>
      <c r="L434" s="38">
        <v>0</v>
      </c>
      <c r="M434" s="38">
        <v>0</v>
      </c>
      <c r="N434" s="38">
        <v>1000000</v>
      </c>
      <c r="O434" s="63" t="s">
        <v>55</v>
      </c>
      <c r="P434" s="63"/>
      <c r="Q434" s="38" t="s">
        <v>1588</v>
      </c>
      <c r="R434" s="38">
        <v>0</v>
      </c>
      <c r="T434" s="38" t="s">
        <v>1595</v>
      </c>
      <c r="U434" s="70"/>
      <c r="Y434" s="38" t="s">
        <v>1807</v>
      </c>
      <c r="AA434" s="4">
        <v>0</v>
      </c>
      <c r="AB434" s="38">
        <v>0</v>
      </c>
      <c r="AC434">
        <v>0</v>
      </c>
      <c r="AD434" s="38">
        <v>0</v>
      </c>
      <c r="AF434" s="38" t="s">
        <v>1574</v>
      </c>
      <c r="AG434" s="38">
        <v>21210</v>
      </c>
      <c r="AH434" s="38" t="s">
        <v>1807</v>
      </c>
    </row>
    <row r="435" spans="1:34" x14ac:dyDescent="0.2">
      <c r="A435" s="55">
        <v>430</v>
      </c>
      <c r="B435" s="37">
        <v>21210230</v>
      </c>
      <c r="C435" s="61" t="s">
        <v>1785</v>
      </c>
      <c r="D435" s="38">
        <v>23</v>
      </c>
      <c r="E435" s="38">
        <v>0</v>
      </c>
      <c r="J435" s="38">
        <v>2</v>
      </c>
      <c r="L435" s="38">
        <v>0</v>
      </c>
      <c r="M435" s="38">
        <v>0</v>
      </c>
      <c r="N435" s="38">
        <v>1000000</v>
      </c>
      <c r="O435" s="63" t="s">
        <v>55</v>
      </c>
      <c r="P435" s="63"/>
      <c r="Q435" s="38" t="s">
        <v>1588</v>
      </c>
      <c r="R435" s="38">
        <v>0</v>
      </c>
      <c r="T435" s="38" t="s">
        <v>1595</v>
      </c>
      <c r="U435" s="70"/>
      <c r="Y435" s="38" t="s">
        <v>1808</v>
      </c>
      <c r="AA435" s="4">
        <v>0</v>
      </c>
      <c r="AB435" s="38">
        <v>0</v>
      </c>
      <c r="AC435">
        <v>0</v>
      </c>
      <c r="AD435" s="38">
        <v>0</v>
      </c>
      <c r="AF435" s="38" t="s">
        <v>1574</v>
      </c>
      <c r="AG435" s="38">
        <v>21210</v>
      </c>
      <c r="AH435" s="38" t="s">
        <v>1808</v>
      </c>
    </row>
    <row r="436" spans="1:34" x14ac:dyDescent="0.2">
      <c r="A436" s="55">
        <v>431</v>
      </c>
      <c r="B436" s="37">
        <v>21210240</v>
      </c>
      <c r="C436" s="61" t="s">
        <v>1785</v>
      </c>
      <c r="D436" s="38">
        <v>24</v>
      </c>
      <c r="E436" s="38">
        <v>0</v>
      </c>
      <c r="J436" s="38">
        <v>2</v>
      </c>
      <c r="L436" s="38">
        <v>0</v>
      </c>
      <c r="M436" s="38">
        <v>0</v>
      </c>
      <c r="N436" s="38">
        <v>1000000</v>
      </c>
      <c r="O436" s="63" t="s">
        <v>55</v>
      </c>
      <c r="P436" s="63"/>
      <c r="Q436" s="38" t="s">
        <v>1588</v>
      </c>
      <c r="R436" s="38">
        <v>0</v>
      </c>
      <c r="T436" s="38" t="s">
        <v>1595</v>
      </c>
      <c r="U436" s="70"/>
      <c r="Y436" s="38" t="s">
        <v>1809</v>
      </c>
      <c r="AA436" s="4">
        <v>0</v>
      </c>
      <c r="AB436" s="38">
        <v>0</v>
      </c>
      <c r="AC436">
        <v>0</v>
      </c>
      <c r="AD436" s="38">
        <v>0</v>
      </c>
      <c r="AF436" s="38" t="s">
        <v>1574</v>
      </c>
      <c r="AG436" s="38">
        <v>21210</v>
      </c>
      <c r="AH436" s="38" t="s">
        <v>1809</v>
      </c>
    </row>
    <row r="437" spans="1:34" x14ac:dyDescent="0.2">
      <c r="A437" s="55">
        <v>432</v>
      </c>
      <c r="B437" s="37">
        <v>21210250</v>
      </c>
      <c r="C437" s="61" t="s">
        <v>1785</v>
      </c>
      <c r="D437" s="38">
        <v>25</v>
      </c>
      <c r="E437" s="38">
        <v>0</v>
      </c>
      <c r="J437" s="38">
        <v>2</v>
      </c>
      <c r="L437" s="38">
        <v>0</v>
      </c>
      <c r="M437" s="38">
        <v>0</v>
      </c>
      <c r="N437" s="38">
        <v>1000000</v>
      </c>
      <c r="O437" s="63" t="s">
        <v>55</v>
      </c>
      <c r="P437" s="63"/>
      <c r="Q437" s="38" t="s">
        <v>1588</v>
      </c>
      <c r="R437" s="38">
        <v>0</v>
      </c>
      <c r="T437" s="38" t="s">
        <v>1595</v>
      </c>
      <c r="U437" s="70"/>
      <c r="Y437" s="38" t="s">
        <v>1810</v>
      </c>
      <c r="AA437" s="4">
        <v>0</v>
      </c>
      <c r="AB437" s="38">
        <v>0</v>
      </c>
      <c r="AC437">
        <v>0</v>
      </c>
      <c r="AD437" s="38">
        <v>0</v>
      </c>
      <c r="AF437" s="38" t="s">
        <v>1574</v>
      </c>
      <c r="AG437" s="38">
        <v>21210</v>
      </c>
      <c r="AH437" s="38" t="s">
        <v>1810</v>
      </c>
    </row>
    <row r="438" spans="1:34" x14ac:dyDescent="0.2">
      <c r="A438" s="55">
        <v>433</v>
      </c>
      <c r="B438" s="37">
        <v>21120010</v>
      </c>
      <c r="C438" s="61" t="s">
        <v>1279</v>
      </c>
      <c r="D438" s="38">
        <v>1</v>
      </c>
      <c r="E438" s="38">
        <v>0</v>
      </c>
      <c r="J438" s="38">
        <v>2</v>
      </c>
      <c r="L438" s="38">
        <v>0</v>
      </c>
      <c r="M438" s="38">
        <v>0</v>
      </c>
      <c r="N438" s="38">
        <v>1000000</v>
      </c>
      <c r="O438" s="63" t="s">
        <v>55</v>
      </c>
      <c r="P438" s="63"/>
      <c r="Q438" s="38" t="s">
        <v>1588</v>
      </c>
      <c r="R438" s="38">
        <v>0</v>
      </c>
      <c r="T438" s="38" t="s">
        <v>1595</v>
      </c>
      <c r="U438" s="70"/>
      <c r="V438" s="38" t="s">
        <v>3571</v>
      </c>
      <c r="Y438" s="38" t="s">
        <v>1620</v>
      </c>
      <c r="AA438" s="4">
        <v>0</v>
      </c>
      <c r="AB438" s="38">
        <v>0</v>
      </c>
      <c r="AC438">
        <v>0</v>
      </c>
      <c r="AD438" s="38">
        <v>0</v>
      </c>
      <c r="AF438" s="38" t="s">
        <v>1574</v>
      </c>
      <c r="AG438" s="38">
        <v>21120</v>
      </c>
      <c r="AH438" s="38" t="s">
        <v>1620</v>
      </c>
    </row>
    <row r="439" spans="1:34" x14ac:dyDescent="0.2">
      <c r="A439" s="55">
        <v>434</v>
      </c>
      <c r="B439" s="37">
        <v>21120020</v>
      </c>
      <c r="C439" s="61" t="s">
        <v>1279</v>
      </c>
      <c r="D439" s="38">
        <v>2</v>
      </c>
      <c r="E439" s="38">
        <v>0</v>
      </c>
      <c r="J439" s="38">
        <v>2</v>
      </c>
      <c r="L439" s="38">
        <v>0</v>
      </c>
      <c r="M439" s="38">
        <v>0</v>
      </c>
      <c r="N439" s="38">
        <v>1000000</v>
      </c>
      <c r="O439" s="63" t="s">
        <v>55</v>
      </c>
      <c r="P439" s="63"/>
      <c r="Q439" s="38" t="s">
        <v>1588</v>
      </c>
      <c r="R439" s="38">
        <v>0</v>
      </c>
      <c r="T439" s="38" t="s">
        <v>1595</v>
      </c>
      <c r="U439" s="70"/>
      <c r="V439" s="38" t="s">
        <v>3571</v>
      </c>
      <c r="Y439" s="38" t="s">
        <v>1621</v>
      </c>
      <c r="AA439" s="4">
        <v>0</v>
      </c>
      <c r="AB439" s="38">
        <v>0</v>
      </c>
      <c r="AC439">
        <v>0</v>
      </c>
      <c r="AD439" s="38">
        <v>0</v>
      </c>
      <c r="AF439" s="38" t="s">
        <v>1574</v>
      </c>
      <c r="AG439" s="38">
        <v>21120</v>
      </c>
      <c r="AH439" s="38" t="s">
        <v>1621</v>
      </c>
    </row>
    <row r="440" spans="1:34" x14ac:dyDescent="0.2">
      <c r="A440" s="55">
        <v>435</v>
      </c>
      <c r="B440" s="37">
        <v>21120030</v>
      </c>
      <c r="C440" s="61" t="s">
        <v>1279</v>
      </c>
      <c r="D440" s="38">
        <v>3</v>
      </c>
      <c r="E440" s="38">
        <v>0</v>
      </c>
      <c r="J440" s="38">
        <v>2</v>
      </c>
      <c r="L440" s="38">
        <v>0</v>
      </c>
      <c r="M440" s="38">
        <v>0</v>
      </c>
      <c r="N440" s="38">
        <v>1000000</v>
      </c>
      <c r="O440" s="63" t="s">
        <v>55</v>
      </c>
      <c r="P440" s="63"/>
      <c r="Q440" s="38" t="s">
        <v>1588</v>
      </c>
      <c r="R440" s="38">
        <v>0</v>
      </c>
      <c r="T440" s="38" t="s">
        <v>1595</v>
      </c>
      <c r="U440" s="70"/>
      <c r="V440" s="38" t="s">
        <v>3571</v>
      </c>
      <c r="Y440" s="38" t="s">
        <v>1622</v>
      </c>
      <c r="AA440" s="4">
        <v>0</v>
      </c>
      <c r="AB440" s="38">
        <v>0</v>
      </c>
      <c r="AC440">
        <v>0</v>
      </c>
      <c r="AD440" s="38">
        <v>0</v>
      </c>
      <c r="AF440" s="38" t="s">
        <v>1574</v>
      </c>
      <c r="AG440" s="38">
        <v>21120</v>
      </c>
      <c r="AH440" s="38" t="s">
        <v>1622</v>
      </c>
    </row>
    <row r="441" spans="1:34" x14ac:dyDescent="0.2">
      <c r="A441" s="55">
        <v>436</v>
      </c>
      <c r="B441" s="37">
        <v>21120040</v>
      </c>
      <c r="C441" s="61" t="s">
        <v>1279</v>
      </c>
      <c r="D441" s="38">
        <v>4</v>
      </c>
      <c r="E441" s="38">
        <v>0</v>
      </c>
      <c r="J441" s="38">
        <v>2</v>
      </c>
      <c r="L441" s="38">
        <v>0</v>
      </c>
      <c r="M441" s="38">
        <v>0</v>
      </c>
      <c r="N441" s="38">
        <v>1000000</v>
      </c>
      <c r="O441" s="63" t="s">
        <v>55</v>
      </c>
      <c r="P441" s="63"/>
      <c r="Q441" s="38" t="s">
        <v>1588</v>
      </c>
      <c r="R441" s="38">
        <v>0</v>
      </c>
      <c r="T441" s="38" t="s">
        <v>1595</v>
      </c>
      <c r="U441" s="70"/>
      <c r="V441" s="38" t="s">
        <v>3571</v>
      </c>
      <c r="Y441" s="38" t="s">
        <v>1623</v>
      </c>
      <c r="AA441" s="4">
        <v>0</v>
      </c>
      <c r="AB441" s="38">
        <v>0</v>
      </c>
      <c r="AC441">
        <v>0</v>
      </c>
      <c r="AD441" s="38">
        <v>0</v>
      </c>
      <c r="AF441" s="38" t="s">
        <v>1574</v>
      </c>
      <c r="AG441" s="38">
        <v>21120</v>
      </c>
      <c r="AH441" s="38" t="s">
        <v>1623</v>
      </c>
    </row>
    <row r="442" spans="1:34" x14ac:dyDescent="0.2">
      <c r="A442" s="55">
        <v>437</v>
      </c>
      <c r="B442" s="37">
        <v>21120050</v>
      </c>
      <c r="C442" s="61" t="s">
        <v>1279</v>
      </c>
      <c r="D442" s="38">
        <v>5</v>
      </c>
      <c r="E442" s="38">
        <v>0</v>
      </c>
      <c r="J442" s="38">
        <v>2</v>
      </c>
      <c r="L442" s="38">
        <v>0</v>
      </c>
      <c r="M442" s="38">
        <v>0</v>
      </c>
      <c r="N442" s="38">
        <v>1000000</v>
      </c>
      <c r="O442" s="63" t="s">
        <v>55</v>
      </c>
      <c r="P442" s="63"/>
      <c r="Q442" s="38" t="s">
        <v>1588</v>
      </c>
      <c r="R442" s="38">
        <v>0</v>
      </c>
      <c r="T442" s="38" t="s">
        <v>1595</v>
      </c>
      <c r="U442" s="70"/>
      <c r="V442" s="38" t="s">
        <v>3571</v>
      </c>
      <c r="Y442" s="38" t="s">
        <v>1624</v>
      </c>
      <c r="AA442" s="4">
        <v>0</v>
      </c>
      <c r="AB442" s="38">
        <v>0</v>
      </c>
      <c r="AC442">
        <v>0</v>
      </c>
      <c r="AD442" s="38">
        <v>0</v>
      </c>
      <c r="AF442" s="38" t="s">
        <v>1574</v>
      </c>
      <c r="AG442" s="38">
        <v>21120</v>
      </c>
      <c r="AH442" s="38" t="s">
        <v>1624</v>
      </c>
    </row>
    <row r="443" spans="1:34" x14ac:dyDescent="0.2">
      <c r="A443" s="55">
        <v>438</v>
      </c>
      <c r="B443" s="37">
        <v>21120060</v>
      </c>
      <c r="C443" s="61" t="s">
        <v>1279</v>
      </c>
      <c r="D443" s="38">
        <v>6</v>
      </c>
      <c r="E443" s="38">
        <v>0</v>
      </c>
      <c r="J443" s="38">
        <v>2</v>
      </c>
      <c r="L443" s="38">
        <v>0</v>
      </c>
      <c r="M443" s="38">
        <v>0</v>
      </c>
      <c r="N443" s="38">
        <v>1000000</v>
      </c>
      <c r="O443" s="63" t="s">
        <v>55</v>
      </c>
      <c r="P443" s="63"/>
      <c r="Q443" s="38" t="s">
        <v>1588</v>
      </c>
      <c r="R443" s="38">
        <v>0</v>
      </c>
      <c r="T443" s="38" t="s">
        <v>1595</v>
      </c>
      <c r="U443" s="70"/>
      <c r="V443" s="38" t="s">
        <v>3571</v>
      </c>
      <c r="Y443" s="38" t="s">
        <v>1625</v>
      </c>
      <c r="AA443" s="4">
        <v>0</v>
      </c>
      <c r="AB443" s="38">
        <v>0</v>
      </c>
      <c r="AC443">
        <v>0</v>
      </c>
      <c r="AD443" s="38">
        <v>0</v>
      </c>
      <c r="AF443" s="38" t="s">
        <v>1574</v>
      </c>
      <c r="AG443" s="38">
        <v>21120</v>
      </c>
      <c r="AH443" s="38" t="s">
        <v>1625</v>
      </c>
    </row>
    <row r="444" spans="1:34" x14ac:dyDescent="0.2">
      <c r="A444" s="55">
        <v>439</v>
      </c>
      <c r="B444" s="37">
        <v>21120070</v>
      </c>
      <c r="C444" s="61" t="s">
        <v>1279</v>
      </c>
      <c r="D444" s="38">
        <v>7</v>
      </c>
      <c r="E444" s="38">
        <v>0</v>
      </c>
      <c r="J444" s="38">
        <v>2</v>
      </c>
      <c r="L444" s="38">
        <v>0</v>
      </c>
      <c r="M444" s="38">
        <v>0</v>
      </c>
      <c r="N444" s="38">
        <v>1000000</v>
      </c>
      <c r="O444" s="63" t="s">
        <v>55</v>
      </c>
      <c r="P444" s="63"/>
      <c r="Q444" s="38" t="s">
        <v>1588</v>
      </c>
      <c r="R444" s="38">
        <v>0</v>
      </c>
      <c r="T444" s="38" t="s">
        <v>1595</v>
      </c>
      <c r="U444" s="70"/>
      <c r="V444" s="38" t="s">
        <v>3571</v>
      </c>
      <c r="Y444" s="38" t="s">
        <v>1626</v>
      </c>
      <c r="AA444" s="4">
        <v>0</v>
      </c>
      <c r="AB444" s="38">
        <v>0</v>
      </c>
      <c r="AC444">
        <v>0</v>
      </c>
      <c r="AD444" s="38">
        <v>0</v>
      </c>
      <c r="AF444" s="38" t="s">
        <v>1574</v>
      </c>
      <c r="AG444" s="38">
        <v>21120</v>
      </c>
      <c r="AH444" s="38" t="s">
        <v>1626</v>
      </c>
    </row>
    <row r="445" spans="1:34" x14ac:dyDescent="0.2">
      <c r="A445" s="55">
        <v>440</v>
      </c>
      <c r="B445" s="37">
        <v>21120080</v>
      </c>
      <c r="C445" s="61" t="s">
        <v>1279</v>
      </c>
      <c r="D445" s="38">
        <v>8</v>
      </c>
      <c r="E445" s="38">
        <v>0</v>
      </c>
      <c r="J445" s="38">
        <v>2</v>
      </c>
      <c r="L445" s="38">
        <v>0</v>
      </c>
      <c r="M445" s="38">
        <v>0</v>
      </c>
      <c r="N445" s="38">
        <v>1000000</v>
      </c>
      <c r="O445" s="63" t="s">
        <v>55</v>
      </c>
      <c r="P445" s="63"/>
      <c r="Q445" s="38" t="s">
        <v>1588</v>
      </c>
      <c r="R445" s="38">
        <v>0</v>
      </c>
      <c r="T445" s="38" t="s">
        <v>1595</v>
      </c>
      <c r="U445" s="70"/>
      <c r="V445" s="38" t="s">
        <v>3571</v>
      </c>
      <c r="Y445" s="38" t="s">
        <v>1627</v>
      </c>
      <c r="AA445" s="4">
        <v>0</v>
      </c>
      <c r="AB445" s="38">
        <v>0</v>
      </c>
      <c r="AC445">
        <v>0</v>
      </c>
      <c r="AD445" s="38">
        <v>0</v>
      </c>
      <c r="AF445" s="38" t="s">
        <v>1574</v>
      </c>
      <c r="AG445" s="38">
        <v>21120</v>
      </c>
      <c r="AH445" s="38" t="s">
        <v>1627</v>
      </c>
    </row>
    <row r="446" spans="1:34" x14ac:dyDescent="0.2">
      <c r="A446" s="55">
        <v>441</v>
      </c>
      <c r="B446" s="37">
        <v>21120090</v>
      </c>
      <c r="C446" s="61" t="s">
        <v>1279</v>
      </c>
      <c r="D446" s="38">
        <v>9</v>
      </c>
      <c r="E446" s="38">
        <v>0</v>
      </c>
      <c r="J446" s="38">
        <v>2</v>
      </c>
      <c r="L446" s="38">
        <v>0</v>
      </c>
      <c r="M446" s="38">
        <v>0</v>
      </c>
      <c r="N446" s="38">
        <v>1000000</v>
      </c>
      <c r="O446" s="63" t="s">
        <v>55</v>
      </c>
      <c r="P446" s="63"/>
      <c r="Q446" s="38" t="s">
        <v>1588</v>
      </c>
      <c r="R446" s="38">
        <v>0</v>
      </c>
      <c r="T446" s="38" t="s">
        <v>1595</v>
      </c>
      <c r="U446" s="70"/>
      <c r="V446" s="38" t="s">
        <v>3571</v>
      </c>
      <c r="Y446" s="38" t="s">
        <v>1628</v>
      </c>
      <c r="AA446" s="4">
        <v>0</v>
      </c>
      <c r="AB446" s="38">
        <v>0</v>
      </c>
      <c r="AC446">
        <v>0</v>
      </c>
      <c r="AD446" s="38">
        <v>0</v>
      </c>
      <c r="AF446" s="38" t="s">
        <v>1574</v>
      </c>
      <c r="AG446" s="38">
        <v>21120</v>
      </c>
      <c r="AH446" s="38" t="s">
        <v>1628</v>
      </c>
    </row>
    <row r="447" spans="1:34" x14ac:dyDescent="0.2">
      <c r="A447" s="55">
        <v>442</v>
      </c>
      <c r="B447" s="37">
        <v>21120100</v>
      </c>
      <c r="C447" s="61" t="s">
        <v>1279</v>
      </c>
      <c r="D447" s="38">
        <v>10</v>
      </c>
      <c r="E447" s="38">
        <v>0</v>
      </c>
      <c r="J447" s="38">
        <v>2</v>
      </c>
      <c r="L447" s="38">
        <v>0</v>
      </c>
      <c r="M447" s="38">
        <v>0</v>
      </c>
      <c r="N447" s="38">
        <v>1000000</v>
      </c>
      <c r="O447" s="63" t="s">
        <v>55</v>
      </c>
      <c r="P447" s="63"/>
      <c r="Q447" s="38" t="s">
        <v>1588</v>
      </c>
      <c r="R447" s="38">
        <v>0</v>
      </c>
      <c r="T447" s="38" t="s">
        <v>1595</v>
      </c>
      <c r="U447" s="70"/>
      <c r="V447" s="38" t="s">
        <v>3571</v>
      </c>
      <c r="Y447" s="38" t="s">
        <v>1629</v>
      </c>
      <c r="AA447" s="4">
        <v>0</v>
      </c>
      <c r="AB447" s="38">
        <v>0</v>
      </c>
      <c r="AC447">
        <v>0</v>
      </c>
      <c r="AD447" s="38">
        <v>0</v>
      </c>
      <c r="AF447" s="38" t="s">
        <v>1574</v>
      </c>
      <c r="AG447" s="38">
        <v>21120</v>
      </c>
      <c r="AH447" s="38" t="s">
        <v>1629</v>
      </c>
    </row>
    <row r="448" spans="1:34" x14ac:dyDescent="0.2">
      <c r="A448" s="55">
        <v>443</v>
      </c>
      <c r="B448" s="37">
        <v>21120110</v>
      </c>
      <c r="C448" s="61" t="s">
        <v>1279</v>
      </c>
      <c r="D448" s="38">
        <v>11</v>
      </c>
      <c r="E448" s="38">
        <v>0</v>
      </c>
      <c r="J448" s="38">
        <v>2</v>
      </c>
      <c r="L448" s="38">
        <v>0</v>
      </c>
      <c r="M448" s="38">
        <v>0</v>
      </c>
      <c r="N448" s="38">
        <v>1000000</v>
      </c>
      <c r="O448" s="63" t="s">
        <v>55</v>
      </c>
      <c r="P448" s="63"/>
      <c r="Q448" s="38" t="s">
        <v>1588</v>
      </c>
      <c r="R448" s="38">
        <v>0</v>
      </c>
      <c r="T448" s="38" t="s">
        <v>1595</v>
      </c>
      <c r="U448" s="70"/>
      <c r="V448" s="38" t="s">
        <v>3571</v>
      </c>
      <c r="Y448" s="38" t="s">
        <v>1630</v>
      </c>
      <c r="AA448" s="4">
        <v>0</v>
      </c>
      <c r="AB448" s="38">
        <v>0</v>
      </c>
      <c r="AC448">
        <v>0</v>
      </c>
      <c r="AD448" s="38">
        <v>0</v>
      </c>
      <c r="AF448" s="38" t="s">
        <v>1574</v>
      </c>
      <c r="AG448" s="38">
        <v>21120</v>
      </c>
      <c r="AH448" s="38" t="s">
        <v>1630</v>
      </c>
    </row>
    <row r="449" spans="1:34" x14ac:dyDescent="0.2">
      <c r="A449" s="55">
        <v>444</v>
      </c>
      <c r="B449" s="37">
        <v>21120120</v>
      </c>
      <c r="C449" s="61" t="s">
        <v>1279</v>
      </c>
      <c r="D449" s="38">
        <v>12</v>
      </c>
      <c r="E449" s="38">
        <v>0</v>
      </c>
      <c r="J449" s="38">
        <v>2</v>
      </c>
      <c r="L449" s="38">
        <v>0</v>
      </c>
      <c r="M449" s="38">
        <v>0</v>
      </c>
      <c r="N449" s="38">
        <v>1000000</v>
      </c>
      <c r="O449" s="63" t="s">
        <v>55</v>
      </c>
      <c r="P449" s="63"/>
      <c r="Q449" s="38" t="s">
        <v>1588</v>
      </c>
      <c r="R449" s="38">
        <v>0</v>
      </c>
      <c r="T449" s="38" t="s">
        <v>1595</v>
      </c>
      <c r="U449" s="70"/>
      <c r="V449" s="38" t="s">
        <v>3571</v>
      </c>
      <c r="Y449" s="38" t="s">
        <v>1631</v>
      </c>
      <c r="AA449" s="4">
        <v>0</v>
      </c>
      <c r="AB449" s="38">
        <v>0</v>
      </c>
      <c r="AC449">
        <v>0</v>
      </c>
      <c r="AD449" s="38">
        <v>0</v>
      </c>
      <c r="AF449" s="38" t="s">
        <v>1574</v>
      </c>
      <c r="AG449" s="38">
        <v>21120</v>
      </c>
      <c r="AH449" s="38" t="s">
        <v>1631</v>
      </c>
    </row>
    <row r="450" spans="1:34" x14ac:dyDescent="0.2">
      <c r="A450" s="55">
        <v>445</v>
      </c>
      <c r="B450" s="37">
        <v>21120130</v>
      </c>
      <c r="C450" s="61" t="s">
        <v>1279</v>
      </c>
      <c r="D450" s="38">
        <v>13</v>
      </c>
      <c r="E450" s="38">
        <v>0</v>
      </c>
      <c r="J450" s="38">
        <v>2</v>
      </c>
      <c r="L450" s="38">
        <v>0</v>
      </c>
      <c r="M450" s="38">
        <v>0</v>
      </c>
      <c r="N450" s="38">
        <v>1000000</v>
      </c>
      <c r="O450" s="63" t="s">
        <v>55</v>
      </c>
      <c r="P450" s="63"/>
      <c r="Q450" s="38" t="s">
        <v>1588</v>
      </c>
      <c r="R450" s="38">
        <v>0</v>
      </c>
      <c r="T450" s="38" t="s">
        <v>1595</v>
      </c>
      <c r="U450" s="70"/>
      <c r="V450" s="38" t="s">
        <v>3571</v>
      </c>
      <c r="Y450" s="38" t="s">
        <v>1632</v>
      </c>
      <c r="AA450" s="4">
        <v>0</v>
      </c>
      <c r="AB450" s="38">
        <v>0</v>
      </c>
      <c r="AC450">
        <v>0</v>
      </c>
      <c r="AD450" s="38">
        <v>0</v>
      </c>
      <c r="AF450" s="38" t="s">
        <v>1574</v>
      </c>
      <c r="AG450" s="38">
        <v>21120</v>
      </c>
      <c r="AH450" s="38" t="s">
        <v>1632</v>
      </c>
    </row>
    <row r="451" spans="1:34" x14ac:dyDescent="0.2">
      <c r="A451" s="55">
        <v>446</v>
      </c>
      <c r="B451" s="37">
        <v>21120140</v>
      </c>
      <c r="C451" s="61" t="s">
        <v>1279</v>
      </c>
      <c r="D451" s="38">
        <v>14</v>
      </c>
      <c r="E451" s="38">
        <v>0</v>
      </c>
      <c r="J451" s="38">
        <v>2</v>
      </c>
      <c r="L451" s="38">
        <v>0</v>
      </c>
      <c r="M451" s="38">
        <v>0</v>
      </c>
      <c r="N451" s="38">
        <v>1000000</v>
      </c>
      <c r="O451" s="63" t="s">
        <v>55</v>
      </c>
      <c r="P451" s="63"/>
      <c r="Q451" s="38" t="s">
        <v>1588</v>
      </c>
      <c r="R451" s="38">
        <v>0</v>
      </c>
      <c r="T451" s="38" t="s">
        <v>1595</v>
      </c>
      <c r="U451" s="70"/>
      <c r="V451" s="38" t="s">
        <v>3571</v>
      </c>
      <c r="Y451" s="38" t="s">
        <v>1633</v>
      </c>
      <c r="AA451" s="4">
        <v>0</v>
      </c>
      <c r="AB451" s="38">
        <v>0</v>
      </c>
      <c r="AC451">
        <v>0</v>
      </c>
      <c r="AD451" s="38">
        <v>0</v>
      </c>
      <c r="AF451" s="38" t="s">
        <v>1574</v>
      </c>
      <c r="AG451" s="38">
        <v>21120</v>
      </c>
      <c r="AH451" s="38" t="s">
        <v>1633</v>
      </c>
    </row>
    <row r="452" spans="1:34" x14ac:dyDescent="0.2">
      <c r="A452" s="55">
        <v>447</v>
      </c>
      <c r="B452" s="37">
        <v>21120150</v>
      </c>
      <c r="C452" s="61" t="s">
        <v>1279</v>
      </c>
      <c r="D452" s="38">
        <v>15</v>
      </c>
      <c r="E452" s="38">
        <v>0</v>
      </c>
      <c r="J452" s="38">
        <v>2</v>
      </c>
      <c r="L452" s="38">
        <v>0</v>
      </c>
      <c r="M452" s="38">
        <v>0</v>
      </c>
      <c r="N452" s="38">
        <v>1000000</v>
      </c>
      <c r="O452" s="63" t="s">
        <v>55</v>
      </c>
      <c r="P452" s="63"/>
      <c r="Q452" s="38" t="s">
        <v>1588</v>
      </c>
      <c r="R452" s="38">
        <v>0</v>
      </c>
      <c r="T452" s="38" t="s">
        <v>1595</v>
      </c>
      <c r="U452" s="70"/>
      <c r="V452" s="38" t="s">
        <v>3571</v>
      </c>
      <c r="Y452" s="38" t="s">
        <v>1634</v>
      </c>
      <c r="AA452" s="4">
        <v>0</v>
      </c>
      <c r="AB452" s="38">
        <v>0</v>
      </c>
      <c r="AC452">
        <v>0</v>
      </c>
      <c r="AD452" s="38">
        <v>0</v>
      </c>
      <c r="AF452" s="38" t="s">
        <v>1574</v>
      </c>
      <c r="AG452" s="38">
        <v>21120</v>
      </c>
      <c r="AH452" s="38" t="s">
        <v>1634</v>
      </c>
    </row>
    <row r="453" spans="1:34" x14ac:dyDescent="0.2">
      <c r="A453" s="55">
        <v>448</v>
      </c>
      <c r="B453" s="37">
        <v>21120160</v>
      </c>
      <c r="C453" s="61" t="s">
        <v>1279</v>
      </c>
      <c r="D453" s="38">
        <v>16</v>
      </c>
      <c r="E453" s="38">
        <v>0</v>
      </c>
      <c r="J453" s="38">
        <v>2</v>
      </c>
      <c r="L453" s="38">
        <v>0</v>
      </c>
      <c r="M453" s="38">
        <v>0</v>
      </c>
      <c r="N453" s="38">
        <v>1000000</v>
      </c>
      <c r="O453" s="63" t="s">
        <v>55</v>
      </c>
      <c r="P453" s="63"/>
      <c r="Q453" s="38" t="s">
        <v>1588</v>
      </c>
      <c r="R453" s="38">
        <v>0</v>
      </c>
      <c r="T453" s="38" t="s">
        <v>1595</v>
      </c>
      <c r="U453" s="70"/>
      <c r="V453" s="38" t="s">
        <v>3571</v>
      </c>
      <c r="Y453" s="38" t="s">
        <v>1635</v>
      </c>
      <c r="AA453" s="4">
        <v>0</v>
      </c>
      <c r="AB453" s="38">
        <v>0</v>
      </c>
      <c r="AC453">
        <v>0</v>
      </c>
      <c r="AD453" s="38">
        <v>0</v>
      </c>
      <c r="AF453" s="38" t="s">
        <v>1574</v>
      </c>
      <c r="AG453" s="38">
        <v>21120</v>
      </c>
      <c r="AH453" s="38" t="s">
        <v>1635</v>
      </c>
    </row>
    <row r="454" spans="1:34" x14ac:dyDescent="0.2">
      <c r="A454" s="55">
        <v>449</v>
      </c>
      <c r="B454" s="37">
        <v>21120170</v>
      </c>
      <c r="C454" s="61" t="s">
        <v>1279</v>
      </c>
      <c r="D454" s="38">
        <v>17</v>
      </c>
      <c r="E454" s="38">
        <v>0</v>
      </c>
      <c r="J454" s="38">
        <v>2</v>
      </c>
      <c r="L454" s="38">
        <v>0</v>
      </c>
      <c r="M454" s="38">
        <v>0</v>
      </c>
      <c r="N454" s="38">
        <v>1000000</v>
      </c>
      <c r="O454" s="63" t="s">
        <v>55</v>
      </c>
      <c r="P454" s="63"/>
      <c r="Q454" s="38" t="s">
        <v>1588</v>
      </c>
      <c r="R454" s="38">
        <v>0</v>
      </c>
      <c r="T454" s="38" t="s">
        <v>1595</v>
      </c>
      <c r="U454" s="70"/>
      <c r="V454" s="38" t="s">
        <v>3571</v>
      </c>
      <c r="Y454" s="38" t="s">
        <v>1636</v>
      </c>
      <c r="AA454" s="4">
        <v>0</v>
      </c>
      <c r="AB454" s="38">
        <v>0</v>
      </c>
      <c r="AC454">
        <v>0</v>
      </c>
      <c r="AD454" s="38">
        <v>0</v>
      </c>
      <c r="AF454" s="38" t="s">
        <v>1574</v>
      </c>
      <c r="AG454" s="38">
        <v>21120</v>
      </c>
      <c r="AH454" s="38" t="s">
        <v>1636</v>
      </c>
    </row>
    <row r="455" spans="1:34" x14ac:dyDescent="0.2">
      <c r="A455" s="55">
        <v>450</v>
      </c>
      <c r="B455" s="37">
        <v>21120180</v>
      </c>
      <c r="C455" s="61" t="s">
        <v>1279</v>
      </c>
      <c r="D455" s="38">
        <v>18</v>
      </c>
      <c r="E455" s="38">
        <v>0</v>
      </c>
      <c r="J455" s="38">
        <v>2</v>
      </c>
      <c r="L455" s="38">
        <v>0</v>
      </c>
      <c r="M455" s="38">
        <v>0</v>
      </c>
      <c r="N455" s="38">
        <v>1000000</v>
      </c>
      <c r="O455" s="63" t="s">
        <v>55</v>
      </c>
      <c r="P455" s="63"/>
      <c r="Q455" s="38" t="s">
        <v>1588</v>
      </c>
      <c r="R455" s="38">
        <v>0</v>
      </c>
      <c r="T455" s="38" t="s">
        <v>1595</v>
      </c>
      <c r="U455" s="70"/>
      <c r="V455" s="38" t="s">
        <v>3571</v>
      </c>
      <c r="Y455" s="38" t="s">
        <v>1637</v>
      </c>
      <c r="AA455" s="4">
        <v>0</v>
      </c>
      <c r="AB455" s="38">
        <v>0</v>
      </c>
      <c r="AC455">
        <v>0</v>
      </c>
      <c r="AD455" s="38">
        <v>0</v>
      </c>
      <c r="AF455" s="38" t="s">
        <v>1574</v>
      </c>
      <c r="AG455" s="38">
        <v>21120</v>
      </c>
      <c r="AH455" s="38" t="s">
        <v>1637</v>
      </c>
    </row>
    <row r="456" spans="1:34" x14ac:dyDescent="0.2">
      <c r="A456" s="55">
        <v>451</v>
      </c>
      <c r="B456" s="37">
        <v>21120190</v>
      </c>
      <c r="C456" s="61" t="s">
        <v>1279</v>
      </c>
      <c r="D456" s="38">
        <v>19</v>
      </c>
      <c r="E456" s="38">
        <v>0</v>
      </c>
      <c r="J456" s="38">
        <v>2</v>
      </c>
      <c r="L456" s="38">
        <v>0</v>
      </c>
      <c r="M456" s="38">
        <v>0</v>
      </c>
      <c r="N456" s="38">
        <v>1000000</v>
      </c>
      <c r="O456" s="63" t="s">
        <v>55</v>
      </c>
      <c r="P456" s="63"/>
      <c r="Q456" s="38" t="s">
        <v>1588</v>
      </c>
      <c r="R456" s="38">
        <v>0</v>
      </c>
      <c r="T456" s="38" t="s">
        <v>1595</v>
      </c>
      <c r="U456" s="70"/>
      <c r="V456" s="38" t="s">
        <v>3571</v>
      </c>
      <c r="Y456" s="38" t="s">
        <v>1638</v>
      </c>
      <c r="AA456" s="4">
        <v>0</v>
      </c>
      <c r="AB456" s="38">
        <v>0</v>
      </c>
      <c r="AC456">
        <v>0</v>
      </c>
      <c r="AD456" s="38">
        <v>0</v>
      </c>
      <c r="AF456" s="38" t="s">
        <v>1574</v>
      </c>
      <c r="AG456" s="38">
        <v>21120</v>
      </c>
      <c r="AH456" s="38" t="s">
        <v>1638</v>
      </c>
    </row>
    <row r="457" spans="1:34" x14ac:dyDescent="0.2">
      <c r="A457" s="55">
        <v>452</v>
      </c>
      <c r="B457" s="37">
        <v>21120200</v>
      </c>
      <c r="C457" s="61" t="s">
        <v>1279</v>
      </c>
      <c r="D457" s="38">
        <v>20</v>
      </c>
      <c r="E457" s="38">
        <v>0</v>
      </c>
      <c r="J457" s="38">
        <v>2</v>
      </c>
      <c r="L457" s="38">
        <v>0</v>
      </c>
      <c r="M457" s="38">
        <v>0</v>
      </c>
      <c r="N457" s="38">
        <v>1000000</v>
      </c>
      <c r="O457" s="63" t="s">
        <v>55</v>
      </c>
      <c r="P457" s="63"/>
      <c r="Q457" s="38" t="s">
        <v>1588</v>
      </c>
      <c r="R457" s="38">
        <v>0</v>
      </c>
      <c r="T457" s="38" t="s">
        <v>1595</v>
      </c>
      <c r="U457" s="70"/>
      <c r="V457" s="38" t="s">
        <v>3571</v>
      </c>
      <c r="Y457" s="38" t="s">
        <v>1639</v>
      </c>
      <c r="AA457" s="4">
        <v>0</v>
      </c>
      <c r="AB457" s="38">
        <v>0</v>
      </c>
      <c r="AC457">
        <v>0</v>
      </c>
      <c r="AD457" s="38">
        <v>0</v>
      </c>
      <c r="AF457" s="38" t="s">
        <v>1574</v>
      </c>
      <c r="AG457" s="38">
        <v>21120</v>
      </c>
      <c r="AH457" s="38" t="s">
        <v>1639</v>
      </c>
    </row>
    <row r="458" spans="1:34" x14ac:dyDescent="0.2">
      <c r="A458" s="55">
        <v>453</v>
      </c>
      <c r="B458" s="37">
        <v>21120210</v>
      </c>
      <c r="C458" s="61" t="s">
        <v>1279</v>
      </c>
      <c r="D458" s="38">
        <v>21</v>
      </c>
      <c r="E458" s="38">
        <v>0</v>
      </c>
      <c r="J458" s="38">
        <v>2</v>
      </c>
      <c r="L458" s="38">
        <v>0</v>
      </c>
      <c r="M458" s="38">
        <v>0</v>
      </c>
      <c r="N458" s="38">
        <v>1000000</v>
      </c>
      <c r="O458" s="63" t="s">
        <v>55</v>
      </c>
      <c r="P458" s="63"/>
      <c r="Q458" s="38" t="s">
        <v>1588</v>
      </c>
      <c r="R458" s="38">
        <v>0</v>
      </c>
      <c r="T458" s="38" t="s">
        <v>1595</v>
      </c>
      <c r="U458" s="70"/>
      <c r="V458" s="38" t="s">
        <v>3571</v>
      </c>
      <c r="Y458" s="38" t="s">
        <v>1640</v>
      </c>
      <c r="AA458" s="4">
        <v>0</v>
      </c>
      <c r="AB458" s="38">
        <v>0</v>
      </c>
      <c r="AC458">
        <v>0</v>
      </c>
      <c r="AD458" s="38">
        <v>0</v>
      </c>
      <c r="AF458" s="38" t="s">
        <v>1574</v>
      </c>
      <c r="AG458" s="38">
        <v>21120</v>
      </c>
      <c r="AH458" s="38" t="s">
        <v>1640</v>
      </c>
    </row>
    <row r="459" spans="1:34" x14ac:dyDescent="0.2">
      <c r="A459" s="55">
        <v>454</v>
      </c>
      <c r="B459" s="37">
        <v>21120220</v>
      </c>
      <c r="C459" s="61" t="s">
        <v>1279</v>
      </c>
      <c r="D459" s="38">
        <v>22</v>
      </c>
      <c r="E459" s="38">
        <v>0</v>
      </c>
      <c r="J459" s="38">
        <v>2</v>
      </c>
      <c r="L459" s="38">
        <v>0</v>
      </c>
      <c r="M459" s="38">
        <v>0</v>
      </c>
      <c r="N459" s="38">
        <v>1000000</v>
      </c>
      <c r="O459" s="63" t="s">
        <v>55</v>
      </c>
      <c r="P459" s="63"/>
      <c r="Q459" s="38" t="s">
        <v>1588</v>
      </c>
      <c r="R459" s="38">
        <v>0</v>
      </c>
      <c r="T459" s="38" t="s">
        <v>1595</v>
      </c>
      <c r="U459" s="70"/>
      <c r="V459" s="38" t="s">
        <v>3571</v>
      </c>
      <c r="Y459" s="38" t="s">
        <v>1641</v>
      </c>
      <c r="AA459" s="4">
        <v>0</v>
      </c>
      <c r="AB459" s="38">
        <v>0</v>
      </c>
      <c r="AC459">
        <v>0</v>
      </c>
      <c r="AD459" s="38">
        <v>0</v>
      </c>
      <c r="AF459" s="38" t="s">
        <v>1574</v>
      </c>
      <c r="AG459" s="38">
        <v>21120</v>
      </c>
      <c r="AH459" s="38" t="s">
        <v>1641</v>
      </c>
    </row>
    <row r="460" spans="1:34" x14ac:dyDescent="0.2">
      <c r="A460" s="55">
        <v>455</v>
      </c>
      <c r="B460" s="37">
        <v>21120230</v>
      </c>
      <c r="C460" s="61" t="s">
        <v>1279</v>
      </c>
      <c r="D460" s="38">
        <v>23</v>
      </c>
      <c r="E460" s="38">
        <v>0</v>
      </c>
      <c r="J460" s="38">
        <v>2</v>
      </c>
      <c r="L460" s="38">
        <v>0</v>
      </c>
      <c r="M460" s="38">
        <v>0</v>
      </c>
      <c r="N460" s="38">
        <v>1000000</v>
      </c>
      <c r="O460" s="63" t="s">
        <v>55</v>
      </c>
      <c r="P460" s="63"/>
      <c r="Q460" s="38" t="s">
        <v>1588</v>
      </c>
      <c r="R460" s="38">
        <v>0</v>
      </c>
      <c r="T460" s="38" t="s">
        <v>1595</v>
      </c>
      <c r="U460" s="70"/>
      <c r="V460" s="38" t="s">
        <v>3571</v>
      </c>
      <c r="Y460" s="38" t="s">
        <v>1642</v>
      </c>
      <c r="AA460" s="4">
        <v>0</v>
      </c>
      <c r="AB460" s="38">
        <v>0</v>
      </c>
      <c r="AC460">
        <v>0</v>
      </c>
      <c r="AD460" s="38">
        <v>0</v>
      </c>
      <c r="AF460" s="38" t="s">
        <v>1574</v>
      </c>
      <c r="AG460" s="38">
        <v>21120</v>
      </c>
      <c r="AH460" s="38" t="s">
        <v>1642</v>
      </c>
    </row>
    <row r="461" spans="1:34" x14ac:dyDescent="0.2">
      <c r="A461" s="55">
        <v>456</v>
      </c>
      <c r="B461" s="37">
        <v>21120240</v>
      </c>
      <c r="C461" s="61" t="s">
        <v>1279</v>
      </c>
      <c r="D461" s="38">
        <v>24</v>
      </c>
      <c r="E461" s="38">
        <v>0</v>
      </c>
      <c r="J461" s="38">
        <v>2</v>
      </c>
      <c r="L461" s="38">
        <v>0</v>
      </c>
      <c r="M461" s="38">
        <v>0</v>
      </c>
      <c r="N461" s="38">
        <v>1000000</v>
      </c>
      <c r="O461" s="63" t="s">
        <v>55</v>
      </c>
      <c r="P461" s="63"/>
      <c r="Q461" s="38" t="s">
        <v>1588</v>
      </c>
      <c r="R461" s="38">
        <v>0</v>
      </c>
      <c r="T461" s="38" t="s">
        <v>1595</v>
      </c>
      <c r="U461" s="70"/>
      <c r="V461" s="38" t="s">
        <v>3571</v>
      </c>
      <c r="Y461" s="38" t="s">
        <v>1643</v>
      </c>
      <c r="AA461" s="4">
        <v>0</v>
      </c>
      <c r="AB461" s="38">
        <v>0</v>
      </c>
      <c r="AC461">
        <v>0</v>
      </c>
      <c r="AD461" s="38">
        <v>0</v>
      </c>
      <c r="AF461" s="38" t="s">
        <v>1574</v>
      </c>
      <c r="AG461" s="38">
        <v>21120</v>
      </c>
      <c r="AH461" s="38" t="s">
        <v>1643</v>
      </c>
    </row>
    <row r="462" spans="1:34" x14ac:dyDescent="0.2">
      <c r="A462" s="55">
        <v>457</v>
      </c>
      <c r="B462" s="37">
        <v>21120250</v>
      </c>
      <c r="C462" s="61" t="s">
        <v>1279</v>
      </c>
      <c r="D462" s="38">
        <v>25</v>
      </c>
      <c r="E462" s="38">
        <v>0</v>
      </c>
      <c r="J462" s="38">
        <v>2</v>
      </c>
      <c r="L462" s="38">
        <v>0</v>
      </c>
      <c r="M462" s="38">
        <v>0</v>
      </c>
      <c r="N462" s="38">
        <v>1000000</v>
      </c>
      <c r="O462" s="63" t="s">
        <v>55</v>
      </c>
      <c r="P462" s="63"/>
      <c r="Q462" s="38" t="s">
        <v>1588</v>
      </c>
      <c r="R462" s="38">
        <v>0</v>
      </c>
      <c r="T462" s="38" t="s">
        <v>1595</v>
      </c>
      <c r="U462" s="70"/>
      <c r="V462" s="38" t="s">
        <v>3571</v>
      </c>
      <c r="Y462" s="38" t="s">
        <v>1644</v>
      </c>
      <c r="AA462" s="4">
        <v>0</v>
      </c>
      <c r="AB462" s="38">
        <v>0</v>
      </c>
      <c r="AC462">
        <v>0</v>
      </c>
      <c r="AD462" s="38">
        <v>0</v>
      </c>
      <c r="AF462" s="38" t="s">
        <v>1574</v>
      </c>
      <c r="AG462" s="38">
        <v>21120</v>
      </c>
      <c r="AH462" s="38" t="s">
        <v>1644</v>
      </c>
    </row>
    <row r="463" spans="1:34" x14ac:dyDescent="0.2">
      <c r="A463" s="55">
        <v>458</v>
      </c>
      <c r="B463" s="37">
        <v>21220010</v>
      </c>
      <c r="C463" s="61" t="s">
        <v>1811</v>
      </c>
      <c r="D463" s="38">
        <v>1</v>
      </c>
      <c r="E463" s="38">
        <v>0</v>
      </c>
      <c r="J463" s="38">
        <v>2</v>
      </c>
      <c r="L463" s="38">
        <v>0</v>
      </c>
      <c r="M463" s="38">
        <v>0</v>
      </c>
      <c r="N463" s="38">
        <v>1000000</v>
      </c>
      <c r="O463" s="63" t="s">
        <v>55</v>
      </c>
      <c r="P463" s="63"/>
      <c r="Q463" s="38" t="s">
        <v>1588</v>
      </c>
      <c r="R463" s="38">
        <v>0</v>
      </c>
      <c r="T463" s="38" t="s">
        <v>1595</v>
      </c>
      <c r="U463" s="70"/>
      <c r="Y463" s="38" t="s">
        <v>1645</v>
      </c>
      <c r="AA463" s="4">
        <v>0</v>
      </c>
      <c r="AB463" s="38">
        <v>0</v>
      </c>
      <c r="AC463">
        <v>0</v>
      </c>
      <c r="AD463" s="38">
        <v>0</v>
      </c>
      <c r="AF463" s="38" t="s">
        <v>1574</v>
      </c>
      <c r="AG463" s="38">
        <v>21220</v>
      </c>
      <c r="AH463" s="38" t="s">
        <v>1645</v>
      </c>
    </row>
    <row r="464" spans="1:34" x14ac:dyDescent="0.2">
      <c r="A464" s="55">
        <v>459</v>
      </c>
      <c r="B464" s="37">
        <v>21220020</v>
      </c>
      <c r="C464" s="61" t="s">
        <v>1811</v>
      </c>
      <c r="D464" s="38">
        <v>2</v>
      </c>
      <c r="E464" s="38">
        <v>0</v>
      </c>
      <c r="J464" s="38">
        <v>2</v>
      </c>
      <c r="L464" s="38">
        <v>0</v>
      </c>
      <c r="M464" s="38">
        <v>0</v>
      </c>
      <c r="N464" s="38">
        <v>1000000</v>
      </c>
      <c r="O464" s="63" t="s">
        <v>55</v>
      </c>
      <c r="P464" s="63"/>
      <c r="Q464" s="38" t="s">
        <v>1588</v>
      </c>
      <c r="R464" s="38">
        <v>0</v>
      </c>
      <c r="T464" s="38" t="s">
        <v>1595</v>
      </c>
      <c r="U464" s="70"/>
      <c r="Y464" s="38" t="s">
        <v>1646</v>
      </c>
      <c r="AA464" s="4">
        <v>0</v>
      </c>
      <c r="AB464" s="38">
        <v>0</v>
      </c>
      <c r="AC464">
        <v>0</v>
      </c>
      <c r="AD464" s="38">
        <v>0</v>
      </c>
      <c r="AF464" s="38" t="s">
        <v>1574</v>
      </c>
      <c r="AG464" s="38">
        <v>21220</v>
      </c>
      <c r="AH464" s="38" t="s">
        <v>1646</v>
      </c>
    </row>
    <row r="465" spans="1:34" x14ac:dyDescent="0.2">
      <c r="A465" s="55">
        <v>460</v>
      </c>
      <c r="B465" s="37">
        <v>21220030</v>
      </c>
      <c r="C465" s="61" t="s">
        <v>1811</v>
      </c>
      <c r="D465" s="38">
        <v>3</v>
      </c>
      <c r="E465" s="38">
        <v>0</v>
      </c>
      <c r="J465" s="38">
        <v>2</v>
      </c>
      <c r="L465" s="38">
        <v>0</v>
      </c>
      <c r="M465" s="38">
        <v>0</v>
      </c>
      <c r="N465" s="38">
        <v>1000000</v>
      </c>
      <c r="O465" s="63" t="s">
        <v>55</v>
      </c>
      <c r="P465" s="63"/>
      <c r="Q465" s="38" t="s">
        <v>1588</v>
      </c>
      <c r="R465" s="38">
        <v>0</v>
      </c>
      <c r="T465" s="38" t="s">
        <v>1595</v>
      </c>
      <c r="U465" s="70"/>
      <c r="Y465" s="38" t="s">
        <v>1647</v>
      </c>
      <c r="AA465" s="4">
        <v>0</v>
      </c>
      <c r="AB465" s="38">
        <v>0</v>
      </c>
      <c r="AC465">
        <v>0</v>
      </c>
      <c r="AD465" s="38">
        <v>0</v>
      </c>
      <c r="AF465" s="38" t="s">
        <v>1574</v>
      </c>
      <c r="AG465" s="38">
        <v>21220</v>
      </c>
      <c r="AH465" s="38" t="s">
        <v>1647</v>
      </c>
    </row>
    <row r="466" spans="1:34" x14ac:dyDescent="0.2">
      <c r="A466" s="55">
        <v>461</v>
      </c>
      <c r="B466" s="37">
        <v>21220040</v>
      </c>
      <c r="C466" s="61" t="s">
        <v>1811</v>
      </c>
      <c r="D466" s="38">
        <v>4</v>
      </c>
      <c r="E466" s="38">
        <v>0</v>
      </c>
      <c r="J466" s="38">
        <v>2</v>
      </c>
      <c r="L466" s="38">
        <v>0</v>
      </c>
      <c r="M466" s="38">
        <v>0</v>
      </c>
      <c r="N466" s="38">
        <v>1000000</v>
      </c>
      <c r="O466" s="63" t="s">
        <v>55</v>
      </c>
      <c r="P466" s="63"/>
      <c r="Q466" s="38" t="s">
        <v>1588</v>
      </c>
      <c r="R466" s="38">
        <v>0</v>
      </c>
      <c r="T466" s="38" t="s">
        <v>1595</v>
      </c>
      <c r="U466" s="70"/>
      <c r="Y466" s="38" t="s">
        <v>1648</v>
      </c>
      <c r="AA466" s="4">
        <v>0</v>
      </c>
      <c r="AB466" s="38">
        <v>0</v>
      </c>
      <c r="AC466">
        <v>0</v>
      </c>
      <c r="AD466" s="38">
        <v>0</v>
      </c>
      <c r="AF466" s="38" t="s">
        <v>1574</v>
      </c>
      <c r="AG466" s="38">
        <v>21220</v>
      </c>
      <c r="AH466" s="38" t="s">
        <v>1648</v>
      </c>
    </row>
    <row r="467" spans="1:34" x14ac:dyDescent="0.2">
      <c r="A467" s="55">
        <v>462</v>
      </c>
      <c r="B467" s="37">
        <v>21220050</v>
      </c>
      <c r="C467" s="61" t="s">
        <v>1811</v>
      </c>
      <c r="D467" s="38">
        <v>5</v>
      </c>
      <c r="E467" s="38">
        <v>0</v>
      </c>
      <c r="J467" s="38">
        <v>2</v>
      </c>
      <c r="L467" s="38">
        <v>0</v>
      </c>
      <c r="M467" s="38">
        <v>0</v>
      </c>
      <c r="N467" s="38">
        <v>1000000</v>
      </c>
      <c r="O467" s="63" t="s">
        <v>55</v>
      </c>
      <c r="P467" s="63"/>
      <c r="Q467" s="38" t="s">
        <v>1588</v>
      </c>
      <c r="R467" s="38">
        <v>0</v>
      </c>
      <c r="T467" s="38" t="s">
        <v>1595</v>
      </c>
      <c r="U467" s="70"/>
      <c r="Y467" s="38" t="s">
        <v>1649</v>
      </c>
      <c r="AA467" s="4">
        <v>0</v>
      </c>
      <c r="AB467" s="38">
        <v>0</v>
      </c>
      <c r="AC467">
        <v>0</v>
      </c>
      <c r="AD467" s="38">
        <v>0</v>
      </c>
      <c r="AF467" s="38" t="s">
        <v>1574</v>
      </c>
      <c r="AG467" s="38">
        <v>21220</v>
      </c>
      <c r="AH467" s="38" t="s">
        <v>1649</v>
      </c>
    </row>
    <row r="468" spans="1:34" x14ac:dyDescent="0.2">
      <c r="A468" s="55">
        <v>463</v>
      </c>
      <c r="B468" s="37">
        <v>21220060</v>
      </c>
      <c r="C468" s="61" t="s">
        <v>1811</v>
      </c>
      <c r="D468" s="38">
        <v>6</v>
      </c>
      <c r="E468" s="38">
        <v>0</v>
      </c>
      <c r="J468" s="38">
        <v>2</v>
      </c>
      <c r="L468" s="38">
        <v>0</v>
      </c>
      <c r="M468" s="38">
        <v>0</v>
      </c>
      <c r="N468" s="38">
        <v>1000000</v>
      </c>
      <c r="O468" s="63" t="s">
        <v>55</v>
      </c>
      <c r="P468" s="63"/>
      <c r="Q468" s="38" t="s">
        <v>1588</v>
      </c>
      <c r="R468" s="38">
        <v>0</v>
      </c>
      <c r="T468" s="38" t="s">
        <v>1595</v>
      </c>
      <c r="U468" s="70"/>
      <c r="Y468" s="38" t="s">
        <v>1650</v>
      </c>
      <c r="AA468" s="4">
        <v>0</v>
      </c>
      <c r="AB468" s="38">
        <v>0</v>
      </c>
      <c r="AC468">
        <v>0</v>
      </c>
      <c r="AD468" s="38">
        <v>0</v>
      </c>
      <c r="AF468" s="38" t="s">
        <v>1574</v>
      </c>
      <c r="AG468" s="38">
        <v>21220</v>
      </c>
      <c r="AH468" s="38" t="s">
        <v>1650</v>
      </c>
    </row>
    <row r="469" spans="1:34" x14ac:dyDescent="0.2">
      <c r="A469" s="55">
        <v>464</v>
      </c>
      <c r="B469" s="37">
        <v>21220070</v>
      </c>
      <c r="C469" s="61" t="s">
        <v>1811</v>
      </c>
      <c r="D469" s="38">
        <v>7</v>
      </c>
      <c r="E469" s="38">
        <v>0</v>
      </c>
      <c r="J469" s="38">
        <v>2</v>
      </c>
      <c r="L469" s="38">
        <v>0</v>
      </c>
      <c r="M469" s="38">
        <v>0</v>
      </c>
      <c r="N469" s="38">
        <v>1000000</v>
      </c>
      <c r="O469" s="63" t="s">
        <v>55</v>
      </c>
      <c r="P469" s="63"/>
      <c r="Q469" s="38" t="s">
        <v>1588</v>
      </c>
      <c r="R469" s="38">
        <v>0</v>
      </c>
      <c r="T469" s="38" t="s">
        <v>1595</v>
      </c>
      <c r="U469" s="70"/>
      <c r="Y469" s="38" t="s">
        <v>1651</v>
      </c>
      <c r="AA469" s="4">
        <v>0</v>
      </c>
      <c r="AB469" s="38">
        <v>0</v>
      </c>
      <c r="AC469">
        <v>0</v>
      </c>
      <c r="AD469" s="38">
        <v>0</v>
      </c>
      <c r="AF469" s="38" t="s">
        <v>1574</v>
      </c>
      <c r="AG469" s="38">
        <v>21220</v>
      </c>
      <c r="AH469" s="38" t="s">
        <v>1651</v>
      </c>
    </row>
    <row r="470" spans="1:34" x14ac:dyDescent="0.2">
      <c r="A470" s="55">
        <v>465</v>
      </c>
      <c r="B470" s="37">
        <v>21220080</v>
      </c>
      <c r="C470" s="61" t="s">
        <v>1811</v>
      </c>
      <c r="D470" s="38">
        <v>8</v>
      </c>
      <c r="E470" s="38">
        <v>0</v>
      </c>
      <c r="J470" s="38">
        <v>2</v>
      </c>
      <c r="L470" s="38">
        <v>0</v>
      </c>
      <c r="M470" s="38">
        <v>0</v>
      </c>
      <c r="N470" s="38">
        <v>1000000</v>
      </c>
      <c r="O470" s="63" t="s">
        <v>55</v>
      </c>
      <c r="P470" s="63"/>
      <c r="Q470" s="38" t="s">
        <v>1588</v>
      </c>
      <c r="R470" s="38">
        <v>0</v>
      </c>
      <c r="T470" s="38" t="s">
        <v>1595</v>
      </c>
      <c r="U470" s="70"/>
      <c r="Y470" s="38" t="s">
        <v>1652</v>
      </c>
      <c r="AA470" s="4">
        <v>0</v>
      </c>
      <c r="AB470" s="38">
        <v>0</v>
      </c>
      <c r="AC470">
        <v>0</v>
      </c>
      <c r="AD470" s="38">
        <v>0</v>
      </c>
      <c r="AF470" s="38" t="s">
        <v>1574</v>
      </c>
      <c r="AG470" s="38">
        <v>21220</v>
      </c>
      <c r="AH470" s="38" t="s">
        <v>1652</v>
      </c>
    </row>
    <row r="471" spans="1:34" x14ac:dyDescent="0.2">
      <c r="A471" s="55">
        <v>466</v>
      </c>
      <c r="B471" s="37">
        <v>21220090</v>
      </c>
      <c r="C471" s="61" t="s">
        <v>1811</v>
      </c>
      <c r="D471" s="38">
        <v>9</v>
      </c>
      <c r="E471" s="38">
        <v>0</v>
      </c>
      <c r="J471" s="38">
        <v>2</v>
      </c>
      <c r="L471" s="38">
        <v>0</v>
      </c>
      <c r="M471" s="38">
        <v>0</v>
      </c>
      <c r="N471" s="38">
        <v>1000000</v>
      </c>
      <c r="O471" s="63" t="s">
        <v>55</v>
      </c>
      <c r="P471" s="63"/>
      <c r="Q471" s="38" t="s">
        <v>1588</v>
      </c>
      <c r="R471" s="38">
        <v>0</v>
      </c>
      <c r="T471" s="38" t="s">
        <v>1595</v>
      </c>
      <c r="U471" s="70"/>
      <c r="Y471" s="38" t="s">
        <v>1653</v>
      </c>
      <c r="AA471" s="4">
        <v>0</v>
      </c>
      <c r="AB471" s="38">
        <v>0</v>
      </c>
      <c r="AC471">
        <v>0</v>
      </c>
      <c r="AD471" s="38">
        <v>0</v>
      </c>
      <c r="AF471" s="38" t="s">
        <v>1574</v>
      </c>
      <c r="AG471" s="38">
        <v>21220</v>
      </c>
      <c r="AH471" s="38" t="s">
        <v>1653</v>
      </c>
    </row>
    <row r="472" spans="1:34" x14ac:dyDescent="0.2">
      <c r="A472" s="55">
        <v>467</v>
      </c>
      <c r="B472" s="37">
        <v>21220100</v>
      </c>
      <c r="C472" s="61" t="s">
        <v>1811</v>
      </c>
      <c r="D472" s="38">
        <v>10</v>
      </c>
      <c r="E472" s="38">
        <v>0</v>
      </c>
      <c r="J472" s="38">
        <v>2</v>
      </c>
      <c r="L472" s="38">
        <v>0</v>
      </c>
      <c r="M472" s="38">
        <v>0</v>
      </c>
      <c r="N472" s="38">
        <v>1000000</v>
      </c>
      <c r="O472" s="63" t="s">
        <v>55</v>
      </c>
      <c r="P472" s="63"/>
      <c r="Q472" s="38" t="s">
        <v>1588</v>
      </c>
      <c r="R472" s="38">
        <v>0</v>
      </c>
      <c r="T472" s="38" t="s">
        <v>1595</v>
      </c>
      <c r="U472" s="70"/>
      <c r="Y472" s="38" t="s">
        <v>1654</v>
      </c>
      <c r="AA472" s="4">
        <v>0</v>
      </c>
      <c r="AB472" s="38">
        <v>0</v>
      </c>
      <c r="AC472">
        <v>0</v>
      </c>
      <c r="AD472" s="38">
        <v>0</v>
      </c>
      <c r="AF472" s="38" t="s">
        <v>1574</v>
      </c>
      <c r="AG472" s="38">
        <v>21220</v>
      </c>
      <c r="AH472" s="38" t="s">
        <v>1654</v>
      </c>
    </row>
    <row r="473" spans="1:34" x14ac:dyDescent="0.2">
      <c r="A473" s="55">
        <v>468</v>
      </c>
      <c r="B473" s="37">
        <v>21220110</v>
      </c>
      <c r="C473" s="61" t="s">
        <v>1811</v>
      </c>
      <c r="D473" s="38">
        <v>11</v>
      </c>
      <c r="E473" s="38">
        <v>0</v>
      </c>
      <c r="J473" s="38">
        <v>2</v>
      </c>
      <c r="L473" s="38">
        <v>0</v>
      </c>
      <c r="M473" s="38">
        <v>0</v>
      </c>
      <c r="N473" s="38">
        <v>1000000</v>
      </c>
      <c r="O473" s="63" t="s">
        <v>55</v>
      </c>
      <c r="P473" s="63"/>
      <c r="Q473" s="38" t="s">
        <v>1588</v>
      </c>
      <c r="R473" s="38">
        <v>0</v>
      </c>
      <c r="T473" s="38" t="s">
        <v>1595</v>
      </c>
      <c r="U473" s="70"/>
      <c r="Y473" s="38" t="s">
        <v>1655</v>
      </c>
      <c r="AA473" s="4">
        <v>0</v>
      </c>
      <c r="AB473" s="38">
        <v>0</v>
      </c>
      <c r="AC473">
        <v>0</v>
      </c>
      <c r="AD473" s="38">
        <v>0</v>
      </c>
      <c r="AF473" s="38" t="s">
        <v>1574</v>
      </c>
      <c r="AG473" s="38">
        <v>21220</v>
      </c>
      <c r="AH473" s="38" t="s">
        <v>1655</v>
      </c>
    </row>
    <row r="474" spans="1:34" x14ac:dyDescent="0.2">
      <c r="A474" s="55">
        <v>469</v>
      </c>
      <c r="B474" s="37">
        <v>21220120</v>
      </c>
      <c r="C474" s="61" t="s">
        <v>1811</v>
      </c>
      <c r="D474" s="38">
        <v>12</v>
      </c>
      <c r="E474" s="38">
        <v>0</v>
      </c>
      <c r="J474" s="38">
        <v>2</v>
      </c>
      <c r="L474" s="38">
        <v>0</v>
      </c>
      <c r="M474" s="38">
        <v>0</v>
      </c>
      <c r="N474" s="38">
        <v>1000000</v>
      </c>
      <c r="O474" s="63" t="s">
        <v>55</v>
      </c>
      <c r="P474" s="63"/>
      <c r="Q474" s="38" t="s">
        <v>1588</v>
      </c>
      <c r="R474" s="38">
        <v>0</v>
      </c>
      <c r="T474" s="38" t="s">
        <v>1595</v>
      </c>
      <c r="U474" s="70"/>
      <c r="Y474" s="38" t="s">
        <v>1656</v>
      </c>
      <c r="AA474" s="4">
        <v>0</v>
      </c>
      <c r="AB474" s="38">
        <v>0</v>
      </c>
      <c r="AC474">
        <v>0</v>
      </c>
      <c r="AD474" s="38">
        <v>0</v>
      </c>
      <c r="AF474" s="38" t="s">
        <v>1574</v>
      </c>
      <c r="AG474" s="38">
        <v>21220</v>
      </c>
      <c r="AH474" s="38" t="s">
        <v>1656</v>
      </c>
    </row>
    <row r="475" spans="1:34" x14ac:dyDescent="0.2">
      <c r="A475" s="55">
        <v>470</v>
      </c>
      <c r="B475" s="37">
        <v>21220130</v>
      </c>
      <c r="C475" s="61" t="s">
        <v>1811</v>
      </c>
      <c r="D475" s="38">
        <v>13</v>
      </c>
      <c r="E475" s="38">
        <v>0</v>
      </c>
      <c r="J475" s="38">
        <v>2</v>
      </c>
      <c r="L475" s="38">
        <v>0</v>
      </c>
      <c r="M475" s="38">
        <v>0</v>
      </c>
      <c r="N475" s="38">
        <v>1000000</v>
      </c>
      <c r="O475" s="63" t="s">
        <v>55</v>
      </c>
      <c r="P475" s="63"/>
      <c r="Q475" s="38" t="s">
        <v>1588</v>
      </c>
      <c r="R475" s="38">
        <v>0</v>
      </c>
      <c r="T475" s="38" t="s">
        <v>1595</v>
      </c>
      <c r="U475" s="70"/>
      <c r="Y475" s="38" t="s">
        <v>1657</v>
      </c>
      <c r="AA475" s="4">
        <v>0</v>
      </c>
      <c r="AB475" s="38">
        <v>0</v>
      </c>
      <c r="AC475">
        <v>0</v>
      </c>
      <c r="AD475" s="38">
        <v>0</v>
      </c>
      <c r="AF475" s="38" t="s">
        <v>1574</v>
      </c>
      <c r="AG475" s="38">
        <v>21220</v>
      </c>
      <c r="AH475" s="38" t="s">
        <v>1657</v>
      </c>
    </row>
    <row r="476" spans="1:34" x14ac:dyDescent="0.2">
      <c r="A476" s="55">
        <v>471</v>
      </c>
      <c r="B476" s="37">
        <v>21220140</v>
      </c>
      <c r="C476" s="61" t="s">
        <v>1811</v>
      </c>
      <c r="D476" s="38">
        <v>14</v>
      </c>
      <c r="E476" s="38">
        <v>0</v>
      </c>
      <c r="J476" s="38">
        <v>2</v>
      </c>
      <c r="L476" s="38">
        <v>0</v>
      </c>
      <c r="M476" s="38">
        <v>0</v>
      </c>
      <c r="N476" s="38">
        <v>1000000</v>
      </c>
      <c r="O476" s="63" t="s">
        <v>55</v>
      </c>
      <c r="P476" s="63"/>
      <c r="Q476" s="38" t="s">
        <v>1588</v>
      </c>
      <c r="R476" s="38">
        <v>0</v>
      </c>
      <c r="T476" s="38" t="s">
        <v>1595</v>
      </c>
      <c r="U476" s="70"/>
      <c r="Y476" s="38" t="s">
        <v>1658</v>
      </c>
      <c r="AA476" s="4">
        <v>0</v>
      </c>
      <c r="AB476" s="38">
        <v>0</v>
      </c>
      <c r="AC476">
        <v>0</v>
      </c>
      <c r="AD476" s="38">
        <v>0</v>
      </c>
      <c r="AF476" s="38" t="s">
        <v>1574</v>
      </c>
      <c r="AG476" s="38">
        <v>21220</v>
      </c>
      <c r="AH476" s="38" t="s">
        <v>1658</v>
      </c>
    </row>
    <row r="477" spans="1:34" x14ac:dyDescent="0.2">
      <c r="A477" s="55">
        <v>472</v>
      </c>
      <c r="B477" s="37">
        <v>21220150</v>
      </c>
      <c r="C477" s="61" t="s">
        <v>1811</v>
      </c>
      <c r="D477" s="38">
        <v>15</v>
      </c>
      <c r="E477" s="38">
        <v>0</v>
      </c>
      <c r="J477" s="38">
        <v>2</v>
      </c>
      <c r="L477" s="38">
        <v>0</v>
      </c>
      <c r="M477" s="38">
        <v>0</v>
      </c>
      <c r="N477" s="38">
        <v>1000000</v>
      </c>
      <c r="O477" s="63" t="s">
        <v>55</v>
      </c>
      <c r="P477" s="63"/>
      <c r="Q477" s="38" t="s">
        <v>1588</v>
      </c>
      <c r="R477" s="38">
        <v>0</v>
      </c>
      <c r="T477" s="38" t="s">
        <v>1595</v>
      </c>
      <c r="U477" s="70"/>
      <c r="Y477" s="38" t="s">
        <v>1659</v>
      </c>
      <c r="AA477" s="4">
        <v>0</v>
      </c>
      <c r="AB477" s="38">
        <v>0</v>
      </c>
      <c r="AC477">
        <v>0</v>
      </c>
      <c r="AD477" s="38">
        <v>0</v>
      </c>
      <c r="AF477" s="38" t="s">
        <v>1574</v>
      </c>
      <c r="AG477" s="38">
        <v>21220</v>
      </c>
      <c r="AH477" s="38" t="s">
        <v>1659</v>
      </c>
    </row>
    <row r="478" spans="1:34" x14ac:dyDescent="0.2">
      <c r="A478" s="55">
        <v>473</v>
      </c>
      <c r="B478" s="37">
        <v>21220160</v>
      </c>
      <c r="C478" s="61" t="s">
        <v>1811</v>
      </c>
      <c r="D478" s="38">
        <v>16</v>
      </c>
      <c r="E478" s="38">
        <v>0</v>
      </c>
      <c r="J478" s="38">
        <v>2</v>
      </c>
      <c r="L478" s="38">
        <v>0</v>
      </c>
      <c r="M478" s="38">
        <v>0</v>
      </c>
      <c r="N478" s="38">
        <v>1000000</v>
      </c>
      <c r="O478" s="63" t="s">
        <v>55</v>
      </c>
      <c r="P478" s="63"/>
      <c r="Q478" s="38" t="s">
        <v>1588</v>
      </c>
      <c r="R478" s="38">
        <v>0</v>
      </c>
      <c r="T478" s="38" t="s">
        <v>1595</v>
      </c>
      <c r="U478" s="70"/>
      <c r="Y478" s="38" t="s">
        <v>1660</v>
      </c>
      <c r="AA478" s="4">
        <v>0</v>
      </c>
      <c r="AB478" s="38">
        <v>0</v>
      </c>
      <c r="AC478">
        <v>0</v>
      </c>
      <c r="AD478" s="38">
        <v>0</v>
      </c>
      <c r="AF478" s="38" t="s">
        <v>1574</v>
      </c>
      <c r="AG478" s="38">
        <v>21220</v>
      </c>
      <c r="AH478" s="38" t="s">
        <v>1660</v>
      </c>
    </row>
    <row r="479" spans="1:34" x14ac:dyDescent="0.2">
      <c r="A479" s="55">
        <v>474</v>
      </c>
      <c r="B479" s="37">
        <v>21220170</v>
      </c>
      <c r="C479" s="61" t="s">
        <v>1811</v>
      </c>
      <c r="D479" s="38">
        <v>17</v>
      </c>
      <c r="E479" s="38">
        <v>0</v>
      </c>
      <c r="J479" s="38">
        <v>2</v>
      </c>
      <c r="L479" s="38">
        <v>0</v>
      </c>
      <c r="M479" s="38">
        <v>0</v>
      </c>
      <c r="N479" s="38">
        <v>1000000</v>
      </c>
      <c r="O479" s="63" t="s">
        <v>55</v>
      </c>
      <c r="P479" s="63"/>
      <c r="Q479" s="38" t="s">
        <v>1588</v>
      </c>
      <c r="R479" s="38">
        <v>0</v>
      </c>
      <c r="T479" s="38" t="s">
        <v>1595</v>
      </c>
      <c r="U479" s="70"/>
      <c r="Y479" s="38" t="s">
        <v>1661</v>
      </c>
      <c r="AA479" s="4">
        <v>0</v>
      </c>
      <c r="AB479" s="38">
        <v>0</v>
      </c>
      <c r="AC479">
        <v>0</v>
      </c>
      <c r="AD479" s="38">
        <v>0</v>
      </c>
      <c r="AF479" s="38" t="s">
        <v>1574</v>
      </c>
      <c r="AG479" s="38">
        <v>21220</v>
      </c>
      <c r="AH479" s="38" t="s">
        <v>1661</v>
      </c>
    </row>
    <row r="480" spans="1:34" x14ac:dyDescent="0.2">
      <c r="A480" s="55">
        <v>475</v>
      </c>
      <c r="B480" s="37">
        <v>21220180</v>
      </c>
      <c r="C480" s="61" t="s">
        <v>1811</v>
      </c>
      <c r="D480" s="38">
        <v>18</v>
      </c>
      <c r="E480" s="38">
        <v>0</v>
      </c>
      <c r="J480" s="38">
        <v>2</v>
      </c>
      <c r="L480" s="38">
        <v>0</v>
      </c>
      <c r="M480" s="38">
        <v>0</v>
      </c>
      <c r="N480" s="38">
        <v>1000000</v>
      </c>
      <c r="O480" s="63" t="s">
        <v>55</v>
      </c>
      <c r="P480" s="63"/>
      <c r="Q480" s="38" t="s">
        <v>1588</v>
      </c>
      <c r="R480" s="38">
        <v>0</v>
      </c>
      <c r="T480" s="38" t="s">
        <v>1595</v>
      </c>
      <c r="U480" s="70"/>
      <c r="Y480" s="38" t="s">
        <v>1662</v>
      </c>
      <c r="AA480" s="4">
        <v>0</v>
      </c>
      <c r="AB480" s="38">
        <v>0</v>
      </c>
      <c r="AC480">
        <v>0</v>
      </c>
      <c r="AD480" s="38">
        <v>0</v>
      </c>
      <c r="AF480" s="38" t="s">
        <v>1574</v>
      </c>
      <c r="AG480" s="38">
        <v>21220</v>
      </c>
      <c r="AH480" s="38" t="s">
        <v>1662</v>
      </c>
    </row>
    <row r="481" spans="1:34" x14ac:dyDescent="0.2">
      <c r="A481" s="55">
        <v>476</v>
      </c>
      <c r="B481" s="37">
        <v>21220190</v>
      </c>
      <c r="C481" s="61" t="s">
        <v>1811</v>
      </c>
      <c r="D481" s="38">
        <v>19</v>
      </c>
      <c r="E481" s="38">
        <v>0</v>
      </c>
      <c r="J481" s="38">
        <v>2</v>
      </c>
      <c r="L481" s="38">
        <v>0</v>
      </c>
      <c r="M481" s="38">
        <v>0</v>
      </c>
      <c r="N481" s="38">
        <v>1000000</v>
      </c>
      <c r="O481" s="63" t="s">
        <v>55</v>
      </c>
      <c r="P481" s="63"/>
      <c r="Q481" s="38" t="s">
        <v>1588</v>
      </c>
      <c r="R481" s="38">
        <v>0</v>
      </c>
      <c r="T481" s="38" t="s">
        <v>1595</v>
      </c>
      <c r="U481" s="70"/>
      <c r="Y481" s="38" t="s">
        <v>1663</v>
      </c>
      <c r="AA481" s="4">
        <v>0</v>
      </c>
      <c r="AB481" s="38">
        <v>0</v>
      </c>
      <c r="AC481">
        <v>0</v>
      </c>
      <c r="AD481" s="38">
        <v>0</v>
      </c>
      <c r="AF481" s="38" t="s">
        <v>1574</v>
      </c>
      <c r="AG481" s="38">
        <v>21220</v>
      </c>
      <c r="AH481" s="38" t="s">
        <v>1663</v>
      </c>
    </row>
    <row r="482" spans="1:34" x14ac:dyDescent="0.2">
      <c r="A482" s="55">
        <v>477</v>
      </c>
      <c r="B482" s="37">
        <v>21220200</v>
      </c>
      <c r="C482" s="61" t="s">
        <v>1811</v>
      </c>
      <c r="D482" s="38">
        <v>20</v>
      </c>
      <c r="E482" s="38">
        <v>0</v>
      </c>
      <c r="J482" s="38">
        <v>2</v>
      </c>
      <c r="L482" s="38">
        <v>0</v>
      </c>
      <c r="M482" s="38">
        <v>0</v>
      </c>
      <c r="N482" s="38">
        <v>1000000</v>
      </c>
      <c r="O482" s="63" t="s">
        <v>55</v>
      </c>
      <c r="P482" s="63"/>
      <c r="Q482" s="38" t="s">
        <v>1588</v>
      </c>
      <c r="R482" s="38">
        <v>0</v>
      </c>
      <c r="T482" s="38" t="s">
        <v>1595</v>
      </c>
      <c r="U482" s="70"/>
      <c r="Y482" s="38" t="s">
        <v>1664</v>
      </c>
      <c r="AA482" s="4">
        <v>0</v>
      </c>
      <c r="AB482" s="38">
        <v>0</v>
      </c>
      <c r="AC482">
        <v>0</v>
      </c>
      <c r="AD482" s="38">
        <v>0</v>
      </c>
      <c r="AF482" s="38" t="s">
        <v>1574</v>
      </c>
      <c r="AG482" s="38">
        <v>21220</v>
      </c>
      <c r="AH482" s="38" t="s">
        <v>1664</v>
      </c>
    </row>
    <row r="483" spans="1:34" x14ac:dyDescent="0.2">
      <c r="A483" s="55">
        <v>478</v>
      </c>
      <c r="B483" s="37">
        <v>21220210</v>
      </c>
      <c r="C483" s="61" t="s">
        <v>1811</v>
      </c>
      <c r="D483" s="38">
        <v>21</v>
      </c>
      <c r="E483" s="38">
        <v>0</v>
      </c>
      <c r="J483" s="38">
        <v>2</v>
      </c>
      <c r="L483" s="38">
        <v>0</v>
      </c>
      <c r="M483" s="38">
        <v>0</v>
      </c>
      <c r="N483" s="38">
        <v>1000000</v>
      </c>
      <c r="O483" s="63" t="s">
        <v>55</v>
      </c>
      <c r="P483" s="63"/>
      <c r="Q483" s="38" t="s">
        <v>1588</v>
      </c>
      <c r="R483" s="38">
        <v>0</v>
      </c>
      <c r="T483" s="38" t="s">
        <v>1595</v>
      </c>
      <c r="U483" s="70"/>
      <c r="Y483" s="38" t="s">
        <v>1665</v>
      </c>
      <c r="AA483" s="4">
        <v>0</v>
      </c>
      <c r="AB483" s="38">
        <v>0</v>
      </c>
      <c r="AC483">
        <v>0</v>
      </c>
      <c r="AD483" s="38">
        <v>0</v>
      </c>
      <c r="AF483" s="38" t="s">
        <v>1574</v>
      </c>
      <c r="AG483" s="38">
        <v>21220</v>
      </c>
      <c r="AH483" s="38" t="s">
        <v>1665</v>
      </c>
    </row>
    <row r="484" spans="1:34" x14ac:dyDescent="0.2">
      <c r="A484" s="55">
        <v>479</v>
      </c>
      <c r="B484" s="37">
        <v>21220220</v>
      </c>
      <c r="C484" s="61" t="s">
        <v>1811</v>
      </c>
      <c r="D484" s="38">
        <v>22</v>
      </c>
      <c r="E484" s="38">
        <v>0</v>
      </c>
      <c r="J484" s="38">
        <v>2</v>
      </c>
      <c r="L484" s="38">
        <v>0</v>
      </c>
      <c r="M484" s="38">
        <v>0</v>
      </c>
      <c r="N484" s="38">
        <v>1000000</v>
      </c>
      <c r="O484" s="63" t="s">
        <v>55</v>
      </c>
      <c r="P484" s="63"/>
      <c r="Q484" s="38" t="s">
        <v>1588</v>
      </c>
      <c r="R484" s="38">
        <v>0</v>
      </c>
      <c r="T484" s="38" t="s">
        <v>1595</v>
      </c>
      <c r="U484" s="70"/>
      <c r="Y484" s="38" t="s">
        <v>1666</v>
      </c>
      <c r="AA484" s="4">
        <v>0</v>
      </c>
      <c r="AB484" s="38">
        <v>0</v>
      </c>
      <c r="AC484">
        <v>0</v>
      </c>
      <c r="AD484" s="38">
        <v>0</v>
      </c>
      <c r="AF484" s="38" t="s">
        <v>1574</v>
      </c>
      <c r="AG484" s="38">
        <v>21220</v>
      </c>
      <c r="AH484" s="38" t="s">
        <v>1666</v>
      </c>
    </row>
    <row r="485" spans="1:34" x14ac:dyDescent="0.2">
      <c r="A485" s="55">
        <v>480</v>
      </c>
      <c r="B485" s="37">
        <v>21220230</v>
      </c>
      <c r="C485" s="61" t="s">
        <v>1811</v>
      </c>
      <c r="D485" s="38">
        <v>23</v>
      </c>
      <c r="E485" s="38">
        <v>0</v>
      </c>
      <c r="J485" s="38">
        <v>2</v>
      </c>
      <c r="L485" s="38">
        <v>0</v>
      </c>
      <c r="M485" s="38">
        <v>0</v>
      </c>
      <c r="N485" s="38">
        <v>1000000</v>
      </c>
      <c r="O485" s="63" t="s">
        <v>55</v>
      </c>
      <c r="P485" s="63"/>
      <c r="Q485" s="38" t="s">
        <v>1588</v>
      </c>
      <c r="R485" s="38">
        <v>0</v>
      </c>
      <c r="T485" s="38" t="s">
        <v>1595</v>
      </c>
      <c r="U485" s="70"/>
      <c r="Y485" s="38" t="s">
        <v>1667</v>
      </c>
      <c r="AA485" s="4">
        <v>0</v>
      </c>
      <c r="AB485" s="38">
        <v>0</v>
      </c>
      <c r="AC485">
        <v>0</v>
      </c>
      <c r="AD485" s="38">
        <v>0</v>
      </c>
      <c r="AF485" s="38" t="s">
        <v>1574</v>
      </c>
      <c r="AG485" s="38">
        <v>21220</v>
      </c>
      <c r="AH485" s="38" t="s">
        <v>1667</v>
      </c>
    </row>
    <row r="486" spans="1:34" x14ac:dyDescent="0.2">
      <c r="A486" s="55">
        <v>481</v>
      </c>
      <c r="B486" s="37">
        <v>21220240</v>
      </c>
      <c r="C486" s="61" t="s">
        <v>1811</v>
      </c>
      <c r="D486" s="38">
        <v>24</v>
      </c>
      <c r="E486" s="38">
        <v>0</v>
      </c>
      <c r="J486" s="38">
        <v>2</v>
      </c>
      <c r="L486" s="38">
        <v>0</v>
      </c>
      <c r="M486" s="38">
        <v>0</v>
      </c>
      <c r="N486" s="38">
        <v>1000000</v>
      </c>
      <c r="O486" s="63" t="s">
        <v>55</v>
      </c>
      <c r="P486" s="63"/>
      <c r="Q486" s="38" t="s">
        <v>1588</v>
      </c>
      <c r="R486" s="38">
        <v>0</v>
      </c>
      <c r="T486" s="38" t="s">
        <v>1595</v>
      </c>
      <c r="U486" s="70"/>
      <c r="Y486" s="38" t="s">
        <v>1668</v>
      </c>
      <c r="AA486" s="4">
        <v>0</v>
      </c>
      <c r="AB486" s="38">
        <v>0</v>
      </c>
      <c r="AC486">
        <v>0</v>
      </c>
      <c r="AD486" s="38">
        <v>0</v>
      </c>
      <c r="AF486" s="38" t="s">
        <v>1574</v>
      </c>
      <c r="AG486" s="38">
        <v>21220</v>
      </c>
      <c r="AH486" s="38" t="s">
        <v>1668</v>
      </c>
    </row>
    <row r="487" spans="1:34" x14ac:dyDescent="0.2">
      <c r="A487" s="55">
        <v>482</v>
      </c>
      <c r="B487" s="37">
        <v>21220250</v>
      </c>
      <c r="C487" s="61" t="s">
        <v>1811</v>
      </c>
      <c r="D487" s="38">
        <v>25</v>
      </c>
      <c r="E487" s="38">
        <v>0</v>
      </c>
      <c r="J487" s="38">
        <v>2</v>
      </c>
      <c r="L487" s="38">
        <v>0</v>
      </c>
      <c r="M487" s="38">
        <v>0</v>
      </c>
      <c r="N487" s="38">
        <v>1000000</v>
      </c>
      <c r="O487" s="63" t="s">
        <v>55</v>
      </c>
      <c r="P487" s="63"/>
      <c r="Q487" s="38" t="s">
        <v>1588</v>
      </c>
      <c r="R487" s="38">
        <v>0</v>
      </c>
      <c r="T487" s="38" t="s">
        <v>1595</v>
      </c>
      <c r="U487" s="70"/>
      <c r="Y487" s="38" t="s">
        <v>1669</v>
      </c>
      <c r="AA487" s="4">
        <v>0</v>
      </c>
      <c r="AB487" s="38">
        <v>0</v>
      </c>
      <c r="AC487">
        <v>0</v>
      </c>
      <c r="AD487" s="38">
        <v>0</v>
      </c>
      <c r="AF487" s="38" t="s">
        <v>1574</v>
      </c>
      <c r="AG487" s="38">
        <v>21220</v>
      </c>
      <c r="AH487" s="38" t="s">
        <v>1669</v>
      </c>
    </row>
    <row r="488" spans="1:34" x14ac:dyDescent="0.2">
      <c r="A488" s="55">
        <v>483</v>
      </c>
      <c r="B488" s="37">
        <v>21130010</v>
      </c>
      <c r="C488" s="61" t="s">
        <v>1280</v>
      </c>
      <c r="D488" s="38">
        <v>1</v>
      </c>
      <c r="E488" s="38">
        <v>0</v>
      </c>
      <c r="J488" s="38">
        <v>2</v>
      </c>
      <c r="L488" s="38">
        <v>0</v>
      </c>
      <c r="M488" s="38">
        <v>0</v>
      </c>
      <c r="N488" s="38">
        <v>1000000</v>
      </c>
      <c r="O488" s="63" t="s">
        <v>55</v>
      </c>
      <c r="P488" s="63"/>
      <c r="Q488" s="38" t="s">
        <v>1588</v>
      </c>
      <c r="R488" s="38">
        <v>0</v>
      </c>
      <c r="T488" s="38" t="s">
        <v>1595</v>
      </c>
      <c r="U488" s="70"/>
      <c r="Y488" s="38" t="s">
        <v>1812</v>
      </c>
      <c r="AA488" s="4">
        <v>0</v>
      </c>
      <c r="AB488" s="38">
        <v>0</v>
      </c>
      <c r="AC488">
        <v>0</v>
      </c>
      <c r="AD488" s="38">
        <v>0</v>
      </c>
      <c r="AF488" s="38" t="s">
        <v>1574</v>
      </c>
      <c r="AG488" s="38">
        <v>21130</v>
      </c>
      <c r="AH488" s="38" t="s">
        <v>1812</v>
      </c>
    </row>
    <row r="489" spans="1:34" x14ac:dyDescent="0.2">
      <c r="A489" s="55">
        <v>484</v>
      </c>
      <c r="B489" s="37">
        <v>21130020</v>
      </c>
      <c r="C489" s="61" t="s">
        <v>1280</v>
      </c>
      <c r="D489" s="38">
        <v>2</v>
      </c>
      <c r="E489" s="38">
        <v>0</v>
      </c>
      <c r="J489" s="38">
        <v>2</v>
      </c>
      <c r="L489" s="38">
        <v>0</v>
      </c>
      <c r="M489" s="38">
        <v>0</v>
      </c>
      <c r="N489" s="38">
        <v>1000000</v>
      </c>
      <c r="O489" s="63" t="s">
        <v>55</v>
      </c>
      <c r="P489" s="63"/>
      <c r="Q489" s="38" t="s">
        <v>1588</v>
      </c>
      <c r="R489" s="38">
        <v>0</v>
      </c>
      <c r="T489" s="38" t="s">
        <v>1595</v>
      </c>
      <c r="U489" s="70"/>
      <c r="Y489" s="38" t="s">
        <v>1813</v>
      </c>
      <c r="AA489" s="4">
        <v>0</v>
      </c>
      <c r="AB489" s="38">
        <v>0</v>
      </c>
      <c r="AC489">
        <v>0</v>
      </c>
      <c r="AD489" s="38">
        <v>0</v>
      </c>
      <c r="AF489" s="38" t="s">
        <v>1574</v>
      </c>
      <c r="AG489" s="38">
        <v>21130</v>
      </c>
      <c r="AH489" s="38" t="s">
        <v>1813</v>
      </c>
    </row>
    <row r="490" spans="1:34" x14ac:dyDescent="0.2">
      <c r="A490" s="55">
        <v>485</v>
      </c>
      <c r="B490" s="37">
        <v>21130030</v>
      </c>
      <c r="C490" s="61" t="s">
        <v>1280</v>
      </c>
      <c r="D490" s="38">
        <v>3</v>
      </c>
      <c r="E490" s="38">
        <v>0</v>
      </c>
      <c r="J490" s="38">
        <v>2</v>
      </c>
      <c r="L490" s="38">
        <v>0</v>
      </c>
      <c r="M490" s="38">
        <v>0</v>
      </c>
      <c r="N490" s="38">
        <v>1000000</v>
      </c>
      <c r="O490" s="63" t="s">
        <v>55</v>
      </c>
      <c r="P490" s="63"/>
      <c r="Q490" s="38" t="s">
        <v>1588</v>
      </c>
      <c r="R490" s="38">
        <v>0</v>
      </c>
      <c r="T490" s="38" t="s">
        <v>1595</v>
      </c>
      <c r="U490" s="70"/>
      <c r="Y490" s="38" t="s">
        <v>1814</v>
      </c>
      <c r="AA490" s="4">
        <v>0</v>
      </c>
      <c r="AB490" s="38">
        <v>0</v>
      </c>
      <c r="AC490">
        <v>0</v>
      </c>
      <c r="AD490" s="38">
        <v>0</v>
      </c>
      <c r="AF490" s="38" t="s">
        <v>1574</v>
      </c>
      <c r="AG490" s="38">
        <v>21130</v>
      </c>
      <c r="AH490" s="38" t="s">
        <v>1814</v>
      </c>
    </row>
    <row r="491" spans="1:34" x14ac:dyDescent="0.2">
      <c r="A491" s="55">
        <v>486</v>
      </c>
      <c r="B491" s="37">
        <v>21130040</v>
      </c>
      <c r="C491" s="61" t="s">
        <v>1280</v>
      </c>
      <c r="D491" s="38">
        <v>4</v>
      </c>
      <c r="E491" s="38">
        <v>0</v>
      </c>
      <c r="J491" s="38">
        <v>2</v>
      </c>
      <c r="L491" s="38">
        <v>0</v>
      </c>
      <c r="M491" s="38">
        <v>0</v>
      </c>
      <c r="N491" s="38">
        <v>1000000</v>
      </c>
      <c r="O491" s="63" t="s">
        <v>55</v>
      </c>
      <c r="P491" s="63"/>
      <c r="Q491" s="38" t="s">
        <v>1588</v>
      </c>
      <c r="R491" s="38">
        <v>0</v>
      </c>
      <c r="T491" s="38" t="s">
        <v>1595</v>
      </c>
      <c r="U491" s="70"/>
      <c r="Y491" s="38" t="s">
        <v>1815</v>
      </c>
      <c r="AA491" s="4">
        <v>0</v>
      </c>
      <c r="AB491" s="38">
        <v>0</v>
      </c>
      <c r="AC491">
        <v>0</v>
      </c>
      <c r="AD491" s="38">
        <v>0</v>
      </c>
      <c r="AF491" s="38" t="s">
        <v>1574</v>
      </c>
      <c r="AG491" s="38">
        <v>21130</v>
      </c>
      <c r="AH491" s="38" t="s">
        <v>1815</v>
      </c>
    </row>
    <row r="492" spans="1:34" x14ac:dyDescent="0.2">
      <c r="A492" s="55">
        <v>487</v>
      </c>
      <c r="B492" s="37">
        <v>21130050</v>
      </c>
      <c r="C492" s="61" t="s">
        <v>1280</v>
      </c>
      <c r="D492" s="38">
        <v>5</v>
      </c>
      <c r="E492" s="38">
        <v>0</v>
      </c>
      <c r="J492" s="38">
        <v>2</v>
      </c>
      <c r="L492" s="38">
        <v>0</v>
      </c>
      <c r="M492" s="38">
        <v>0</v>
      </c>
      <c r="N492" s="38">
        <v>1000000</v>
      </c>
      <c r="O492" s="63" t="s">
        <v>55</v>
      </c>
      <c r="P492" s="63"/>
      <c r="Q492" s="38" t="s">
        <v>1588</v>
      </c>
      <c r="R492" s="38">
        <v>0</v>
      </c>
      <c r="T492" s="38" t="s">
        <v>1595</v>
      </c>
      <c r="U492" s="70"/>
      <c r="Y492" s="38" t="s">
        <v>1816</v>
      </c>
      <c r="AA492" s="4">
        <v>0</v>
      </c>
      <c r="AB492" s="38">
        <v>0</v>
      </c>
      <c r="AC492">
        <v>0</v>
      </c>
      <c r="AD492" s="38">
        <v>0</v>
      </c>
      <c r="AF492" s="38" t="s">
        <v>1574</v>
      </c>
      <c r="AG492" s="38">
        <v>21130</v>
      </c>
      <c r="AH492" s="38" t="s">
        <v>1816</v>
      </c>
    </row>
    <row r="493" spans="1:34" x14ac:dyDescent="0.2">
      <c r="A493" s="55">
        <v>488</v>
      </c>
      <c r="B493" s="37">
        <v>21130060</v>
      </c>
      <c r="C493" s="61" t="s">
        <v>1280</v>
      </c>
      <c r="D493" s="38">
        <v>6</v>
      </c>
      <c r="E493" s="38">
        <v>0</v>
      </c>
      <c r="J493" s="38">
        <v>2</v>
      </c>
      <c r="L493" s="38">
        <v>0</v>
      </c>
      <c r="M493" s="38">
        <v>0</v>
      </c>
      <c r="N493" s="38">
        <v>1000000</v>
      </c>
      <c r="O493" s="63" t="s">
        <v>55</v>
      </c>
      <c r="P493" s="63"/>
      <c r="Q493" s="38" t="s">
        <v>1588</v>
      </c>
      <c r="R493" s="38">
        <v>0</v>
      </c>
      <c r="T493" s="38" t="s">
        <v>1595</v>
      </c>
      <c r="U493" s="70"/>
      <c r="Y493" s="38" t="s">
        <v>1817</v>
      </c>
      <c r="AA493" s="4">
        <v>0</v>
      </c>
      <c r="AB493" s="38">
        <v>0</v>
      </c>
      <c r="AC493">
        <v>0</v>
      </c>
      <c r="AD493" s="38">
        <v>0</v>
      </c>
      <c r="AF493" s="38" t="s">
        <v>1574</v>
      </c>
      <c r="AG493" s="38">
        <v>21130</v>
      </c>
      <c r="AH493" s="38" t="s">
        <v>1817</v>
      </c>
    </row>
    <row r="494" spans="1:34" x14ac:dyDescent="0.2">
      <c r="A494" s="55">
        <v>489</v>
      </c>
      <c r="B494" s="37">
        <v>21130070</v>
      </c>
      <c r="C494" s="61" t="s">
        <v>1280</v>
      </c>
      <c r="D494" s="38">
        <v>7</v>
      </c>
      <c r="E494" s="38">
        <v>0</v>
      </c>
      <c r="J494" s="38">
        <v>2</v>
      </c>
      <c r="L494" s="38">
        <v>0</v>
      </c>
      <c r="M494" s="38">
        <v>0</v>
      </c>
      <c r="N494" s="38">
        <v>1000000</v>
      </c>
      <c r="O494" s="63" t="s">
        <v>55</v>
      </c>
      <c r="P494" s="63"/>
      <c r="Q494" s="38" t="s">
        <v>1588</v>
      </c>
      <c r="R494" s="38">
        <v>0</v>
      </c>
      <c r="T494" s="38" t="s">
        <v>1595</v>
      </c>
      <c r="U494" s="70"/>
      <c r="Y494" s="38" t="s">
        <v>1818</v>
      </c>
      <c r="AA494" s="4">
        <v>0</v>
      </c>
      <c r="AB494" s="38">
        <v>0</v>
      </c>
      <c r="AC494">
        <v>0</v>
      </c>
      <c r="AD494" s="38">
        <v>0</v>
      </c>
      <c r="AF494" s="38" t="s">
        <v>1574</v>
      </c>
      <c r="AG494" s="38">
        <v>21130</v>
      </c>
      <c r="AH494" s="38" t="s">
        <v>1818</v>
      </c>
    </row>
    <row r="495" spans="1:34" x14ac:dyDescent="0.2">
      <c r="A495" s="55">
        <v>490</v>
      </c>
      <c r="B495" s="37">
        <v>21130080</v>
      </c>
      <c r="C495" s="61" t="s">
        <v>1280</v>
      </c>
      <c r="D495" s="38">
        <v>8</v>
      </c>
      <c r="E495" s="38">
        <v>0</v>
      </c>
      <c r="J495" s="38">
        <v>2</v>
      </c>
      <c r="L495" s="38">
        <v>0</v>
      </c>
      <c r="M495" s="38">
        <v>0</v>
      </c>
      <c r="N495" s="38">
        <v>1000000</v>
      </c>
      <c r="O495" s="63" t="s">
        <v>55</v>
      </c>
      <c r="P495" s="63"/>
      <c r="Q495" s="38" t="s">
        <v>1588</v>
      </c>
      <c r="R495" s="38">
        <v>0</v>
      </c>
      <c r="T495" s="38" t="s">
        <v>1595</v>
      </c>
      <c r="U495" s="70"/>
      <c r="Y495" s="38" t="s">
        <v>1819</v>
      </c>
      <c r="AA495" s="4">
        <v>0</v>
      </c>
      <c r="AB495" s="38">
        <v>0</v>
      </c>
      <c r="AC495">
        <v>0</v>
      </c>
      <c r="AD495" s="38">
        <v>0</v>
      </c>
      <c r="AF495" s="38" t="s">
        <v>1574</v>
      </c>
      <c r="AG495" s="38">
        <v>21130</v>
      </c>
      <c r="AH495" s="38" t="s">
        <v>1819</v>
      </c>
    </row>
    <row r="496" spans="1:34" x14ac:dyDescent="0.2">
      <c r="A496" s="55">
        <v>491</v>
      </c>
      <c r="B496" s="37">
        <v>21130090</v>
      </c>
      <c r="C496" s="61" t="s">
        <v>1280</v>
      </c>
      <c r="D496" s="38">
        <v>9</v>
      </c>
      <c r="E496" s="38">
        <v>0</v>
      </c>
      <c r="J496" s="38">
        <v>2</v>
      </c>
      <c r="L496" s="38">
        <v>0</v>
      </c>
      <c r="M496" s="38">
        <v>0</v>
      </c>
      <c r="N496" s="38">
        <v>1000000</v>
      </c>
      <c r="O496" s="63" t="s">
        <v>55</v>
      </c>
      <c r="P496" s="63"/>
      <c r="Q496" s="38" t="s">
        <v>1588</v>
      </c>
      <c r="R496" s="38">
        <v>0</v>
      </c>
      <c r="T496" s="38" t="s">
        <v>1595</v>
      </c>
      <c r="U496" s="70"/>
      <c r="Y496" s="38" t="s">
        <v>1820</v>
      </c>
      <c r="AA496" s="4">
        <v>0</v>
      </c>
      <c r="AB496" s="38">
        <v>0</v>
      </c>
      <c r="AC496">
        <v>0</v>
      </c>
      <c r="AD496" s="38">
        <v>0</v>
      </c>
      <c r="AF496" s="38" t="s">
        <v>1574</v>
      </c>
      <c r="AG496" s="38">
        <v>21130</v>
      </c>
      <c r="AH496" s="38" t="s">
        <v>1820</v>
      </c>
    </row>
    <row r="497" spans="1:34" x14ac:dyDescent="0.2">
      <c r="A497" s="55">
        <v>492</v>
      </c>
      <c r="B497" s="37">
        <v>21130100</v>
      </c>
      <c r="C497" s="61" t="s">
        <v>1280</v>
      </c>
      <c r="D497" s="38">
        <v>10</v>
      </c>
      <c r="E497" s="38">
        <v>0</v>
      </c>
      <c r="J497" s="38">
        <v>2</v>
      </c>
      <c r="L497" s="38">
        <v>0</v>
      </c>
      <c r="M497" s="38">
        <v>0</v>
      </c>
      <c r="N497" s="38">
        <v>1000000</v>
      </c>
      <c r="O497" s="63" t="s">
        <v>55</v>
      </c>
      <c r="P497" s="63"/>
      <c r="Q497" s="38" t="s">
        <v>1588</v>
      </c>
      <c r="R497" s="38">
        <v>0</v>
      </c>
      <c r="T497" s="38" t="s">
        <v>1595</v>
      </c>
      <c r="U497" s="70"/>
      <c r="Y497" s="38" t="s">
        <v>1821</v>
      </c>
      <c r="AA497" s="4">
        <v>0</v>
      </c>
      <c r="AB497" s="38">
        <v>0</v>
      </c>
      <c r="AC497">
        <v>0</v>
      </c>
      <c r="AD497" s="38">
        <v>0</v>
      </c>
      <c r="AF497" s="38" t="s">
        <v>1574</v>
      </c>
      <c r="AG497" s="38">
        <v>21130</v>
      </c>
      <c r="AH497" s="38" t="s">
        <v>1821</v>
      </c>
    </row>
    <row r="498" spans="1:34" x14ac:dyDescent="0.2">
      <c r="A498" s="55">
        <v>493</v>
      </c>
      <c r="B498" s="37">
        <v>21130110</v>
      </c>
      <c r="C498" s="61" t="s">
        <v>1280</v>
      </c>
      <c r="D498" s="38">
        <v>11</v>
      </c>
      <c r="E498" s="38">
        <v>0</v>
      </c>
      <c r="J498" s="38">
        <v>2</v>
      </c>
      <c r="L498" s="38">
        <v>0</v>
      </c>
      <c r="M498" s="38">
        <v>0</v>
      </c>
      <c r="N498" s="38">
        <v>1000000</v>
      </c>
      <c r="O498" s="63" t="s">
        <v>55</v>
      </c>
      <c r="P498" s="63"/>
      <c r="Q498" s="38" t="s">
        <v>1588</v>
      </c>
      <c r="R498" s="38">
        <v>0</v>
      </c>
      <c r="T498" s="38" t="s">
        <v>1595</v>
      </c>
      <c r="U498" s="70"/>
      <c r="Y498" s="38" t="s">
        <v>1822</v>
      </c>
      <c r="AA498" s="4">
        <v>0</v>
      </c>
      <c r="AB498" s="38">
        <v>0</v>
      </c>
      <c r="AC498">
        <v>0</v>
      </c>
      <c r="AD498" s="38">
        <v>0</v>
      </c>
      <c r="AF498" s="38" t="s">
        <v>1574</v>
      </c>
      <c r="AG498" s="38">
        <v>21130</v>
      </c>
      <c r="AH498" s="38" t="s">
        <v>1822</v>
      </c>
    </row>
    <row r="499" spans="1:34" x14ac:dyDescent="0.2">
      <c r="A499" s="55">
        <v>494</v>
      </c>
      <c r="B499" s="37">
        <v>21130120</v>
      </c>
      <c r="C499" s="61" t="s">
        <v>1280</v>
      </c>
      <c r="D499" s="38">
        <v>12</v>
      </c>
      <c r="E499" s="38">
        <v>0</v>
      </c>
      <c r="J499" s="38">
        <v>2</v>
      </c>
      <c r="L499" s="38">
        <v>0</v>
      </c>
      <c r="M499" s="38">
        <v>0</v>
      </c>
      <c r="N499" s="38">
        <v>1000000</v>
      </c>
      <c r="O499" s="63" t="s">
        <v>55</v>
      </c>
      <c r="P499" s="63"/>
      <c r="Q499" s="38" t="s">
        <v>1588</v>
      </c>
      <c r="R499" s="38">
        <v>0</v>
      </c>
      <c r="T499" s="38" t="s">
        <v>1595</v>
      </c>
      <c r="U499" s="70"/>
      <c r="Y499" s="38" t="s">
        <v>1823</v>
      </c>
      <c r="AA499" s="4">
        <v>0</v>
      </c>
      <c r="AB499" s="38">
        <v>0</v>
      </c>
      <c r="AC499">
        <v>0</v>
      </c>
      <c r="AD499" s="38">
        <v>0</v>
      </c>
      <c r="AF499" s="38" t="s">
        <v>1574</v>
      </c>
      <c r="AG499" s="38">
        <v>21130</v>
      </c>
      <c r="AH499" s="38" t="s">
        <v>1823</v>
      </c>
    </row>
    <row r="500" spans="1:34" x14ac:dyDescent="0.2">
      <c r="A500" s="55">
        <v>495</v>
      </c>
      <c r="B500" s="37">
        <v>21130130</v>
      </c>
      <c r="C500" s="61" t="s">
        <v>1280</v>
      </c>
      <c r="D500" s="38">
        <v>13</v>
      </c>
      <c r="E500" s="38">
        <v>0</v>
      </c>
      <c r="J500" s="38">
        <v>2</v>
      </c>
      <c r="L500" s="38">
        <v>0</v>
      </c>
      <c r="M500" s="38">
        <v>0</v>
      </c>
      <c r="N500" s="38">
        <v>1000000</v>
      </c>
      <c r="O500" s="63" t="s">
        <v>55</v>
      </c>
      <c r="P500" s="63"/>
      <c r="Q500" s="38" t="s">
        <v>1588</v>
      </c>
      <c r="R500" s="38">
        <v>0</v>
      </c>
      <c r="T500" s="38" t="s">
        <v>1595</v>
      </c>
      <c r="U500" s="70"/>
      <c r="Y500" s="38" t="s">
        <v>1824</v>
      </c>
      <c r="AA500" s="4">
        <v>0</v>
      </c>
      <c r="AB500" s="38">
        <v>0</v>
      </c>
      <c r="AC500">
        <v>0</v>
      </c>
      <c r="AD500" s="38">
        <v>0</v>
      </c>
      <c r="AF500" s="38" t="s">
        <v>1574</v>
      </c>
      <c r="AG500" s="38">
        <v>21130</v>
      </c>
      <c r="AH500" s="38" t="s">
        <v>1824</v>
      </c>
    </row>
    <row r="501" spans="1:34" x14ac:dyDescent="0.2">
      <c r="A501" s="55">
        <v>496</v>
      </c>
      <c r="B501" s="37">
        <v>21130140</v>
      </c>
      <c r="C501" s="61" t="s">
        <v>1280</v>
      </c>
      <c r="D501" s="38">
        <v>14</v>
      </c>
      <c r="E501" s="38">
        <v>0</v>
      </c>
      <c r="J501" s="38">
        <v>2</v>
      </c>
      <c r="L501" s="38">
        <v>0</v>
      </c>
      <c r="M501" s="38">
        <v>0</v>
      </c>
      <c r="N501" s="38">
        <v>1000000</v>
      </c>
      <c r="O501" s="63" t="s">
        <v>55</v>
      </c>
      <c r="P501" s="63"/>
      <c r="Q501" s="38" t="s">
        <v>1588</v>
      </c>
      <c r="R501" s="38">
        <v>0</v>
      </c>
      <c r="T501" s="38" t="s">
        <v>1595</v>
      </c>
      <c r="U501" s="70"/>
      <c r="Y501" s="38" t="s">
        <v>1825</v>
      </c>
      <c r="AA501" s="4">
        <v>0</v>
      </c>
      <c r="AB501" s="38">
        <v>0</v>
      </c>
      <c r="AC501">
        <v>0</v>
      </c>
      <c r="AD501" s="38">
        <v>0</v>
      </c>
      <c r="AF501" s="38" t="s">
        <v>1574</v>
      </c>
      <c r="AG501" s="38">
        <v>21130</v>
      </c>
      <c r="AH501" s="38" t="s">
        <v>1825</v>
      </c>
    </row>
    <row r="502" spans="1:34" x14ac:dyDescent="0.2">
      <c r="A502" s="55">
        <v>497</v>
      </c>
      <c r="B502" s="37">
        <v>21130150</v>
      </c>
      <c r="C502" s="61" t="s">
        <v>1280</v>
      </c>
      <c r="D502" s="38">
        <v>15</v>
      </c>
      <c r="E502" s="38">
        <v>0</v>
      </c>
      <c r="J502" s="38">
        <v>2</v>
      </c>
      <c r="L502" s="38">
        <v>0</v>
      </c>
      <c r="M502" s="38">
        <v>0</v>
      </c>
      <c r="N502" s="38">
        <v>1000000</v>
      </c>
      <c r="O502" s="63" t="s">
        <v>55</v>
      </c>
      <c r="P502" s="63"/>
      <c r="Q502" s="38" t="s">
        <v>1588</v>
      </c>
      <c r="R502" s="38">
        <v>0</v>
      </c>
      <c r="T502" s="38" t="s">
        <v>1595</v>
      </c>
      <c r="U502" s="70"/>
      <c r="Y502" s="38" t="s">
        <v>1826</v>
      </c>
      <c r="AA502" s="4">
        <v>0</v>
      </c>
      <c r="AB502" s="38">
        <v>0</v>
      </c>
      <c r="AC502">
        <v>0</v>
      </c>
      <c r="AD502" s="38">
        <v>0</v>
      </c>
      <c r="AF502" s="38" t="s">
        <v>1574</v>
      </c>
      <c r="AG502" s="38">
        <v>21130</v>
      </c>
      <c r="AH502" s="38" t="s">
        <v>1826</v>
      </c>
    </row>
    <row r="503" spans="1:34" x14ac:dyDescent="0.2">
      <c r="A503" s="55">
        <v>498</v>
      </c>
      <c r="B503" s="37">
        <v>21130160</v>
      </c>
      <c r="C503" s="61" t="s">
        <v>1280</v>
      </c>
      <c r="D503" s="38">
        <v>16</v>
      </c>
      <c r="E503" s="38">
        <v>0</v>
      </c>
      <c r="J503" s="38">
        <v>2</v>
      </c>
      <c r="L503" s="38">
        <v>0</v>
      </c>
      <c r="M503" s="38">
        <v>0</v>
      </c>
      <c r="N503" s="38">
        <v>1000000</v>
      </c>
      <c r="O503" s="63" t="s">
        <v>55</v>
      </c>
      <c r="P503" s="63"/>
      <c r="Q503" s="38" t="s">
        <v>1588</v>
      </c>
      <c r="R503" s="38">
        <v>0</v>
      </c>
      <c r="T503" s="38" t="s">
        <v>1595</v>
      </c>
      <c r="U503" s="70"/>
      <c r="Y503" s="38" t="s">
        <v>1827</v>
      </c>
      <c r="AA503" s="4">
        <v>0</v>
      </c>
      <c r="AB503" s="38">
        <v>0</v>
      </c>
      <c r="AC503">
        <v>0</v>
      </c>
      <c r="AD503" s="38">
        <v>0</v>
      </c>
      <c r="AF503" s="38" t="s">
        <v>1574</v>
      </c>
      <c r="AG503" s="38">
        <v>21130</v>
      </c>
      <c r="AH503" s="38" t="s">
        <v>1827</v>
      </c>
    </row>
    <row r="504" spans="1:34" x14ac:dyDescent="0.2">
      <c r="A504" s="55">
        <v>499</v>
      </c>
      <c r="B504" s="37">
        <v>21130170</v>
      </c>
      <c r="C504" s="61" t="s">
        <v>1280</v>
      </c>
      <c r="D504" s="38">
        <v>17</v>
      </c>
      <c r="E504" s="38">
        <v>0</v>
      </c>
      <c r="J504" s="38">
        <v>2</v>
      </c>
      <c r="L504" s="38">
        <v>0</v>
      </c>
      <c r="M504" s="38">
        <v>0</v>
      </c>
      <c r="N504" s="38">
        <v>1000000</v>
      </c>
      <c r="O504" s="63" t="s">
        <v>55</v>
      </c>
      <c r="P504" s="63"/>
      <c r="Q504" s="38" t="s">
        <v>1588</v>
      </c>
      <c r="R504" s="38">
        <v>0</v>
      </c>
      <c r="T504" s="38" t="s">
        <v>1595</v>
      </c>
      <c r="U504" s="70"/>
      <c r="Y504" s="38" t="s">
        <v>1828</v>
      </c>
      <c r="AA504" s="4">
        <v>0</v>
      </c>
      <c r="AB504" s="38">
        <v>0</v>
      </c>
      <c r="AC504">
        <v>0</v>
      </c>
      <c r="AD504" s="38">
        <v>0</v>
      </c>
      <c r="AF504" s="38" t="s">
        <v>1574</v>
      </c>
      <c r="AG504" s="38">
        <v>21130</v>
      </c>
      <c r="AH504" s="38" t="s">
        <v>1828</v>
      </c>
    </row>
    <row r="505" spans="1:34" x14ac:dyDescent="0.2">
      <c r="A505" s="55">
        <v>500</v>
      </c>
      <c r="B505" s="37">
        <v>21130180</v>
      </c>
      <c r="C505" s="61" t="s">
        <v>1280</v>
      </c>
      <c r="D505" s="38">
        <v>18</v>
      </c>
      <c r="E505" s="38">
        <v>0</v>
      </c>
      <c r="J505" s="38">
        <v>2</v>
      </c>
      <c r="L505" s="38">
        <v>0</v>
      </c>
      <c r="M505" s="38">
        <v>0</v>
      </c>
      <c r="N505" s="38">
        <v>1000000</v>
      </c>
      <c r="O505" s="63" t="s">
        <v>55</v>
      </c>
      <c r="P505" s="63"/>
      <c r="Q505" s="38" t="s">
        <v>1588</v>
      </c>
      <c r="R505" s="38">
        <v>0</v>
      </c>
      <c r="T505" s="38" t="s">
        <v>1595</v>
      </c>
      <c r="U505" s="70"/>
      <c r="Y505" s="38" t="s">
        <v>1829</v>
      </c>
      <c r="AA505" s="4">
        <v>0</v>
      </c>
      <c r="AB505" s="38">
        <v>0</v>
      </c>
      <c r="AC505">
        <v>0</v>
      </c>
      <c r="AD505" s="38">
        <v>0</v>
      </c>
      <c r="AF505" s="38" t="s">
        <v>1574</v>
      </c>
      <c r="AG505" s="38">
        <v>21130</v>
      </c>
      <c r="AH505" s="38" t="s">
        <v>1829</v>
      </c>
    </row>
    <row r="506" spans="1:34" x14ac:dyDescent="0.2">
      <c r="A506" s="55">
        <v>501</v>
      </c>
      <c r="B506" s="37">
        <v>21130190</v>
      </c>
      <c r="C506" s="61" t="s">
        <v>1280</v>
      </c>
      <c r="D506" s="38">
        <v>19</v>
      </c>
      <c r="E506" s="38">
        <v>0</v>
      </c>
      <c r="J506" s="38">
        <v>2</v>
      </c>
      <c r="L506" s="38">
        <v>0</v>
      </c>
      <c r="M506" s="38">
        <v>0</v>
      </c>
      <c r="N506" s="38">
        <v>1000000</v>
      </c>
      <c r="O506" s="63" t="s">
        <v>55</v>
      </c>
      <c r="P506" s="63"/>
      <c r="Q506" s="38" t="s">
        <v>1588</v>
      </c>
      <c r="R506" s="38">
        <v>0</v>
      </c>
      <c r="T506" s="38" t="s">
        <v>1595</v>
      </c>
      <c r="U506" s="70"/>
      <c r="Y506" s="38" t="s">
        <v>1830</v>
      </c>
      <c r="AA506" s="4">
        <v>0</v>
      </c>
      <c r="AB506" s="38">
        <v>0</v>
      </c>
      <c r="AC506">
        <v>0</v>
      </c>
      <c r="AD506" s="38">
        <v>0</v>
      </c>
      <c r="AF506" s="38" t="s">
        <v>1574</v>
      </c>
      <c r="AG506" s="38">
        <v>21130</v>
      </c>
      <c r="AH506" s="38" t="s">
        <v>1830</v>
      </c>
    </row>
    <row r="507" spans="1:34" x14ac:dyDescent="0.2">
      <c r="A507" s="55">
        <v>502</v>
      </c>
      <c r="B507" s="37">
        <v>21130200</v>
      </c>
      <c r="C507" s="61" t="s">
        <v>1280</v>
      </c>
      <c r="D507" s="38">
        <v>20</v>
      </c>
      <c r="E507" s="38">
        <v>0</v>
      </c>
      <c r="J507" s="38">
        <v>2</v>
      </c>
      <c r="L507" s="38">
        <v>0</v>
      </c>
      <c r="M507" s="38">
        <v>0</v>
      </c>
      <c r="N507" s="38">
        <v>1000000</v>
      </c>
      <c r="O507" s="63" t="s">
        <v>55</v>
      </c>
      <c r="P507" s="63"/>
      <c r="Q507" s="38" t="s">
        <v>1588</v>
      </c>
      <c r="R507" s="38">
        <v>0</v>
      </c>
      <c r="T507" s="38" t="s">
        <v>1595</v>
      </c>
      <c r="U507" s="70"/>
      <c r="Y507" s="38" t="s">
        <v>1831</v>
      </c>
      <c r="AA507" s="4">
        <v>0</v>
      </c>
      <c r="AB507" s="38">
        <v>0</v>
      </c>
      <c r="AC507">
        <v>0</v>
      </c>
      <c r="AD507" s="38">
        <v>0</v>
      </c>
      <c r="AF507" s="38" t="s">
        <v>1574</v>
      </c>
      <c r="AG507" s="38">
        <v>21130</v>
      </c>
      <c r="AH507" s="38" t="s">
        <v>1831</v>
      </c>
    </row>
    <row r="508" spans="1:34" x14ac:dyDescent="0.2">
      <c r="A508" s="55">
        <v>503</v>
      </c>
      <c r="B508" s="37">
        <v>21130210</v>
      </c>
      <c r="C508" s="61" t="s">
        <v>1280</v>
      </c>
      <c r="D508" s="38">
        <v>21</v>
      </c>
      <c r="E508" s="38">
        <v>0</v>
      </c>
      <c r="J508" s="38">
        <v>2</v>
      </c>
      <c r="L508" s="38">
        <v>0</v>
      </c>
      <c r="M508" s="38">
        <v>0</v>
      </c>
      <c r="N508" s="38">
        <v>1000000</v>
      </c>
      <c r="O508" s="63" t="s">
        <v>55</v>
      </c>
      <c r="P508" s="63"/>
      <c r="Q508" s="38" t="s">
        <v>1588</v>
      </c>
      <c r="R508" s="38">
        <v>0</v>
      </c>
      <c r="T508" s="38" t="s">
        <v>1595</v>
      </c>
      <c r="U508" s="70"/>
      <c r="Y508" s="38" t="s">
        <v>1832</v>
      </c>
      <c r="AA508" s="4">
        <v>0</v>
      </c>
      <c r="AB508" s="38">
        <v>0</v>
      </c>
      <c r="AC508">
        <v>0</v>
      </c>
      <c r="AD508" s="38">
        <v>0</v>
      </c>
      <c r="AF508" s="38" t="s">
        <v>1574</v>
      </c>
      <c r="AG508" s="38">
        <v>21130</v>
      </c>
      <c r="AH508" s="38" t="s">
        <v>1832</v>
      </c>
    </row>
    <row r="509" spans="1:34" x14ac:dyDescent="0.2">
      <c r="A509" s="55">
        <v>504</v>
      </c>
      <c r="B509" s="37">
        <v>21130220</v>
      </c>
      <c r="C509" s="61" t="s">
        <v>1280</v>
      </c>
      <c r="D509" s="38">
        <v>22</v>
      </c>
      <c r="E509" s="38">
        <v>0</v>
      </c>
      <c r="J509" s="38">
        <v>2</v>
      </c>
      <c r="L509" s="38">
        <v>0</v>
      </c>
      <c r="M509" s="38">
        <v>0</v>
      </c>
      <c r="N509" s="38">
        <v>1000000</v>
      </c>
      <c r="O509" s="63" t="s">
        <v>55</v>
      </c>
      <c r="P509" s="63"/>
      <c r="Q509" s="38" t="s">
        <v>1588</v>
      </c>
      <c r="R509" s="38">
        <v>0</v>
      </c>
      <c r="T509" s="38" t="s">
        <v>1595</v>
      </c>
      <c r="U509" s="70"/>
      <c r="Y509" s="38" t="s">
        <v>1833</v>
      </c>
      <c r="AA509" s="4">
        <v>0</v>
      </c>
      <c r="AB509" s="38">
        <v>0</v>
      </c>
      <c r="AC509">
        <v>0</v>
      </c>
      <c r="AD509" s="38">
        <v>0</v>
      </c>
      <c r="AF509" s="38" t="s">
        <v>1574</v>
      </c>
      <c r="AG509" s="38">
        <v>21130</v>
      </c>
      <c r="AH509" s="38" t="s">
        <v>1833</v>
      </c>
    </row>
    <row r="510" spans="1:34" x14ac:dyDescent="0.2">
      <c r="A510" s="55">
        <v>505</v>
      </c>
      <c r="B510" s="37">
        <v>21130230</v>
      </c>
      <c r="C510" s="61" t="s">
        <v>1280</v>
      </c>
      <c r="D510" s="38">
        <v>23</v>
      </c>
      <c r="E510" s="38">
        <v>0</v>
      </c>
      <c r="J510" s="38">
        <v>2</v>
      </c>
      <c r="L510" s="38">
        <v>0</v>
      </c>
      <c r="M510" s="38">
        <v>0</v>
      </c>
      <c r="N510" s="38">
        <v>1000000</v>
      </c>
      <c r="O510" s="63" t="s">
        <v>55</v>
      </c>
      <c r="P510" s="63"/>
      <c r="Q510" s="38" t="s">
        <v>1588</v>
      </c>
      <c r="R510" s="38">
        <v>0</v>
      </c>
      <c r="T510" s="38" t="s">
        <v>1595</v>
      </c>
      <c r="U510" s="70"/>
      <c r="Y510" s="38" t="s">
        <v>1834</v>
      </c>
      <c r="AA510" s="4">
        <v>0</v>
      </c>
      <c r="AB510" s="38">
        <v>0</v>
      </c>
      <c r="AC510">
        <v>0</v>
      </c>
      <c r="AD510" s="38">
        <v>0</v>
      </c>
      <c r="AF510" s="38" t="s">
        <v>1574</v>
      </c>
      <c r="AG510" s="38">
        <v>21130</v>
      </c>
      <c r="AH510" s="38" t="s">
        <v>1834</v>
      </c>
    </row>
    <row r="511" spans="1:34" x14ac:dyDescent="0.2">
      <c r="A511" s="55">
        <v>506</v>
      </c>
      <c r="B511" s="37">
        <v>21130240</v>
      </c>
      <c r="C511" s="61" t="s">
        <v>1280</v>
      </c>
      <c r="D511" s="38">
        <v>24</v>
      </c>
      <c r="E511" s="38">
        <v>0</v>
      </c>
      <c r="J511" s="38">
        <v>2</v>
      </c>
      <c r="L511" s="38">
        <v>0</v>
      </c>
      <c r="M511" s="38">
        <v>0</v>
      </c>
      <c r="N511" s="38">
        <v>1000000</v>
      </c>
      <c r="O511" s="63" t="s">
        <v>55</v>
      </c>
      <c r="P511" s="63"/>
      <c r="Q511" s="38" t="s">
        <v>1588</v>
      </c>
      <c r="R511" s="38">
        <v>0</v>
      </c>
      <c r="T511" s="38" t="s">
        <v>1595</v>
      </c>
      <c r="U511" s="70"/>
      <c r="Y511" s="38" t="s">
        <v>1835</v>
      </c>
      <c r="AA511" s="4">
        <v>0</v>
      </c>
      <c r="AB511" s="38">
        <v>0</v>
      </c>
      <c r="AC511">
        <v>0</v>
      </c>
      <c r="AD511" s="38">
        <v>0</v>
      </c>
      <c r="AF511" s="38" t="s">
        <v>1574</v>
      </c>
      <c r="AG511" s="38">
        <v>21130</v>
      </c>
      <c r="AH511" s="38" t="s">
        <v>1835</v>
      </c>
    </row>
    <row r="512" spans="1:34" x14ac:dyDescent="0.2">
      <c r="A512" s="55">
        <v>507</v>
      </c>
      <c r="B512" s="37">
        <v>21130250</v>
      </c>
      <c r="C512" s="61" t="s">
        <v>1280</v>
      </c>
      <c r="D512" s="38">
        <v>25</v>
      </c>
      <c r="E512" s="38">
        <v>0</v>
      </c>
      <c r="J512" s="38">
        <v>2</v>
      </c>
      <c r="L512" s="38">
        <v>0</v>
      </c>
      <c r="M512" s="38">
        <v>0</v>
      </c>
      <c r="N512" s="38">
        <v>1000000</v>
      </c>
      <c r="O512" s="63" t="s">
        <v>55</v>
      </c>
      <c r="P512" s="63"/>
      <c r="Q512" s="38" t="s">
        <v>1588</v>
      </c>
      <c r="R512" s="38">
        <v>0</v>
      </c>
      <c r="T512" s="38" t="s">
        <v>1595</v>
      </c>
      <c r="U512" s="70"/>
      <c r="Y512" s="38" t="s">
        <v>1836</v>
      </c>
      <c r="AA512" s="4">
        <v>0</v>
      </c>
      <c r="AB512" s="38">
        <v>0</v>
      </c>
      <c r="AC512">
        <v>0</v>
      </c>
      <c r="AD512" s="38">
        <v>0</v>
      </c>
      <c r="AF512" s="38" t="s">
        <v>1574</v>
      </c>
      <c r="AG512" s="38">
        <v>21130</v>
      </c>
      <c r="AH512" s="38" t="s">
        <v>1836</v>
      </c>
    </row>
    <row r="513" spans="1:34" x14ac:dyDescent="0.2">
      <c r="A513" s="55">
        <v>508</v>
      </c>
      <c r="B513" s="37">
        <v>21230010</v>
      </c>
      <c r="C513" s="61" t="s">
        <v>1837</v>
      </c>
      <c r="D513" s="38">
        <v>1</v>
      </c>
      <c r="E513" s="38">
        <v>0</v>
      </c>
      <c r="J513" s="38">
        <v>2</v>
      </c>
      <c r="L513" s="38">
        <v>0</v>
      </c>
      <c r="M513" s="38">
        <v>0</v>
      </c>
      <c r="N513" s="38">
        <v>1000000</v>
      </c>
      <c r="O513" s="63" t="s">
        <v>55</v>
      </c>
      <c r="P513" s="63"/>
      <c r="Q513" s="38" t="s">
        <v>1588</v>
      </c>
      <c r="R513" s="38">
        <v>0</v>
      </c>
      <c r="T513" s="38" t="s">
        <v>1595</v>
      </c>
      <c r="U513" s="70"/>
      <c r="Y513" s="38" t="s">
        <v>1670</v>
      </c>
      <c r="AA513" s="4">
        <v>0</v>
      </c>
      <c r="AB513" s="38">
        <v>0</v>
      </c>
      <c r="AC513">
        <v>0</v>
      </c>
      <c r="AD513" s="38">
        <v>0</v>
      </c>
      <c r="AF513" s="38" t="s">
        <v>1574</v>
      </c>
      <c r="AG513" s="38">
        <v>21230</v>
      </c>
      <c r="AH513" s="38" t="s">
        <v>1670</v>
      </c>
    </row>
    <row r="514" spans="1:34" x14ac:dyDescent="0.2">
      <c r="A514" s="55">
        <v>509</v>
      </c>
      <c r="B514" s="37">
        <v>21230020</v>
      </c>
      <c r="C514" s="61" t="s">
        <v>1837</v>
      </c>
      <c r="D514" s="38">
        <v>2</v>
      </c>
      <c r="E514" s="38">
        <v>0</v>
      </c>
      <c r="J514" s="38">
        <v>2</v>
      </c>
      <c r="L514" s="38">
        <v>0</v>
      </c>
      <c r="M514" s="38">
        <v>0</v>
      </c>
      <c r="N514" s="38">
        <v>1000000</v>
      </c>
      <c r="O514" s="63" t="s">
        <v>55</v>
      </c>
      <c r="P514" s="63"/>
      <c r="Q514" s="38" t="s">
        <v>1588</v>
      </c>
      <c r="R514" s="38">
        <v>0</v>
      </c>
      <c r="T514" s="38" t="s">
        <v>1595</v>
      </c>
      <c r="U514" s="70"/>
      <c r="Y514" s="38" t="s">
        <v>1671</v>
      </c>
      <c r="AA514" s="4">
        <v>0</v>
      </c>
      <c r="AB514" s="38">
        <v>0</v>
      </c>
      <c r="AC514">
        <v>0</v>
      </c>
      <c r="AD514" s="38">
        <v>0</v>
      </c>
      <c r="AF514" s="38" t="s">
        <v>1574</v>
      </c>
      <c r="AG514" s="38">
        <v>21230</v>
      </c>
      <c r="AH514" s="38" t="s">
        <v>1671</v>
      </c>
    </row>
    <row r="515" spans="1:34" x14ac:dyDescent="0.2">
      <c r="A515" s="55">
        <v>510</v>
      </c>
      <c r="B515" s="37">
        <v>21230030</v>
      </c>
      <c r="C515" s="61" t="s">
        <v>1837</v>
      </c>
      <c r="D515" s="38">
        <v>3</v>
      </c>
      <c r="E515" s="38">
        <v>0</v>
      </c>
      <c r="J515" s="38">
        <v>2</v>
      </c>
      <c r="L515" s="38">
        <v>0</v>
      </c>
      <c r="M515" s="38">
        <v>0</v>
      </c>
      <c r="N515" s="38">
        <v>1000000</v>
      </c>
      <c r="O515" s="63" t="s">
        <v>55</v>
      </c>
      <c r="P515" s="63"/>
      <c r="Q515" s="38" t="s">
        <v>1588</v>
      </c>
      <c r="R515" s="38">
        <v>0</v>
      </c>
      <c r="T515" s="38" t="s">
        <v>1595</v>
      </c>
      <c r="U515" s="70"/>
      <c r="Y515" s="38" t="s">
        <v>1672</v>
      </c>
      <c r="AA515" s="4">
        <v>0</v>
      </c>
      <c r="AB515" s="38">
        <v>0</v>
      </c>
      <c r="AC515">
        <v>0</v>
      </c>
      <c r="AD515" s="38">
        <v>0</v>
      </c>
      <c r="AF515" s="38" t="s">
        <v>1574</v>
      </c>
      <c r="AG515" s="38">
        <v>21230</v>
      </c>
      <c r="AH515" s="38" t="s">
        <v>1672</v>
      </c>
    </row>
    <row r="516" spans="1:34" x14ac:dyDescent="0.2">
      <c r="A516" s="55">
        <v>511</v>
      </c>
      <c r="B516" s="37">
        <v>21230040</v>
      </c>
      <c r="C516" s="61" t="s">
        <v>1837</v>
      </c>
      <c r="D516" s="38">
        <v>4</v>
      </c>
      <c r="E516" s="38">
        <v>0</v>
      </c>
      <c r="J516" s="38">
        <v>2</v>
      </c>
      <c r="L516" s="38">
        <v>0</v>
      </c>
      <c r="M516" s="38">
        <v>0</v>
      </c>
      <c r="N516" s="38">
        <v>1000000</v>
      </c>
      <c r="O516" s="63" t="s">
        <v>55</v>
      </c>
      <c r="P516" s="63"/>
      <c r="Q516" s="38" t="s">
        <v>1588</v>
      </c>
      <c r="R516" s="38">
        <v>0</v>
      </c>
      <c r="T516" s="38" t="s">
        <v>1595</v>
      </c>
      <c r="U516" s="70"/>
      <c r="Y516" s="38" t="s">
        <v>1673</v>
      </c>
      <c r="AA516" s="4">
        <v>0</v>
      </c>
      <c r="AB516" s="38">
        <v>0</v>
      </c>
      <c r="AC516">
        <v>0</v>
      </c>
      <c r="AD516" s="38">
        <v>0</v>
      </c>
      <c r="AF516" s="38" t="s">
        <v>1574</v>
      </c>
      <c r="AG516" s="38">
        <v>21230</v>
      </c>
      <c r="AH516" s="38" t="s">
        <v>1673</v>
      </c>
    </row>
    <row r="517" spans="1:34" x14ac:dyDescent="0.2">
      <c r="A517" s="55">
        <v>512</v>
      </c>
      <c r="B517" s="37">
        <v>21230050</v>
      </c>
      <c r="C517" s="61" t="s">
        <v>1837</v>
      </c>
      <c r="D517" s="38">
        <v>5</v>
      </c>
      <c r="E517" s="38">
        <v>0</v>
      </c>
      <c r="J517" s="38">
        <v>2</v>
      </c>
      <c r="L517" s="38">
        <v>0</v>
      </c>
      <c r="M517" s="38">
        <v>0</v>
      </c>
      <c r="N517" s="38">
        <v>1000000</v>
      </c>
      <c r="O517" s="63" t="s">
        <v>55</v>
      </c>
      <c r="P517" s="63"/>
      <c r="Q517" s="38" t="s">
        <v>1588</v>
      </c>
      <c r="R517" s="38">
        <v>0</v>
      </c>
      <c r="T517" s="38" t="s">
        <v>1595</v>
      </c>
      <c r="U517" s="70"/>
      <c r="Y517" s="38" t="s">
        <v>1674</v>
      </c>
      <c r="AA517" s="4">
        <v>0</v>
      </c>
      <c r="AB517" s="38">
        <v>0</v>
      </c>
      <c r="AC517">
        <v>0</v>
      </c>
      <c r="AD517" s="38">
        <v>0</v>
      </c>
      <c r="AF517" s="38" t="s">
        <v>1574</v>
      </c>
      <c r="AG517" s="38">
        <v>21230</v>
      </c>
      <c r="AH517" s="38" t="s">
        <v>1674</v>
      </c>
    </row>
    <row r="518" spans="1:34" x14ac:dyDescent="0.2">
      <c r="A518" s="55">
        <v>513</v>
      </c>
      <c r="B518" s="37">
        <v>21230060</v>
      </c>
      <c r="C518" s="61" t="s">
        <v>1837</v>
      </c>
      <c r="D518" s="38">
        <v>6</v>
      </c>
      <c r="E518" s="38">
        <v>0</v>
      </c>
      <c r="J518" s="38">
        <v>2</v>
      </c>
      <c r="L518" s="38">
        <v>0</v>
      </c>
      <c r="M518" s="38">
        <v>0</v>
      </c>
      <c r="N518" s="38">
        <v>1000000</v>
      </c>
      <c r="O518" s="63" t="s">
        <v>55</v>
      </c>
      <c r="P518" s="63"/>
      <c r="Q518" s="38" t="s">
        <v>1588</v>
      </c>
      <c r="R518" s="38">
        <v>0</v>
      </c>
      <c r="T518" s="38" t="s">
        <v>1595</v>
      </c>
      <c r="U518" s="70"/>
      <c r="Y518" s="38" t="s">
        <v>1675</v>
      </c>
      <c r="AA518" s="4">
        <v>0</v>
      </c>
      <c r="AB518" s="38">
        <v>0</v>
      </c>
      <c r="AC518">
        <v>0</v>
      </c>
      <c r="AD518" s="38">
        <v>0</v>
      </c>
      <c r="AF518" s="38" t="s">
        <v>1574</v>
      </c>
      <c r="AG518" s="38">
        <v>21230</v>
      </c>
      <c r="AH518" s="38" t="s">
        <v>1675</v>
      </c>
    </row>
    <row r="519" spans="1:34" x14ac:dyDescent="0.2">
      <c r="A519" s="55">
        <v>514</v>
      </c>
      <c r="B519" s="37">
        <v>21230070</v>
      </c>
      <c r="C519" s="61" t="s">
        <v>1837</v>
      </c>
      <c r="D519" s="38">
        <v>7</v>
      </c>
      <c r="E519" s="38">
        <v>0</v>
      </c>
      <c r="J519" s="38">
        <v>2</v>
      </c>
      <c r="L519" s="38">
        <v>0</v>
      </c>
      <c r="M519" s="38">
        <v>0</v>
      </c>
      <c r="N519" s="38">
        <v>1000000</v>
      </c>
      <c r="O519" s="63" t="s">
        <v>55</v>
      </c>
      <c r="P519" s="63"/>
      <c r="Q519" s="38" t="s">
        <v>1588</v>
      </c>
      <c r="R519" s="38">
        <v>0</v>
      </c>
      <c r="T519" s="38" t="s">
        <v>1595</v>
      </c>
      <c r="U519" s="70"/>
      <c r="Y519" s="38" t="s">
        <v>1676</v>
      </c>
      <c r="AA519" s="4">
        <v>0</v>
      </c>
      <c r="AB519" s="38">
        <v>0</v>
      </c>
      <c r="AC519">
        <v>0</v>
      </c>
      <c r="AD519" s="38">
        <v>0</v>
      </c>
      <c r="AF519" s="38" t="s">
        <v>1574</v>
      </c>
      <c r="AG519" s="38">
        <v>21230</v>
      </c>
      <c r="AH519" s="38" t="s">
        <v>1676</v>
      </c>
    </row>
    <row r="520" spans="1:34" x14ac:dyDescent="0.2">
      <c r="A520" s="55">
        <v>515</v>
      </c>
      <c r="B520" s="37">
        <v>21230080</v>
      </c>
      <c r="C520" s="61" t="s">
        <v>1837</v>
      </c>
      <c r="D520" s="38">
        <v>8</v>
      </c>
      <c r="E520" s="38">
        <v>0</v>
      </c>
      <c r="J520" s="38">
        <v>2</v>
      </c>
      <c r="L520" s="38">
        <v>0</v>
      </c>
      <c r="M520" s="38">
        <v>0</v>
      </c>
      <c r="N520" s="38">
        <v>1000000</v>
      </c>
      <c r="O520" s="63" t="s">
        <v>55</v>
      </c>
      <c r="P520" s="63"/>
      <c r="Q520" s="38" t="s">
        <v>1588</v>
      </c>
      <c r="R520" s="38">
        <v>0</v>
      </c>
      <c r="T520" s="38" t="s">
        <v>1595</v>
      </c>
      <c r="U520" s="70"/>
      <c r="Y520" s="38" t="s">
        <v>1677</v>
      </c>
      <c r="AA520" s="4">
        <v>0</v>
      </c>
      <c r="AB520" s="38">
        <v>0</v>
      </c>
      <c r="AC520">
        <v>0</v>
      </c>
      <c r="AD520" s="38">
        <v>0</v>
      </c>
      <c r="AF520" s="38" t="s">
        <v>1574</v>
      </c>
      <c r="AG520" s="38">
        <v>21230</v>
      </c>
      <c r="AH520" s="38" t="s">
        <v>1677</v>
      </c>
    </row>
    <row r="521" spans="1:34" x14ac:dyDescent="0.2">
      <c r="A521" s="55">
        <v>516</v>
      </c>
      <c r="B521" s="37">
        <v>21230090</v>
      </c>
      <c r="C521" s="61" t="s">
        <v>1837</v>
      </c>
      <c r="D521" s="38">
        <v>9</v>
      </c>
      <c r="E521" s="38">
        <v>0</v>
      </c>
      <c r="J521" s="38">
        <v>2</v>
      </c>
      <c r="L521" s="38">
        <v>0</v>
      </c>
      <c r="M521" s="38">
        <v>0</v>
      </c>
      <c r="N521" s="38">
        <v>1000000</v>
      </c>
      <c r="O521" s="63" t="s">
        <v>55</v>
      </c>
      <c r="P521" s="63"/>
      <c r="Q521" s="38" t="s">
        <v>1588</v>
      </c>
      <c r="R521" s="38">
        <v>0</v>
      </c>
      <c r="T521" s="38" t="s">
        <v>1595</v>
      </c>
      <c r="U521" s="70"/>
      <c r="Y521" s="38" t="s">
        <v>1678</v>
      </c>
      <c r="AA521" s="4">
        <v>0</v>
      </c>
      <c r="AB521" s="38">
        <v>0</v>
      </c>
      <c r="AC521">
        <v>0</v>
      </c>
      <c r="AD521" s="38">
        <v>0</v>
      </c>
      <c r="AF521" s="38" t="s">
        <v>1574</v>
      </c>
      <c r="AG521" s="38">
        <v>21230</v>
      </c>
      <c r="AH521" s="38" t="s">
        <v>1678</v>
      </c>
    </row>
    <row r="522" spans="1:34" x14ac:dyDescent="0.2">
      <c r="A522" s="55">
        <v>517</v>
      </c>
      <c r="B522" s="37">
        <v>21230100</v>
      </c>
      <c r="C522" s="61" t="s">
        <v>1837</v>
      </c>
      <c r="D522" s="38">
        <v>10</v>
      </c>
      <c r="E522" s="38">
        <v>0</v>
      </c>
      <c r="J522" s="38">
        <v>2</v>
      </c>
      <c r="L522" s="38">
        <v>0</v>
      </c>
      <c r="M522" s="38">
        <v>0</v>
      </c>
      <c r="N522" s="38">
        <v>1000000</v>
      </c>
      <c r="O522" s="63" t="s">
        <v>55</v>
      </c>
      <c r="P522" s="63"/>
      <c r="Q522" s="38" t="s">
        <v>1588</v>
      </c>
      <c r="R522" s="38">
        <v>0</v>
      </c>
      <c r="T522" s="38" t="s">
        <v>1595</v>
      </c>
      <c r="U522" s="70"/>
      <c r="Y522" s="38" t="s">
        <v>1679</v>
      </c>
      <c r="AA522" s="4">
        <v>0</v>
      </c>
      <c r="AB522" s="38">
        <v>0</v>
      </c>
      <c r="AC522">
        <v>0</v>
      </c>
      <c r="AD522" s="38">
        <v>0</v>
      </c>
      <c r="AF522" s="38" t="s">
        <v>1574</v>
      </c>
      <c r="AG522" s="38">
        <v>21230</v>
      </c>
      <c r="AH522" s="38" t="s">
        <v>1679</v>
      </c>
    </row>
    <row r="523" spans="1:34" x14ac:dyDescent="0.2">
      <c r="A523" s="55">
        <v>518</v>
      </c>
      <c r="B523" s="37">
        <v>21230110</v>
      </c>
      <c r="C523" s="61" t="s">
        <v>1837</v>
      </c>
      <c r="D523" s="38">
        <v>11</v>
      </c>
      <c r="E523" s="38">
        <v>0</v>
      </c>
      <c r="J523" s="38">
        <v>2</v>
      </c>
      <c r="L523" s="38">
        <v>0</v>
      </c>
      <c r="M523" s="38">
        <v>0</v>
      </c>
      <c r="N523" s="38">
        <v>1000000</v>
      </c>
      <c r="O523" s="63" t="s">
        <v>55</v>
      </c>
      <c r="P523" s="63"/>
      <c r="Q523" s="38" t="s">
        <v>1588</v>
      </c>
      <c r="R523" s="38">
        <v>0</v>
      </c>
      <c r="T523" s="38" t="s">
        <v>1595</v>
      </c>
      <c r="U523" s="70"/>
      <c r="Y523" s="38" t="s">
        <v>1680</v>
      </c>
      <c r="AA523" s="4">
        <v>0</v>
      </c>
      <c r="AB523" s="38">
        <v>0</v>
      </c>
      <c r="AC523">
        <v>0</v>
      </c>
      <c r="AD523" s="38">
        <v>0</v>
      </c>
      <c r="AF523" s="38" t="s">
        <v>1574</v>
      </c>
      <c r="AG523" s="38">
        <v>21230</v>
      </c>
      <c r="AH523" s="38" t="s">
        <v>1680</v>
      </c>
    </row>
    <row r="524" spans="1:34" x14ac:dyDescent="0.2">
      <c r="A524" s="55">
        <v>519</v>
      </c>
      <c r="B524" s="37">
        <v>21230120</v>
      </c>
      <c r="C524" s="61" t="s">
        <v>1837</v>
      </c>
      <c r="D524" s="38">
        <v>12</v>
      </c>
      <c r="E524" s="38">
        <v>0</v>
      </c>
      <c r="J524" s="38">
        <v>2</v>
      </c>
      <c r="L524" s="38">
        <v>0</v>
      </c>
      <c r="M524" s="38">
        <v>0</v>
      </c>
      <c r="N524" s="38">
        <v>1000000</v>
      </c>
      <c r="O524" s="63" t="s">
        <v>55</v>
      </c>
      <c r="P524" s="63"/>
      <c r="Q524" s="38" t="s">
        <v>1588</v>
      </c>
      <c r="R524" s="38">
        <v>0</v>
      </c>
      <c r="T524" s="38" t="s">
        <v>1595</v>
      </c>
      <c r="U524" s="70"/>
      <c r="Y524" s="38" t="s">
        <v>1681</v>
      </c>
      <c r="AA524" s="4">
        <v>0</v>
      </c>
      <c r="AB524" s="38">
        <v>0</v>
      </c>
      <c r="AC524">
        <v>0</v>
      </c>
      <c r="AD524" s="38">
        <v>0</v>
      </c>
      <c r="AF524" s="38" t="s">
        <v>1574</v>
      </c>
      <c r="AG524" s="38">
        <v>21230</v>
      </c>
      <c r="AH524" s="38" t="s">
        <v>1681</v>
      </c>
    </row>
    <row r="525" spans="1:34" x14ac:dyDescent="0.2">
      <c r="A525" s="55">
        <v>520</v>
      </c>
      <c r="B525" s="37">
        <v>21230130</v>
      </c>
      <c r="C525" s="61" t="s">
        <v>1837</v>
      </c>
      <c r="D525" s="38">
        <v>13</v>
      </c>
      <c r="E525" s="38">
        <v>0</v>
      </c>
      <c r="J525" s="38">
        <v>2</v>
      </c>
      <c r="L525" s="38">
        <v>0</v>
      </c>
      <c r="M525" s="38">
        <v>0</v>
      </c>
      <c r="N525" s="38">
        <v>1000000</v>
      </c>
      <c r="O525" s="63" t="s">
        <v>55</v>
      </c>
      <c r="P525" s="63"/>
      <c r="Q525" s="38" t="s">
        <v>1588</v>
      </c>
      <c r="R525" s="38">
        <v>0</v>
      </c>
      <c r="T525" s="38" t="s">
        <v>1595</v>
      </c>
      <c r="U525" s="70"/>
      <c r="Y525" s="38" t="s">
        <v>1682</v>
      </c>
      <c r="AA525" s="4">
        <v>0</v>
      </c>
      <c r="AB525" s="38">
        <v>0</v>
      </c>
      <c r="AC525">
        <v>0</v>
      </c>
      <c r="AD525" s="38">
        <v>0</v>
      </c>
      <c r="AF525" s="38" t="s">
        <v>1574</v>
      </c>
      <c r="AG525" s="38">
        <v>21230</v>
      </c>
      <c r="AH525" s="38" t="s">
        <v>1682</v>
      </c>
    </row>
    <row r="526" spans="1:34" x14ac:dyDescent="0.2">
      <c r="A526" s="55">
        <v>521</v>
      </c>
      <c r="B526" s="37">
        <v>21230140</v>
      </c>
      <c r="C526" s="61" t="s">
        <v>1837</v>
      </c>
      <c r="D526" s="38">
        <v>14</v>
      </c>
      <c r="E526" s="38">
        <v>0</v>
      </c>
      <c r="J526" s="38">
        <v>2</v>
      </c>
      <c r="L526" s="38">
        <v>0</v>
      </c>
      <c r="M526" s="38">
        <v>0</v>
      </c>
      <c r="N526" s="38">
        <v>1000000</v>
      </c>
      <c r="O526" s="63" t="s">
        <v>55</v>
      </c>
      <c r="P526" s="63"/>
      <c r="Q526" s="38" t="s">
        <v>1588</v>
      </c>
      <c r="R526" s="38">
        <v>0</v>
      </c>
      <c r="T526" s="38" t="s">
        <v>1595</v>
      </c>
      <c r="U526" s="70"/>
      <c r="Y526" s="38" t="s">
        <v>1683</v>
      </c>
      <c r="AA526" s="4">
        <v>0</v>
      </c>
      <c r="AB526" s="38">
        <v>0</v>
      </c>
      <c r="AC526">
        <v>0</v>
      </c>
      <c r="AD526" s="38">
        <v>0</v>
      </c>
      <c r="AF526" s="38" t="s">
        <v>1574</v>
      </c>
      <c r="AG526" s="38">
        <v>21230</v>
      </c>
      <c r="AH526" s="38" t="s">
        <v>1683</v>
      </c>
    </row>
    <row r="527" spans="1:34" x14ac:dyDescent="0.2">
      <c r="A527" s="55">
        <v>522</v>
      </c>
      <c r="B527" s="37">
        <v>21230150</v>
      </c>
      <c r="C527" s="61" t="s">
        <v>1837</v>
      </c>
      <c r="D527" s="38">
        <v>15</v>
      </c>
      <c r="E527" s="38">
        <v>0</v>
      </c>
      <c r="J527" s="38">
        <v>2</v>
      </c>
      <c r="L527" s="38">
        <v>0</v>
      </c>
      <c r="M527" s="38">
        <v>0</v>
      </c>
      <c r="N527" s="38">
        <v>1000000</v>
      </c>
      <c r="O527" s="63" t="s">
        <v>55</v>
      </c>
      <c r="P527" s="63"/>
      <c r="Q527" s="38" t="s">
        <v>1588</v>
      </c>
      <c r="R527" s="38">
        <v>0</v>
      </c>
      <c r="T527" s="38" t="s">
        <v>1595</v>
      </c>
      <c r="U527" s="70"/>
      <c r="Y527" s="38" t="s">
        <v>1684</v>
      </c>
      <c r="AA527" s="4">
        <v>0</v>
      </c>
      <c r="AB527" s="38">
        <v>0</v>
      </c>
      <c r="AC527">
        <v>0</v>
      </c>
      <c r="AD527" s="38">
        <v>0</v>
      </c>
      <c r="AF527" s="38" t="s">
        <v>1574</v>
      </c>
      <c r="AG527" s="38">
        <v>21230</v>
      </c>
      <c r="AH527" s="38" t="s">
        <v>1684</v>
      </c>
    </row>
    <row r="528" spans="1:34" x14ac:dyDescent="0.2">
      <c r="A528" s="55">
        <v>523</v>
      </c>
      <c r="B528" s="37">
        <v>21230160</v>
      </c>
      <c r="C528" s="61" t="s">
        <v>1837</v>
      </c>
      <c r="D528" s="38">
        <v>16</v>
      </c>
      <c r="E528" s="38">
        <v>0</v>
      </c>
      <c r="J528" s="38">
        <v>2</v>
      </c>
      <c r="L528" s="38">
        <v>0</v>
      </c>
      <c r="M528" s="38">
        <v>0</v>
      </c>
      <c r="N528" s="38">
        <v>1000000</v>
      </c>
      <c r="O528" s="63" t="s">
        <v>55</v>
      </c>
      <c r="P528" s="63"/>
      <c r="Q528" s="38" t="s">
        <v>1588</v>
      </c>
      <c r="R528" s="38">
        <v>0</v>
      </c>
      <c r="T528" s="38" t="s">
        <v>1595</v>
      </c>
      <c r="U528" s="70"/>
      <c r="Y528" s="38" t="s">
        <v>1685</v>
      </c>
      <c r="AA528" s="4">
        <v>0</v>
      </c>
      <c r="AB528" s="38">
        <v>0</v>
      </c>
      <c r="AC528">
        <v>0</v>
      </c>
      <c r="AD528" s="38">
        <v>0</v>
      </c>
      <c r="AF528" s="38" t="s">
        <v>1574</v>
      </c>
      <c r="AG528" s="38">
        <v>21230</v>
      </c>
      <c r="AH528" s="38" t="s">
        <v>1685</v>
      </c>
    </row>
    <row r="529" spans="1:34" x14ac:dyDescent="0.2">
      <c r="A529" s="55">
        <v>524</v>
      </c>
      <c r="B529" s="37">
        <v>21230170</v>
      </c>
      <c r="C529" s="61" t="s">
        <v>1837</v>
      </c>
      <c r="D529" s="38">
        <v>17</v>
      </c>
      <c r="E529" s="38">
        <v>0</v>
      </c>
      <c r="J529" s="38">
        <v>2</v>
      </c>
      <c r="L529" s="38">
        <v>0</v>
      </c>
      <c r="M529" s="38">
        <v>0</v>
      </c>
      <c r="N529" s="38">
        <v>1000000</v>
      </c>
      <c r="O529" s="63" t="s">
        <v>55</v>
      </c>
      <c r="P529" s="63"/>
      <c r="Q529" s="38" t="s">
        <v>1588</v>
      </c>
      <c r="R529" s="38">
        <v>0</v>
      </c>
      <c r="T529" s="38" t="s">
        <v>1595</v>
      </c>
      <c r="U529" s="70"/>
      <c r="Y529" s="38" t="s">
        <v>1686</v>
      </c>
      <c r="AA529" s="4">
        <v>0</v>
      </c>
      <c r="AB529" s="38">
        <v>0</v>
      </c>
      <c r="AC529">
        <v>0</v>
      </c>
      <c r="AD529" s="38">
        <v>0</v>
      </c>
      <c r="AF529" s="38" t="s">
        <v>1574</v>
      </c>
      <c r="AG529" s="38">
        <v>21230</v>
      </c>
      <c r="AH529" s="38" t="s">
        <v>1686</v>
      </c>
    </row>
    <row r="530" spans="1:34" x14ac:dyDescent="0.2">
      <c r="A530" s="55">
        <v>525</v>
      </c>
      <c r="B530" s="37">
        <v>21230180</v>
      </c>
      <c r="C530" s="61" t="s">
        <v>1837</v>
      </c>
      <c r="D530" s="38">
        <v>18</v>
      </c>
      <c r="E530" s="38">
        <v>0</v>
      </c>
      <c r="J530" s="38">
        <v>2</v>
      </c>
      <c r="L530" s="38">
        <v>0</v>
      </c>
      <c r="M530" s="38">
        <v>0</v>
      </c>
      <c r="N530" s="38">
        <v>1000000</v>
      </c>
      <c r="O530" s="63" t="s">
        <v>55</v>
      </c>
      <c r="P530" s="63"/>
      <c r="Q530" s="38" t="s">
        <v>1588</v>
      </c>
      <c r="R530" s="38">
        <v>0</v>
      </c>
      <c r="T530" s="38" t="s">
        <v>1595</v>
      </c>
      <c r="U530" s="70"/>
      <c r="Y530" s="38" t="s">
        <v>1687</v>
      </c>
      <c r="AA530" s="4">
        <v>0</v>
      </c>
      <c r="AB530" s="38">
        <v>0</v>
      </c>
      <c r="AC530">
        <v>0</v>
      </c>
      <c r="AD530" s="38">
        <v>0</v>
      </c>
      <c r="AF530" s="38" t="s">
        <v>1574</v>
      </c>
      <c r="AG530" s="38">
        <v>21230</v>
      </c>
      <c r="AH530" s="38" t="s">
        <v>1687</v>
      </c>
    </row>
    <row r="531" spans="1:34" x14ac:dyDescent="0.2">
      <c r="A531" s="55">
        <v>526</v>
      </c>
      <c r="B531" s="37">
        <v>21230190</v>
      </c>
      <c r="C531" s="61" t="s">
        <v>1837</v>
      </c>
      <c r="D531" s="38">
        <v>19</v>
      </c>
      <c r="E531" s="38">
        <v>0</v>
      </c>
      <c r="J531" s="38">
        <v>2</v>
      </c>
      <c r="L531" s="38">
        <v>0</v>
      </c>
      <c r="M531" s="38">
        <v>0</v>
      </c>
      <c r="N531" s="38">
        <v>1000000</v>
      </c>
      <c r="O531" s="63" t="s">
        <v>55</v>
      </c>
      <c r="P531" s="63"/>
      <c r="Q531" s="38" t="s">
        <v>1588</v>
      </c>
      <c r="R531" s="38">
        <v>0</v>
      </c>
      <c r="T531" s="38" t="s">
        <v>1595</v>
      </c>
      <c r="U531" s="70"/>
      <c r="Y531" s="38" t="s">
        <v>1688</v>
      </c>
      <c r="AA531" s="4">
        <v>0</v>
      </c>
      <c r="AB531" s="38">
        <v>0</v>
      </c>
      <c r="AC531">
        <v>0</v>
      </c>
      <c r="AD531" s="38">
        <v>0</v>
      </c>
      <c r="AF531" s="38" t="s">
        <v>1574</v>
      </c>
      <c r="AG531" s="38">
        <v>21230</v>
      </c>
      <c r="AH531" s="38" t="s">
        <v>1688</v>
      </c>
    </row>
    <row r="532" spans="1:34" x14ac:dyDescent="0.2">
      <c r="A532" s="55">
        <v>527</v>
      </c>
      <c r="B532" s="37">
        <v>21230200</v>
      </c>
      <c r="C532" s="61" t="s">
        <v>1837</v>
      </c>
      <c r="D532" s="38">
        <v>20</v>
      </c>
      <c r="E532" s="38">
        <v>0</v>
      </c>
      <c r="J532" s="38">
        <v>2</v>
      </c>
      <c r="L532" s="38">
        <v>0</v>
      </c>
      <c r="M532" s="38">
        <v>0</v>
      </c>
      <c r="N532" s="38">
        <v>1000000</v>
      </c>
      <c r="O532" s="63" t="s">
        <v>55</v>
      </c>
      <c r="P532" s="63"/>
      <c r="Q532" s="38" t="s">
        <v>1588</v>
      </c>
      <c r="R532" s="38">
        <v>0</v>
      </c>
      <c r="T532" s="38" t="s">
        <v>1595</v>
      </c>
      <c r="U532" s="70"/>
      <c r="Y532" s="38" t="s">
        <v>1689</v>
      </c>
      <c r="AA532" s="4">
        <v>0</v>
      </c>
      <c r="AB532" s="38">
        <v>0</v>
      </c>
      <c r="AC532">
        <v>0</v>
      </c>
      <c r="AD532" s="38">
        <v>0</v>
      </c>
      <c r="AF532" s="38" t="s">
        <v>1574</v>
      </c>
      <c r="AG532" s="38">
        <v>21230</v>
      </c>
      <c r="AH532" s="38" t="s">
        <v>1689</v>
      </c>
    </row>
    <row r="533" spans="1:34" x14ac:dyDescent="0.2">
      <c r="A533" s="55">
        <v>528</v>
      </c>
      <c r="B533" s="37">
        <v>21230210</v>
      </c>
      <c r="C533" s="61" t="s">
        <v>1837</v>
      </c>
      <c r="D533" s="38">
        <v>21</v>
      </c>
      <c r="E533" s="38">
        <v>0</v>
      </c>
      <c r="J533" s="38">
        <v>2</v>
      </c>
      <c r="L533" s="38">
        <v>0</v>
      </c>
      <c r="M533" s="38">
        <v>0</v>
      </c>
      <c r="N533" s="38">
        <v>1000000</v>
      </c>
      <c r="O533" s="63" t="s">
        <v>55</v>
      </c>
      <c r="P533" s="63"/>
      <c r="Q533" s="38" t="s">
        <v>1588</v>
      </c>
      <c r="R533" s="38">
        <v>0</v>
      </c>
      <c r="T533" s="38" t="s">
        <v>1595</v>
      </c>
      <c r="U533" s="70"/>
      <c r="Y533" s="38" t="s">
        <v>1690</v>
      </c>
      <c r="AA533" s="4">
        <v>0</v>
      </c>
      <c r="AB533" s="38">
        <v>0</v>
      </c>
      <c r="AC533">
        <v>0</v>
      </c>
      <c r="AD533" s="38">
        <v>0</v>
      </c>
      <c r="AF533" s="38" t="s">
        <v>1574</v>
      </c>
      <c r="AG533" s="38">
        <v>21230</v>
      </c>
      <c r="AH533" s="38" t="s">
        <v>1690</v>
      </c>
    </row>
    <row r="534" spans="1:34" x14ac:dyDescent="0.2">
      <c r="A534" s="55">
        <v>529</v>
      </c>
      <c r="B534" s="37">
        <v>21230220</v>
      </c>
      <c r="C534" s="61" t="s">
        <v>1837</v>
      </c>
      <c r="D534" s="38">
        <v>22</v>
      </c>
      <c r="E534" s="38">
        <v>0</v>
      </c>
      <c r="J534" s="38">
        <v>2</v>
      </c>
      <c r="L534" s="38">
        <v>0</v>
      </c>
      <c r="M534" s="38">
        <v>0</v>
      </c>
      <c r="N534" s="38">
        <v>1000000</v>
      </c>
      <c r="O534" s="63" t="s">
        <v>55</v>
      </c>
      <c r="P534" s="63"/>
      <c r="Q534" s="38" t="s">
        <v>1588</v>
      </c>
      <c r="R534" s="38">
        <v>0</v>
      </c>
      <c r="T534" s="38" t="s">
        <v>1595</v>
      </c>
      <c r="U534" s="70"/>
      <c r="Y534" s="38" t="s">
        <v>1691</v>
      </c>
      <c r="AA534" s="4">
        <v>0</v>
      </c>
      <c r="AB534" s="38">
        <v>0</v>
      </c>
      <c r="AC534">
        <v>0</v>
      </c>
      <c r="AD534" s="38">
        <v>0</v>
      </c>
      <c r="AF534" s="38" t="s">
        <v>1574</v>
      </c>
      <c r="AG534" s="38">
        <v>21230</v>
      </c>
      <c r="AH534" s="38" t="s">
        <v>1691</v>
      </c>
    </row>
    <row r="535" spans="1:34" x14ac:dyDescent="0.2">
      <c r="A535" s="55">
        <v>530</v>
      </c>
      <c r="B535" s="37">
        <v>21230230</v>
      </c>
      <c r="C535" s="61" t="s">
        <v>1837</v>
      </c>
      <c r="D535" s="38">
        <v>23</v>
      </c>
      <c r="E535" s="38">
        <v>0</v>
      </c>
      <c r="J535" s="38">
        <v>2</v>
      </c>
      <c r="L535" s="38">
        <v>0</v>
      </c>
      <c r="M535" s="38">
        <v>0</v>
      </c>
      <c r="N535" s="38">
        <v>1000000</v>
      </c>
      <c r="O535" s="63" t="s">
        <v>55</v>
      </c>
      <c r="P535" s="63"/>
      <c r="Q535" s="38" t="s">
        <v>1588</v>
      </c>
      <c r="R535" s="38">
        <v>0</v>
      </c>
      <c r="T535" s="38" t="s">
        <v>1595</v>
      </c>
      <c r="U535" s="70"/>
      <c r="Y535" s="38" t="s">
        <v>1692</v>
      </c>
      <c r="AA535" s="4">
        <v>0</v>
      </c>
      <c r="AB535" s="38">
        <v>0</v>
      </c>
      <c r="AC535">
        <v>0</v>
      </c>
      <c r="AD535" s="38">
        <v>0</v>
      </c>
      <c r="AF535" s="38" t="s">
        <v>1574</v>
      </c>
      <c r="AG535" s="38">
        <v>21230</v>
      </c>
      <c r="AH535" s="38" t="s">
        <v>1692</v>
      </c>
    </row>
    <row r="536" spans="1:34" x14ac:dyDescent="0.2">
      <c r="A536" s="55">
        <v>531</v>
      </c>
      <c r="B536" s="37">
        <v>21230240</v>
      </c>
      <c r="C536" s="61" t="s">
        <v>1837</v>
      </c>
      <c r="D536" s="38">
        <v>24</v>
      </c>
      <c r="E536" s="38">
        <v>0</v>
      </c>
      <c r="J536" s="38">
        <v>2</v>
      </c>
      <c r="L536" s="38">
        <v>0</v>
      </c>
      <c r="M536" s="38">
        <v>0</v>
      </c>
      <c r="N536" s="38">
        <v>1000000</v>
      </c>
      <c r="O536" s="63" t="s">
        <v>55</v>
      </c>
      <c r="P536" s="63"/>
      <c r="Q536" s="38" t="s">
        <v>1588</v>
      </c>
      <c r="R536" s="38">
        <v>0</v>
      </c>
      <c r="T536" s="38" t="s">
        <v>1595</v>
      </c>
      <c r="U536" s="70"/>
      <c r="Y536" s="38" t="s">
        <v>1693</v>
      </c>
      <c r="AA536" s="4">
        <v>0</v>
      </c>
      <c r="AB536" s="38">
        <v>0</v>
      </c>
      <c r="AC536">
        <v>0</v>
      </c>
      <c r="AD536" s="38">
        <v>0</v>
      </c>
      <c r="AF536" s="38" t="s">
        <v>1574</v>
      </c>
      <c r="AG536" s="38">
        <v>21230</v>
      </c>
      <c r="AH536" s="38" t="s">
        <v>1693</v>
      </c>
    </row>
    <row r="537" spans="1:34" x14ac:dyDescent="0.2">
      <c r="A537" s="55">
        <v>532</v>
      </c>
      <c r="B537" s="37">
        <v>21230250</v>
      </c>
      <c r="C537" s="61" t="s">
        <v>1837</v>
      </c>
      <c r="D537" s="38">
        <v>25</v>
      </c>
      <c r="E537" s="38">
        <v>0</v>
      </c>
      <c r="J537" s="38">
        <v>2</v>
      </c>
      <c r="L537" s="38">
        <v>0</v>
      </c>
      <c r="M537" s="38">
        <v>0</v>
      </c>
      <c r="N537" s="38">
        <v>1000000</v>
      </c>
      <c r="O537" s="63" t="s">
        <v>55</v>
      </c>
      <c r="P537" s="63"/>
      <c r="Q537" s="38" t="s">
        <v>1588</v>
      </c>
      <c r="R537" s="38">
        <v>0</v>
      </c>
      <c r="T537" s="38" t="s">
        <v>1595</v>
      </c>
      <c r="U537" s="70"/>
      <c r="Y537" s="38" t="s">
        <v>1694</v>
      </c>
      <c r="AA537" s="4">
        <v>0</v>
      </c>
      <c r="AB537" s="38">
        <v>0</v>
      </c>
      <c r="AC537">
        <v>0</v>
      </c>
      <c r="AD537" s="38">
        <v>0</v>
      </c>
      <c r="AF537" s="38" t="s">
        <v>1574</v>
      </c>
      <c r="AG537" s="38">
        <v>21230</v>
      </c>
      <c r="AH537" s="38" t="s">
        <v>1694</v>
      </c>
    </row>
    <row r="538" spans="1:34" x14ac:dyDescent="0.2">
      <c r="A538" s="55">
        <v>533</v>
      </c>
      <c r="B538" s="37">
        <v>21140010</v>
      </c>
      <c r="C538" s="61" t="s">
        <v>1838</v>
      </c>
      <c r="D538" s="38">
        <v>1</v>
      </c>
      <c r="E538" s="38">
        <v>0</v>
      </c>
      <c r="J538" s="38">
        <v>2</v>
      </c>
      <c r="L538" s="38">
        <v>0</v>
      </c>
      <c r="M538" s="38">
        <v>0</v>
      </c>
      <c r="N538" s="38">
        <v>1000000</v>
      </c>
      <c r="O538" s="63" t="s">
        <v>55</v>
      </c>
      <c r="P538" s="63"/>
      <c r="Q538" s="38" t="s">
        <v>1588</v>
      </c>
      <c r="R538" s="38">
        <v>0</v>
      </c>
      <c r="T538" s="38" t="s">
        <v>1595</v>
      </c>
      <c r="U538" s="70"/>
      <c r="Y538" s="38" t="s">
        <v>911</v>
      </c>
      <c r="AA538" s="4">
        <v>0</v>
      </c>
      <c r="AB538" s="38">
        <v>0</v>
      </c>
      <c r="AC538">
        <v>0</v>
      </c>
      <c r="AD538" s="38">
        <v>0</v>
      </c>
      <c r="AF538" s="38" t="s">
        <v>1574</v>
      </c>
      <c r="AG538" s="38">
        <v>21140</v>
      </c>
      <c r="AH538" s="38" t="s">
        <v>911</v>
      </c>
    </row>
    <row r="539" spans="1:34" x14ac:dyDescent="0.2">
      <c r="A539" s="55">
        <v>534</v>
      </c>
      <c r="B539" s="37">
        <v>21140020</v>
      </c>
      <c r="C539" s="61" t="s">
        <v>1838</v>
      </c>
      <c r="D539" s="38">
        <v>2</v>
      </c>
      <c r="E539" s="38">
        <v>0</v>
      </c>
      <c r="J539" s="38">
        <v>2</v>
      </c>
      <c r="L539" s="38">
        <v>0</v>
      </c>
      <c r="M539" s="38">
        <v>0</v>
      </c>
      <c r="N539" s="38">
        <v>1000000</v>
      </c>
      <c r="O539" s="63" t="s">
        <v>55</v>
      </c>
      <c r="P539" s="63"/>
      <c r="Q539" s="38" t="s">
        <v>1588</v>
      </c>
      <c r="R539" s="38">
        <v>0</v>
      </c>
      <c r="T539" s="38" t="s">
        <v>1595</v>
      </c>
      <c r="U539" s="70"/>
      <c r="Y539" s="38" t="s">
        <v>1695</v>
      </c>
      <c r="AA539" s="4">
        <v>0</v>
      </c>
      <c r="AB539" s="38">
        <v>0</v>
      </c>
      <c r="AC539">
        <v>0</v>
      </c>
      <c r="AD539" s="38">
        <v>0</v>
      </c>
      <c r="AF539" s="38" t="s">
        <v>1574</v>
      </c>
      <c r="AG539" s="38">
        <v>21140</v>
      </c>
      <c r="AH539" s="38" t="s">
        <v>1695</v>
      </c>
    </row>
    <row r="540" spans="1:34" x14ac:dyDescent="0.2">
      <c r="A540" s="55">
        <v>535</v>
      </c>
      <c r="B540" s="37">
        <v>21140030</v>
      </c>
      <c r="C540" s="61" t="s">
        <v>1838</v>
      </c>
      <c r="D540" s="38">
        <v>3</v>
      </c>
      <c r="E540" s="38">
        <v>0</v>
      </c>
      <c r="J540" s="38">
        <v>2</v>
      </c>
      <c r="L540" s="38">
        <v>0</v>
      </c>
      <c r="M540" s="38">
        <v>0</v>
      </c>
      <c r="N540" s="38">
        <v>1000000</v>
      </c>
      <c r="O540" s="63" t="s">
        <v>55</v>
      </c>
      <c r="P540" s="63"/>
      <c r="Q540" s="38" t="s">
        <v>1588</v>
      </c>
      <c r="R540" s="38">
        <v>0</v>
      </c>
      <c r="T540" s="38" t="s">
        <v>1595</v>
      </c>
      <c r="U540" s="70"/>
      <c r="Y540" s="38" t="s">
        <v>1696</v>
      </c>
      <c r="AA540" s="4">
        <v>0</v>
      </c>
      <c r="AB540" s="38">
        <v>0</v>
      </c>
      <c r="AC540">
        <v>0</v>
      </c>
      <c r="AD540" s="38">
        <v>0</v>
      </c>
      <c r="AF540" s="38" t="s">
        <v>1574</v>
      </c>
      <c r="AG540" s="38">
        <v>21140</v>
      </c>
      <c r="AH540" s="38" t="s">
        <v>1696</v>
      </c>
    </row>
    <row r="541" spans="1:34" x14ac:dyDescent="0.2">
      <c r="A541" s="55">
        <v>536</v>
      </c>
      <c r="B541" s="37">
        <v>21140040</v>
      </c>
      <c r="C541" s="61" t="s">
        <v>1838</v>
      </c>
      <c r="D541" s="38">
        <v>4</v>
      </c>
      <c r="E541" s="38">
        <v>0</v>
      </c>
      <c r="J541" s="38">
        <v>2</v>
      </c>
      <c r="L541" s="38">
        <v>0</v>
      </c>
      <c r="M541" s="38">
        <v>0</v>
      </c>
      <c r="N541" s="38">
        <v>1000000</v>
      </c>
      <c r="O541" s="63" t="s">
        <v>55</v>
      </c>
      <c r="P541" s="63"/>
      <c r="Q541" s="38" t="s">
        <v>1588</v>
      </c>
      <c r="R541" s="38">
        <v>0</v>
      </c>
      <c r="T541" s="38" t="s">
        <v>1595</v>
      </c>
      <c r="U541" s="70"/>
      <c r="Y541" s="38" t="s">
        <v>1697</v>
      </c>
      <c r="AA541" s="4">
        <v>0</v>
      </c>
      <c r="AB541" s="38">
        <v>0</v>
      </c>
      <c r="AC541">
        <v>0</v>
      </c>
      <c r="AD541" s="38">
        <v>0</v>
      </c>
      <c r="AF541" s="38" t="s">
        <v>1574</v>
      </c>
      <c r="AG541" s="38">
        <v>21140</v>
      </c>
      <c r="AH541" s="38" t="s">
        <v>1697</v>
      </c>
    </row>
    <row r="542" spans="1:34" x14ac:dyDescent="0.2">
      <c r="A542" s="55">
        <v>537</v>
      </c>
      <c r="B542" s="37">
        <v>21140050</v>
      </c>
      <c r="C542" s="61" t="s">
        <v>1838</v>
      </c>
      <c r="D542" s="38">
        <v>5</v>
      </c>
      <c r="E542" s="38">
        <v>0</v>
      </c>
      <c r="J542" s="38">
        <v>2</v>
      </c>
      <c r="L542" s="38">
        <v>0</v>
      </c>
      <c r="M542" s="38">
        <v>0</v>
      </c>
      <c r="N542" s="38">
        <v>1000000</v>
      </c>
      <c r="O542" s="63" t="s">
        <v>55</v>
      </c>
      <c r="P542" s="63"/>
      <c r="Q542" s="38" t="s">
        <v>1588</v>
      </c>
      <c r="R542" s="38">
        <v>0</v>
      </c>
      <c r="T542" s="38" t="s">
        <v>1595</v>
      </c>
      <c r="U542" s="70"/>
      <c r="Y542" s="38" t="s">
        <v>1698</v>
      </c>
      <c r="AA542" s="4">
        <v>0</v>
      </c>
      <c r="AB542" s="38">
        <v>0</v>
      </c>
      <c r="AC542">
        <v>0</v>
      </c>
      <c r="AD542" s="38">
        <v>0</v>
      </c>
      <c r="AF542" s="38" t="s">
        <v>1574</v>
      </c>
      <c r="AG542" s="38">
        <v>21140</v>
      </c>
      <c r="AH542" s="38" t="s">
        <v>1698</v>
      </c>
    </row>
    <row r="543" spans="1:34" x14ac:dyDescent="0.2">
      <c r="A543" s="55">
        <v>538</v>
      </c>
      <c r="B543" s="37">
        <v>21140060</v>
      </c>
      <c r="C543" s="61" t="s">
        <v>1838</v>
      </c>
      <c r="D543" s="38">
        <v>6</v>
      </c>
      <c r="E543" s="38">
        <v>0</v>
      </c>
      <c r="J543" s="38">
        <v>2</v>
      </c>
      <c r="L543" s="38">
        <v>0</v>
      </c>
      <c r="M543" s="38">
        <v>0</v>
      </c>
      <c r="N543" s="38">
        <v>1000000</v>
      </c>
      <c r="O543" s="63" t="s">
        <v>55</v>
      </c>
      <c r="P543" s="63"/>
      <c r="Q543" s="38" t="s">
        <v>1588</v>
      </c>
      <c r="R543" s="38">
        <v>0</v>
      </c>
      <c r="T543" s="38" t="s">
        <v>1595</v>
      </c>
      <c r="U543" s="70"/>
      <c r="Y543" s="38" t="s">
        <v>1699</v>
      </c>
      <c r="AA543" s="4">
        <v>0</v>
      </c>
      <c r="AB543" s="38">
        <v>0</v>
      </c>
      <c r="AC543">
        <v>0</v>
      </c>
      <c r="AD543" s="38">
        <v>0</v>
      </c>
      <c r="AF543" s="38" t="s">
        <v>1574</v>
      </c>
      <c r="AG543" s="38">
        <v>21140</v>
      </c>
      <c r="AH543" s="38" t="s">
        <v>1699</v>
      </c>
    </row>
    <row r="544" spans="1:34" x14ac:dyDescent="0.2">
      <c r="A544" s="55">
        <v>539</v>
      </c>
      <c r="B544" s="37">
        <v>21140070</v>
      </c>
      <c r="C544" s="61" t="s">
        <v>1838</v>
      </c>
      <c r="D544" s="38">
        <v>7</v>
      </c>
      <c r="E544" s="38">
        <v>0</v>
      </c>
      <c r="J544" s="38">
        <v>2</v>
      </c>
      <c r="L544" s="38">
        <v>0</v>
      </c>
      <c r="M544" s="38">
        <v>0</v>
      </c>
      <c r="N544" s="38">
        <v>1000000</v>
      </c>
      <c r="O544" s="63" t="s">
        <v>55</v>
      </c>
      <c r="P544" s="63"/>
      <c r="Q544" s="38" t="s">
        <v>1588</v>
      </c>
      <c r="R544" s="38">
        <v>0</v>
      </c>
      <c r="T544" s="38" t="s">
        <v>1595</v>
      </c>
      <c r="U544" s="70"/>
      <c r="Y544" s="38" t="s">
        <v>1700</v>
      </c>
      <c r="AA544" s="4">
        <v>0</v>
      </c>
      <c r="AB544" s="38">
        <v>0</v>
      </c>
      <c r="AC544">
        <v>0</v>
      </c>
      <c r="AD544" s="38">
        <v>0</v>
      </c>
      <c r="AF544" s="38" t="s">
        <v>1574</v>
      </c>
      <c r="AG544" s="38">
        <v>21140</v>
      </c>
      <c r="AH544" s="38" t="s">
        <v>1700</v>
      </c>
    </row>
    <row r="545" spans="1:34" x14ac:dyDescent="0.2">
      <c r="A545" s="55">
        <v>540</v>
      </c>
      <c r="B545" s="37">
        <v>21140080</v>
      </c>
      <c r="C545" s="61" t="s">
        <v>1838</v>
      </c>
      <c r="D545" s="38">
        <v>8</v>
      </c>
      <c r="E545" s="38">
        <v>0</v>
      </c>
      <c r="J545" s="38">
        <v>2</v>
      </c>
      <c r="L545" s="38">
        <v>0</v>
      </c>
      <c r="M545" s="38">
        <v>0</v>
      </c>
      <c r="N545" s="38">
        <v>1000000</v>
      </c>
      <c r="O545" s="63" t="s">
        <v>55</v>
      </c>
      <c r="P545" s="63"/>
      <c r="Q545" s="38" t="s">
        <v>1588</v>
      </c>
      <c r="R545" s="38">
        <v>0</v>
      </c>
      <c r="T545" s="38" t="s">
        <v>1595</v>
      </c>
      <c r="U545" s="70"/>
      <c r="Y545" s="38" t="s">
        <v>1701</v>
      </c>
      <c r="AA545" s="4">
        <v>0</v>
      </c>
      <c r="AB545" s="38">
        <v>0</v>
      </c>
      <c r="AC545">
        <v>0</v>
      </c>
      <c r="AD545" s="38">
        <v>0</v>
      </c>
      <c r="AF545" s="38" t="s">
        <v>1574</v>
      </c>
      <c r="AG545" s="38">
        <v>21140</v>
      </c>
      <c r="AH545" s="38" t="s">
        <v>1701</v>
      </c>
    </row>
    <row r="546" spans="1:34" x14ac:dyDescent="0.2">
      <c r="A546" s="55">
        <v>541</v>
      </c>
      <c r="B546" s="37">
        <v>21140090</v>
      </c>
      <c r="C546" s="61" t="s">
        <v>1838</v>
      </c>
      <c r="D546" s="38">
        <v>9</v>
      </c>
      <c r="E546" s="38">
        <v>0</v>
      </c>
      <c r="J546" s="38">
        <v>2</v>
      </c>
      <c r="L546" s="38">
        <v>0</v>
      </c>
      <c r="M546" s="38">
        <v>0</v>
      </c>
      <c r="N546" s="38">
        <v>1000000</v>
      </c>
      <c r="O546" s="63" t="s">
        <v>55</v>
      </c>
      <c r="P546" s="63"/>
      <c r="Q546" s="38" t="s">
        <v>1588</v>
      </c>
      <c r="R546" s="38">
        <v>0</v>
      </c>
      <c r="T546" s="38" t="s">
        <v>1595</v>
      </c>
      <c r="U546" s="70"/>
      <c r="Y546" s="38" t="s">
        <v>1702</v>
      </c>
      <c r="AA546" s="4">
        <v>0</v>
      </c>
      <c r="AB546" s="38">
        <v>0</v>
      </c>
      <c r="AC546">
        <v>0</v>
      </c>
      <c r="AD546" s="38">
        <v>0</v>
      </c>
      <c r="AF546" s="38" t="s">
        <v>1574</v>
      </c>
      <c r="AG546" s="38">
        <v>21140</v>
      </c>
      <c r="AH546" s="38" t="s">
        <v>1702</v>
      </c>
    </row>
    <row r="547" spans="1:34" x14ac:dyDescent="0.2">
      <c r="A547" s="55">
        <v>542</v>
      </c>
      <c r="B547" s="37">
        <v>21140100</v>
      </c>
      <c r="C547" s="61" t="s">
        <v>1838</v>
      </c>
      <c r="D547" s="38">
        <v>10</v>
      </c>
      <c r="E547" s="38">
        <v>0</v>
      </c>
      <c r="J547" s="38">
        <v>2</v>
      </c>
      <c r="L547" s="38">
        <v>0</v>
      </c>
      <c r="M547" s="38">
        <v>0</v>
      </c>
      <c r="N547" s="38">
        <v>1000000</v>
      </c>
      <c r="O547" s="63" t="s">
        <v>55</v>
      </c>
      <c r="P547" s="63"/>
      <c r="Q547" s="38" t="s">
        <v>1588</v>
      </c>
      <c r="R547" s="38">
        <v>0</v>
      </c>
      <c r="T547" s="38" t="s">
        <v>1595</v>
      </c>
      <c r="U547" s="70"/>
      <c r="Y547" s="38" t="s">
        <v>1703</v>
      </c>
      <c r="AA547" s="4">
        <v>0</v>
      </c>
      <c r="AB547" s="38">
        <v>0</v>
      </c>
      <c r="AC547">
        <v>0</v>
      </c>
      <c r="AD547" s="38">
        <v>0</v>
      </c>
      <c r="AF547" s="38" t="s">
        <v>1574</v>
      </c>
      <c r="AG547" s="38">
        <v>21140</v>
      </c>
      <c r="AH547" s="38" t="s">
        <v>1703</v>
      </c>
    </row>
    <row r="548" spans="1:34" x14ac:dyDescent="0.2">
      <c r="A548" s="55">
        <v>543</v>
      </c>
      <c r="B548" s="37">
        <v>21140110</v>
      </c>
      <c r="C548" s="61" t="s">
        <v>1838</v>
      </c>
      <c r="D548" s="38">
        <v>11</v>
      </c>
      <c r="E548" s="38">
        <v>0</v>
      </c>
      <c r="J548" s="38">
        <v>2</v>
      </c>
      <c r="L548" s="38">
        <v>0</v>
      </c>
      <c r="M548" s="38">
        <v>0</v>
      </c>
      <c r="N548" s="38">
        <v>1000000</v>
      </c>
      <c r="O548" s="63" t="s">
        <v>55</v>
      </c>
      <c r="P548" s="63"/>
      <c r="Q548" s="38" t="s">
        <v>1588</v>
      </c>
      <c r="R548" s="38">
        <v>0</v>
      </c>
      <c r="T548" s="38" t="s">
        <v>1595</v>
      </c>
      <c r="U548" s="70"/>
      <c r="Y548" s="38" t="s">
        <v>1704</v>
      </c>
      <c r="AA548" s="4">
        <v>0</v>
      </c>
      <c r="AB548" s="38">
        <v>0</v>
      </c>
      <c r="AC548">
        <v>0</v>
      </c>
      <c r="AD548" s="38">
        <v>0</v>
      </c>
      <c r="AF548" s="38" t="s">
        <v>1574</v>
      </c>
      <c r="AG548" s="38">
        <v>21140</v>
      </c>
      <c r="AH548" s="38" t="s">
        <v>1704</v>
      </c>
    </row>
    <row r="549" spans="1:34" x14ac:dyDescent="0.2">
      <c r="A549" s="55">
        <v>544</v>
      </c>
      <c r="B549" s="37">
        <v>21140120</v>
      </c>
      <c r="C549" s="61" t="s">
        <v>1838</v>
      </c>
      <c r="D549" s="38">
        <v>12</v>
      </c>
      <c r="E549" s="38">
        <v>0</v>
      </c>
      <c r="J549" s="38">
        <v>2</v>
      </c>
      <c r="L549" s="38">
        <v>0</v>
      </c>
      <c r="M549" s="38">
        <v>0</v>
      </c>
      <c r="N549" s="38">
        <v>1000000</v>
      </c>
      <c r="O549" s="63" t="s">
        <v>55</v>
      </c>
      <c r="P549" s="63"/>
      <c r="Q549" s="38" t="s">
        <v>1588</v>
      </c>
      <c r="R549" s="38">
        <v>0</v>
      </c>
      <c r="T549" s="38" t="s">
        <v>1595</v>
      </c>
      <c r="U549" s="70"/>
      <c r="Y549" s="38" t="s">
        <v>1705</v>
      </c>
      <c r="AA549" s="4">
        <v>0</v>
      </c>
      <c r="AB549" s="38">
        <v>0</v>
      </c>
      <c r="AC549">
        <v>0</v>
      </c>
      <c r="AD549" s="38">
        <v>0</v>
      </c>
      <c r="AF549" s="38" t="s">
        <v>1574</v>
      </c>
      <c r="AG549" s="38">
        <v>21140</v>
      </c>
      <c r="AH549" s="38" t="s">
        <v>1705</v>
      </c>
    </row>
    <row r="550" spans="1:34" x14ac:dyDescent="0.2">
      <c r="A550" s="55">
        <v>545</v>
      </c>
      <c r="B550" s="37">
        <v>21140130</v>
      </c>
      <c r="C550" s="61" t="s">
        <v>1838</v>
      </c>
      <c r="D550" s="38">
        <v>13</v>
      </c>
      <c r="E550" s="38">
        <v>0</v>
      </c>
      <c r="J550" s="38">
        <v>2</v>
      </c>
      <c r="L550" s="38">
        <v>0</v>
      </c>
      <c r="M550" s="38">
        <v>0</v>
      </c>
      <c r="N550" s="38">
        <v>1000000</v>
      </c>
      <c r="O550" s="63" t="s">
        <v>55</v>
      </c>
      <c r="P550" s="63"/>
      <c r="Q550" s="38" t="s">
        <v>1588</v>
      </c>
      <c r="R550" s="38">
        <v>0</v>
      </c>
      <c r="T550" s="38" t="s">
        <v>1595</v>
      </c>
      <c r="U550" s="70"/>
      <c r="Y550" s="38" t="s">
        <v>1706</v>
      </c>
      <c r="AA550" s="4">
        <v>0</v>
      </c>
      <c r="AB550" s="38">
        <v>0</v>
      </c>
      <c r="AC550">
        <v>0</v>
      </c>
      <c r="AD550" s="38">
        <v>0</v>
      </c>
      <c r="AF550" s="38" t="s">
        <v>1574</v>
      </c>
      <c r="AG550" s="38">
        <v>21140</v>
      </c>
      <c r="AH550" s="38" t="s">
        <v>1706</v>
      </c>
    </row>
    <row r="551" spans="1:34" x14ac:dyDescent="0.2">
      <c r="A551" s="55">
        <v>546</v>
      </c>
      <c r="B551" s="37">
        <v>21140140</v>
      </c>
      <c r="C551" s="61" t="s">
        <v>1838</v>
      </c>
      <c r="D551" s="38">
        <v>14</v>
      </c>
      <c r="E551" s="38">
        <v>0</v>
      </c>
      <c r="J551" s="38">
        <v>2</v>
      </c>
      <c r="L551" s="38">
        <v>0</v>
      </c>
      <c r="M551" s="38">
        <v>0</v>
      </c>
      <c r="N551" s="38">
        <v>1000000</v>
      </c>
      <c r="O551" s="63" t="s">
        <v>55</v>
      </c>
      <c r="P551" s="63"/>
      <c r="Q551" s="38" t="s">
        <v>1588</v>
      </c>
      <c r="R551" s="38">
        <v>0</v>
      </c>
      <c r="T551" s="38" t="s">
        <v>1595</v>
      </c>
      <c r="U551" s="70"/>
      <c r="Y551" s="38" t="s">
        <v>1707</v>
      </c>
      <c r="AA551" s="4">
        <v>0</v>
      </c>
      <c r="AB551" s="38">
        <v>0</v>
      </c>
      <c r="AC551">
        <v>0</v>
      </c>
      <c r="AD551" s="38">
        <v>0</v>
      </c>
      <c r="AF551" s="38" t="s">
        <v>1574</v>
      </c>
      <c r="AG551" s="38">
        <v>21140</v>
      </c>
      <c r="AH551" s="38" t="s">
        <v>1707</v>
      </c>
    </row>
    <row r="552" spans="1:34" x14ac:dyDescent="0.2">
      <c r="A552" s="55">
        <v>547</v>
      </c>
      <c r="B552" s="37">
        <v>21140150</v>
      </c>
      <c r="C552" s="61" t="s">
        <v>1838</v>
      </c>
      <c r="D552" s="38">
        <v>15</v>
      </c>
      <c r="E552" s="38">
        <v>0</v>
      </c>
      <c r="J552" s="38">
        <v>2</v>
      </c>
      <c r="L552" s="38">
        <v>0</v>
      </c>
      <c r="M552" s="38">
        <v>0</v>
      </c>
      <c r="N552" s="38">
        <v>1000000</v>
      </c>
      <c r="O552" s="63" t="s">
        <v>55</v>
      </c>
      <c r="P552" s="63"/>
      <c r="Q552" s="38" t="s">
        <v>1588</v>
      </c>
      <c r="R552" s="38">
        <v>0</v>
      </c>
      <c r="T552" s="38" t="s">
        <v>1595</v>
      </c>
      <c r="U552" s="70"/>
      <c r="Y552" s="38" t="s">
        <v>1708</v>
      </c>
      <c r="AA552" s="4">
        <v>0</v>
      </c>
      <c r="AB552" s="38">
        <v>0</v>
      </c>
      <c r="AC552">
        <v>0</v>
      </c>
      <c r="AD552" s="38">
        <v>0</v>
      </c>
      <c r="AF552" s="38" t="s">
        <v>1574</v>
      </c>
      <c r="AG552" s="38">
        <v>21140</v>
      </c>
      <c r="AH552" s="38" t="s">
        <v>1708</v>
      </c>
    </row>
    <row r="553" spans="1:34" x14ac:dyDescent="0.2">
      <c r="A553" s="55">
        <v>548</v>
      </c>
      <c r="B553" s="37">
        <v>21140160</v>
      </c>
      <c r="C553" s="61" t="s">
        <v>1838</v>
      </c>
      <c r="D553" s="38">
        <v>16</v>
      </c>
      <c r="E553" s="38">
        <v>0</v>
      </c>
      <c r="J553" s="38">
        <v>2</v>
      </c>
      <c r="L553" s="38">
        <v>0</v>
      </c>
      <c r="M553" s="38">
        <v>0</v>
      </c>
      <c r="N553" s="38">
        <v>1000000</v>
      </c>
      <c r="O553" s="63" t="s">
        <v>55</v>
      </c>
      <c r="P553" s="63"/>
      <c r="Q553" s="38" t="s">
        <v>1588</v>
      </c>
      <c r="R553" s="38">
        <v>0</v>
      </c>
      <c r="T553" s="38" t="s">
        <v>1595</v>
      </c>
      <c r="U553" s="70"/>
      <c r="Y553" s="38" t="s">
        <v>1709</v>
      </c>
      <c r="AA553" s="4">
        <v>0</v>
      </c>
      <c r="AB553" s="38">
        <v>0</v>
      </c>
      <c r="AC553">
        <v>0</v>
      </c>
      <c r="AD553" s="38">
        <v>0</v>
      </c>
      <c r="AF553" s="38" t="s">
        <v>1574</v>
      </c>
      <c r="AG553" s="38">
        <v>21140</v>
      </c>
      <c r="AH553" s="38" t="s">
        <v>1709</v>
      </c>
    </row>
    <row r="554" spans="1:34" x14ac:dyDescent="0.2">
      <c r="A554" s="55">
        <v>549</v>
      </c>
      <c r="B554" s="37">
        <v>21140170</v>
      </c>
      <c r="C554" s="61" t="s">
        <v>1838</v>
      </c>
      <c r="D554" s="38">
        <v>17</v>
      </c>
      <c r="E554" s="38">
        <v>0</v>
      </c>
      <c r="J554" s="38">
        <v>2</v>
      </c>
      <c r="L554" s="38">
        <v>0</v>
      </c>
      <c r="M554" s="38">
        <v>0</v>
      </c>
      <c r="N554" s="38">
        <v>1000000</v>
      </c>
      <c r="O554" s="63" t="s">
        <v>55</v>
      </c>
      <c r="P554" s="63"/>
      <c r="Q554" s="38" t="s">
        <v>1588</v>
      </c>
      <c r="R554" s="38">
        <v>0</v>
      </c>
      <c r="T554" s="38" t="s">
        <v>1595</v>
      </c>
      <c r="U554" s="70"/>
      <c r="Y554" s="38" t="s">
        <v>1710</v>
      </c>
      <c r="AA554" s="4">
        <v>0</v>
      </c>
      <c r="AB554" s="38">
        <v>0</v>
      </c>
      <c r="AC554">
        <v>0</v>
      </c>
      <c r="AD554" s="38">
        <v>0</v>
      </c>
      <c r="AF554" s="38" t="s">
        <v>1574</v>
      </c>
      <c r="AG554" s="38">
        <v>21140</v>
      </c>
      <c r="AH554" s="38" t="s">
        <v>1710</v>
      </c>
    </row>
    <row r="555" spans="1:34" x14ac:dyDescent="0.2">
      <c r="A555" s="55">
        <v>550</v>
      </c>
      <c r="B555" s="37">
        <v>21140180</v>
      </c>
      <c r="C555" s="61" t="s">
        <v>1838</v>
      </c>
      <c r="D555" s="38">
        <v>18</v>
      </c>
      <c r="E555" s="38">
        <v>0</v>
      </c>
      <c r="J555" s="38">
        <v>2</v>
      </c>
      <c r="L555" s="38">
        <v>0</v>
      </c>
      <c r="M555" s="38">
        <v>0</v>
      </c>
      <c r="N555" s="38">
        <v>1000000</v>
      </c>
      <c r="O555" s="63" t="s">
        <v>55</v>
      </c>
      <c r="P555" s="63"/>
      <c r="Q555" s="38" t="s">
        <v>1588</v>
      </c>
      <c r="R555" s="38">
        <v>0</v>
      </c>
      <c r="T555" s="38" t="s">
        <v>1595</v>
      </c>
      <c r="U555" s="70"/>
      <c r="Y555" s="38" t="s">
        <v>1711</v>
      </c>
      <c r="AA555" s="4">
        <v>0</v>
      </c>
      <c r="AB555" s="38">
        <v>0</v>
      </c>
      <c r="AC555">
        <v>0</v>
      </c>
      <c r="AD555" s="38">
        <v>0</v>
      </c>
      <c r="AF555" s="38" t="s">
        <v>1574</v>
      </c>
      <c r="AG555" s="38">
        <v>21140</v>
      </c>
      <c r="AH555" s="38" t="s">
        <v>1711</v>
      </c>
    </row>
    <row r="556" spans="1:34" x14ac:dyDescent="0.2">
      <c r="A556" s="55">
        <v>551</v>
      </c>
      <c r="B556" s="37">
        <v>21140190</v>
      </c>
      <c r="C556" s="61" t="s">
        <v>1838</v>
      </c>
      <c r="D556" s="38">
        <v>19</v>
      </c>
      <c r="E556" s="38">
        <v>0</v>
      </c>
      <c r="J556" s="38">
        <v>2</v>
      </c>
      <c r="L556" s="38">
        <v>0</v>
      </c>
      <c r="M556" s="38">
        <v>0</v>
      </c>
      <c r="N556" s="38">
        <v>1000000</v>
      </c>
      <c r="O556" s="63" t="s">
        <v>55</v>
      </c>
      <c r="P556" s="63"/>
      <c r="Q556" s="38" t="s">
        <v>1588</v>
      </c>
      <c r="R556" s="38">
        <v>0</v>
      </c>
      <c r="T556" s="38" t="s">
        <v>1595</v>
      </c>
      <c r="U556" s="70"/>
      <c r="Y556" s="38" t="s">
        <v>1712</v>
      </c>
      <c r="AA556" s="4">
        <v>0</v>
      </c>
      <c r="AB556" s="38">
        <v>0</v>
      </c>
      <c r="AC556">
        <v>0</v>
      </c>
      <c r="AD556" s="38">
        <v>0</v>
      </c>
      <c r="AF556" s="38" t="s">
        <v>1574</v>
      </c>
      <c r="AG556" s="38">
        <v>21140</v>
      </c>
      <c r="AH556" s="38" t="s">
        <v>1712</v>
      </c>
    </row>
    <row r="557" spans="1:34" x14ac:dyDescent="0.2">
      <c r="A557" s="55">
        <v>552</v>
      </c>
      <c r="B557" s="37">
        <v>21140200</v>
      </c>
      <c r="C557" s="61" t="s">
        <v>1838</v>
      </c>
      <c r="D557" s="38">
        <v>20</v>
      </c>
      <c r="E557" s="38">
        <v>0</v>
      </c>
      <c r="J557" s="38">
        <v>2</v>
      </c>
      <c r="L557" s="38">
        <v>0</v>
      </c>
      <c r="M557" s="38">
        <v>0</v>
      </c>
      <c r="N557" s="38">
        <v>1000000</v>
      </c>
      <c r="O557" s="63" t="s">
        <v>55</v>
      </c>
      <c r="P557" s="63"/>
      <c r="Q557" s="38" t="s">
        <v>1588</v>
      </c>
      <c r="R557" s="38">
        <v>0</v>
      </c>
      <c r="T557" s="38" t="s">
        <v>1595</v>
      </c>
      <c r="U557" s="70"/>
      <c r="Y557" s="38" t="s">
        <v>1713</v>
      </c>
      <c r="AA557" s="4">
        <v>0</v>
      </c>
      <c r="AB557" s="38">
        <v>0</v>
      </c>
      <c r="AC557">
        <v>0</v>
      </c>
      <c r="AD557" s="38">
        <v>0</v>
      </c>
      <c r="AF557" s="38" t="s">
        <v>1574</v>
      </c>
      <c r="AG557" s="38">
        <v>21140</v>
      </c>
      <c r="AH557" s="38" t="s">
        <v>1713</v>
      </c>
    </row>
    <row r="558" spans="1:34" x14ac:dyDescent="0.2">
      <c r="A558" s="55">
        <v>553</v>
      </c>
      <c r="B558" s="37">
        <v>21140210</v>
      </c>
      <c r="C558" s="61" t="s">
        <v>1838</v>
      </c>
      <c r="D558" s="38">
        <v>21</v>
      </c>
      <c r="E558" s="38">
        <v>0</v>
      </c>
      <c r="J558" s="38">
        <v>2</v>
      </c>
      <c r="L558" s="38">
        <v>0</v>
      </c>
      <c r="M558" s="38">
        <v>0</v>
      </c>
      <c r="N558" s="38">
        <v>1000000</v>
      </c>
      <c r="O558" s="63" t="s">
        <v>55</v>
      </c>
      <c r="P558" s="63"/>
      <c r="Q558" s="38" t="s">
        <v>1588</v>
      </c>
      <c r="R558" s="38">
        <v>0</v>
      </c>
      <c r="T558" s="38" t="s">
        <v>1595</v>
      </c>
      <c r="U558" s="70"/>
      <c r="Y558" s="38" t="s">
        <v>1714</v>
      </c>
      <c r="AA558" s="4">
        <v>0</v>
      </c>
      <c r="AB558" s="38">
        <v>0</v>
      </c>
      <c r="AC558">
        <v>0</v>
      </c>
      <c r="AD558" s="38">
        <v>0</v>
      </c>
      <c r="AF558" s="38" t="s">
        <v>1574</v>
      </c>
      <c r="AG558" s="38">
        <v>21140</v>
      </c>
      <c r="AH558" s="38" t="s">
        <v>1714</v>
      </c>
    </row>
    <row r="559" spans="1:34" x14ac:dyDescent="0.2">
      <c r="A559" s="55">
        <v>554</v>
      </c>
      <c r="B559" s="37">
        <v>21140220</v>
      </c>
      <c r="C559" s="61" t="s">
        <v>1838</v>
      </c>
      <c r="D559" s="38">
        <v>22</v>
      </c>
      <c r="E559" s="38">
        <v>0</v>
      </c>
      <c r="J559" s="38">
        <v>2</v>
      </c>
      <c r="L559" s="38">
        <v>0</v>
      </c>
      <c r="M559" s="38">
        <v>0</v>
      </c>
      <c r="N559" s="38">
        <v>1000000</v>
      </c>
      <c r="O559" s="63" t="s">
        <v>55</v>
      </c>
      <c r="P559" s="63"/>
      <c r="Q559" s="38" t="s">
        <v>1588</v>
      </c>
      <c r="R559" s="38">
        <v>0</v>
      </c>
      <c r="T559" s="38" t="s">
        <v>1595</v>
      </c>
      <c r="U559" s="70"/>
      <c r="Y559" s="38" t="s">
        <v>1715</v>
      </c>
      <c r="AA559" s="4">
        <v>0</v>
      </c>
      <c r="AB559" s="38">
        <v>0</v>
      </c>
      <c r="AC559">
        <v>0</v>
      </c>
      <c r="AD559" s="38">
        <v>0</v>
      </c>
      <c r="AF559" s="38" t="s">
        <v>1574</v>
      </c>
      <c r="AG559" s="38">
        <v>21140</v>
      </c>
      <c r="AH559" s="38" t="s">
        <v>1715</v>
      </c>
    </row>
    <row r="560" spans="1:34" x14ac:dyDescent="0.2">
      <c r="A560" s="55">
        <v>555</v>
      </c>
      <c r="B560" s="37">
        <v>21140230</v>
      </c>
      <c r="C560" s="61" t="s">
        <v>1838</v>
      </c>
      <c r="D560" s="38">
        <v>23</v>
      </c>
      <c r="E560" s="38">
        <v>0</v>
      </c>
      <c r="J560" s="38">
        <v>2</v>
      </c>
      <c r="L560" s="38">
        <v>0</v>
      </c>
      <c r="M560" s="38">
        <v>0</v>
      </c>
      <c r="N560" s="38">
        <v>1000000</v>
      </c>
      <c r="O560" s="63" t="s">
        <v>55</v>
      </c>
      <c r="P560" s="63"/>
      <c r="Q560" s="38" t="s">
        <v>1588</v>
      </c>
      <c r="R560" s="38">
        <v>0</v>
      </c>
      <c r="T560" s="38" t="s">
        <v>1595</v>
      </c>
      <c r="U560" s="70"/>
      <c r="Y560" s="38" t="s">
        <v>1716</v>
      </c>
      <c r="AA560" s="4">
        <v>0</v>
      </c>
      <c r="AB560" s="38">
        <v>0</v>
      </c>
      <c r="AC560">
        <v>0</v>
      </c>
      <c r="AD560" s="38">
        <v>0</v>
      </c>
      <c r="AF560" s="38" t="s">
        <v>1574</v>
      </c>
      <c r="AG560" s="38">
        <v>21140</v>
      </c>
      <c r="AH560" s="38" t="s">
        <v>1716</v>
      </c>
    </row>
    <row r="561" spans="1:34" x14ac:dyDescent="0.2">
      <c r="A561" s="55">
        <v>556</v>
      </c>
      <c r="B561" s="37">
        <v>21140240</v>
      </c>
      <c r="C561" s="61" t="s">
        <v>1838</v>
      </c>
      <c r="D561" s="38">
        <v>24</v>
      </c>
      <c r="E561" s="38">
        <v>0</v>
      </c>
      <c r="J561" s="38">
        <v>2</v>
      </c>
      <c r="L561" s="38">
        <v>0</v>
      </c>
      <c r="M561" s="38">
        <v>0</v>
      </c>
      <c r="N561" s="38">
        <v>1000000</v>
      </c>
      <c r="O561" s="63" t="s">
        <v>55</v>
      </c>
      <c r="P561" s="63"/>
      <c r="Q561" s="38" t="s">
        <v>1588</v>
      </c>
      <c r="R561" s="38">
        <v>0</v>
      </c>
      <c r="T561" s="38" t="s">
        <v>1595</v>
      </c>
      <c r="U561" s="70"/>
      <c r="Y561" s="38" t="s">
        <v>1717</v>
      </c>
      <c r="AA561" s="4">
        <v>0</v>
      </c>
      <c r="AB561" s="38">
        <v>0</v>
      </c>
      <c r="AC561">
        <v>0</v>
      </c>
      <c r="AD561" s="38">
        <v>0</v>
      </c>
      <c r="AF561" s="38" t="s">
        <v>1574</v>
      </c>
      <c r="AG561" s="38">
        <v>21140</v>
      </c>
      <c r="AH561" s="38" t="s">
        <v>1717</v>
      </c>
    </row>
    <row r="562" spans="1:34" x14ac:dyDescent="0.2">
      <c r="A562" s="55">
        <v>557</v>
      </c>
      <c r="B562" s="37">
        <v>21140250</v>
      </c>
      <c r="C562" s="61" t="s">
        <v>1838</v>
      </c>
      <c r="D562" s="38">
        <v>25</v>
      </c>
      <c r="E562" s="38">
        <v>0</v>
      </c>
      <c r="J562" s="38">
        <v>2</v>
      </c>
      <c r="L562" s="38">
        <v>0</v>
      </c>
      <c r="M562" s="38">
        <v>0</v>
      </c>
      <c r="N562" s="38">
        <v>1000000</v>
      </c>
      <c r="O562" s="63" t="s">
        <v>55</v>
      </c>
      <c r="P562" s="63"/>
      <c r="Q562" s="38" t="s">
        <v>1588</v>
      </c>
      <c r="R562" s="38">
        <v>0</v>
      </c>
      <c r="T562" s="38" t="s">
        <v>1595</v>
      </c>
      <c r="U562" s="70"/>
      <c r="Y562" s="38" t="s">
        <v>1718</v>
      </c>
      <c r="AA562" s="4">
        <v>0</v>
      </c>
      <c r="AB562" s="38">
        <v>0</v>
      </c>
      <c r="AC562">
        <v>0</v>
      </c>
      <c r="AD562" s="38">
        <v>0</v>
      </c>
      <c r="AF562" s="38" t="s">
        <v>1574</v>
      </c>
      <c r="AG562" s="38">
        <v>21140</v>
      </c>
      <c r="AH562" s="38" t="s">
        <v>1718</v>
      </c>
    </row>
    <row r="563" spans="1:34" x14ac:dyDescent="0.2">
      <c r="A563" s="55">
        <v>558</v>
      </c>
      <c r="B563" s="37">
        <v>21240010</v>
      </c>
      <c r="C563" s="61" t="s">
        <v>1839</v>
      </c>
      <c r="D563" s="38">
        <v>1</v>
      </c>
      <c r="E563" s="38">
        <v>0</v>
      </c>
      <c r="J563" s="38">
        <v>2</v>
      </c>
      <c r="L563" s="38">
        <v>0</v>
      </c>
      <c r="M563" s="38">
        <v>0</v>
      </c>
      <c r="N563" s="38">
        <v>1000000</v>
      </c>
      <c r="O563" s="63" t="s">
        <v>55</v>
      </c>
      <c r="P563" s="63"/>
      <c r="Q563" s="38" t="s">
        <v>1588</v>
      </c>
      <c r="R563" s="38">
        <v>0</v>
      </c>
      <c r="T563" s="38" t="s">
        <v>1595</v>
      </c>
      <c r="U563" s="70"/>
      <c r="Y563" s="38" t="s">
        <v>1840</v>
      </c>
      <c r="AA563" s="4">
        <v>0</v>
      </c>
      <c r="AB563" s="38">
        <v>0</v>
      </c>
      <c r="AC563">
        <v>0</v>
      </c>
      <c r="AD563" s="38">
        <v>0</v>
      </c>
      <c r="AF563" s="38" t="s">
        <v>1574</v>
      </c>
      <c r="AG563" s="38">
        <v>21240</v>
      </c>
      <c r="AH563" s="38" t="s">
        <v>1840</v>
      </c>
    </row>
    <row r="564" spans="1:34" x14ac:dyDescent="0.2">
      <c r="A564" s="55">
        <v>559</v>
      </c>
      <c r="B564" s="37">
        <v>21240020</v>
      </c>
      <c r="C564" s="61" t="s">
        <v>1839</v>
      </c>
      <c r="D564" s="38">
        <v>2</v>
      </c>
      <c r="E564" s="38">
        <v>0</v>
      </c>
      <c r="J564" s="38">
        <v>2</v>
      </c>
      <c r="L564" s="38">
        <v>0</v>
      </c>
      <c r="M564" s="38">
        <v>0</v>
      </c>
      <c r="N564" s="38">
        <v>1000000</v>
      </c>
      <c r="O564" s="63" t="s">
        <v>55</v>
      </c>
      <c r="P564" s="63"/>
      <c r="Q564" s="38" t="s">
        <v>1588</v>
      </c>
      <c r="R564" s="38">
        <v>0</v>
      </c>
      <c r="T564" s="38" t="s">
        <v>1595</v>
      </c>
      <c r="U564" s="70"/>
      <c r="Y564" s="38" t="s">
        <v>1841</v>
      </c>
      <c r="AA564" s="4">
        <v>0</v>
      </c>
      <c r="AB564" s="38">
        <v>0</v>
      </c>
      <c r="AC564">
        <v>0</v>
      </c>
      <c r="AD564" s="38">
        <v>0</v>
      </c>
      <c r="AF564" s="38" t="s">
        <v>1574</v>
      </c>
      <c r="AG564" s="38">
        <v>21240</v>
      </c>
      <c r="AH564" s="38" t="s">
        <v>1841</v>
      </c>
    </row>
    <row r="565" spans="1:34" x14ac:dyDescent="0.2">
      <c r="A565" s="55">
        <v>560</v>
      </c>
      <c r="B565" s="37">
        <v>21240030</v>
      </c>
      <c r="C565" s="61" t="s">
        <v>1839</v>
      </c>
      <c r="D565" s="38">
        <v>3</v>
      </c>
      <c r="E565" s="38">
        <v>0</v>
      </c>
      <c r="J565" s="38">
        <v>2</v>
      </c>
      <c r="L565" s="38">
        <v>0</v>
      </c>
      <c r="M565" s="38">
        <v>0</v>
      </c>
      <c r="N565" s="38">
        <v>1000000</v>
      </c>
      <c r="O565" s="63" t="s">
        <v>55</v>
      </c>
      <c r="P565" s="63"/>
      <c r="Q565" s="38" t="s">
        <v>1588</v>
      </c>
      <c r="R565" s="38">
        <v>0</v>
      </c>
      <c r="T565" s="38" t="s">
        <v>1595</v>
      </c>
      <c r="U565" s="70"/>
      <c r="Y565" s="38" t="s">
        <v>1842</v>
      </c>
      <c r="AA565" s="4">
        <v>0</v>
      </c>
      <c r="AB565" s="38">
        <v>0</v>
      </c>
      <c r="AC565">
        <v>0</v>
      </c>
      <c r="AD565" s="38">
        <v>0</v>
      </c>
      <c r="AF565" s="38" t="s">
        <v>1574</v>
      </c>
      <c r="AG565" s="38">
        <v>21240</v>
      </c>
      <c r="AH565" s="38" t="s">
        <v>1842</v>
      </c>
    </row>
    <row r="566" spans="1:34" x14ac:dyDescent="0.2">
      <c r="A566" s="55">
        <v>561</v>
      </c>
      <c r="B566" s="37">
        <v>21240040</v>
      </c>
      <c r="C566" s="61" t="s">
        <v>1839</v>
      </c>
      <c r="D566" s="38">
        <v>4</v>
      </c>
      <c r="E566" s="38">
        <v>0</v>
      </c>
      <c r="J566" s="38">
        <v>2</v>
      </c>
      <c r="L566" s="38">
        <v>0</v>
      </c>
      <c r="M566" s="38">
        <v>0</v>
      </c>
      <c r="N566" s="38">
        <v>1000000</v>
      </c>
      <c r="O566" s="63" t="s">
        <v>55</v>
      </c>
      <c r="P566" s="63"/>
      <c r="Q566" s="38" t="s">
        <v>1588</v>
      </c>
      <c r="R566" s="38">
        <v>0</v>
      </c>
      <c r="T566" s="38" t="s">
        <v>1595</v>
      </c>
      <c r="U566" s="70"/>
      <c r="Y566" s="38" t="s">
        <v>1843</v>
      </c>
      <c r="AA566" s="4">
        <v>0</v>
      </c>
      <c r="AB566" s="38">
        <v>0</v>
      </c>
      <c r="AC566">
        <v>0</v>
      </c>
      <c r="AD566" s="38">
        <v>0</v>
      </c>
      <c r="AF566" s="38" t="s">
        <v>1574</v>
      </c>
      <c r="AG566" s="38">
        <v>21240</v>
      </c>
      <c r="AH566" s="38" t="s">
        <v>1843</v>
      </c>
    </row>
    <row r="567" spans="1:34" x14ac:dyDescent="0.2">
      <c r="A567" s="55">
        <v>562</v>
      </c>
      <c r="B567" s="37">
        <v>21240050</v>
      </c>
      <c r="C567" s="61" t="s">
        <v>1839</v>
      </c>
      <c r="D567" s="38">
        <v>5</v>
      </c>
      <c r="E567" s="38">
        <v>0</v>
      </c>
      <c r="J567" s="38">
        <v>2</v>
      </c>
      <c r="L567" s="38">
        <v>0</v>
      </c>
      <c r="M567" s="38">
        <v>0</v>
      </c>
      <c r="N567" s="38">
        <v>1000000</v>
      </c>
      <c r="O567" s="63" t="s">
        <v>55</v>
      </c>
      <c r="P567" s="63"/>
      <c r="Q567" s="38" t="s">
        <v>1588</v>
      </c>
      <c r="R567" s="38">
        <v>0</v>
      </c>
      <c r="T567" s="38" t="s">
        <v>1595</v>
      </c>
      <c r="U567" s="70"/>
      <c r="Y567" s="38" t="s">
        <v>1844</v>
      </c>
      <c r="AA567" s="4">
        <v>0</v>
      </c>
      <c r="AB567" s="38">
        <v>0</v>
      </c>
      <c r="AC567">
        <v>0</v>
      </c>
      <c r="AD567" s="38">
        <v>0</v>
      </c>
      <c r="AF567" s="38" t="s">
        <v>1574</v>
      </c>
      <c r="AG567" s="38">
        <v>21240</v>
      </c>
      <c r="AH567" s="38" t="s">
        <v>1844</v>
      </c>
    </row>
    <row r="568" spans="1:34" x14ac:dyDescent="0.2">
      <c r="A568" s="55">
        <v>563</v>
      </c>
      <c r="B568" s="37">
        <v>21240060</v>
      </c>
      <c r="C568" s="61" t="s">
        <v>1839</v>
      </c>
      <c r="D568" s="38">
        <v>6</v>
      </c>
      <c r="E568" s="38">
        <v>0</v>
      </c>
      <c r="J568" s="38">
        <v>2</v>
      </c>
      <c r="L568" s="38">
        <v>0</v>
      </c>
      <c r="M568" s="38">
        <v>0</v>
      </c>
      <c r="N568" s="38">
        <v>1000000</v>
      </c>
      <c r="O568" s="63" t="s">
        <v>55</v>
      </c>
      <c r="P568" s="63"/>
      <c r="Q568" s="38" t="s">
        <v>1588</v>
      </c>
      <c r="R568" s="38">
        <v>0</v>
      </c>
      <c r="T568" s="38" t="s">
        <v>1595</v>
      </c>
      <c r="U568" s="70"/>
      <c r="Y568" s="38" t="s">
        <v>1845</v>
      </c>
      <c r="AA568" s="4">
        <v>0</v>
      </c>
      <c r="AB568" s="38">
        <v>0</v>
      </c>
      <c r="AC568">
        <v>0</v>
      </c>
      <c r="AD568" s="38">
        <v>0</v>
      </c>
      <c r="AF568" s="38" t="s">
        <v>1574</v>
      </c>
      <c r="AG568" s="38">
        <v>21240</v>
      </c>
      <c r="AH568" s="38" t="s">
        <v>1845</v>
      </c>
    </row>
    <row r="569" spans="1:34" x14ac:dyDescent="0.2">
      <c r="A569" s="55">
        <v>564</v>
      </c>
      <c r="B569" s="37">
        <v>21240070</v>
      </c>
      <c r="C569" s="61" t="s">
        <v>1839</v>
      </c>
      <c r="D569" s="38">
        <v>7</v>
      </c>
      <c r="E569" s="38">
        <v>0</v>
      </c>
      <c r="J569" s="38">
        <v>2</v>
      </c>
      <c r="L569" s="38">
        <v>0</v>
      </c>
      <c r="M569" s="38">
        <v>0</v>
      </c>
      <c r="N569" s="38">
        <v>1000000</v>
      </c>
      <c r="O569" s="63" t="s">
        <v>55</v>
      </c>
      <c r="P569" s="63"/>
      <c r="Q569" s="38" t="s">
        <v>1588</v>
      </c>
      <c r="R569" s="38">
        <v>0</v>
      </c>
      <c r="T569" s="38" t="s">
        <v>1595</v>
      </c>
      <c r="U569" s="70"/>
      <c r="Y569" s="38" t="s">
        <v>1846</v>
      </c>
      <c r="AA569" s="4">
        <v>0</v>
      </c>
      <c r="AB569" s="38">
        <v>0</v>
      </c>
      <c r="AC569">
        <v>0</v>
      </c>
      <c r="AD569" s="38">
        <v>0</v>
      </c>
      <c r="AF569" s="38" t="s">
        <v>1574</v>
      </c>
      <c r="AG569" s="38">
        <v>21240</v>
      </c>
      <c r="AH569" s="38" t="s">
        <v>1846</v>
      </c>
    </row>
    <row r="570" spans="1:34" x14ac:dyDescent="0.2">
      <c r="A570" s="55">
        <v>565</v>
      </c>
      <c r="B570" s="37">
        <v>21240080</v>
      </c>
      <c r="C570" s="61" t="s">
        <v>1839</v>
      </c>
      <c r="D570" s="38">
        <v>8</v>
      </c>
      <c r="E570" s="38">
        <v>0</v>
      </c>
      <c r="J570" s="38">
        <v>2</v>
      </c>
      <c r="L570" s="38">
        <v>0</v>
      </c>
      <c r="M570" s="38">
        <v>0</v>
      </c>
      <c r="N570" s="38">
        <v>1000000</v>
      </c>
      <c r="O570" s="63" t="s">
        <v>55</v>
      </c>
      <c r="P570" s="63"/>
      <c r="Q570" s="38" t="s">
        <v>1588</v>
      </c>
      <c r="R570" s="38">
        <v>0</v>
      </c>
      <c r="T570" s="38" t="s">
        <v>1595</v>
      </c>
      <c r="U570" s="70"/>
      <c r="Y570" s="38" t="s">
        <v>1847</v>
      </c>
      <c r="AA570" s="4">
        <v>0</v>
      </c>
      <c r="AB570" s="38">
        <v>0</v>
      </c>
      <c r="AC570">
        <v>0</v>
      </c>
      <c r="AD570" s="38">
        <v>0</v>
      </c>
      <c r="AF570" s="38" t="s">
        <v>1574</v>
      </c>
      <c r="AG570" s="38">
        <v>21240</v>
      </c>
      <c r="AH570" s="38" t="s">
        <v>1847</v>
      </c>
    </row>
    <row r="571" spans="1:34" x14ac:dyDescent="0.2">
      <c r="A571" s="55">
        <v>566</v>
      </c>
      <c r="B571" s="37">
        <v>21240090</v>
      </c>
      <c r="C571" s="61" t="s">
        <v>1839</v>
      </c>
      <c r="D571" s="38">
        <v>9</v>
      </c>
      <c r="E571" s="38">
        <v>0</v>
      </c>
      <c r="J571" s="38">
        <v>2</v>
      </c>
      <c r="L571" s="38">
        <v>0</v>
      </c>
      <c r="M571" s="38">
        <v>0</v>
      </c>
      <c r="N571" s="38">
        <v>1000000</v>
      </c>
      <c r="O571" s="63" t="s">
        <v>55</v>
      </c>
      <c r="P571" s="63"/>
      <c r="Q571" s="38" t="s">
        <v>1588</v>
      </c>
      <c r="R571" s="38">
        <v>0</v>
      </c>
      <c r="T571" s="38" t="s">
        <v>1595</v>
      </c>
      <c r="U571" s="70"/>
      <c r="Y571" s="38" t="s">
        <v>1848</v>
      </c>
      <c r="AA571" s="4">
        <v>0</v>
      </c>
      <c r="AB571" s="38">
        <v>0</v>
      </c>
      <c r="AC571">
        <v>0</v>
      </c>
      <c r="AD571" s="38">
        <v>0</v>
      </c>
      <c r="AF571" s="38" t="s">
        <v>1574</v>
      </c>
      <c r="AG571" s="38">
        <v>21240</v>
      </c>
      <c r="AH571" s="38" t="s">
        <v>1848</v>
      </c>
    </row>
    <row r="572" spans="1:34" x14ac:dyDescent="0.2">
      <c r="A572" s="55">
        <v>567</v>
      </c>
      <c r="B572" s="37">
        <v>21240100</v>
      </c>
      <c r="C572" s="61" t="s">
        <v>1839</v>
      </c>
      <c r="D572" s="38">
        <v>10</v>
      </c>
      <c r="E572" s="38">
        <v>0</v>
      </c>
      <c r="J572" s="38">
        <v>2</v>
      </c>
      <c r="L572" s="38">
        <v>0</v>
      </c>
      <c r="M572" s="38">
        <v>0</v>
      </c>
      <c r="N572" s="38">
        <v>1000000</v>
      </c>
      <c r="O572" s="63" t="s">
        <v>55</v>
      </c>
      <c r="P572" s="63"/>
      <c r="Q572" s="38" t="s">
        <v>1588</v>
      </c>
      <c r="R572" s="38">
        <v>0</v>
      </c>
      <c r="T572" s="38" t="s">
        <v>1595</v>
      </c>
      <c r="U572" s="70"/>
      <c r="Y572" s="38" t="s">
        <v>1849</v>
      </c>
      <c r="AA572" s="4">
        <v>0</v>
      </c>
      <c r="AB572" s="38">
        <v>0</v>
      </c>
      <c r="AC572">
        <v>0</v>
      </c>
      <c r="AD572" s="38">
        <v>0</v>
      </c>
      <c r="AF572" s="38" t="s">
        <v>1574</v>
      </c>
      <c r="AG572" s="38">
        <v>21240</v>
      </c>
      <c r="AH572" s="38" t="s">
        <v>1849</v>
      </c>
    </row>
    <row r="573" spans="1:34" x14ac:dyDescent="0.2">
      <c r="A573" s="55">
        <v>568</v>
      </c>
      <c r="B573" s="37">
        <v>21240110</v>
      </c>
      <c r="C573" s="61" t="s">
        <v>1839</v>
      </c>
      <c r="D573" s="38">
        <v>11</v>
      </c>
      <c r="E573" s="38">
        <v>0</v>
      </c>
      <c r="J573" s="38">
        <v>2</v>
      </c>
      <c r="L573" s="38">
        <v>0</v>
      </c>
      <c r="M573" s="38">
        <v>0</v>
      </c>
      <c r="N573" s="38">
        <v>1000000</v>
      </c>
      <c r="O573" s="63" t="s">
        <v>55</v>
      </c>
      <c r="P573" s="63"/>
      <c r="Q573" s="38" t="s">
        <v>1588</v>
      </c>
      <c r="R573" s="38">
        <v>0</v>
      </c>
      <c r="T573" s="38" t="s">
        <v>1595</v>
      </c>
      <c r="U573" s="70"/>
      <c r="Y573" s="38" t="s">
        <v>1850</v>
      </c>
      <c r="AA573" s="4">
        <v>0</v>
      </c>
      <c r="AB573" s="38">
        <v>0</v>
      </c>
      <c r="AC573">
        <v>0</v>
      </c>
      <c r="AD573" s="38">
        <v>0</v>
      </c>
      <c r="AF573" s="38" t="s">
        <v>1574</v>
      </c>
      <c r="AG573" s="38">
        <v>21240</v>
      </c>
      <c r="AH573" s="38" t="s">
        <v>1850</v>
      </c>
    </row>
    <row r="574" spans="1:34" x14ac:dyDescent="0.2">
      <c r="A574" s="55">
        <v>569</v>
      </c>
      <c r="B574" s="37">
        <v>21240120</v>
      </c>
      <c r="C574" s="61" t="s">
        <v>1839</v>
      </c>
      <c r="D574" s="38">
        <v>12</v>
      </c>
      <c r="E574" s="38">
        <v>0</v>
      </c>
      <c r="J574" s="38">
        <v>2</v>
      </c>
      <c r="L574" s="38">
        <v>0</v>
      </c>
      <c r="M574" s="38">
        <v>0</v>
      </c>
      <c r="N574" s="38">
        <v>1000000</v>
      </c>
      <c r="O574" s="63" t="s">
        <v>55</v>
      </c>
      <c r="P574" s="63"/>
      <c r="Q574" s="38" t="s">
        <v>1588</v>
      </c>
      <c r="R574" s="38">
        <v>0</v>
      </c>
      <c r="T574" s="38" t="s">
        <v>1595</v>
      </c>
      <c r="U574" s="70"/>
      <c r="Y574" s="38" t="s">
        <v>1851</v>
      </c>
      <c r="AA574" s="4">
        <v>0</v>
      </c>
      <c r="AB574" s="38">
        <v>0</v>
      </c>
      <c r="AC574">
        <v>0</v>
      </c>
      <c r="AD574" s="38">
        <v>0</v>
      </c>
      <c r="AF574" s="38" t="s">
        <v>1574</v>
      </c>
      <c r="AG574" s="38">
        <v>21240</v>
      </c>
      <c r="AH574" s="38" t="s">
        <v>1851</v>
      </c>
    </row>
    <row r="575" spans="1:34" x14ac:dyDescent="0.2">
      <c r="A575" s="55">
        <v>570</v>
      </c>
      <c r="B575" s="37">
        <v>21240130</v>
      </c>
      <c r="C575" s="61" t="s">
        <v>1839</v>
      </c>
      <c r="D575" s="38">
        <v>13</v>
      </c>
      <c r="E575" s="38">
        <v>0</v>
      </c>
      <c r="J575" s="38">
        <v>2</v>
      </c>
      <c r="L575" s="38">
        <v>0</v>
      </c>
      <c r="M575" s="38">
        <v>0</v>
      </c>
      <c r="N575" s="38">
        <v>1000000</v>
      </c>
      <c r="O575" s="63" t="s">
        <v>55</v>
      </c>
      <c r="P575" s="63"/>
      <c r="Q575" s="38" t="s">
        <v>1588</v>
      </c>
      <c r="R575" s="38">
        <v>0</v>
      </c>
      <c r="T575" s="38" t="s">
        <v>1595</v>
      </c>
      <c r="U575" s="70"/>
      <c r="Y575" s="38" t="s">
        <v>1852</v>
      </c>
      <c r="AA575" s="4">
        <v>0</v>
      </c>
      <c r="AB575" s="38">
        <v>0</v>
      </c>
      <c r="AC575">
        <v>0</v>
      </c>
      <c r="AD575" s="38">
        <v>0</v>
      </c>
      <c r="AF575" s="38" t="s">
        <v>1574</v>
      </c>
      <c r="AG575" s="38">
        <v>21240</v>
      </c>
      <c r="AH575" s="38" t="s">
        <v>1852</v>
      </c>
    </row>
    <row r="576" spans="1:34" x14ac:dyDescent="0.2">
      <c r="A576" s="55">
        <v>571</v>
      </c>
      <c r="B576" s="37">
        <v>21240140</v>
      </c>
      <c r="C576" s="61" t="s">
        <v>1839</v>
      </c>
      <c r="D576" s="38">
        <v>14</v>
      </c>
      <c r="E576" s="38">
        <v>0</v>
      </c>
      <c r="J576" s="38">
        <v>2</v>
      </c>
      <c r="L576" s="38">
        <v>0</v>
      </c>
      <c r="M576" s="38">
        <v>0</v>
      </c>
      <c r="N576" s="38">
        <v>1000000</v>
      </c>
      <c r="O576" s="63" t="s">
        <v>55</v>
      </c>
      <c r="P576" s="63"/>
      <c r="Q576" s="38" t="s">
        <v>1588</v>
      </c>
      <c r="R576" s="38">
        <v>0</v>
      </c>
      <c r="T576" s="38" t="s">
        <v>1595</v>
      </c>
      <c r="U576" s="70"/>
      <c r="Y576" s="38" t="s">
        <v>1853</v>
      </c>
      <c r="AA576" s="4">
        <v>0</v>
      </c>
      <c r="AB576" s="38">
        <v>0</v>
      </c>
      <c r="AC576">
        <v>0</v>
      </c>
      <c r="AD576" s="38">
        <v>0</v>
      </c>
      <c r="AF576" s="38" t="s">
        <v>1574</v>
      </c>
      <c r="AG576" s="38">
        <v>21240</v>
      </c>
      <c r="AH576" s="38" t="s">
        <v>1853</v>
      </c>
    </row>
    <row r="577" spans="1:34" x14ac:dyDescent="0.2">
      <c r="A577" s="55">
        <v>572</v>
      </c>
      <c r="B577" s="37">
        <v>21240150</v>
      </c>
      <c r="C577" s="61" t="s">
        <v>1839</v>
      </c>
      <c r="D577" s="38">
        <v>15</v>
      </c>
      <c r="E577" s="38">
        <v>0</v>
      </c>
      <c r="J577" s="38">
        <v>2</v>
      </c>
      <c r="L577" s="38">
        <v>0</v>
      </c>
      <c r="M577" s="38">
        <v>0</v>
      </c>
      <c r="N577" s="38">
        <v>1000000</v>
      </c>
      <c r="O577" s="63" t="s">
        <v>55</v>
      </c>
      <c r="P577" s="63"/>
      <c r="Q577" s="38" t="s">
        <v>1588</v>
      </c>
      <c r="R577" s="38">
        <v>0</v>
      </c>
      <c r="T577" s="38" t="s">
        <v>1595</v>
      </c>
      <c r="U577" s="70"/>
      <c r="Y577" s="38" t="s">
        <v>1854</v>
      </c>
      <c r="AA577" s="4">
        <v>0</v>
      </c>
      <c r="AB577" s="38">
        <v>0</v>
      </c>
      <c r="AC577">
        <v>0</v>
      </c>
      <c r="AD577" s="38">
        <v>0</v>
      </c>
      <c r="AF577" s="38" t="s">
        <v>1574</v>
      </c>
      <c r="AG577" s="38">
        <v>21240</v>
      </c>
      <c r="AH577" s="38" t="s">
        <v>1854</v>
      </c>
    </row>
    <row r="578" spans="1:34" x14ac:dyDescent="0.2">
      <c r="A578" s="55">
        <v>573</v>
      </c>
      <c r="B578" s="37">
        <v>21240160</v>
      </c>
      <c r="C578" s="61" t="s">
        <v>1839</v>
      </c>
      <c r="D578" s="38">
        <v>16</v>
      </c>
      <c r="E578" s="38">
        <v>0</v>
      </c>
      <c r="J578" s="38">
        <v>2</v>
      </c>
      <c r="L578" s="38">
        <v>0</v>
      </c>
      <c r="M578" s="38">
        <v>0</v>
      </c>
      <c r="N578" s="38">
        <v>1000000</v>
      </c>
      <c r="O578" s="63" t="s">
        <v>55</v>
      </c>
      <c r="P578" s="63"/>
      <c r="Q578" s="38" t="s">
        <v>1588</v>
      </c>
      <c r="R578" s="38">
        <v>0</v>
      </c>
      <c r="T578" s="38" t="s">
        <v>1595</v>
      </c>
      <c r="U578" s="70"/>
      <c r="Y578" s="38" t="s">
        <v>1855</v>
      </c>
      <c r="AA578" s="4">
        <v>0</v>
      </c>
      <c r="AB578" s="38">
        <v>0</v>
      </c>
      <c r="AC578">
        <v>0</v>
      </c>
      <c r="AD578" s="38">
        <v>0</v>
      </c>
      <c r="AF578" s="38" t="s">
        <v>1574</v>
      </c>
      <c r="AG578" s="38">
        <v>21240</v>
      </c>
      <c r="AH578" s="38" t="s">
        <v>1855</v>
      </c>
    </row>
    <row r="579" spans="1:34" x14ac:dyDescent="0.2">
      <c r="A579" s="55">
        <v>574</v>
      </c>
      <c r="B579" s="37">
        <v>21240170</v>
      </c>
      <c r="C579" s="61" t="s">
        <v>1839</v>
      </c>
      <c r="D579" s="38">
        <v>17</v>
      </c>
      <c r="E579" s="38">
        <v>0</v>
      </c>
      <c r="J579" s="38">
        <v>2</v>
      </c>
      <c r="L579" s="38">
        <v>0</v>
      </c>
      <c r="M579" s="38">
        <v>0</v>
      </c>
      <c r="N579" s="38">
        <v>1000000</v>
      </c>
      <c r="O579" s="63" t="s">
        <v>55</v>
      </c>
      <c r="P579" s="63"/>
      <c r="Q579" s="38" t="s">
        <v>1588</v>
      </c>
      <c r="R579" s="38">
        <v>0</v>
      </c>
      <c r="T579" s="38" t="s">
        <v>1595</v>
      </c>
      <c r="U579" s="70"/>
      <c r="Y579" s="38" t="s">
        <v>1856</v>
      </c>
      <c r="AA579" s="4">
        <v>0</v>
      </c>
      <c r="AB579" s="38">
        <v>0</v>
      </c>
      <c r="AC579">
        <v>0</v>
      </c>
      <c r="AD579" s="38">
        <v>0</v>
      </c>
      <c r="AF579" s="38" t="s">
        <v>1574</v>
      </c>
      <c r="AG579" s="38">
        <v>21240</v>
      </c>
      <c r="AH579" s="38" t="s">
        <v>1856</v>
      </c>
    </row>
    <row r="580" spans="1:34" x14ac:dyDescent="0.2">
      <c r="A580" s="55">
        <v>575</v>
      </c>
      <c r="B580" s="37">
        <v>21240180</v>
      </c>
      <c r="C580" s="61" t="s">
        <v>1839</v>
      </c>
      <c r="D580" s="38">
        <v>18</v>
      </c>
      <c r="E580" s="38">
        <v>0</v>
      </c>
      <c r="J580" s="38">
        <v>2</v>
      </c>
      <c r="L580" s="38">
        <v>0</v>
      </c>
      <c r="M580" s="38">
        <v>0</v>
      </c>
      <c r="N580" s="38">
        <v>1000000</v>
      </c>
      <c r="O580" s="63" t="s">
        <v>55</v>
      </c>
      <c r="P580" s="63"/>
      <c r="Q580" s="38" t="s">
        <v>1588</v>
      </c>
      <c r="R580" s="38">
        <v>0</v>
      </c>
      <c r="T580" s="38" t="s">
        <v>1595</v>
      </c>
      <c r="U580" s="70"/>
      <c r="Y580" s="38" t="s">
        <v>1857</v>
      </c>
      <c r="AA580" s="4">
        <v>0</v>
      </c>
      <c r="AB580" s="38">
        <v>0</v>
      </c>
      <c r="AC580">
        <v>0</v>
      </c>
      <c r="AD580" s="38">
        <v>0</v>
      </c>
      <c r="AF580" s="38" t="s">
        <v>1574</v>
      </c>
      <c r="AG580" s="38">
        <v>21240</v>
      </c>
      <c r="AH580" s="38" t="s">
        <v>1857</v>
      </c>
    </row>
    <row r="581" spans="1:34" x14ac:dyDescent="0.2">
      <c r="A581" s="55">
        <v>576</v>
      </c>
      <c r="B581" s="37">
        <v>21240190</v>
      </c>
      <c r="C581" s="61" t="s">
        <v>1839</v>
      </c>
      <c r="D581" s="38">
        <v>19</v>
      </c>
      <c r="E581" s="38">
        <v>0</v>
      </c>
      <c r="J581" s="38">
        <v>2</v>
      </c>
      <c r="L581" s="38">
        <v>0</v>
      </c>
      <c r="M581" s="38">
        <v>0</v>
      </c>
      <c r="N581" s="38">
        <v>1000000</v>
      </c>
      <c r="O581" s="63" t="s">
        <v>55</v>
      </c>
      <c r="P581" s="63"/>
      <c r="Q581" s="38" t="s">
        <v>1588</v>
      </c>
      <c r="R581" s="38">
        <v>0</v>
      </c>
      <c r="T581" s="38" t="s">
        <v>1595</v>
      </c>
      <c r="U581" s="70"/>
      <c r="Y581" s="38" t="s">
        <v>1858</v>
      </c>
      <c r="AA581" s="4">
        <v>0</v>
      </c>
      <c r="AB581" s="38">
        <v>0</v>
      </c>
      <c r="AC581">
        <v>0</v>
      </c>
      <c r="AD581" s="38">
        <v>0</v>
      </c>
      <c r="AF581" s="38" t="s">
        <v>1574</v>
      </c>
      <c r="AG581" s="38">
        <v>21240</v>
      </c>
      <c r="AH581" s="38" t="s">
        <v>1858</v>
      </c>
    </row>
    <row r="582" spans="1:34" x14ac:dyDescent="0.2">
      <c r="A582" s="55">
        <v>577</v>
      </c>
      <c r="B582" s="37">
        <v>21240200</v>
      </c>
      <c r="C582" s="61" t="s">
        <v>1839</v>
      </c>
      <c r="D582" s="38">
        <v>20</v>
      </c>
      <c r="E582" s="38">
        <v>0</v>
      </c>
      <c r="J582" s="38">
        <v>2</v>
      </c>
      <c r="L582" s="38">
        <v>0</v>
      </c>
      <c r="M582" s="38">
        <v>0</v>
      </c>
      <c r="N582" s="38">
        <v>1000000</v>
      </c>
      <c r="O582" s="63" t="s">
        <v>55</v>
      </c>
      <c r="P582" s="63"/>
      <c r="Q582" s="38" t="s">
        <v>1588</v>
      </c>
      <c r="R582" s="38">
        <v>0</v>
      </c>
      <c r="T582" s="38" t="s">
        <v>1595</v>
      </c>
      <c r="U582" s="70"/>
      <c r="Y582" s="38" t="s">
        <v>1859</v>
      </c>
      <c r="AA582" s="4">
        <v>0</v>
      </c>
      <c r="AB582" s="38">
        <v>0</v>
      </c>
      <c r="AC582">
        <v>0</v>
      </c>
      <c r="AD582" s="38">
        <v>0</v>
      </c>
      <c r="AF582" s="38" t="s">
        <v>1574</v>
      </c>
      <c r="AG582" s="38">
        <v>21240</v>
      </c>
      <c r="AH582" s="38" t="s">
        <v>1859</v>
      </c>
    </row>
    <row r="583" spans="1:34" x14ac:dyDescent="0.2">
      <c r="A583" s="55">
        <v>578</v>
      </c>
      <c r="B583" s="37">
        <v>21240210</v>
      </c>
      <c r="C583" s="61" t="s">
        <v>1839</v>
      </c>
      <c r="D583" s="38">
        <v>21</v>
      </c>
      <c r="E583" s="38">
        <v>0</v>
      </c>
      <c r="J583" s="38">
        <v>2</v>
      </c>
      <c r="L583" s="38">
        <v>0</v>
      </c>
      <c r="M583" s="38">
        <v>0</v>
      </c>
      <c r="N583" s="38">
        <v>1000000</v>
      </c>
      <c r="O583" s="63" t="s">
        <v>55</v>
      </c>
      <c r="P583" s="63"/>
      <c r="Q583" s="38" t="s">
        <v>1588</v>
      </c>
      <c r="R583" s="38">
        <v>0</v>
      </c>
      <c r="T583" s="38" t="s">
        <v>1595</v>
      </c>
      <c r="U583" s="70"/>
      <c r="Y583" s="38" t="s">
        <v>1860</v>
      </c>
      <c r="AA583" s="4">
        <v>0</v>
      </c>
      <c r="AB583" s="38">
        <v>0</v>
      </c>
      <c r="AC583">
        <v>0</v>
      </c>
      <c r="AD583" s="38">
        <v>0</v>
      </c>
      <c r="AF583" s="38" t="s">
        <v>1574</v>
      </c>
      <c r="AG583" s="38">
        <v>21240</v>
      </c>
      <c r="AH583" s="38" t="s">
        <v>1860</v>
      </c>
    </row>
    <row r="584" spans="1:34" x14ac:dyDescent="0.2">
      <c r="A584" s="55">
        <v>579</v>
      </c>
      <c r="B584" s="37">
        <v>21240220</v>
      </c>
      <c r="C584" s="61" t="s">
        <v>1839</v>
      </c>
      <c r="D584" s="38">
        <v>22</v>
      </c>
      <c r="E584" s="38">
        <v>0</v>
      </c>
      <c r="J584" s="38">
        <v>2</v>
      </c>
      <c r="L584" s="38">
        <v>0</v>
      </c>
      <c r="M584" s="38">
        <v>0</v>
      </c>
      <c r="N584" s="38">
        <v>1000000</v>
      </c>
      <c r="O584" s="63" t="s">
        <v>55</v>
      </c>
      <c r="P584" s="63"/>
      <c r="Q584" s="38" t="s">
        <v>1588</v>
      </c>
      <c r="R584" s="38">
        <v>0</v>
      </c>
      <c r="T584" s="38" t="s">
        <v>1595</v>
      </c>
      <c r="U584" s="70"/>
      <c r="Y584" s="38" t="s">
        <v>1861</v>
      </c>
      <c r="AA584" s="4">
        <v>0</v>
      </c>
      <c r="AB584" s="38">
        <v>0</v>
      </c>
      <c r="AC584">
        <v>0</v>
      </c>
      <c r="AD584" s="38">
        <v>0</v>
      </c>
      <c r="AF584" s="38" t="s">
        <v>1574</v>
      </c>
      <c r="AG584" s="38">
        <v>21240</v>
      </c>
      <c r="AH584" s="38" t="s">
        <v>1861</v>
      </c>
    </row>
    <row r="585" spans="1:34" x14ac:dyDescent="0.2">
      <c r="A585" s="55">
        <v>580</v>
      </c>
      <c r="B585" s="37">
        <v>21240230</v>
      </c>
      <c r="C585" s="61" t="s">
        <v>1839</v>
      </c>
      <c r="D585" s="38">
        <v>23</v>
      </c>
      <c r="E585" s="38">
        <v>0</v>
      </c>
      <c r="J585" s="38">
        <v>2</v>
      </c>
      <c r="L585" s="38">
        <v>0</v>
      </c>
      <c r="M585" s="38">
        <v>0</v>
      </c>
      <c r="N585" s="38">
        <v>1000000</v>
      </c>
      <c r="O585" s="63" t="s">
        <v>55</v>
      </c>
      <c r="P585" s="63"/>
      <c r="Q585" s="38" t="s">
        <v>1588</v>
      </c>
      <c r="R585" s="38">
        <v>0</v>
      </c>
      <c r="T585" s="38" t="s">
        <v>1595</v>
      </c>
      <c r="U585" s="70"/>
      <c r="Y585" s="38" t="s">
        <v>1862</v>
      </c>
      <c r="AA585" s="4">
        <v>0</v>
      </c>
      <c r="AB585" s="38">
        <v>0</v>
      </c>
      <c r="AC585">
        <v>0</v>
      </c>
      <c r="AD585" s="38">
        <v>0</v>
      </c>
      <c r="AF585" s="38" t="s">
        <v>1574</v>
      </c>
      <c r="AG585" s="38">
        <v>21240</v>
      </c>
      <c r="AH585" s="38" t="s">
        <v>1862</v>
      </c>
    </row>
    <row r="586" spans="1:34" x14ac:dyDescent="0.2">
      <c r="A586" s="55">
        <v>581</v>
      </c>
      <c r="B586" s="37">
        <v>21240240</v>
      </c>
      <c r="C586" s="61" t="s">
        <v>1839</v>
      </c>
      <c r="D586" s="38">
        <v>24</v>
      </c>
      <c r="E586" s="38">
        <v>0</v>
      </c>
      <c r="J586" s="38">
        <v>2</v>
      </c>
      <c r="L586" s="38">
        <v>0</v>
      </c>
      <c r="M586" s="38">
        <v>0</v>
      </c>
      <c r="N586" s="38">
        <v>1000000</v>
      </c>
      <c r="O586" s="63" t="s">
        <v>55</v>
      </c>
      <c r="P586" s="63"/>
      <c r="Q586" s="38" t="s">
        <v>1588</v>
      </c>
      <c r="R586" s="38">
        <v>0</v>
      </c>
      <c r="T586" s="38" t="s">
        <v>1595</v>
      </c>
      <c r="U586" s="70"/>
      <c r="Y586" s="38" t="s">
        <v>1863</v>
      </c>
      <c r="AA586" s="4">
        <v>0</v>
      </c>
      <c r="AB586" s="38">
        <v>0</v>
      </c>
      <c r="AC586">
        <v>0</v>
      </c>
      <c r="AD586" s="38">
        <v>0</v>
      </c>
      <c r="AF586" s="38" t="s">
        <v>1574</v>
      </c>
      <c r="AG586" s="38">
        <v>21240</v>
      </c>
      <c r="AH586" s="38" t="s">
        <v>1863</v>
      </c>
    </row>
    <row r="587" spans="1:34" x14ac:dyDescent="0.2">
      <c r="A587" s="55">
        <v>582</v>
      </c>
      <c r="B587" s="37">
        <v>21240250</v>
      </c>
      <c r="C587" s="61" t="s">
        <v>1839</v>
      </c>
      <c r="D587" s="38">
        <v>25</v>
      </c>
      <c r="E587" s="38">
        <v>0</v>
      </c>
      <c r="J587" s="38">
        <v>2</v>
      </c>
      <c r="L587" s="38">
        <v>0</v>
      </c>
      <c r="M587" s="38">
        <v>0</v>
      </c>
      <c r="N587" s="38">
        <v>1000000</v>
      </c>
      <c r="O587" s="63" t="s">
        <v>55</v>
      </c>
      <c r="P587" s="63"/>
      <c r="Q587" s="38" t="s">
        <v>1588</v>
      </c>
      <c r="R587" s="38">
        <v>0</v>
      </c>
      <c r="T587" s="38" t="s">
        <v>1595</v>
      </c>
      <c r="U587" s="70"/>
      <c r="Y587" s="38" t="s">
        <v>1864</v>
      </c>
      <c r="AA587" s="4">
        <v>0</v>
      </c>
      <c r="AB587" s="38">
        <v>0</v>
      </c>
      <c r="AC587">
        <v>0</v>
      </c>
      <c r="AD587" s="38">
        <v>0</v>
      </c>
      <c r="AF587" s="38" t="s">
        <v>1574</v>
      </c>
      <c r="AG587" s="38">
        <v>21240</v>
      </c>
      <c r="AH587" s="38" t="s">
        <v>1864</v>
      </c>
    </row>
    <row r="588" spans="1:34" x14ac:dyDescent="0.2">
      <c r="A588" s="55">
        <v>583</v>
      </c>
      <c r="B588" s="37">
        <v>21150010</v>
      </c>
      <c r="C588" s="61" t="s">
        <v>2835</v>
      </c>
      <c r="D588" s="38">
        <v>1</v>
      </c>
      <c r="E588" s="38">
        <v>0</v>
      </c>
      <c r="J588" s="38">
        <v>2</v>
      </c>
      <c r="L588" s="38">
        <v>0</v>
      </c>
      <c r="M588" s="38">
        <v>0</v>
      </c>
      <c r="N588" s="38">
        <v>1000000</v>
      </c>
      <c r="O588" s="63" t="s">
        <v>55</v>
      </c>
      <c r="P588" s="63"/>
      <c r="Q588" s="38" t="s">
        <v>1588</v>
      </c>
      <c r="R588" s="38">
        <v>0</v>
      </c>
      <c r="T588" s="38" t="s">
        <v>1595</v>
      </c>
      <c r="U588" s="70"/>
      <c r="Y588" s="38" t="s">
        <v>2836</v>
      </c>
      <c r="AA588" s="4">
        <v>0</v>
      </c>
      <c r="AB588" s="38">
        <v>0</v>
      </c>
      <c r="AC588">
        <v>0</v>
      </c>
      <c r="AD588" s="38">
        <v>0</v>
      </c>
      <c r="AF588" s="38" t="s">
        <v>1574</v>
      </c>
      <c r="AG588" s="38">
        <v>21150</v>
      </c>
      <c r="AH588" s="38" t="s">
        <v>2836</v>
      </c>
    </row>
    <row r="589" spans="1:34" x14ac:dyDescent="0.2">
      <c r="A589" s="55">
        <v>584</v>
      </c>
      <c r="B589" s="37">
        <v>21150020</v>
      </c>
      <c r="C589" s="61" t="s">
        <v>2835</v>
      </c>
      <c r="D589" s="38">
        <v>2</v>
      </c>
      <c r="E589" s="38">
        <v>0</v>
      </c>
      <c r="J589" s="38">
        <v>2</v>
      </c>
      <c r="L589" s="38">
        <v>0</v>
      </c>
      <c r="M589" s="38">
        <v>0</v>
      </c>
      <c r="N589" s="38">
        <v>1000000</v>
      </c>
      <c r="O589" s="63" t="s">
        <v>55</v>
      </c>
      <c r="P589" s="63"/>
      <c r="Q589" s="38" t="s">
        <v>1588</v>
      </c>
      <c r="R589" s="38">
        <v>0</v>
      </c>
      <c r="T589" s="38" t="s">
        <v>1595</v>
      </c>
      <c r="U589" s="70"/>
      <c r="Y589" s="38" t="s">
        <v>2837</v>
      </c>
      <c r="AA589" s="4">
        <v>0</v>
      </c>
      <c r="AB589" s="38">
        <v>0</v>
      </c>
      <c r="AC589">
        <v>0</v>
      </c>
      <c r="AD589" s="38">
        <v>0</v>
      </c>
      <c r="AF589" s="38" t="s">
        <v>1574</v>
      </c>
      <c r="AG589" s="38">
        <v>21150</v>
      </c>
      <c r="AH589" s="38" t="s">
        <v>2837</v>
      </c>
    </row>
    <row r="590" spans="1:34" x14ac:dyDescent="0.2">
      <c r="A590" s="55">
        <v>585</v>
      </c>
      <c r="B590" s="37">
        <v>21150030</v>
      </c>
      <c r="C590" s="61" t="s">
        <v>2835</v>
      </c>
      <c r="D590" s="38">
        <v>3</v>
      </c>
      <c r="E590" s="38">
        <v>0</v>
      </c>
      <c r="J590" s="38">
        <v>2</v>
      </c>
      <c r="L590" s="38">
        <v>0</v>
      </c>
      <c r="M590" s="38">
        <v>0</v>
      </c>
      <c r="N590" s="38">
        <v>1000000</v>
      </c>
      <c r="O590" s="63" t="s">
        <v>55</v>
      </c>
      <c r="P590" s="63"/>
      <c r="Q590" s="38" t="s">
        <v>1588</v>
      </c>
      <c r="R590" s="38">
        <v>0</v>
      </c>
      <c r="T590" s="38" t="s">
        <v>1595</v>
      </c>
      <c r="U590" s="70"/>
      <c r="Y590" s="38" t="s">
        <v>2838</v>
      </c>
      <c r="AA590" s="4">
        <v>0</v>
      </c>
      <c r="AB590" s="38">
        <v>0</v>
      </c>
      <c r="AC590">
        <v>0</v>
      </c>
      <c r="AD590" s="38">
        <v>0</v>
      </c>
      <c r="AF590" s="38" t="s">
        <v>1574</v>
      </c>
      <c r="AG590" s="38">
        <v>21150</v>
      </c>
      <c r="AH590" s="38" t="s">
        <v>2838</v>
      </c>
    </row>
    <row r="591" spans="1:34" x14ac:dyDescent="0.2">
      <c r="A591" s="55">
        <v>586</v>
      </c>
      <c r="B591" s="37">
        <v>21150040</v>
      </c>
      <c r="C591" s="61" t="s">
        <v>2835</v>
      </c>
      <c r="D591" s="38">
        <v>4</v>
      </c>
      <c r="E591" s="38">
        <v>0</v>
      </c>
      <c r="J591" s="38">
        <v>2</v>
      </c>
      <c r="L591" s="38">
        <v>0</v>
      </c>
      <c r="M591" s="38">
        <v>0</v>
      </c>
      <c r="N591" s="38">
        <v>1000000</v>
      </c>
      <c r="O591" s="63" t="s">
        <v>55</v>
      </c>
      <c r="P591" s="63"/>
      <c r="Q591" s="38" t="s">
        <v>1588</v>
      </c>
      <c r="R591" s="38">
        <v>0</v>
      </c>
      <c r="T591" s="38" t="s">
        <v>1595</v>
      </c>
      <c r="U591" s="70"/>
      <c r="Y591" s="38" t="s">
        <v>2839</v>
      </c>
      <c r="AA591" s="4">
        <v>0</v>
      </c>
      <c r="AB591" s="38">
        <v>0</v>
      </c>
      <c r="AC591">
        <v>0</v>
      </c>
      <c r="AD591" s="38">
        <v>0</v>
      </c>
      <c r="AF591" s="38" t="s">
        <v>1574</v>
      </c>
      <c r="AG591" s="38">
        <v>21150</v>
      </c>
      <c r="AH591" s="38" t="s">
        <v>2839</v>
      </c>
    </row>
    <row r="592" spans="1:34" x14ac:dyDescent="0.2">
      <c r="A592" s="55">
        <v>587</v>
      </c>
      <c r="B592" s="37">
        <v>21150050</v>
      </c>
      <c r="C592" s="61" t="s">
        <v>2835</v>
      </c>
      <c r="D592" s="38">
        <v>5</v>
      </c>
      <c r="E592" s="38">
        <v>0</v>
      </c>
      <c r="J592" s="38">
        <v>2</v>
      </c>
      <c r="L592" s="38">
        <v>0</v>
      </c>
      <c r="M592" s="38">
        <v>0</v>
      </c>
      <c r="N592" s="38">
        <v>1000000</v>
      </c>
      <c r="O592" s="63" t="s">
        <v>55</v>
      </c>
      <c r="P592" s="63"/>
      <c r="Q592" s="38" t="s">
        <v>1588</v>
      </c>
      <c r="R592" s="38">
        <v>0</v>
      </c>
      <c r="T592" s="38" t="s">
        <v>1595</v>
      </c>
      <c r="U592" s="70"/>
      <c r="Y592" s="38" t="s">
        <v>2840</v>
      </c>
      <c r="AA592" s="4">
        <v>0</v>
      </c>
      <c r="AB592" s="38">
        <v>0</v>
      </c>
      <c r="AC592">
        <v>0</v>
      </c>
      <c r="AD592" s="38">
        <v>0</v>
      </c>
      <c r="AF592" s="38" t="s">
        <v>1574</v>
      </c>
      <c r="AG592" s="38">
        <v>21150</v>
      </c>
      <c r="AH592" s="38" t="s">
        <v>2840</v>
      </c>
    </row>
    <row r="593" spans="1:34" x14ac:dyDescent="0.2">
      <c r="A593" s="55">
        <v>588</v>
      </c>
      <c r="B593" s="37">
        <v>21150060</v>
      </c>
      <c r="C593" s="61" t="s">
        <v>2835</v>
      </c>
      <c r="D593" s="38">
        <v>6</v>
      </c>
      <c r="E593" s="38">
        <v>0</v>
      </c>
      <c r="J593" s="38">
        <v>2</v>
      </c>
      <c r="L593" s="38">
        <v>0</v>
      </c>
      <c r="M593" s="38">
        <v>0</v>
      </c>
      <c r="N593" s="38">
        <v>1000000</v>
      </c>
      <c r="O593" s="63" t="s">
        <v>55</v>
      </c>
      <c r="P593" s="63"/>
      <c r="Q593" s="38" t="s">
        <v>1588</v>
      </c>
      <c r="R593" s="38">
        <v>0</v>
      </c>
      <c r="T593" s="38" t="s">
        <v>1595</v>
      </c>
      <c r="U593" s="70"/>
      <c r="Y593" s="38" t="s">
        <v>2841</v>
      </c>
      <c r="AA593" s="4">
        <v>0</v>
      </c>
      <c r="AB593" s="38">
        <v>0</v>
      </c>
      <c r="AC593">
        <v>0</v>
      </c>
      <c r="AD593" s="38">
        <v>0</v>
      </c>
      <c r="AF593" s="38" t="s">
        <v>1574</v>
      </c>
      <c r="AG593" s="38">
        <v>21150</v>
      </c>
      <c r="AH593" s="38" t="s">
        <v>2841</v>
      </c>
    </row>
    <row r="594" spans="1:34" x14ac:dyDescent="0.2">
      <c r="A594" s="55">
        <v>589</v>
      </c>
      <c r="B594" s="37">
        <v>21150070</v>
      </c>
      <c r="C594" s="61" t="s">
        <v>2835</v>
      </c>
      <c r="D594" s="38">
        <v>7</v>
      </c>
      <c r="E594" s="38">
        <v>0</v>
      </c>
      <c r="J594" s="38">
        <v>2</v>
      </c>
      <c r="L594" s="38">
        <v>0</v>
      </c>
      <c r="M594" s="38">
        <v>0</v>
      </c>
      <c r="N594" s="38">
        <v>1000000</v>
      </c>
      <c r="O594" s="63" t="s">
        <v>55</v>
      </c>
      <c r="P594" s="63"/>
      <c r="Q594" s="38" t="s">
        <v>1588</v>
      </c>
      <c r="R594" s="38">
        <v>0</v>
      </c>
      <c r="T594" s="38" t="s">
        <v>1595</v>
      </c>
      <c r="U594" s="70"/>
      <c r="Y594" s="38" t="s">
        <v>2842</v>
      </c>
      <c r="AA594" s="4">
        <v>0</v>
      </c>
      <c r="AB594" s="38">
        <v>0</v>
      </c>
      <c r="AC594">
        <v>0</v>
      </c>
      <c r="AD594" s="38">
        <v>0</v>
      </c>
      <c r="AF594" s="38" t="s">
        <v>1574</v>
      </c>
      <c r="AG594" s="38">
        <v>21150</v>
      </c>
      <c r="AH594" s="38" t="s">
        <v>2842</v>
      </c>
    </row>
    <row r="595" spans="1:34" x14ac:dyDescent="0.2">
      <c r="A595" s="55">
        <v>590</v>
      </c>
      <c r="B595" s="37">
        <v>21150080</v>
      </c>
      <c r="C595" s="61" t="s">
        <v>2835</v>
      </c>
      <c r="D595" s="38">
        <v>8</v>
      </c>
      <c r="E595" s="38">
        <v>0</v>
      </c>
      <c r="J595" s="38">
        <v>2</v>
      </c>
      <c r="L595" s="38">
        <v>0</v>
      </c>
      <c r="M595" s="38">
        <v>0</v>
      </c>
      <c r="N595" s="38">
        <v>1000000</v>
      </c>
      <c r="O595" s="63" t="s">
        <v>55</v>
      </c>
      <c r="P595" s="63"/>
      <c r="Q595" s="38" t="s">
        <v>1588</v>
      </c>
      <c r="R595" s="38">
        <v>0</v>
      </c>
      <c r="T595" s="38" t="s">
        <v>1595</v>
      </c>
      <c r="U595" s="70"/>
      <c r="Y595" s="38" t="s">
        <v>2843</v>
      </c>
      <c r="AA595" s="4">
        <v>0</v>
      </c>
      <c r="AB595" s="38">
        <v>0</v>
      </c>
      <c r="AC595">
        <v>0</v>
      </c>
      <c r="AD595" s="38">
        <v>0</v>
      </c>
      <c r="AF595" s="38" t="s">
        <v>1574</v>
      </c>
      <c r="AG595" s="38">
        <v>21150</v>
      </c>
      <c r="AH595" s="38" t="s">
        <v>2843</v>
      </c>
    </row>
    <row r="596" spans="1:34" x14ac:dyDescent="0.2">
      <c r="A596" s="55">
        <v>591</v>
      </c>
      <c r="B596" s="37">
        <v>21150090</v>
      </c>
      <c r="C596" s="61" t="s">
        <v>2835</v>
      </c>
      <c r="D596" s="38">
        <v>9</v>
      </c>
      <c r="E596" s="38">
        <v>0</v>
      </c>
      <c r="J596" s="38">
        <v>2</v>
      </c>
      <c r="L596" s="38">
        <v>0</v>
      </c>
      <c r="M596" s="38">
        <v>0</v>
      </c>
      <c r="N596" s="38">
        <v>1000000</v>
      </c>
      <c r="O596" s="63" t="s">
        <v>55</v>
      </c>
      <c r="P596" s="63"/>
      <c r="Q596" s="38" t="s">
        <v>1588</v>
      </c>
      <c r="R596" s="38">
        <v>0</v>
      </c>
      <c r="T596" s="38" t="s">
        <v>1595</v>
      </c>
      <c r="U596" s="70"/>
      <c r="Y596" s="38" t="s">
        <v>2844</v>
      </c>
      <c r="AA596" s="4">
        <v>0</v>
      </c>
      <c r="AB596" s="38">
        <v>0</v>
      </c>
      <c r="AC596">
        <v>0</v>
      </c>
      <c r="AD596" s="38">
        <v>0</v>
      </c>
      <c r="AF596" s="38" t="s">
        <v>1574</v>
      </c>
      <c r="AG596" s="38">
        <v>21150</v>
      </c>
      <c r="AH596" s="38" t="s">
        <v>2844</v>
      </c>
    </row>
    <row r="597" spans="1:34" x14ac:dyDescent="0.2">
      <c r="A597" s="55">
        <v>592</v>
      </c>
      <c r="B597" s="37">
        <v>21150100</v>
      </c>
      <c r="C597" s="61" t="s">
        <v>2835</v>
      </c>
      <c r="D597" s="38">
        <v>10</v>
      </c>
      <c r="E597" s="38">
        <v>0</v>
      </c>
      <c r="J597" s="38">
        <v>2</v>
      </c>
      <c r="L597" s="38">
        <v>0</v>
      </c>
      <c r="M597" s="38">
        <v>0</v>
      </c>
      <c r="N597" s="38">
        <v>1000000</v>
      </c>
      <c r="O597" s="63" t="s">
        <v>55</v>
      </c>
      <c r="P597" s="63"/>
      <c r="Q597" s="38" t="s">
        <v>1588</v>
      </c>
      <c r="R597" s="38">
        <v>0</v>
      </c>
      <c r="T597" s="38" t="s">
        <v>1595</v>
      </c>
      <c r="U597" s="70"/>
      <c r="Y597" s="38" t="s">
        <v>2845</v>
      </c>
      <c r="AA597" s="4">
        <v>0</v>
      </c>
      <c r="AB597" s="38">
        <v>0</v>
      </c>
      <c r="AC597">
        <v>0</v>
      </c>
      <c r="AD597" s="38">
        <v>0</v>
      </c>
      <c r="AF597" s="38" t="s">
        <v>1574</v>
      </c>
      <c r="AG597" s="38">
        <v>21150</v>
      </c>
      <c r="AH597" s="38" t="s">
        <v>2845</v>
      </c>
    </row>
    <row r="598" spans="1:34" x14ac:dyDescent="0.2">
      <c r="A598" s="55">
        <v>593</v>
      </c>
      <c r="B598" s="37">
        <v>21150110</v>
      </c>
      <c r="C598" s="61" t="s">
        <v>2835</v>
      </c>
      <c r="D598" s="38">
        <v>11</v>
      </c>
      <c r="E598" s="38">
        <v>0</v>
      </c>
      <c r="J598" s="38">
        <v>2</v>
      </c>
      <c r="L598" s="38">
        <v>0</v>
      </c>
      <c r="M598" s="38">
        <v>0</v>
      </c>
      <c r="N598" s="38">
        <v>1000000</v>
      </c>
      <c r="O598" s="63" t="s">
        <v>55</v>
      </c>
      <c r="P598" s="63"/>
      <c r="Q598" s="38" t="s">
        <v>1588</v>
      </c>
      <c r="R598" s="38">
        <v>0</v>
      </c>
      <c r="T598" s="38" t="s">
        <v>1595</v>
      </c>
      <c r="U598" s="70"/>
      <c r="Y598" s="38" t="s">
        <v>2846</v>
      </c>
      <c r="AA598" s="4">
        <v>0</v>
      </c>
      <c r="AB598" s="38">
        <v>0</v>
      </c>
      <c r="AC598">
        <v>0</v>
      </c>
      <c r="AD598" s="38">
        <v>0</v>
      </c>
      <c r="AF598" s="38" t="s">
        <v>1574</v>
      </c>
      <c r="AG598" s="38">
        <v>21150</v>
      </c>
      <c r="AH598" s="38" t="s">
        <v>2846</v>
      </c>
    </row>
    <row r="599" spans="1:34" x14ac:dyDescent="0.2">
      <c r="A599" s="55">
        <v>594</v>
      </c>
      <c r="B599" s="37">
        <v>21150120</v>
      </c>
      <c r="C599" s="61" t="s">
        <v>2835</v>
      </c>
      <c r="D599" s="38">
        <v>12</v>
      </c>
      <c r="E599" s="38">
        <v>0</v>
      </c>
      <c r="J599" s="38">
        <v>2</v>
      </c>
      <c r="L599" s="38">
        <v>0</v>
      </c>
      <c r="M599" s="38">
        <v>0</v>
      </c>
      <c r="N599" s="38">
        <v>1000000</v>
      </c>
      <c r="O599" s="63" t="s">
        <v>55</v>
      </c>
      <c r="P599" s="63"/>
      <c r="Q599" s="38" t="s">
        <v>1588</v>
      </c>
      <c r="R599" s="38">
        <v>0</v>
      </c>
      <c r="T599" s="38" t="s">
        <v>1595</v>
      </c>
      <c r="U599" s="70"/>
      <c r="Y599" s="38" t="s">
        <v>2847</v>
      </c>
      <c r="AA599" s="4">
        <v>0</v>
      </c>
      <c r="AB599" s="38">
        <v>0</v>
      </c>
      <c r="AC599">
        <v>0</v>
      </c>
      <c r="AD599" s="38">
        <v>0</v>
      </c>
      <c r="AF599" s="38" t="s">
        <v>1574</v>
      </c>
      <c r="AG599" s="38">
        <v>21150</v>
      </c>
      <c r="AH599" s="38" t="s">
        <v>2847</v>
      </c>
    </row>
    <row r="600" spans="1:34" x14ac:dyDescent="0.2">
      <c r="A600" s="55">
        <v>595</v>
      </c>
      <c r="B600" s="37">
        <v>21150130</v>
      </c>
      <c r="C600" s="61" t="s">
        <v>2835</v>
      </c>
      <c r="D600" s="38">
        <v>13</v>
      </c>
      <c r="E600" s="38">
        <v>0</v>
      </c>
      <c r="J600" s="38">
        <v>2</v>
      </c>
      <c r="L600" s="38">
        <v>0</v>
      </c>
      <c r="M600" s="38">
        <v>0</v>
      </c>
      <c r="N600" s="38">
        <v>1000000</v>
      </c>
      <c r="O600" s="63" t="s">
        <v>55</v>
      </c>
      <c r="P600" s="63"/>
      <c r="Q600" s="38" t="s">
        <v>1588</v>
      </c>
      <c r="R600" s="38">
        <v>0</v>
      </c>
      <c r="T600" s="38" t="s">
        <v>1595</v>
      </c>
      <c r="U600" s="70"/>
      <c r="Y600" s="38" t="s">
        <v>2848</v>
      </c>
      <c r="AA600" s="4">
        <v>0</v>
      </c>
      <c r="AB600" s="38">
        <v>0</v>
      </c>
      <c r="AC600">
        <v>0</v>
      </c>
      <c r="AD600" s="38">
        <v>0</v>
      </c>
      <c r="AF600" s="38" t="s">
        <v>1574</v>
      </c>
      <c r="AG600" s="38">
        <v>21150</v>
      </c>
      <c r="AH600" s="38" t="s">
        <v>2848</v>
      </c>
    </row>
    <row r="601" spans="1:34" x14ac:dyDescent="0.2">
      <c r="A601" s="55">
        <v>596</v>
      </c>
      <c r="B601" s="37">
        <v>21150140</v>
      </c>
      <c r="C601" s="61" t="s">
        <v>2835</v>
      </c>
      <c r="D601" s="38">
        <v>14</v>
      </c>
      <c r="E601" s="38">
        <v>0</v>
      </c>
      <c r="J601" s="38">
        <v>2</v>
      </c>
      <c r="L601" s="38">
        <v>0</v>
      </c>
      <c r="M601" s="38">
        <v>0</v>
      </c>
      <c r="N601" s="38">
        <v>1000000</v>
      </c>
      <c r="O601" s="63" t="s">
        <v>55</v>
      </c>
      <c r="P601" s="63"/>
      <c r="Q601" s="38" t="s">
        <v>1588</v>
      </c>
      <c r="R601" s="38">
        <v>0</v>
      </c>
      <c r="T601" s="38" t="s">
        <v>1595</v>
      </c>
      <c r="U601" s="70"/>
      <c r="Y601" s="38" t="s">
        <v>2849</v>
      </c>
      <c r="AA601" s="4">
        <v>0</v>
      </c>
      <c r="AB601" s="38">
        <v>0</v>
      </c>
      <c r="AC601">
        <v>0</v>
      </c>
      <c r="AD601" s="38">
        <v>0</v>
      </c>
      <c r="AF601" s="38" t="s">
        <v>1574</v>
      </c>
      <c r="AG601" s="38">
        <v>21150</v>
      </c>
      <c r="AH601" s="38" t="s">
        <v>2849</v>
      </c>
    </row>
    <row r="602" spans="1:34" x14ac:dyDescent="0.2">
      <c r="A602" s="55">
        <v>597</v>
      </c>
      <c r="B602" s="37">
        <v>21150150</v>
      </c>
      <c r="C602" s="61" t="s">
        <v>2835</v>
      </c>
      <c r="D602" s="38">
        <v>15</v>
      </c>
      <c r="E602" s="38">
        <v>0</v>
      </c>
      <c r="J602" s="38">
        <v>2</v>
      </c>
      <c r="L602" s="38">
        <v>0</v>
      </c>
      <c r="M602" s="38">
        <v>0</v>
      </c>
      <c r="N602" s="38">
        <v>1000000</v>
      </c>
      <c r="O602" s="63" t="s">
        <v>55</v>
      </c>
      <c r="P602" s="63"/>
      <c r="Q602" s="38" t="s">
        <v>1588</v>
      </c>
      <c r="R602" s="38">
        <v>0</v>
      </c>
      <c r="T602" s="38" t="s">
        <v>1595</v>
      </c>
      <c r="U602" s="70"/>
      <c r="Y602" s="38" t="s">
        <v>2850</v>
      </c>
      <c r="AA602" s="4">
        <v>0</v>
      </c>
      <c r="AB602" s="38">
        <v>0</v>
      </c>
      <c r="AC602">
        <v>0</v>
      </c>
      <c r="AD602" s="38">
        <v>0</v>
      </c>
      <c r="AF602" s="38" t="s">
        <v>1574</v>
      </c>
      <c r="AG602" s="38">
        <v>21150</v>
      </c>
      <c r="AH602" s="38" t="s">
        <v>2850</v>
      </c>
    </row>
    <row r="603" spans="1:34" x14ac:dyDescent="0.2">
      <c r="A603" s="55">
        <v>598</v>
      </c>
      <c r="B603" s="37">
        <v>21150160</v>
      </c>
      <c r="C603" s="61" t="s">
        <v>2835</v>
      </c>
      <c r="D603" s="38">
        <v>16</v>
      </c>
      <c r="E603" s="38">
        <v>0</v>
      </c>
      <c r="J603" s="38">
        <v>2</v>
      </c>
      <c r="L603" s="38">
        <v>0</v>
      </c>
      <c r="M603" s="38">
        <v>0</v>
      </c>
      <c r="N603" s="38">
        <v>1000000</v>
      </c>
      <c r="O603" s="63" t="s">
        <v>55</v>
      </c>
      <c r="P603" s="63"/>
      <c r="Q603" s="38" t="s">
        <v>1588</v>
      </c>
      <c r="R603" s="38">
        <v>0</v>
      </c>
      <c r="T603" s="38" t="s">
        <v>1595</v>
      </c>
      <c r="U603" s="70"/>
      <c r="Y603" s="38" t="s">
        <v>2851</v>
      </c>
      <c r="AA603" s="4">
        <v>0</v>
      </c>
      <c r="AB603" s="38">
        <v>0</v>
      </c>
      <c r="AC603">
        <v>0</v>
      </c>
      <c r="AD603" s="38">
        <v>0</v>
      </c>
      <c r="AF603" s="38" t="s">
        <v>1574</v>
      </c>
      <c r="AG603" s="38">
        <v>21150</v>
      </c>
      <c r="AH603" s="38" t="s">
        <v>2851</v>
      </c>
    </row>
    <row r="604" spans="1:34" x14ac:dyDescent="0.2">
      <c r="A604" s="55">
        <v>599</v>
      </c>
      <c r="B604" s="37">
        <v>21150170</v>
      </c>
      <c r="C604" s="61" t="s">
        <v>2835</v>
      </c>
      <c r="D604" s="38">
        <v>17</v>
      </c>
      <c r="E604" s="38">
        <v>0</v>
      </c>
      <c r="J604" s="38">
        <v>2</v>
      </c>
      <c r="L604" s="38">
        <v>0</v>
      </c>
      <c r="M604" s="38">
        <v>0</v>
      </c>
      <c r="N604" s="38">
        <v>1000000</v>
      </c>
      <c r="O604" s="63" t="s">
        <v>55</v>
      </c>
      <c r="P604" s="63"/>
      <c r="Q604" s="38" t="s">
        <v>1588</v>
      </c>
      <c r="R604" s="38">
        <v>0</v>
      </c>
      <c r="T604" s="38" t="s">
        <v>1595</v>
      </c>
      <c r="U604" s="70"/>
      <c r="Y604" s="38" t="s">
        <v>2852</v>
      </c>
      <c r="AA604" s="4">
        <v>0</v>
      </c>
      <c r="AB604" s="38">
        <v>0</v>
      </c>
      <c r="AC604">
        <v>0</v>
      </c>
      <c r="AD604" s="38">
        <v>0</v>
      </c>
      <c r="AF604" s="38" t="s">
        <v>1574</v>
      </c>
      <c r="AG604" s="38">
        <v>21150</v>
      </c>
      <c r="AH604" s="38" t="s">
        <v>2852</v>
      </c>
    </row>
    <row r="605" spans="1:34" x14ac:dyDescent="0.2">
      <c r="A605" s="55">
        <v>600</v>
      </c>
      <c r="B605" s="37">
        <v>21150180</v>
      </c>
      <c r="C605" s="61" t="s">
        <v>2835</v>
      </c>
      <c r="D605" s="38">
        <v>18</v>
      </c>
      <c r="E605" s="38">
        <v>0</v>
      </c>
      <c r="J605" s="38">
        <v>2</v>
      </c>
      <c r="L605" s="38">
        <v>0</v>
      </c>
      <c r="M605" s="38">
        <v>0</v>
      </c>
      <c r="N605" s="38">
        <v>1000000</v>
      </c>
      <c r="O605" s="63" t="s">
        <v>55</v>
      </c>
      <c r="P605" s="63"/>
      <c r="Q605" s="38" t="s">
        <v>1588</v>
      </c>
      <c r="R605" s="38">
        <v>0</v>
      </c>
      <c r="T605" s="38" t="s">
        <v>1595</v>
      </c>
      <c r="U605" s="70"/>
      <c r="Y605" s="38" t="s">
        <v>2853</v>
      </c>
      <c r="AA605" s="4">
        <v>0</v>
      </c>
      <c r="AB605" s="38">
        <v>0</v>
      </c>
      <c r="AC605">
        <v>0</v>
      </c>
      <c r="AD605" s="38">
        <v>0</v>
      </c>
      <c r="AF605" s="38" t="s">
        <v>1574</v>
      </c>
      <c r="AG605" s="38">
        <v>21150</v>
      </c>
      <c r="AH605" s="38" t="s">
        <v>2853</v>
      </c>
    </row>
    <row r="606" spans="1:34" x14ac:dyDescent="0.2">
      <c r="A606" s="55">
        <v>601</v>
      </c>
      <c r="B606" s="37">
        <v>21150190</v>
      </c>
      <c r="C606" s="61" t="s">
        <v>2835</v>
      </c>
      <c r="D606" s="38">
        <v>19</v>
      </c>
      <c r="E606" s="38">
        <v>0</v>
      </c>
      <c r="J606" s="38">
        <v>2</v>
      </c>
      <c r="L606" s="38">
        <v>0</v>
      </c>
      <c r="M606" s="38">
        <v>0</v>
      </c>
      <c r="N606" s="38">
        <v>1000000</v>
      </c>
      <c r="O606" s="63" t="s">
        <v>55</v>
      </c>
      <c r="P606" s="63"/>
      <c r="Q606" s="38" t="s">
        <v>1588</v>
      </c>
      <c r="R606" s="38">
        <v>0</v>
      </c>
      <c r="T606" s="38" t="s">
        <v>1595</v>
      </c>
      <c r="U606" s="70"/>
      <c r="Y606" s="38" t="s">
        <v>2854</v>
      </c>
      <c r="AA606" s="4">
        <v>0</v>
      </c>
      <c r="AB606" s="38">
        <v>0</v>
      </c>
      <c r="AC606">
        <v>0</v>
      </c>
      <c r="AD606" s="38">
        <v>0</v>
      </c>
      <c r="AF606" s="38" t="s">
        <v>1574</v>
      </c>
      <c r="AG606" s="38">
        <v>21150</v>
      </c>
      <c r="AH606" s="38" t="s">
        <v>2854</v>
      </c>
    </row>
    <row r="607" spans="1:34" x14ac:dyDescent="0.2">
      <c r="A607" s="55">
        <v>602</v>
      </c>
      <c r="B607" s="37">
        <v>21150200</v>
      </c>
      <c r="C607" s="61" t="s">
        <v>2835</v>
      </c>
      <c r="D607" s="38">
        <v>20</v>
      </c>
      <c r="E607" s="38">
        <v>0</v>
      </c>
      <c r="J607" s="38">
        <v>2</v>
      </c>
      <c r="L607" s="38">
        <v>0</v>
      </c>
      <c r="M607" s="38">
        <v>0</v>
      </c>
      <c r="N607" s="38">
        <v>1000000</v>
      </c>
      <c r="O607" s="63" t="s">
        <v>55</v>
      </c>
      <c r="P607" s="63"/>
      <c r="Q607" s="38" t="s">
        <v>1588</v>
      </c>
      <c r="R607" s="38">
        <v>0</v>
      </c>
      <c r="T607" s="38" t="s">
        <v>1595</v>
      </c>
      <c r="U607" s="70"/>
      <c r="Y607" s="38" t="s">
        <v>2855</v>
      </c>
      <c r="AA607" s="4">
        <v>0</v>
      </c>
      <c r="AB607" s="38">
        <v>0</v>
      </c>
      <c r="AC607">
        <v>0</v>
      </c>
      <c r="AD607" s="38">
        <v>0</v>
      </c>
      <c r="AF607" s="38" t="s">
        <v>1574</v>
      </c>
      <c r="AG607" s="38">
        <v>21150</v>
      </c>
      <c r="AH607" s="38" t="s">
        <v>2855</v>
      </c>
    </row>
    <row r="608" spans="1:34" x14ac:dyDescent="0.2">
      <c r="A608" s="55">
        <v>603</v>
      </c>
      <c r="B608" s="37">
        <v>21150210</v>
      </c>
      <c r="C608" s="61" t="s">
        <v>2835</v>
      </c>
      <c r="D608" s="38">
        <v>21</v>
      </c>
      <c r="E608" s="38">
        <v>0</v>
      </c>
      <c r="J608" s="38">
        <v>2</v>
      </c>
      <c r="L608" s="38">
        <v>0</v>
      </c>
      <c r="M608" s="38">
        <v>0</v>
      </c>
      <c r="N608" s="38">
        <v>1000000</v>
      </c>
      <c r="O608" s="63" t="s">
        <v>55</v>
      </c>
      <c r="P608" s="63"/>
      <c r="Q608" s="38" t="s">
        <v>1588</v>
      </c>
      <c r="R608" s="38">
        <v>0</v>
      </c>
      <c r="T608" s="38" t="s">
        <v>1595</v>
      </c>
      <c r="U608" s="70"/>
      <c r="Y608" s="38" t="s">
        <v>2856</v>
      </c>
      <c r="AA608" s="4">
        <v>0</v>
      </c>
      <c r="AB608" s="38">
        <v>0</v>
      </c>
      <c r="AC608">
        <v>0</v>
      </c>
      <c r="AD608" s="38">
        <v>0</v>
      </c>
      <c r="AF608" s="38" t="s">
        <v>1574</v>
      </c>
      <c r="AG608" s="38">
        <v>21150</v>
      </c>
      <c r="AH608" s="38" t="s">
        <v>2856</v>
      </c>
    </row>
    <row r="609" spans="1:34" x14ac:dyDescent="0.2">
      <c r="A609" s="55">
        <v>604</v>
      </c>
      <c r="B609" s="37">
        <v>21150220</v>
      </c>
      <c r="C609" s="61" t="s">
        <v>2835</v>
      </c>
      <c r="D609" s="38">
        <v>22</v>
      </c>
      <c r="E609" s="38">
        <v>0</v>
      </c>
      <c r="J609" s="38">
        <v>2</v>
      </c>
      <c r="L609" s="38">
        <v>0</v>
      </c>
      <c r="M609" s="38">
        <v>0</v>
      </c>
      <c r="N609" s="38">
        <v>1000000</v>
      </c>
      <c r="O609" s="63" t="s">
        <v>55</v>
      </c>
      <c r="P609" s="63"/>
      <c r="Q609" s="38" t="s">
        <v>1588</v>
      </c>
      <c r="R609" s="38">
        <v>0</v>
      </c>
      <c r="T609" s="38" t="s">
        <v>1595</v>
      </c>
      <c r="U609" s="70"/>
      <c r="Y609" s="38" t="s">
        <v>2857</v>
      </c>
      <c r="AA609" s="4">
        <v>0</v>
      </c>
      <c r="AB609" s="38">
        <v>0</v>
      </c>
      <c r="AC609">
        <v>0</v>
      </c>
      <c r="AD609" s="38">
        <v>0</v>
      </c>
      <c r="AF609" s="38" t="s">
        <v>1574</v>
      </c>
      <c r="AG609" s="38">
        <v>21150</v>
      </c>
      <c r="AH609" s="38" t="s">
        <v>2857</v>
      </c>
    </row>
    <row r="610" spans="1:34" x14ac:dyDescent="0.2">
      <c r="A610" s="55">
        <v>605</v>
      </c>
      <c r="B610" s="37">
        <v>21150230</v>
      </c>
      <c r="C610" s="61" t="s">
        <v>2835</v>
      </c>
      <c r="D610" s="38">
        <v>23</v>
      </c>
      <c r="E610" s="38">
        <v>0</v>
      </c>
      <c r="J610" s="38">
        <v>2</v>
      </c>
      <c r="L610" s="38">
        <v>0</v>
      </c>
      <c r="M610" s="38">
        <v>0</v>
      </c>
      <c r="N610" s="38">
        <v>1000000</v>
      </c>
      <c r="O610" s="63" t="s">
        <v>55</v>
      </c>
      <c r="P610" s="63"/>
      <c r="Q610" s="38" t="s">
        <v>1588</v>
      </c>
      <c r="R610" s="38">
        <v>0</v>
      </c>
      <c r="T610" s="38" t="s">
        <v>1595</v>
      </c>
      <c r="U610" s="70"/>
      <c r="Y610" s="38" t="s">
        <v>2858</v>
      </c>
      <c r="AA610" s="4">
        <v>0</v>
      </c>
      <c r="AB610" s="38">
        <v>0</v>
      </c>
      <c r="AC610">
        <v>0</v>
      </c>
      <c r="AD610" s="38">
        <v>0</v>
      </c>
      <c r="AF610" s="38" t="s">
        <v>1574</v>
      </c>
      <c r="AG610" s="38">
        <v>21150</v>
      </c>
      <c r="AH610" s="38" t="s">
        <v>2858</v>
      </c>
    </row>
    <row r="611" spans="1:34" x14ac:dyDescent="0.2">
      <c r="A611" s="55">
        <v>606</v>
      </c>
      <c r="B611" s="37">
        <v>21150240</v>
      </c>
      <c r="C611" s="61" t="s">
        <v>2835</v>
      </c>
      <c r="D611" s="38">
        <v>24</v>
      </c>
      <c r="E611" s="38">
        <v>0</v>
      </c>
      <c r="J611" s="38">
        <v>2</v>
      </c>
      <c r="L611" s="38">
        <v>0</v>
      </c>
      <c r="M611" s="38">
        <v>0</v>
      </c>
      <c r="N611" s="38">
        <v>1000000</v>
      </c>
      <c r="O611" s="63" t="s">
        <v>55</v>
      </c>
      <c r="P611" s="63"/>
      <c r="Q611" s="38" t="s">
        <v>1588</v>
      </c>
      <c r="R611" s="38">
        <v>0</v>
      </c>
      <c r="T611" s="38" t="s">
        <v>1595</v>
      </c>
      <c r="U611" s="70"/>
      <c r="Y611" s="38" t="s">
        <v>2859</v>
      </c>
      <c r="AA611" s="4">
        <v>0</v>
      </c>
      <c r="AB611" s="38">
        <v>0</v>
      </c>
      <c r="AC611">
        <v>0</v>
      </c>
      <c r="AD611" s="38">
        <v>0</v>
      </c>
      <c r="AF611" s="38" t="s">
        <v>1574</v>
      </c>
      <c r="AG611" s="38">
        <v>21150</v>
      </c>
      <c r="AH611" s="38" t="s">
        <v>2859</v>
      </c>
    </row>
    <row r="612" spans="1:34" x14ac:dyDescent="0.2">
      <c r="A612" s="55">
        <v>607</v>
      </c>
      <c r="B612" s="37">
        <v>21150250</v>
      </c>
      <c r="C612" s="61" t="s">
        <v>2835</v>
      </c>
      <c r="D612" s="38">
        <v>25</v>
      </c>
      <c r="E612" s="38">
        <v>0</v>
      </c>
      <c r="J612" s="38">
        <v>2</v>
      </c>
      <c r="L612" s="38">
        <v>0</v>
      </c>
      <c r="M612" s="38">
        <v>0</v>
      </c>
      <c r="N612" s="38">
        <v>1000000</v>
      </c>
      <c r="O612" s="63" t="s">
        <v>55</v>
      </c>
      <c r="P612" s="63"/>
      <c r="Q612" s="38" t="s">
        <v>1588</v>
      </c>
      <c r="R612" s="38">
        <v>0</v>
      </c>
      <c r="T612" s="38" t="s">
        <v>1595</v>
      </c>
      <c r="U612" s="70"/>
      <c r="Y612" s="38" t="s">
        <v>2860</v>
      </c>
      <c r="AA612" s="4">
        <v>0</v>
      </c>
      <c r="AB612" s="38">
        <v>0</v>
      </c>
      <c r="AC612">
        <v>0</v>
      </c>
      <c r="AD612" s="38">
        <v>0</v>
      </c>
      <c r="AF612" s="38" t="s">
        <v>1574</v>
      </c>
      <c r="AG612" s="38">
        <v>21150</v>
      </c>
      <c r="AH612" s="38" t="s">
        <v>2860</v>
      </c>
    </row>
    <row r="613" spans="1:34" x14ac:dyDescent="0.2">
      <c r="A613" s="55">
        <v>608</v>
      </c>
      <c r="B613" s="37">
        <v>21250010</v>
      </c>
      <c r="C613" s="61" t="s">
        <v>1865</v>
      </c>
      <c r="D613" s="38">
        <v>1</v>
      </c>
      <c r="E613" s="38">
        <v>0</v>
      </c>
      <c r="J613" s="38">
        <v>2</v>
      </c>
      <c r="L613" s="38">
        <v>0</v>
      </c>
      <c r="M613" s="38">
        <v>0</v>
      </c>
      <c r="N613" s="38">
        <v>1000000</v>
      </c>
      <c r="O613" s="63" t="s">
        <v>55</v>
      </c>
      <c r="P613" s="63"/>
      <c r="Q613" s="38" t="s">
        <v>1588</v>
      </c>
      <c r="R613" s="38">
        <v>0</v>
      </c>
      <c r="T613" s="38" t="s">
        <v>1595</v>
      </c>
      <c r="U613" s="70"/>
      <c r="Y613" s="38" t="s">
        <v>1719</v>
      </c>
      <c r="AA613" s="4">
        <v>0</v>
      </c>
      <c r="AB613" s="38">
        <v>0</v>
      </c>
      <c r="AC613">
        <v>0</v>
      </c>
      <c r="AD613" s="38">
        <v>0</v>
      </c>
      <c r="AF613" s="38" t="s">
        <v>1574</v>
      </c>
      <c r="AG613" s="38">
        <v>21250</v>
      </c>
      <c r="AH613" s="38" t="s">
        <v>1719</v>
      </c>
    </row>
    <row r="614" spans="1:34" x14ac:dyDescent="0.2">
      <c r="A614" s="55">
        <v>609</v>
      </c>
      <c r="B614" s="37">
        <v>21250020</v>
      </c>
      <c r="C614" s="61" t="s">
        <v>1865</v>
      </c>
      <c r="D614" s="38">
        <v>2</v>
      </c>
      <c r="E614" s="38">
        <v>0</v>
      </c>
      <c r="J614" s="38">
        <v>2</v>
      </c>
      <c r="L614" s="38">
        <v>0</v>
      </c>
      <c r="M614" s="38">
        <v>0</v>
      </c>
      <c r="N614" s="38">
        <v>1000000</v>
      </c>
      <c r="O614" s="63" t="s">
        <v>55</v>
      </c>
      <c r="P614" s="63"/>
      <c r="Q614" s="38" t="s">
        <v>1588</v>
      </c>
      <c r="R614" s="38">
        <v>0</v>
      </c>
      <c r="T614" s="38" t="s">
        <v>1595</v>
      </c>
      <c r="U614" s="70"/>
      <c r="Y614" s="38" t="s">
        <v>1720</v>
      </c>
      <c r="AA614" s="4">
        <v>0</v>
      </c>
      <c r="AB614" s="38">
        <v>0</v>
      </c>
      <c r="AC614">
        <v>0</v>
      </c>
      <c r="AD614" s="38">
        <v>0</v>
      </c>
      <c r="AF614" s="38" t="s">
        <v>1574</v>
      </c>
      <c r="AG614" s="38">
        <v>21250</v>
      </c>
      <c r="AH614" s="38" t="s">
        <v>1720</v>
      </c>
    </row>
    <row r="615" spans="1:34" x14ac:dyDescent="0.2">
      <c r="A615" s="55">
        <v>610</v>
      </c>
      <c r="B615" s="37">
        <v>21250030</v>
      </c>
      <c r="C615" s="61" t="s">
        <v>1865</v>
      </c>
      <c r="D615" s="38">
        <v>3</v>
      </c>
      <c r="E615" s="38">
        <v>0</v>
      </c>
      <c r="J615" s="38">
        <v>2</v>
      </c>
      <c r="L615" s="38">
        <v>0</v>
      </c>
      <c r="M615" s="38">
        <v>0</v>
      </c>
      <c r="N615" s="38">
        <v>1000000</v>
      </c>
      <c r="O615" s="63" t="s">
        <v>55</v>
      </c>
      <c r="P615" s="63"/>
      <c r="Q615" s="38" t="s">
        <v>1588</v>
      </c>
      <c r="R615" s="38">
        <v>0</v>
      </c>
      <c r="T615" s="38" t="s">
        <v>1595</v>
      </c>
      <c r="U615" s="70"/>
      <c r="Y615" s="38" t="s">
        <v>1721</v>
      </c>
      <c r="AA615" s="4">
        <v>0</v>
      </c>
      <c r="AB615" s="38">
        <v>0</v>
      </c>
      <c r="AC615">
        <v>0</v>
      </c>
      <c r="AD615" s="38">
        <v>0</v>
      </c>
      <c r="AF615" s="38" t="s">
        <v>1574</v>
      </c>
      <c r="AG615" s="38">
        <v>21250</v>
      </c>
      <c r="AH615" s="38" t="s">
        <v>1721</v>
      </c>
    </row>
    <row r="616" spans="1:34" x14ac:dyDescent="0.2">
      <c r="A616" s="55">
        <v>611</v>
      </c>
      <c r="B616" s="37">
        <v>21250040</v>
      </c>
      <c r="C616" s="61" t="s">
        <v>1865</v>
      </c>
      <c r="D616" s="38">
        <v>4</v>
      </c>
      <c r="E616" s="38">
        <v>0</v>
      </c>
      <c r="J616" s="38">
        <v>2</v>
      </c>
      <c r="L616" s="38">
        <v>0</v>
      </c>
      <c r="M616" s="38">
        <v>0</v>
      </c>
      <c r="N616" s="38">
        <v>1000000</v>
      </c>
      <c r="O616" s="63" t="s">
        <v>55</v>
      </c>
      <c r="P616" s="63"/>
      <c r="Q616" s="38" t="s">
        <v>1588</v>
      </c>
      <c r="R616" s="38">
        <v>0</v>
      </c>
      <c r="T616" s="38" t="s">
        <v>1595</v>
      </c>
      <c r="U616" s="70"/>
      <c r="Y616" s="38" t="s">
        <v>1722</v>
      </c>
      <c r="AA616" s="4">
        <v>0</v>
      </c>
      <c r="AB616" s="38">
        <v>0</v>
      </c>
      <c r="AC616">
        <v>0</v>
      </c>
      <c r="AD616" s="38">
        <v>0</v>
      </c>
      <c r="AF616" s="38" t="s">
        <v>1574</v>
      </c>
      <c r="AG616" s="38">
        <v>21250</v>
      </c>
      <c r="AH616" s="38" t="s">
        <v>1722</v>
      </c>
    </row>
    <row r="617" spans="1:34" x14ac:dyDescent="0.2">
      <c r="A617" s="55">
        <v>612</v>
      </c>
      <c r="B617" s="37">
        <v>21250050</v>
      </c>
      <c r="C617" s="61" t="s">
        <v>1865</v>
      </c>
      <c r="D617" s="38">
        <v>5</v>
      </c>
      <c r="E617" s="38">
        <v>0</v>
      </c>
      <c r="J617" s="38">
        <v>2</v>
      </c>
      <c r="L617" s="38">
        <v>0</v>
      </c>
      <c r="M617" s="38">
        <v>0</v>
      </c>
      <c r="N617" s="38">
        <v>1000000</v>
      </c>
      <c r="O617" s="63" t="s">
        <v>55</v>
      </c>
      <c r="P617" s="63"/>
      <c r="Q617" s="38" t="s">
        <v>1588</v>
      </c>
      <c r="R617" s="38">
        <v>0</v>
      </c>
      <c r="T617" s="38" t="s">
        <v>1595</v>
      </c>
      <c r="U617" s="70"/>
      <c r="Y617" s="38" t="s">
        <v>1723</v>
      </c>
      <c r="AA617" s="4">
        <v>0</v>
      </c>
      <c r="AB617" s="38">
        <v>0</v>
      </c>
      <c r="AC617">
        <v>0</v>
      </c>
      <c r="AD617" s="38">
        <v>0</v>
      </c>
      <c r="AF617" s="38" t="s">
        <v>1574</v>
      </c>
      <c r="AG617" s="38">
        <v>21250</v>
      </c>
      <c r="AH617" s="38" t="s">
        <v>1723</v>
      </c>
    </row>
    <row r="618" spans="1:34" x14ac:dyDescent="0.2">
      <c r="A618" s="55">
        <v>613</v>
      </c>
      <c r="B618" s="37">
        <v>21250060</v>
      </c>
      <c r="C618" s="61" t="s">
        <v>1865</v>
      </c>
      <c r="D618" s="38">
        <v>6</v>
      </c>
      <c r="E618" s="38">
        <v>0</v>
      </c>
      <c r="J618" s="38">
        <v>2</v>
      </c>
      <c r="L618" s="38">
        <v>0</v>
      </c>
      <c r="M618" s="38">
        <v>0</v>
      </c>
      <c r="N618" s="38">
        <v>1000000</v>
      </c>
      <c r="O618" s="63" t="s">
        <v>55</v>
      </c>
      <c r="P618" s="63"/>
      <c r="Q618" s="38" t="s">
        <v>1588</v>
      </c>
      <c r="R618" s="38">
        <v>0</v>
      </c>
      <c r="T618" s="38" t="s">
        <v>1595</v>
      </c>
      <c r="U618" s="70"/>
      <c r="Y618" s="38" t="s">
        <v>1724</v>
      </c>
      <c r="AA618" s="4">
        <v>0</v>
      </c>
      <c r="AB618" s="38">
        <v>0</v>
      </c>
      <c r="AC618">
        <v>0</v>
      </c>
      <c r="AD618" s="38">
        <v>0</v>
      </c>
      <c r="AF618" s="38" t="s">
        <v>1574</v>
      </c>
      <c r="AG618" s="38">
        <v>21250</v>
      </c>
      <c r="AH618" s="38" t="s">
        <v>1724</v>
      </c>
    </row>
    <row r="619" spans="1:34" x14ac:dyDescent="0.2">
      <c r="A619" s="55">
        <v>614</v>
      </c>
      <c r="B619" s="37">
        <v>21250070</v>
      </c>
      <c r="C619" s="61" t="s">
        <v>1865</v>
      </c>
      <c r="D619" s="38">
        <v>7</v>
      </c>
      <c r="E619" s="38">
        <v>0</v>
      </c>
      <c r="J619" s="38">
        <v>2</v>
      </c>
      <c r="L619" s="38">
        <v>0</v>
      </c>
      <c r="M619" s="38">
        <v>0</v>
      </c>
      <c r="N619" s="38">
        <v>1000000</v>
      </c>
      <c r="O619" s="63" t="s">
        <v>55</v>
      </c>
      <c r="P619" s="63"/>
      <c r="Q619" s="38" t="s">
        <v>1588</v>
      </c>
      <c r="R619" s="38">
        <v>0</v>
      </c>
      <c r="T619" s="38" t="s">
        <v>1595</v>
      </c>
      <c r="U619" s="70"/>
      <c r="Y619" s="38" t="s">
        <v>1725</v>
      </c>
      <c r="AA619" s="4">
        <v>0</v>
      </c>
      <c r="AB619" s="38">
        <v>0</v>
      </c>
      <c r="AC619">
        <v>0</v>
      </c>
      <c r="AD619" s="38">
        <v>0</v>
      </c>
      <c r="AF619" s="38" t="s">
        <v>1574</v>
      </c>
      <c r="AG619" s="38">
        <v>21250</v>
      </c>
      <c r="AH619" s="38" t="s">
        <v>1725</v>
      </c>
    </row>
    <row r="620" spans="1:34" x14ac:dyDescent="0.2">
      <c r="A620" s="55">
        <v>615</v>
      </c>
      <c r="B620" s="37">
        <v>21250080</v>
      </c>
      <c r="C620" s="61" t="s">
        <v>1865</v>
      </c>
      <c r="D620" s="38">
        <v>8</v>
      </c>
      <c r="E620" s="38">
        <v>0</v>
      </c>
      <c r="J620" s="38">
        <v>2</v>
      </c>
      <c r="L620" s="38">
        <v>0</v>
      </c>
      <c r="M620" s="38">
        <v>0</v>
      </c>
      <c r="N620" s="38">
        <v>1000000</v>
      </c>
      <c r="O620" s="63" t="s">
        <v>55</v>
      </c>
      <c r="P620" s="63"/>
      <c r="Q620" s="38" t="s">
        <v>1588</v>
      </c>
      <c r="R620" s="38">
        <v>0</v>
      </c>
      <c r="T620" s="38" t="s">
        <v>1595</v>
      </c>
      <c r="U620" s="70"/>
      <c r="Y620" s="38" t="s">
        <v>1726</v>
      </c>
      <c r="AA620" s="4">
        <v>0</v>
      </c>
      <c r="AB620" s="38">
        <v>0</v>
      </c>
      <c r="AC620">
        <v>0</v>
      </c>
      <c r="AD620" s="38">
        <v>0</v>
      </c>
      <c r="AF620" s="38" t="s">
        <v>1574</v>
      </c>
      <c r="AG620" s="38">
        <v>21250</v>
      </c>
      <c r="AH620" s="38" t="s">
        <v>1726</v>
      </c>
    </row>
    <row r="621" spans="1:34" x14ac:dyDescent="0.2">
      <c r="A621" s="55">
        <v>616</v>
      </c>
      <c r="B621" s="37">
        <v>21250090</v>
      </c>
      <c r="C621" s="61" t="s">
        <v>1865</v>
      </c>
      <c r="D621" s="38">
        <v>9</v>
      </c>
      <c r="E621" s="38">
        <v>0</v>
      </c>
      <c r="J621" s="38">
        <v>2</v>
      </c>
      <c r="L621" s="38">
        <v>0</v>
      </c>
      <c r="M621" s="38">
        <v>0</v>
      </c>
      <c r="N621" s="38">
        <v>1000000</v>
      </c>
      <c r="O621" s="63" t="s">
        <v>55</v>
      </c>
      <c r="P621" s="63"/>
      <c r="Q621" s="38" t="s">
        <v>1588</v>
      </c>
      <c r="R621" s="38">
        <v>0</v>
      </c>
      <c r="T621" s="38" t="s">
        <v>1595</v>
      </c>
      <c r="U621" s="70"/>
      <c r="Y621" s="38" t="s">
        <v>1727</v>
      </c>
      <c r="AA621" s="4">
        <v>0</v>
      </c>
      <c r="AB621" s="38">
        <v>0</v>
      </c>
      <c r="AC621">
        <v>0</v>
      </c>
      <c r="AD621" s="38">
        <v>0</v>
      </c>
      <c r="AF621" s="38" t="s">
        <v>1574</v>
      </c>
      <c r="AG621" s="38">
        <v>21250</v>
      </c>
      <c r="AH621" s="38" t="s">
        <v>1727</v>
      </c>
    </row>
    <row r="622" spans="1:34" x14ac:dyDescent="0.2">
      <c r="A622" s="55">
        <v>617</v>
      </c>
      <c r="B622" s="37">
        <v>21250100</v>
      </c>
      <c r="C622" s="61" t="s">
        <v>1865</v>
      </c>
      <c r="D622" s="38">
        <v>10</v>
      </c>
      <c r="E622" s="38">
        <v>0</v>
      </c>
      <c r="J622" s="38">
        <v>2</v>
      </c>
      <c r="L622" s="38">
        <v>0</v>
      </c>
      <c r="M622" s="38">
        <v>0</v>
      </c>
      <c r="N622" s="38">
        <v>1000000</v>
      </c>
      <c r="O622" s="63" t="s">
        <v>55</v>
      </c>
      <c r="P622" s="63"/>
      <c r="Q622" s="38" t="s">
        <v>1588</v>
      </c>
      <c r="R622" s="38">
        <v>0</v>
      </c>
      <c r="T622" s="38" t="s">
        <v>1595</v>
      </c>
      <c r="U622" s="70"/>
      <c r="Y622" s="38" t="s">
        <v>1728</v>
      </c>
      <c r="AA622" s="4">
        <v>0</v>
      </c>
      <c r="AB622" s="38">
        <v>0</v>
      </c>
      <c r="AC622">
        <v>0</v>
      </c>
      <c r="AD622" s="38">
        <v>0</v>
      </c>
      <c r="AF622" s="38" t="s">
        <v>1574</v>
      </c>
      <c r="AG622" s="38">
        <v>21250</v>
      </c>
      <c r="AH622" s="38" t="s">
        <v>1728</v>
      </c>
    </row>
    <row r="623" spans="1:34" x14ac:dyDescent="0.2">
      <c r="A623" s="55">
        <v>618</v>
      </c>
      <c r="B623" s="37">
        <v>21250110</v>
      </c>
      <c r="C623" s="61" t="s">
        <v>1865</v>
      </c>
      <c r="D623" s="38">
        <v>11</v>
      </c>
      <c r="E623" s="38">
        <v>0</v>
      </c>
      <c r="J623" s="38">
        <v>2</v>
      </c>
      <c r="L623" s="38">
        <v>0</v>
      </c>
      <c r="M623" s="38">
        <v>0</v>
      </c>
      <c r="N623" s="38">
        <v>1000000</v>
      </c>
      <c r="O623" s="63" t="s">
        <v>55</v>
      </c>
      <c r="P623" s="63"/>
      <c r="Q623" s="38" t="s">
        <v>1588</v>
      </c>
      <c r="R623" s="38">
        <v>0</v>
      </c>
      <c r="T623" s="38" t="s">
        <v>1595</v>
      </c>
      <c r="U623" s="70"/>
      <c r="Y623" s="38" t="s">
        <v>1729</v>
      </c>
      <c r="AA623" s="4">
        <v>0</v>
      </c>
      <c r="AB623" s="38">
        <v>0</v>
      </c>
      <c r="AC623">
        <v>0</v>
      </c>
      <c r="AD623" s="38">
        <v>0</v>
      </c>
      <c r="AF623" s="38" t="s">
        <v>1574</v>
      </c>
      <c r="AG623" s="38">
        <v>21250</v>
      </c>
      <c r="AH623" s="38" t="s">
        <v>1729</v>
      </c>
    </row>
    <row r="624" spans="1:34" x14ac:dyDescent="0.2">
      <c r="A624" s="55">
        <v>619</v>
      </c>
      <c r="B624" s="37">
        <v>21250120</v>
      </c>
      <c r="C624" s="61" t="s">
        <v>1865</v>
      </c>
      <c r="D624" s="38">
        <v>12</v>
      </c>
      <c r="E624" s="38">
        <v>0</v>
      </c>
      <c r="J624" s="38">
        <v>2</v>
      </c>
      <c r="L624" s="38">
        <v>0</v>
      </c>
      <c r="M624" s="38">
        <v>0</v>
      </c>
      <c r="N624" s="38">
        <v>1000000</v>
      </c>
      <c r="O624" s="63" t="s">
        <v>55</v>
      </c>
      <c r="P624" s="63"/>
      <c r="Q624" s="38" t="s">
        <v>1588</v>
      </c>
      <c r="R624" s="38">
        <v>0</v>
      </c>
      <c r="T624" s="38" t="s">
        <v>1595</v>
      </c>
      <c r="U624" s="70"/>
      <c r="Y624" s="38" t="s">
        <v>1730</v>
      </c>
      <c r="AA624" s="4">
        <v>0</v>
      </c>
      <c r="AB624" s="38">
        <v>0</v>
      </c>
      <c r="AC624">
        <v>0</v>
      </c>
      <c r="AD624" s="38">
        <v>0</v>
      </c>
      <c r="AF624" s="38" t="s">
        <v>1574</v>
      </c>
      <c r="AG624" s="38">
        <v>21250</v>
      </c>
      <c r="AH624" s="38" t="s">
        <v>1730</v>
      </c>
    </row>
    <row r="625" spans="1:34" x14ac:dyDescent="0.2">
      <c r="A625" s="55">
        <v>620</v>
      </c>
      <c r="B625" s="37">
        <v>21250130</v>
      </c>
      <c r="C625" s="61" t="s">
        <v>1865</v>
      </c>
      <c r="D625" s="38">
        <v>13</v>
      </c>
      <c r="E625" s="38">
        <v>0</v>
      </c>
      <c r="J625" s="38">
        <v>2</v>
      </c>
      <c r="L625" s="38">
        <v>0</v>
      </c>
      <c r="M625" s="38">
        <v>0</v>
      </c>
      <c r="N625" s="38">
        <v>1000000</v>
      </c>
      <c r="O625" s="63" t="s">
        <v>55</v>
      </c>
      <c r="P625" s="63"/>
      <c r="Q625" s="38" t="s">
        <v>1588</v>
      </c>
      <c r="R625" s="38">
        <v>0</v>
      </c>
      <c r="T625" s="38" t="s">
        <v>1595</v>
      </c>
      <c r="U625" s="70"/>
      <c r="Y625" s="38" t="s">
        <v>1731</v>
      </c>
      <c r="AA625" s="4">
        <v>0</v>
      </c>
      <c r="AB625" s="38">
        <v>0</v>
      </c>
      <c r="AC625">
        <v>0</v>
      </c>
      <c r="AD625" s="38">
        <v>0</v>
      </c>
      <c r="AF625" s="38" t="s">
        <v>1574</v>
      </c>
      <c r="AG625" s="38">
        <v>21250</v>
      </c>
      <c r="AH625" s="38" t="s">
        <v>1731</v>
      </c>
    </row>
    <row r="626" spans="1:34" x14ac:dyDescent="0.2">
      <c r="A626" s="55">
        <v>621</v>
      </c>
      <c r="B626" s="37">
        <v>21250140</v>
      </c>
      <c r="C626" s="61" t="s">
        <v>1865</v>
      </c>
      <c r="D626" s="38">
        <v>14</v>
      </c>
      <c r="E626" s="38">
        <v>0</v>
      </c>
      <c r="J626" s="38">
        <v>2</v>
      </c>
      <c r="L626" s="38">
        <v>0</v>
      </c>
      <c r="M626" s="38">
        <v>0</v>
      </c>
      <c r="N626" s="38">
        <v>1000000</v>
      </c>
      <c r="O626" s="63" t="s">
        <v>55</v>
      </c>
      <c r="P626" s="63"/>
      <c r="Q626" s="38" t="s">
        <v>1588</v>
      </c>
      <c r="R626" s="38">
        <v>0</v>
      </c>
      <c r="T626" s="38" t="s">
        <v>1595</v>
      </c>
      <c r="U626" s="70"/>
      <c r="Y626" s="38" t="s">
        <v>1732</v>
      </c>
      <c r="AA626" s="4">
        <v>0</v>
      </c>
      <c r="AB626" s="38">
        <v>0</v>
      </c>
      <c r="AC626">
        <v>0</v>
      </c>
      <c r="AD626" s="38">
        <v>0</v>
      </c>
      <c r="AF626" s="38" t="s">
        <v>1574</v>
      </c>
      <c r="AG626" s="38">
        <v>21250</v>
      </c>
      <c r="AH626" s="38" t="s">
        <v>1732</v>
      </c>
    </row>
    <row r="627" spans="1:34" x14ac:dyDescent="0.2">
      <c r="A627" s="55">
        <v>622</v>
      </c>
      <c r="B627" s="37">
        <v>21250150</v>
      </c>
      <c r="C627" s="61" t="s">
        <v>1865</v>
      </c>
      <c r="D627" s="38">
        <v>15</v>
      </c>
      <c r="E627" s="38">
        <v>0</v>
      </c>
      <c r="J627" s="38">
        <v>2</v>
      </c>
      <c r="L627" s="38">
        <v>0</v>
      </c>
      <c r="M627" s="38">
        <v>0</v>
      </c>
      <c r="N627" s="38">
        <v>1000000</v>
      </c>
      <c r="O627" s="63" t="s">
        <v>55</v>
      </c>
      <c r="P627" s="63"/>
      <c r="Q627" s="38" t="s">
        <v>1588</v>
      </c>
      <c r="R627" s="38">
        <v>0</v>
      </c>
      <c r="T627" s="38" t="s">
        <v>1595</v>
      </c>
      <c r="U627" s="70"/>
      <c r="Y627" s="38" t="s">
        <v>1733</v>
      </c>
      <c r="AA627" s="4">
        <v>0</v>
      </c>
      <c r="AB627" s="38">
        <v>0</v>
      </c>
      <c r="AC627">
        <v>0</v>
      </c>
      <c r="AD627" s="38">
        <v>0</v>
      </c>
      <c r="AF627" s="38" t="s">
        <v>1574</v>
      </c>
      <c r="AG627" s="38">
        <v>21250</v>
      </c>
      <c r="AH627" s="38" t="s">
        <v>1733</v>
      </c>
    </row>
    <row r="628" spans="1:34" x14ac:dyDescent="0.2">
      <c r="A628" s="55">
        <v>623</v>
      </c>
      <c r="B628" s="37">
        <v>21250160</v>
      </c>
      <c r="C628" s="61" t="s">
        <v>1865</v>
      </c>
      <c r="D628" s="38">
        <v>16</v>
      </c>
      <c r="E628" s="38">
        <v>0</v>
      </c>
      <c r="J628" s="38">
        <v>2</v>
      </c>
      <c r="L628" s="38">
        <v>0</v>
      </c>
      <c r="M628" s="38">
        <v>0</v>
      </c>
      <c r="N628" s="38">
        <v>1000000</v>
      </c>
      <c r="O628" s="63" t="s">
        <v>55</v>
      </c>
      <c r="P628" s="63"/>
      <c r="Q628" s="38" t="s">
        <v>1588</v>
      </c>
      <c r="R628" s="38">
        <v>0</v>
      </c>
      <c r="T628" s="38" t="s">
        <v>1595</v>
      </c>
      <c r="U628" s="70"/>
      <c r="Y628" s="38" t="s">
        <v>1734</v>
      </c>
      <c r="AA628" s="4">
        <v>0</v>
      </c>
      <c r="AB628" s="38">
        <v>0</v>
      </c>
      <c r="AC628">
        <v>0</v>
      </c>
      <c r="AD628" s="38">
        <v>0</v>
      </c>
      <c r="AF628" s="38" t="s">
        <v>1574</v>
      </c>
      <c r="AG628" s="38">
        <v>21250</v>
      </c>
      <c r="AH628" s="38" t="s">
        <v>1734</v>
      </c>
    </row>
    <row r="629" spans="1:34" x14ac:dyDescent="0.2">
      <c r="A629" s="55">
        <v>624</v>
      </c>
      <c r="B629" s="37">
        <v>21250170</v>
      </c>
      <c r="C629" s="61" t="s">
        <v>1865</v>
      </c>
      <c r="D629" s="38">
        <v>17</v>
      </c>
      <c r="E629" s="38">
        <v>0</v>
      </c>
      <c r="J629" s="38">
        <v>2</v>
      </c>
      <c r="L629" s="38">
        <v>0</v>
      </c>
      <c r="M629" s="38">
        <v>0</v>
      </c>
      <c r="N629" s="38">
        <v>1000000</v>
      </c>
      <c r="O629" s="63" t="s">
        <v>55</v>
      </c>
      <c r="P629" s="63"/>
      <c r="Q629" s="38" t="s">
        <v>1588</v>
      </c>
      <c r="R629" s="38">
        <v>0</v>
      </c>
      <c r="T629" s="38" t="s">
        <v>1595</v>
      </c>
      <c r="U629" s="70"/>
      <c r="Y629" s="38" t="s">
        <v>1735</v>
      </c>
      <c r="AA629" s="4">
        <v>0</v>
      </c>
      <c r="AB629" s="38">
        <v>0</v>
      </c>
      <c r="AC629">
        <v>0</v>
      </c>
      <c r="AD629" s="38">
        <v>0</v>
      </c>
      <c r="AF629" s="38" t="s">
        <v>1574</v>
      </c>
      <c r="AG629" s="38">
        <v>21250</v>
      </c>
      <c r="AH629" s="38" t="s">
        <v>1735</v>
      </c>
    </row>
    <row r="630" spans="1:34" x14ac:dyDescent="0.2">
      <c r="A630" s="55">
        <v>625</v>
      </c>
      <c r="B630" s="37">
        <v>21250180</v>
      </c>
      <c r="C630" s="61" t="s">
        <v>1865</v>
      </c>
      <c r="D630" s="38">
        <v>18</v>
      </c>
      <c r="E630" s="38">
        <v>0</v>
      </c>
      <c r="J630" s="38">
        <v>2</v>
      </c>
      <c r="L630" s="38">
        <v>0</v>
      </c>
      <c r="M630" s="38">
        <v>0</v>
      </c>
      <c r="N630" s="38">
        <v>1000000</v>
      </c>
      <c r="O630" s="63" t="s">
        <v>55</v>
      </c>
      <c r="P630" s="63"/>
      <c r="Q630" s="38" t="s">
        <v>1588</v>
      </c>
      <c r="R630" s="38">
        <v>0</v>
      </c>
      <c r="T630" s="38" t="s">
        <v>1595</v>
      </c>
      <c r="U630" s="70"/>
      <c r="Y630" s="38" t="s">
        <v>1736</v>
      </c>
      <c r="AA630" s="4">
        <v>0</v>
      </c>
      <c r="AB630" s="38">
        <v>0</v>
      </c>
      <c r="AC630">
        <v>0</v>
      </c>
      <c r="AD630" s="38">
        <v>0</v>
      </c>
      <c r="AF630" s="38" t="s">
        <v>1574</v>
      </c>
      <c r="AG630" s="38">
        <v>21250</v>
      </c>
      <c r="AH630" s="38" t="s">
        <v>1736</v>
      </c>
    </row>
    <row r="631" spans="1:34" x14ac:dyDescent="0.2">
      <c r="A631" s="55">
        <v>626</v>
      </c>
      <c r="B631" s="37">
        <v>21250190</v>
      </c>
      <c r="C631" s="61" t="s">
        <v>1865</v>
      </c>
      <c r="D631" s="38">
        <v>19</v>
      </c>
      <c r="E631" s="38">
        <v>0</v>
      </c>
      <c r="J631" s="38">
        <v>2</v>
      </c>
      <c r="L631" s="38">
        <v>0</v>
      </c>
      <c r="M631" s="38">
        <v>0</v>
      </c>
      <c r="N631" s="38">
        <v>1000000</v>
      </c>
      <c r="O631" s="63" t="s">
        <v>55</v>
      </c>
      <c r="P631" s="63"/>
      <c r="Q631" s="38" t="s">
        <v>1588</v>
      </c>
      <c r="R631" s="38">
        <v>0</v>
      </c>
      <c r="T631" s="38" t="s">
        <v>1595</v>
      </c>
      <c r="U631" s="70"/>
      <c r="Y631" s="38" t="s">
        <v>1737</v>
      </c>
      <c r="AA631" s="4">
        <v>0</v>
      </c>
      <c r="AB631" s="38">
        <v>0</v>
      </c>
      <c r="AC631">
        <v>0</v>
      </c>
      <c r="AD631" s="38">
        <v>0</v>
      </c>
      <c r="AF631" s="38" t="s">
        <v>1574</v>
      </c>
      <c r="AG631" s="38">
        <v>21250</v>
      </c>
      <c r="AH631" s="38" t="s">
        <v>1737</v>
      </c>
    </row>
    <row r="632" spans="1:34" x14ac:dyDescent="0.2">
      <c r="A632" s="55">
        <v>627</v>
      </c>
      <c r="B632" s="37">
        <v>21250200</v>
      </c>
      <c r="C632" s="61" t="s">
        <v>1865</v>
      </c>
      <c r="D632" s="38">
        <v>20</v>
      </c>
      <c r="E632" s="38">
        <v>0</v>
      </c>
      <c r="J632" s="38">
        <v>2</v>
      </c>
      <c r="L632" s="38">
        <v>0</v>
      </c>
      <c r="M632" s="38">
        <v>0</v>
      </c>
      <c r="N632" s="38">
        <v>1000000</v>
      </c>
      <c r="O632" s="63" t="s">
        <v>55</v>
      </c>
      <c r="P632" s="63"/>
      <c r="Q632" s="38" t="s">
        <v>1588</v>
      </c>
      <c r="R632" s="38">
        <v>0</v>
      </c>
      <c r="T632" s="38" t="s">
        <v>1595</v>
      </c>
      <c r="U632" s="70"/>
      <c r="Y632" s="38" t="s">
        <v>1738</v>
      </c>
      <c r="AA632" s="4">
        <v>0</v>
      </c>
      <c r="AB632" s="38">
        <v>0</v>
      </c>
      <c r="AC632">
        <v>0</v>
      </c>
      <c r="AD632" s="38">
        <v>0</v>
      </c>
      <c r="AF632" s="38" t="s">
        <v>1574</v>
      </c>
      <c r="AG632" s="38">
        <v>21250</v>
      </c>
      <c r="AH632" s="38" t="s">
        <v>1738</v>
      </c>
    </row>
    <row r="633" spans="1:34" x14ac:dyDescent="0.2">
      <c r="A633" s="55">
        <v>628</v>
      </c>
      <c r="B633" s="37">
        <v>21250210</v>
      </c>
      <c r="C633" s="61" t="s">
        <v>1865</v>
      </c>
      <c r="D633" s="38">
        <v>21</v>
      </c>
      <c r="E633" s="38">
        <v>0</v>
      </c>
      <c r="J633" s="38">
        <v>2</v>
      </c>
      <c r="L633" s="38">
        <v>0</v>
      </c>
      <c r="M633" s="38">
        <v>0</v>
      </c>
      <c r="N633" s="38">
        <v>1000000</v>
      </c>
      <c r="O633" s="63" t="s">
        <v>55</v>
      </c>
      <c r="P633" s="63"/>
      <c r="Q633" s="38" t="s">
        <v>1588</v>
      </c>
      <c r="R633" s="38">
        <v>0</v>
      </c>
      <c r="T633" s="38" t="s">
        <v>1595</v>
      </c>
      <c r="U633" s="70"/>
      <c r="Y633" s="38" t="s">
        <v>1739</v>
      </c>
      <c r="AA633" s="4">
        <v>0</v>
      </c>
      <c r="AB633" s="38">
        <v>0</v>
      </c>
      <c r="AC633">
        <v>0</v>
      </c>
      <c r="AD633" s="38">
        <v>0</v>
      </c>
      <c r="AF633" s="38" t="s">
        <v>1574</v>
      </c>
      <c r="AG633" s="38">
        <v>21250</v>
      </c>
      <c r="AH633" s="38" t="s">
        <v>1739</v>
      </c>
    </row>
    <row r="634" spans="1:34" x14ac:dyDescent="0.2">
      <c r="A634" s="55">
        <v>629</v>
      </c>
      <c r="B634" s="37">
        <v>21250220</v>
      </c>
      <c r="C634" s="61" t="s">
        <v>1865</v>
      </c>
      <c r="D634" s="38">
        <v>22</v>
      </c>
      <c r="E634" s="38">
        <v>0</v>
      </c>
      <c r="J634" s="38">
        <v>2</v>
      </c>
      <c r="L634" s="38">
        <v>0</v>
      </c>
      <c r="M634" s="38">
        <v>0</v>
      </c>
      <c r="N634" s="38">
        <v>1000000</v>
      </c>
      <c r="O634" s="63" t="s">
        <v>55</v>
      </c>
      <c r="P634" s="63"/>
      <c r="Q634" s="38" t="s">
        <v>1588</v>
      </c>
      <c r="R634" s="38">
        <v>0</v>
      </c>
      <c r="T634" s="38" t="s">
        <v>1595</v>
      </c>
      <c r="U634" s="70"/>
      <c r="Y634" s="38" t="s">
        <v>1740</v>
      </c>
      <c r="AA634" s="4">
        <v>0</v>
      </c>
      <c r="AB634" s="38">
        <v>0</v>
      </c>
      <c r="AC634">
        <v>0</v>
      </c>
      <c r="AD634" s="38">
        <v>0</v>
      </c>
      <c r="AF634" s="38" t="s">
        <v>1574</v>
      </c>
      <c r="AG634" s="38">
        <v>21250</v>
      </c>
      <c r="AH634" s="38" t="s">
        <v>1740</v>
      </c>
    </row>
    <row r="635" spans="1:34" x14ac:dyDescent="0.2">
      <c r="A635" s="55">
        <v>630</v>
      </c>
      <c r="B635" s="37">
        <v>21250230</v>
      </c>
      <c r="C635" s="61" t="s">
        <v>1865</v>
      </c>
      <c r="D635" s="38">
        <v>23</v>
      </c>
      <c r="E635" s="38">
        <v>0</v>
      </c>
      <c r="J635" s="38">
        <v>2</v>
      </c>
      <c r="L635" s="38">
        <v>0</v>
      </c>
      <c r="M635" s="38">
        <v>0</v>
      </c>
      <c r="N635" s="38">
        <v>1000000</v>
      </c>
      <c r="O635" s="63" t="s">
        <v>55</v>
      </c>
      <c r="P635" s="63"/>
      <c r="Q635" s="38" t="s">
        <v>1588</v>
      </c>
      <c r="R635" s="38">
        <v>0</v>
      </c>
      <c r="T635" s="38" t="s">
        <v>1595</v>
      </c>
      <c r="U635" s="70"/>
      <c r="Y635" s="38" t="s">
        <v>1741</v>
      </c>
      <c r="AA635" s="4">
        <v>0</v>
      </c>
      <c r="AB635" s="38">
        <v>0</v>
      </c>
      <c r="AC635">
        <v>0</v>
      </c>
      <c r="AD635" s="38">
        <v>0</v>
      </c>
      <c r="AF635" s="38" t="s">
        <v>1574</v>
      </c>
      <c r="AG635" s="38">
        <v>21250</v>
      </c>
      <c r="AH635" s="38" t="s">
        <v>1741</v>
      </c>
    </row>
    <row r="636" spans="1:34" x14ac:dyDescent="0.2">
      <c r="A636" s="55">
        <v>631</v>
      </c>
      <c r="B636" s="37">
        <v>21250240</v>
      </c>
      <c r="C636" s="61" t="s">
        <v>1865</v>
      </c>
      <c r="D636" s="38">
        <v>24</v>
      </c>
      <c r="E636" s="38">
        <v>0</v>
      </c>
      <c r="J636" s="38">
        <v>2</v>
      </c>
      <c r="L636" s="38">
        <v>0</v>
      </c>
      <c r="M636" s="38">
        <v>0</v>
      </c>
      <c r="N636" s="38">
        <v>1000000</v>
      </c>
      <c r="O636" s="63" t="s">
        <v>55</v>
      </c>
      <c r="P636" s="63"/>
      <c r="Q636" s="38" t="s">
        <v>1588</v>
      </c>
      <c r="R636" s="38">
        <v>0</v>
      </c>
      <c r="T636" s="38" t="s">
        <v>1595</v>
      </c>
      <c r="U636" s="70"/>
      <c r="Y636" s="38" t="s">
        <v>1742</v>
      </c>
      <c r="AA636" s="4">
        <v>0</v>
      </c>
      <c r="AB636" s="38">
        <v>0</v>
      </c>
      <c r="AC636">
        <v>0</v>
      </c>
      <c r="AD636" s="38">
        <v>0</v>
      </c>
      <c r="AF636" s="38" t="s">
        <v>1574</v>
      </c>
      <c r="AG636" s="38">
        <v>21250</v>
      </c>
      <c r="AH636" s="38" t="s">
        <v>1742</v>
      </c>
    </row>
    <row r="637" spans="1:34" x14ac:dyDescent="0.2">
      <c r="A637" s="55">
        <v>632</v>
      </c>
      <c r="B637" s="37">
        <v>21250250</v>
      </c>
      <c r="C637" s="61" t="s">
        <v>1865</v>
      </c>
      <c r="D637" s="38">
        <v>25</v>
      </c>
      <c r="E637" s="38">
        <v>0</v>
      </c>
      <c r="J637" s="38">
        <v>2</v>
      </c>
      <c r="L637" s="38">
        <v>0</v>
      </c>
      <c r="M637" s="38">
        <v>0</v>
      </c>
      <c r="N637" s="38">
        <v>1000000</v>
      </c>
      <c r="O637" s="63" t="s">
        <v>55</v>
      </c>
      <c r="P637" s="63"/>
      <c r="Q637" s="38" t="s">
        <v>1588</v>
      </c>
      <c r="R637" s="38">
        <v>0</v>
      </c>
      <c r="T637" s="38" t="s">
        <v>1595</v>
      </c>
      <c r="U637" s="70"/>
      <c r="Y637" s="38" t="s">
        <v>1743</v>
      </c>
      <c r="AA637" s="4">
        <v>0</v>
      </c>
      <c r="AB637" s="38">
        <v>0</v>
      </c>
      <c r="AC637">
        <v>0</v>
      </c>
      <c r="AD637" s="38">
        <v>0</v>
      </c>
      <c r="AF637" s="38" t="s">
        <v>1574</v>
      </c>
      <c r="AG637" s="38">
        <v>21250</v>
      </c>
      <c r="AH637" s="38" t="s">
        <v>1743</v>
      </c>
    </row>
    <row r="638" spans="1:34" x14ac:dyDescent="0.2">
      <c r="A638" s="55">
        <v>633</v>
      </c>
      <c r="B638" s="37">
        <v>32210010</v>
      </c>
      <c r="C638" s="61" t="s">
        <v>1281</v>
      </c>
      <c r="D638" s="38">
        <v>1</v>
      </c>
      <c r="E638" s="38">
        <v>0</v>
      </c>
      <c r="J638" s="38">
        <v>2</v>
      </c>
      <c r="L638" s="38">
        <v>0</v>
      </c>
      <c r="M638" s="38">
        <v>0</v>
      </c>
      <c r="N638" s="38">
        <v>1000000</v>
      </c>
      <c r="O638" s="63" t="s">
        <v>55</v>
      </c>
      <c r="P638" s="63"/>
      <c r="Q638" s="38" t="s">
        <v>1588</v>
      </c>
      <c r="R638" s="38">
        <v>0</v>
      </c>
      <c r="T638" s="38" t="s">
        <v>1595</v>
      </c>
      <c r="U638" s="70"/>
      <c r="Y638" s="38" t="s">
        <v>912</v>
      </c>
      <c r="AA638" s="4">
        <v>0</v>
      </c>
      <c r="AB638" s="38">
        <v>0</v>
      </c>
      <c r="AC638">
        <v>0</v>
      </c>
      <c r="AD638" s="38">
        <v>0</v>
      </c>
      <c r="AF638" s="38" t="s">
        <v>1574</v>
      </c>
      <c r="AG638" s="38">
        <v>32210</v>
      </c>
      <c r="AH638" s="38" t="s">
        <v>912</v>
      </c>
    </row>
    <row r="639" spans="1:34" x14ac:dyDescent="0.2">
      <c r="A639" s="55">
        <v>634</v>
      </c>
      <c r="B639" s="37">
        <v>32210020</v>
      </c>
      <c r="C639" s="61" t="s">
        <v>1281</v>
      </c>
      <c r="D639" s="38">
        <v>2</v>
      </c>
      <c r="E639" s="38">
        <v>0</v>
      </c>
      <c r="J639" s="38">
        <v>2</v>
      </c>
      <c r="L639" s="38">
        <v>0</v>
      </c>
      <c r="M639" s="38">
        <v>0</v>
      </c>
      <c r="N639" s="38">
        <v>1000000</v>
      </c>
      <c r="O639" s="63" t="s">
        <v>55</v>
      </c>
      <c r="P639" s="63"/>
      <c r="Q639" s="38" t="s">
        <v>1588</v>
      </c>
      <c r="R639" s="38">
        <v>0</v>
      </c>
      <c r="T639" s="38" t="s">
        <v>1595</v>
      </c>
      <c r="U639" s="70"/>
      <c r="Y639" s="38" t="s">
        <v>997</v>
      </c>
      <c r="AA639" s="4">
        <v>0</v>
      </c>
      <c r="AB639" s="38">
        <v>0</v>
      </c>
      <c r="AC639">
        <v>0</v>
      </c>
      <c r="AD639" s="38">
        <v>0</v>
      </c>
      <c r="AF639" s="38" t="s">
        <v>1574</v>
      </c>
      <c r="AG639" s="38">
        <v>32210</v>
      </c>
      <c r="AH639" s="38" t="s">
        <v>997</v>
      </c>
    </row>
    <row r="640" spans="1:34" x14ac:dyDescent="0.2">
      <c r="A640" s="55">
        <v>635</v>
      </c>
      <c r="B640" s="37">
        <v>32210030</v>
      </c>
      <c r="C640" s="61" t="s">
        <v>1281</v>
      </c>
      <c r="D640" s="38">
        <v>3</v>
      </c>
      <c r="E640" s="38">
        <v>0</v>
      </c>
      <c r="J640" s="38">
        <v>2</v>
      </c>
      <c r="L640" s="38">
        <v>0</v>
      </c>
      <c r="M640" s="38">
        <v>0</v>
      </c>
      <c r="N640" s="38">
        <v>1000000</v>
      </c>
      <c r="O640" s="63" t="s">
        <v>55</v>
      </c>
      <c r="P640" s="63"/>
      <c r="Q640" s="38" t="s">
        <v>1588</v>
      </c>
      <c r="R640" s="38">
        <v>0</v>
      </c>
      <c r="T640" s="38" t="s">
        <v>1595</v>
      </c>
      <c r="U640" s="70"/>
      <c r="Y640" s="38" t="s">
        <v>998</v>
      </c>
      <c r="AA640" s="4">
        <v>0</v>
      </c>
      <c r="AB640" s="38">
        <v>0</v>
      </c>
      <c r="AC640">
        <v>0</v>
      </c>
      <c r="AD640" s="38">
        <v>0</v>
      </c>
      <c r="AF640" s="38" t="s">
        <v>1574</v>
      </c>
      <c r="AG640" s="38">
        <v>32210</v>
      </c>
      <c r="AH640" s="38" t="s">
        <v>998</v>
      </c>
    </row>
    <row r="641" spans="1:34" x14ac:dyDescent="0.2">
      <c r="A641" s="55">
        <v>636</v>
      </c>
      <c r="B641" s="37">
        <v>32210040</v>
      </c>
      <c r="C641" s="61" t="s">
        <v>1281</v>
      </c>
      <c r="D641" s="38">
        <v>4</v>
      </c>
      <c r="E641" s="38">
        <v>0</v>
      </c>
      <c r="J641" s="38">
        <v>2</v>
      </c>
      <c r="L641" s="38">
        <v>0</v>
      </c>
      <c r="M641" s="38">
        <v>0</v>
      </c>
      <c r="N641" s="38">
        <v>1000000</v>
      </c>
      <c r="O641" s="63" t="s">
        <v>55</v>
      </c>
      <c r="P641" s="63"/>
      <c r="Q641" s="38" t="s">
        <v>1588</v>
      </c>
      <c r="R641" s="38">
        <v>0</v>
      </c>
      <c r="T641" s="38" t="s">
        <v>1595</v>
      </c>
      <c r="U641" s="70"/>
      <c r="Y641" s="38" t="s">
        <v>999</v>
      </c>
      <c r="AA641" s="4">
        <v>0</v>
      </c>
      <c r="AB641" s="38">
        <v>0</v>
      </c>
      <c r="AC641">
        <v>0</v>
      </c>
      <c r="AD641" s="38">
        <v>0</v>
      </c>
      <c r="AF641" s="38" t="s">
        <v>1574</v>
      </c>
      <c r="AG641" s="38">
        <v>32210</v>
      </c>
      <c r="AH641" s="38" t="s">
        <v>999</v>
      </c>
    </row>
    <row r="642" spans="1:34" x14ac:dyDescent="0.2">
      <c r="A642" s="55">
        <v>637</v>
      </c>
      <c r="B642" s="37">
        <v>32210050</v>
      </c>
      <c r="C642" s="61" t="s">
        <v>1281</v>
      </c>
      <c r="D642" s="38">
        <v>5</v>
      </c>
      <c r="E642" s="38">
        <v>0</v>
      </c>
      <c r="J642" s="38">
        <v>2</v>
      </c>
      <c r="L642" s="38">
        <v>0</v>
      </c>
      <c r="M642" s="38">
        <v>0</v>
      </c>
      <c r="N642" s="38">
        <v>1000000</v>
      </c>
      <c r="O642" s="63" t="s">
        <v>55</v>
      </c>
      <c r="P642" s="63"/>
      <c r="Q642" s="38" t="s">
        <v>1588</v>
      </c>
      <c r="R642" s="38">
        <v>0</v>
      </c>
      <c r="T642" s="38" t="s">
        <v>1595</v>
      </c>
      <c r="U642" s="70"/>
      <c r="Y642" s="38" t="s">
        <v>1000</v>
      </c>
      <c r="AA642" s="4">
        <v>0</v>
      </c>
      <c r="AB642" s="38">
        <v>0</v>
      </c>
      <c r="AC642">
        <v>0</v>
      </c>
      <c r="AD642" s="38">
        <v>0</v>
      </c>
      <c r="AF642" s="38" t="s">
        <v>1574</v>
      </c>
      <c r="AG642" s="38">
        <v>32210</v>
      </c>
      <c r="AH642" s="38" t="s">
        <v>1000</v>
      </c>
    </row>
    <row r="643" spans="1:34" x14ac:dyDescent="0.2">
      <c r="A643" s="55">
        <v>638</v>
      </c>
      <c r="B643" s="37">
        <v>32210060</v>
      </c>
      <c r="C643" s="61" t="s">
        <v>1281</v>
      </c>
      <c r="D643" s="38">
        <v>6</v>
      </c>
      <c r="E643" s="38">
        <v>0</v>
      </c>
      <c r="J643" s="38">
        <v>2</v>
      </c>
      <c r="L643" s="38">
        <v>0</v>
      </c>
      <c r="M643" s="38">
        <v>0</v>
      </c>
      <c r="N643" s="38">
        <v>1000000</v>
      </c>
      <c r="O643" s="63" t="s">
        <v>55</v>
      </c>
      <c r="P643" s="63"/>
      <c r="Q643" s="38" t="s">
        <v>1588</v>
      </c>
      <c r="R643" s="38">
        <v>0</v>
      </c>
      <c r="T643" s="38" t="s">
        <v>1595</v>
      </c>
      <c r="U643" s="70"/>
      <c r="Y643" s="38" t="s">
        <v>1001</v>
      </c>
      <c r="AA643" s="4">
        <v>0</v>
      </c>
      <c r="AB643" s="38">
        <v>0</v>
      </c>
      <c r="AC643">
        <v>0</v>
      </c>
      <c r="AD643" s="38">
        <v>0</v>
      </c>
      <c r="AF643" s="38" t="s">
        <v>1574</v>
      </c>
      <c r="AG643" s="38">
        <v>32210</v>
      </c>
      <c r="AH643" s="38" t="s">
        <v>1001</v>
      </c>
    </row>
    <row r="644" spans="1:34" x14ac:dyDescent="0.2">
      <c r="A644" s="55">
        <v>639</v>
      </c>
      <c r="B644" s="37">
        <v>32210070</v>
      </c>
      <c r="C644" s="61" t="s">
        <v>1281</v>
      </c>
      <c r="D644" s="38">
        <v>7</v>
      </c>
      <c r="E644" s="38">
        <v>0</v>
      </c>
      <c r="J644" s="38">
        <v>2</v>
      </c>
      <c r="L644" s="38">
        <v>0</v>
      </c>
      <c r="M644" s="38">
        <v>0</v>
      </c>
      <c r="N644" s="38">
        <v>1000000</v>
      </c>
      <c r="O644" s="63" t="s">
        <v>55</v>
      </c>
      <c r="P644" s="63"/>
      <c r="Q644" s="38" t="s">
        <v>1588</v>
      </c>
      <c r="R644" s="38">
        <v>0</v>
      </c>
      <c r="T644" s="38" t="s">
        <v>1595</v>
      </c>
      <c r="U644" s="70"/>
      <c r="Y644" s="38" t="s">
        <v>1002</v>
      </c>
      <c r="AA644" s="4">
        <v>0</v>
      </c>
      <c r="AB644" s="38">
        <v>0</v>
      </c>
      <c r="AC644">
        <v>0</v>
      </c>
      <c r="AD644" s="38">
        <v>0</v>
      </c>
      <c r="AF644" s="38" t="s">
        <v>1574</v>
      </c>
      <c r="AG644" s="38">
        <v>32210</v>
      </c>
      <c r="AH644" s="38" t="s">
        <v>1002</v>
      </c>
    </row>
    <row r="645" spans="1:34" x14ac:dyDescent="0.2">
      <c r="A645" s="55">
        <v>640</v>
      </c>
      <c r="B645" s="37">
        <v>32210080</v>
      </c>
      <c r="C645" s="61" t="s">
        <v>1281</v>
      </c>
      <c r="D645" s="38">
        <v>8</v>
      </c>
      <c r="E645" s="38">
        <v>0</v>
      </c>
      <c r="J645" s="38">
        <v>2</v>
      </c>
      <c r="L645" s="38">
        <v>0</v>
      </c>
      <c r="M645" s="38">
        <v>0</v>
      </c>
      <c r="N645" s="38">
        <v>1000000</v>
      </c>
      <c r="O645" s="63" t="s">
        <v>55</v>
      </c>
      <c r="P645" s="63"/>
      <c r="Q645" s="38" t="s">
        <v>1588</v>
      </c>
      <c r="R645" s="38">
        <v>0</v>
      </c>
      <c r="T645" s="38" t="s">
        <v>1595</v>
      </c>
      <c r="U645" s="70"/>
      <c r="Y645" s="38" t="s">
        <v>1003</v>
      </c>
      <c r="AA645" s="4">
        <v>0</v>
      </c>
      <c r="AB645" s="38">
        <v>0</v>
      </c>
      <c r="AC645">
        <v>0</v>
      </c>
      <c r="AD645" s="38">
        <v>0</v>
      </c>
      <c r="AF645" s="38" t="s">
        <v>1574</v>
      </c>
      <c r="AG645" s="38">
        <v>32210</v>
      </c>
      <c r="AH645" s="38" t="s">
        <v>1003</v>
      </c>
    </row>
    <row r="646" spans="1:34" x14ac:dyDescent="0.2">
      <c r="A646" s="55">
        <v>641</v>
      </c>
      <c r="B646" s="37">
        <v>32210090</v>
      </c>
      <c r="C646" s="61" t="s">
        <v>1281</v>
      </c>
      <c r="D646" s="38">
        <v>9</v>
      </c>
      <c r="E646" s="38">
        <v>0</v>
      </c>
      <c r="J646" s="38">
        <v>2</v>
      </c>
      <c r="L646" s="38">
        <v>0</v>
      </c>
      <c r="M646" s="38">
        <v>0</v>
      </c>
      <c r="N646" s="38">
        <v>1000000</v>
      </c>
      <c r="O646" s="63" t="s">
        <v>55</v>
      </c>
      <c r="P646" s="63"/>
      <c r="Q646" s="38" t="s">
        <v>1588</v>
      </c>
      <c r="R646" s="38">
        <v>0</v>
      </c>
      <c r="T646" s="38" t="s">
        <v>1595</v>
      </c>
      <c r="U646" s="70"/>
      <c r="Y646" s="38" t="s">
        <v>1004</v>
      </c>
      <c r="AA646" s="4">
        <v>0</v>
      </c>
      <c r="AB646" s="38">
        <v>0</v>
      </c>
      <c r="AC646">
        <v>0</v>
      </c>
      <c r="AD646" s="38">
        <v>0</v>
      </c>
      <c r="AF646" s="38" t="s">
        <v>1574</v>
      </c>
      <c r="AG646" s="38">
        <v>32210</v>
      </c>
      <c r="AH646" s="38" t="s">
        <v>1004</v>
      </c>
    </row>
    <row r="647" spans="1:34" x14ac:dyDescent="0.2">
      <c r="A647" s="55">
        <v>642</v>
      </c>
      <c r="B647" s="37">
        <v>32210100</v>
      </c>
      <c r="C647" s="61" t="s">
        <v>1281</v>
      </c>
      <c r="D647" s="38">
        <v>10</v>
      </c>
      <c r="E647" s="38">
        <v>0</v>
      </c>
      <c r="J647" s="38">
        <v>2</v>
      </c>
      <c r="L647" s="38">
        <v>0</v>
      </c>
      <c r="M647" s="38">
        <v>0</v>
      </c>
      <c r="N647" s="38">
        <v>1000000</v>
      </c>
      <c r="O647" s="63" t="s">
        <v>55</v>
      </c>
      <c r="P647" s="63"/>
      <c r="Q647" s="38" t="s">
        <v>1588</v>
      </c>
      <c r="R647" s="38">
        <v>0</v>
      </c>
      <c r="T647" s="38" t="s">
        <v>1595</v>
      </c>
      <c r="U647" s="70"/>
      <c r="Y647" s="38" t="s">
        <v>1005</v>
      </c>
      <c r="AA647" s="4">
        <v>0</v>
      </c>
      <c r="AB647" s="38">
        <v>0</v>
      </c>
      <c r="AC647">
        <v>0</v>
      </c>
      <c r="AD647" s="38">
        <v>0</v>
      </c>
      <c r="AF647" s="38" t="s">
        <v>1574</v>
      </c>
      <c r="AG647" s="38">
        <v>32210</v>
      </c>
      <c r="AH647" s="38" t="s">
        <v>1005</v>
      </c>
    </row>
    <row r="648" spans="1:34" x14ac:dyDescent="0.2">
      <c r="A648" s="55">
        <v>643</v>
      </c>
      <c r="B648" s="37">
        <v>32210110</v>
      </c>
      <c r="C648" s="61" t="s">
        <v>1281</v>
      </c>
      <c r="D648" s="38">
        <v>11</v>
      </c>
      <c r="E648" s="38">
        <v>0</v>
      </c>
      <c r="J648" s="38">
        <v>2</v>
      </c>
      <c r="L648" s="38">
        <v>0</v>
      </c>
      <c r="M648" s="38">
        <v>0</v>
      </c>
      <c r="N648" s="38">
        <v>1000000</v>
      </c>
      <c r="O648" s="63" t="s">
        <v>55</v>
      </c>
      <c r="P648" s="63"/>
      <c r="Q648" s="38" t="s">
        <v>1588</v>
      </c>
      <c r="R648" s="38">
        <v>0</v>
      </c>
      <c r="T648" s="38" t="s">
        <v>1595</v>
      </c>
      <c r="U648" s="70"/>
      <c r="Y648" s="38" t="s">
        <v>1006</v>
      </c>
      <c r="AA648" s="4">
        <v>0</v>
      </c>
      <c r="AB648" s="38">
        <v>0</v>
      </c>
      <c r="AC648">
        <v>0</v>
      </c>
      <c r="AD648" s="38">
        <v>0</v>
      </c>
      <c r="AF648" s="38" t="s">
        <v>1574</v>
      </c>
      <c r="AG648" s="38">
        <v>32210</v>
      </c>
      <c r="AH648" s="38" t="s">
        <v>1006</v>
      </c>
    </row>
    <row r="649" spans="1:34" x14ac:dyDescent="0.2">
      <c r="A649" s="55">
        <v>644</v>
      </c>
      <c r="B649" s="37">
        <v>32210120</v>
      </c>
      <c r="C649" s="61" t="s">
        <v>1281</v>
      </c>
      <c r="D649" s="38">
        <v>12</v>
      </c>
      <c r="E649" s="38">
        <v>0</v>
      </c>
      <c r="J649" s="38">
        <v>2</v>
      </c>
      <c r="L649" s="38">
        <v>0</v>
      </c>
      <c r="M649" s="38">
        <v>0</v>
      </c>
      <c r="N649" s="38">
        <v>1000000</v>
      </c>
      <c r="O649" s="63" t="s">
        <v>55</v>
      </c>
      <c r="P649" s="63"/>
      <c r="Q649" s="38" t="s">
        <v>1588</v>
      </c>
      <c r="R649" s="38">
        <v>0</v>
      </c>
      <c r="T649" s="38" t="s">
        <v>1595</v>
      </c>
      <c r="U649" s="70"/>
      <c r="Y649" s="38" t="s">
        <v>1007</v>
      </c>
      <c r="AA649" s="4">
        <v>0</v>
      </c>
      <c r="AB649" s="38">
        <v>0</v>
      </c>
      <c r="AC649">
        <v>0</v>
      </c>
      <c r="AD649" s="38">
        <v>0</v>
      </c>
      <c r="AF649" s="38" t="s">
        <v>1574</v>
      </c>
      <c r="AG649" s="38">
        <v>32210</v>
      </c>
      <c r="AH649" s="38" t="s">
        <v>1007</v>
      </c>
    </row>
    <row r="650" spans="1:34" x14ac:dyDescent="0.2">
      <c r="A650" s="55">
        <v>645</v>
      </c>
      <c r="B650" s="37">
        <v>32210130</v>
      </c>
      <c r="C650" s="61" t="s">
        <v>1281</v>
      </c>
      <c r="D650" s="38">
        <v>13</v>
      </c>
      <c r="E650" s="38">
        <v>0</v>
      </c>
      <c r="J650" s="38">
        <v>2</v>
      </c>
      <c r="L650" s="38">
        <v>0</v>
      </c>
      <c r="M650" s="38">
        <v>0</v>
      </c>
      <c r="N650" s="38">
        <v>1000000</v>
      </c>
      <c r="O650" s="63" t="s">
        <v>55</v>
      </c>
      <c r="P650" s="63"/>
      <c r="Q650" s="38" t="s">
        <v>1588</v>
      </c>
      <c r="R650" s="38">
        <v>0</v>
      </c>
      <c r="T650" s="38" t="s">
        <v>1595</v>
      </c>
      <c r="U650" s="70"/>
      <c r="Y650" s="38" t="s">
        <v>1008</v>
      </c>
      <c r="AA650" s="4">
        <v>0</v>
      </c>
      <c r="AB650" s="38">
        <v>0</v>
      </c>
      <c r="AC650">
        <v>0</v>
      </c>
      <c r="AD650" s="38">
        <v>0</v>
      </c>
      <c r="AF650" s="38" t="s">
        <v>1574</v>
      </c>
      <c r="AG650" s="38">
        <v>32210</v>
      </c>
      <c r="AH650" s="38" t="s">
        <v>1008</v>
      </c>
    </row>
    <row r="651" spans="1:34" x14ac:dyDescent="0.2">
      <c r="A651" s="55">
        <v>646</v>
      </c>
      <c r="B651" s="37">
        <v>32210140</v>
      </c>
      <c r="C651" s="61" t="s">
        <v>1281</v>
      </c>
      <c r="D651" s="38">
        <v>14</v>
      </c>
      <c r="E651" s="38">
        <v>0</v>
      </c>
      <c r="J651" s="38">
        <v>2</v>
      </c>
      <c r="L651" s="38">
        <v>0</v>
      </c>
      <c r="M651" s="38">
        <v>0</v>
      </c>
      <c r="N651" s="38">
        <v>1000000</v>
      </c>
      <c r="O651" s="63" t="s">
        <v>55</v>
      </c>
      <c r="P651" s="63"/>
      <c r="Q651" s="38" t="s">
        <v>1588</v>
      </c>
      <c r="R651" s="38">
        <v>0</v>
      </c>
      <c r="T651" s="38" t="s">
        <v>1595</v>
      </c>
      <c r="U651" s="70"/>
      <c r="Y651" s="38" t="s">
        <v>1009</v>
      </c>
      <c r="AA651" s="4">
        <v>0</v>
      </c>
      <c r="AB651" s="38">
        <v>0</v>
      </c>
      <c r="AC651">
        <v>0</v>
      </c>
      <c r="AD651" s="38">
        <v>0</v>
      </c>
      <c r="AF651" s="38" t="s">
        <v>1574</v>
      </c>
      <c r="AG651" s="38">
        <v>32210</v>
      </c>
      <c r="AH651" s="38" t="s">
        <v>1009</v>
      </c>
    </row>
    <row r="652" spans="1:34" x14ac:dyDescent="0.2">
      <c r="A652" s="55">
        <v>647</v>
      </c>
      <c r="B652" s="37">
        <v>32210150</v>
      </c>
      <c r="C652" s="61" t="s">
        <v>1281</v>
      </c>
      <c r="D652" s="38">
        <v>15</v>
      </c>
      <c r="E652" s="38">
        <v>0</v>
      </c>
      <c r="J652" s="38">
        <v>2</v>
      </c>
      <c r="L652" s="38">
        <v>0</v>
      </c>
      <c r="M652" s="38">
        <v>0</v>
      </c>
      <c r="N652" s="38">
        <v>1000000</v>
      </c>
      <c r="O652" s="63" t="s">
        <v>55</v>
      </c>
      <c r="P652" s="63"/>
      <c r="Q652" s="38" t="s">
        <v>1588</v>
      </c>
      <c r="R652" s="38">
        <v>0</v>
      </c>
      <c r="T652" s="38" t="s">
        <v>1595</v>
      </c>
      <c r="U652" s="70"/>
      <c r="Y652" s="38" t="s">
        <v>1010</v>
      </c>
      <c r="AA652" s="4">
        <v>0</v>
      </c>
      <c r="AB652" s="38">
        <v>0</v>
      </c>
      <c r="AC652">
        <v>0</v>
      </c>
      <c r="AD652" s="38">
        <v>0</v>
      </c>
      <c r="AF652" s="38" t="s">
        <v>1574</v>
      </c>
      <c r="AG652" s="38">
        <v>32210</v>
      </c>
      <c r="AH652" s="38" t="s">
        <v>1010</v>
      </c>
    </row>
    <row r="653" spans="1:34" x14ac:dyDescent="0.2">
      <c r="A653" s="55">
        <v>648</v>
      </c>
      <c r="B653" s="37">
        <v>32210160</v>
      </c>
      <c r="C653" s="61" t="s">
        <v>1281</v>
      </c>
      <c r="D653" s="38">
        <v>16</v>
      </c>
      <c r="E653" s="38">
        <v>0</v>
      </c>
      <c r="J653" s="38">
        <v>2</v>
      </c>
      <c r="L653" s="38">
        <v>0</v>
      </c>
      <c r="M653" s="38">
        <v>0</v>
      </c>
      <c r="N653" s="38">
        <v>1000000</v>
      </c>
      <c r="O653" s="63" t="s">
        <v>55</v>
      </c>
      <c r="P653" s="63"/>
      <c r="Q653" s="38" t="s">
        <v>1588</v>
      </c>
      <c r="R653" s="38">
        <v>0</v>
      </c>
      <c r="T653" s="38" t="s">
        <v>1595</v>
      </c>
      <c r="U653" s="70"/>
      <c r="Y653" s="38" t="s">
        <v>1011</v>
      </c>
      <c r="AA653" s="4">
        <v>0</v>
      </c>
      <c r="AB653" s="38">
        <v>0</v>
      </c>
      <c r="AC653">
        <v>0</v>
      </c>
      <c r="AD653" s="38">
        <v>0</v>
      </c>
      <c r="AF653" s="38" t="s">
        <v>1574</v>
      </c>
      <c r="AG653" s="38">
        <v>32210</v>
      </c>
      <c r="AH653" s="38" t="s">
        <v>1011</v>
      </c>
    </row>
    <row r="654" spans="1:34" x14ac:dyDescent="0.2">
      <c r="A654" s="55">
        <v>649</v>
      </c>
      <c r="B654" s="37">
        <v>32210170</v>
      </c>
      <c r="C654" s="61" t="s">
        <v>1281</v>
      </c>
      <c r="D654" s="38">
        <v>17</v>
      </c>
      <c r="E654" s="38">
        <v>0</v>
      </c>
      <c r="J654" s="38">
        <v>2</v>
      </c>
      <c r="L654" s="38">
        <v>0</v>
      </c>
      <c r="M654" s="38">
        <v>0</v>
      </c>
      <c r="N654" s="38">
        <v>1000000</v>
      </c>
      <c r="O654" s="63" t="s">
        <v>55</v>
      </c>
      <c r="P654" s="63"/>
      <c r="Q654" s="38" t="s">
        <v>1588</v>
      </c>
      <c r="R654" s="38">
        <v>0</v>
      </c>
      <c r="T654" s="38" t="s">
        <v>1595</v>
      </c>
      <c r="U654" s="70"/>
      <c r="Y654" s="38" t="s">
        <v>1012</v>
      </c>
      <c r="AA654" s="4">
        <v>0</v>
      </c>
      <c r="AB654" s="38">
        <v>0</v>
      </c>
      <c r="AC654">
        <v>0</v>
      </c>
      <c r="AD654" s="38">
        <v>0</v>
      </c>
      <c r="AF654" s="38" t="s">
        <v>1574</v>
      </c>
      <c r="AG654" s="38">
        <v>32210</v>
      </c>
      <c r="AH654" s="38" t="s">
        <v>1012</v>
      </c>
    </row>
    <row r="655" spans="1:34" x14ac:dyDescent="0.2">
      <c r="A655" s="55">
        <v>650</v>
      </c>
      <c r="B655" s="37">
        <v>32210180</v>
      </c>
      <c r="C655" s="61" t="s">
        <v>1281</v>
      </c>
      <c r="D655" s="38">
        <v>18</v>
      </c>
      <c r="E655" s="38">
        <v>0</v>
      </c>
      <c r="J655" s="38">
        <v>2</v>
      </c>
      <c r="L655" s="38">
        <v>0</v>
      </c>
      <c r="M655" s="38">
        <v>0</v>
      </c>
      <c r="N655" s="38">
        <v>1000000</v>
      </c>
      <c r="O655" s="63" t="s">
        <v>55</v>
      </c>
      <c r="P655" s="63"/>
      <c r="Q655" s="38" t="s">
        <v>1588</v>
      </c>
      <c r="R655" s="38">
        <v>0</v>
      </c>
      <c r="T655" s="38" t="s">
        <v>1595</v>
      </c>
      <c r="U655" s="70"/>
      <c r="Y655" s="38" t="s">
        <v>1013</v>
      </c>
      <c r="AA655" s="4">
        <v>0</v>
      </c>
      <c r="AB655" s="38">
        <v>0</v>
      </c>
      <c r="AC655">
        <v>0</v>
      </c>
      <c r="AD655" s="38">
        <v>0</v>
      </c>
      <c r="AF655" s="38" t="s">
        <v>1574</v>
      </c>
      <c r="AG655" s="38">
        <v>32210</v>
      </c>
      <c r="AH655" s="38" t="s">
        <v>1013</v>
      </c>
    </row>
    <row r="656" spans="1:34" x14ac:dyDescent="0.2">
      <c r="A656" s="55">
        <v>651</v>
      </c>
      <c r="B656" s="37">
        <v>32210190</v>
      </c>
      <c r="C656" s="61" t="s">
        <v>1281</v>
      </c>
      <c r="D656" s="38">
        <v>19</v>
      </c>
      <c r="E656" s="38">
        <v>0</v>
      </c>
      <c r="J656" s="38">
        <v>2</v>
      </c>
      <c r="L656" s="38">
        <v>0</v>
      </c>
      <c r="M656" s="38">
        <v>0</v>
      </c>
      <c r="N656" s="38">
        <v>1000000</v>
      </c>
      <c r="O656" s="63" t="s">
        <v>55</v>
      </c>
      <c r="P656" s="63"/>
      <c r="Q656" s="38" t="s">
        <v>1588</v>
      </c>
      <c r="R656" s="38">
        <v>0</v>
      </c>
      <c r="T656" s="38" t="s">
        <v>1595</v>
      </c>
      <c r="U656" s="70"/>
      <c r="Y656" s="38" t="s">
        <v>1014</v>
      </c>
      <c r="AA656" s="4">
        <v>0</v>
      </c>
      <c r="AB656" s="38">
        <v>0</v>
      </c>
      <c r="AC656">
        <v>0</v>
      </c>
      <c r="AD656" s="38">
        <v>0</v>
      </c>
      <c r="AF656" s="38" t="s">
        <v>1574</v>
      </c>
      <c r="AG656" s="38">
        <v>32210</v>
      </c>
      <c r="AH656" s="38" t="s">
        <v>1014</v>
      </c>
    </row>
    <row r="657" spans="1:34" x14ac:dyDescent="0.2">
      <c r="A657" s="55">
        <v>652</v>
      </c>
      <c r="B657" s="37">
        <v>32210200</v>
      </c>
      <c r="C657" s="61" t="s">
        <v>1281</v>
      </c>
      <c r="D657" s="38">
        <v>20</v>
      </c>
      <c r="E657" s="38">
        <v>0</v>
      </c>
      <c r="J657" s="38">
        <v>2</v>
      </c>
      <c r="L657" s="38">
        <v>0</v>
      </c>
      <c r="M657" s="38">
        <v>0</v>
      </c>
      <c r="N657" s="38">
        <v>1000000</v>
      </c>
      <c r="O657" s="63" t="s">
        <v>55</v>
      </c>
      <c r="P657" s="63"/>
      <c r="Q657" s="38" t="s">
        <v>1588</v>
      </c>
      <c r="R657" s="38">
        <v>0</v>
      </c>
      <c r="T657" s="38" t="s">
        <v>1595</v>
      </c>
      <c r="U657" s="70"/>
      <c r="Y657" s="38" t="s">
        <v>1015</v>
      </c>
      <c r="AA657" s="4">
        <v>0</v>
      </c>
      <c r="AB657" s="38">
        <v>0</v>
      </c>
      <c r="AC657">
        <v>0</v>
      </c>
      <c r="AD657" s="38">
        <v>0</v>
      </c>
      <c r="AF657" s="38" t="s">
        <v>1574</v>
      </c>
      <c r="AG657" s="38">
        <v>32210</v>
      </c>
      <c r="AH657" s="38" t="s">
        <v>1015</v>
      </c>
    </row>
    <row r="658" spans="1:34" x14ac:dyDescent="0.2">
      <c r="A658" s="55">
        <v>653</v>
      </c>
      <c r="B658" s="37">
        <v>32210210</v>
      </c>
      <c r="C658" s="61" t="s">
        <v>1281</v>
      </c>
      <c r="D658" s="38">
        <v>21</v>
      </c>
      <c r="E658" s="38">
        <v>0</v>
      </c>
      <c r="J658" s="38">
        <v>2</v>
      </c>
      <c r="L658" s="38">
        <v>0</v>
      </c>
      <c r="M658" s="38">
        <v>0</v>
      </c>
      <c r="N658" s="38">
        <v>1000000</v>
      </c>
      <c r="O658" s="63" t="s">
        <v>55</v>
      </c>
      <c r="P658" s="63"/>
      <c r="Q658" s="38" t="s">
        <v>1588</v>
      </c>
      <c r="R658" s="38">
        <v>0</v>
      </c>
      <c r="T658" s="38" t="s">
        <v>1595</v>
      </c>
      <c r="U658" s="70"/>
      <c r="Y658" s="38" t="s">
        <v>1016</v>
      </c>
      <c r="AA658" s="4">
        <v>0</v>
      </c>
      <c r="AB658" s="38">
        <v>0</v>
      </c>
      <c r="AC658">
        <v>0</v>
      </c>
      <c r="AD658" s="38">
        <v>0</v>
      </c>
      <c r="AF658" s="38" t="s">
        <v>1574</v>
      </c>
      <c r="AG658" s="38">
        <v>32210</v>
      </c>
      <c r="AH658" s="38" t="s">
        <v>1016</v>
      </c>
    </row>
    <row r="659" spans="1:34" x14ac:dyDescent="0.2">
      <c r="A659" s="55">
        <v>654</v>
      </c>
      <c r="B659" s="37">
        <v>32210220</v>
      </c>
      <c r="C659" s="61" t="s">
        <v>1281</v>
      </c>
      <c r="D659" s="38">
        <v>22</v>
      </c>
      <c r="E659" s="38">
        <v>0</v>
      </c>
      <c r="J659" s="38">
        <v>2</v>
      </c>
      <c r="L659" s="38">
        <v>0</v>
      </c>
      <c r="M659" s="38">
        <v>0</v>
      </c>
      <c r="N659" s="38">
        <v>1000000</v>
      </c>
      <c r="O659" s="63" t="s">
        <v>55</v>
      </c>
      <c r="P659" s="63"/>
      <c r="Q659" s="38" t="s">
        <v>1588</v>
      </c>
      <c r="R659" s="38">
        <v>0</v>
      </c>
      <c r="T659" s="38" t="s">
        <v>1595</v>
      </c>
      <c r="U659" s="70"/>
      <c r="Y659" s="38" t="s">
        <v>1017</v>
      </c>
      <c r="AA659" s="4">
        <v>0</v>
      </c>
      <c r="AB659" s="38">
        <v>0</v>
      </c>
      <c r="AC659">
        <v>0</v>
      </c>
      <c r="AD659" s="38">
        <v>0</v>
      </c>
      <c r="AF659" s="38" t="s">
        <v>1574</v>
      </c>
      <c r="AG659" s="38">
        <v>32210</v>
      </c>
      <c r="AH659" s="38" t="s">
        <v>1017</v>
      </c>
    </row>
    <row r="660" spans="1:34" x14ac:dyDescent="0.2">
      <c r="A660" s="55">
        <v>655</v>
      </c>
      <c r="B660" s="37">
        <v>32210230</v>
      </c>
      <c r="C660" s="61" t="s">
        <v>1281</v>
      </c>
      <c r="D660" s="38">
        <v>23</v>
      </c>
      <c r="E660" s="38">
        <v>0</v>
      </c>
      <c r="J660" s="38">
        <v>2</v>
      </c>
      <c r="L660" s="38">
        <v>0</v>
      </c>
      <c r="M660" s="38">
        <v>0</v>
      </c>
      <c r="N660" s="38">
        <v>1000000</v>
      </c>
      <c r="O660" s="63" t="s">
        <v>55</v>
      </c>
      <c r="P660" s="63"/>
      <c r="Q660" s="38" t="s">
        <v>1588</v>
      </c>
      <c r="R660" s="38">
        <v>0</v>
      </c>
      <c r="T660" s="38" t="s">
        <v>1595</v>
      </c>
      <c r="U660" s="70"/>
      <c r="Y660" s="38" t="s">
        <v>1018</v>
      </c>
      <c r="AA660" s="4">
        <v>0</v>
      </c>
      <c r="AB660" s="38">
        <v>0</v>
      </c>
      <c r="AC660">
        <v>0</v>
      </c>
      <c r="AD660" s="38">
        <v>0</v>
      </c>
      <c r="AF660" s="38" t="s">
        <v>1574</v>
      </c>
      <c r="AG660" s="38">
        <v>32210</v>
      </c>
      <c r="AH660" s="38" t="s">
        <v>1018</v>
      </c>
    </row>
    <row r="661" spans="1:34" x14ac:dyDescent="0.2">
      <c r="A661" s="55">
        <v>656</v>
      </c>
      <c r="B661" s="37">
        <v>32210240</v>
      </c>
      <c r="C661" s="61" t="s">
        <v>1281</v>
      </c>
      <c r="D661" s="38">
        <v>24</v>
      </c>
      <c r="E661" s="38">
        <v>0</v>
      </c>
      <c r="J661" s="38">
        <v>2</v>
      </c>
      <c r="L661" s="38">
        <v>0</v>
      </c>
      <c r="M661" s="38">
        <v>0</v>
      </c>
      <c r="N661" s="38">
        <v>1000000</v>
      </c>
      <c r="O661" s="63" t="s">
        <v>55</v>
      </c>
      <c r="P661" s="63"/>
      <c r="Q661" s="38" t="s">
        <v>1588</v>
      </c>
      <c r="R661" s="38">
        <v>0</v>
      </c>
      <c r="T661" s="38" t="s">
        <v>1595</v>
      </c>
      <c r="U661" s="70"/>
      <c r="Y661" s="38" t="s">
        <v>1019</v>
      </c>
      <c r="AA661" s="4">
        <v>0</v>
      </c>
      <c r="AB661" s="38">
        <v>0</v>
      </c>
      <c r="AC661">
        <v>0</v>
      </c>
      <c r="AD661" s="38">
        <v>0</v>
      </c>
      <c r="AF661" s="38" t="s">
        <v>1574</v>
      </c>
      <c r="AG661" s="38">
        <v>32210</v>
      </c>
      <c r="AH661" s="38" t="s">
        <v>1019</v>
      </c>
    </row>
    <row r="662" spans="1:34" x14ac:dyDescent="0.2">
      <c r="A662" s="55">
        <v>657</v>
      </c>
      <c r="B662" s="37">
        <v>32210250</v>
      </c>
      <c r="C662" s="61" t="s">
        <v>1281</v>
      </c>
      <c r="D662" s="38">
        <v>25</v>
      </c>
      <c r="E662" s="38">
        <v>0</v>
      </c>
      <c r="J662" s="38">
        <v>2</v>
      </c>
      <c r="L662" s="38">
        <v>0</v>
      </c>
      <c r="M662" s="38">
        <v>0</v>
      </c>
      <c r="N662" s="38">
        <v>1000000</v>
      </c>
      <c r="O662" s="63" t="s">
        <v>55</v>
      </c>
      <c r="P662" s="63"/>
      <c r="Q662" s="38" t="s">
        <v>1588</v>
      </c>
      <c r="R662" s="38">
        <v>0</v>
      </c>
      <c r="T662" s="38" t="s">
        <v>1595</v>
      </c>
      <c r="U662" s="70"/>
      <c r="Y662" s="38" t="s">
        <v>1020</v>
      </c>
      <c r="AA662" s="4">
        <v>0</v>
      </c>
      <c r="AB662" s="38">
        <v>0</v>
      </c>
      <c r="AC662">
        <v>0</v>
      </c>
      <c r="AD662" s="38">
        <v>0</v>
      </c>
      <c r="AF662" s="38" t="s">
        <v>1574</v>
      </c>
      <c r="AG662" s="38">
        <v>32210</v>
      </c>
      <c r="AH662" s="38" t="s">
        <v>1020</v>
      </c>
    </row>
    <row r="663" spans="1:34" x14ac:dyDescent="0.2">
      <c r="A663" s="55">
        <v>658</v>
      </c>
      <c r="B663" s="37">
        <v>34210010</v>
      </c>
      <c r="C663" s="61" t="s">
        <v>1282</v>
      </c>
      <c r="D663" s="38">
        <v>1</v>
      </c>
      <c r="E663" s="38">
        <v>0</v>
      </c>
      <c r="J663" s="38">
        <v>2</v>
      </c>
      <c r="L663" s="38">
        <v>0</v>
      </c>
      <c r="M663" s="38">
        <v>0</v>
      </c>
      <c r="N663" s="38">
        <v>1000000</v>
      </c>
      <c r="O663" s="63" t="s">
        <v>55</v>
      </c>
      <c r="P663" s="63"/>
      <c r="Q663" s="38" t="s">
        <v>1588</v>
      </c>
      <c r="R663" s="38">
        <v>0</v>
      </c>
      <c r="T663" s="38" t="s">
        <v>1595</v>
      </c>
      <c r="U663" s="70"/>
      <c r="Y663" s="38" t="s">
        <v>913</v>
      </c>
      <c r="AA663" s="4">
        <v>0</v>
      </c>
      <c r="AB663" s="38">
        <v>0</v>
      </c>
      <c r="AC663">
        <v>0</v>
      </c>
      <c r="AD663" s="38">
        <v>0</v>
      </c>
      <c r="AF663" s="38" t="s">
        <v>1574</v>
      </c>
      <c r="AG663" s="38">
        <v>34210</v>
      </c>
      <c r="AH663" s="38" t="s">
        <v>913</v>
      </c>
    </row>
    <row r="664" spans="1:34" x14ac:dyDescent="0.2">
      <c r="A664" s="55">
        <v>659</v>
      </c>
      <c r="B664" s="37">
        <v>34210020</v>
      </c>
      <c r="C664" s="61" t="s">
        <v>1282</v>
      </c>
      <c r="D664" s="38">
        <v>2</v>
      </c>
      <c r="E664" s="38">
        <v>0</v>
      </c>
      <c r="J664" s="38">
        <v>2</v>
      </c>
      <c r="L664" s="38">
        <v>0</v>
      </c>
      <c r="M664" s="38">
        <v>0</v>
      </c>
      <c r="N664" s="38">
        <v>1000000</v>
      </c>
      <c r="O664" s="63" t="s">
        <v>55</v>
      </c>
      <c r="P664" s="63"/>
      <c r="Q664" s="38" t="s">
        <v>1588</v>
      </c>
      <c r="R664" s="38">
        <v>0</v>
      </c>
      <c r="T664" s="38" t="s">
        <v>1595</v>
      </c>
      <c r="U664" s="70"/>
      <c r="Y664" s="38" t="s">
        <v>1021</v>
      </c>
      <c r="AA664" s="4">
        <v>0</v>
      </c>
      <c r="AB664" s="38">
        <v>0</v>
      </c>
      <c r="AC664">
        <v>0</v>
      </c>
      <c r="AD664" s="38">
        <v>0</v>
      </c>
      <c r="AF664" s="38" t="s">
        <v>1574</v>
      </c>
      <c r="AG664" s="38">
        <v>34210</v>
      </c>
      <c r="AH664" s="38" t="s">
        <v>1021</v>
      </c>
    </row>
    <row r="665" spans="1:34" x14ac:dyDescent="0.2">
      <c r="A665" s="55">
        <v>660</v>
      </c>
      <c r="B665" s="37">
        <v>34210030</v>
      </c>
      <c r="C665" s="61" t="s">
        <v>1282</v>
      </c>
      <c r="D665" s="38">
        <v>3</v>
      </c>
      <c r="E665" s="38">
        <v>0</v>
      </c>
      <c r="J665" s="38">
        <v>2</v>
      </c>
      <c r="L665" s="38">
        <v>0</v>
      </c>
      <c r="M665" s="38">
        <v>0</v>
      </c>
      <c r="N665" s="38">
        <v>1000000</v>
      </c>
      <c r="O665" s="63" t="s">
        <v>55</v>
      </c>
      <c r="P665" s="63"/>
      <c r="Q665" s="38" t="s">
        <v>1588</v>
      </c>
      <c r="R665" s="38">
        <v>0</v>
      </c>
      <c r="T665" s="38" t="s">
        <v>1595</v>
      </c>
      <c r="U665" s="70"/>
      <c r="Y665" s="38" t="s">
        <v>1022</v>
      </c>
      <c r="AA665" s="4">
        <v>0</v>
      </c>
      <c r="AB665" s="38">
        <v>0</v>
      </c>
      <c r="AC665">
        <v>0</v>
      </c>
      <c r="AD665" s="38">
        <v>0</v>
      </c>
      <c r="AF665" s="38" t="s">
        <v>1574</v>
      </c>
      <c r="AG665" s="38">
        <v>34210</v>
      </c>
      <c r="AH665" s="38" t="s">
        <v>1022</v>
      </c>
    </row>
    <row r="666" spans="1:34" x14ac:dyDescent="0.2">
      <c r="A666" s="55">
        <v>661</v>
      </c>
      <c r="B666" s="37">
        <v>34210040</v>
      </c>
      <c r="C666" s="61" t="s">
        <v>1282</v>
      </c>
      <c r="D666" s="38">
        <v>4</v>
      </c>
      <c r="E666" s="38">
        <v>0</v>
      </c>
      <c r="J666" s="38">
        <v>2</v>
      </c>
      <c r="L666" s="38">
        <v>0</v>
      </c>
      <c r="M666" s="38">
        <v>0</v>
      </c>
      <c r="N666" s="38">
        <v>1000000</v>
      </c>
      <c r="O666" s="63" t="s">
        <v>55</v>
      </c>
      <c r="P666" s="63"/>
      <c r="Q666" s="38" t="s">
        <v>1588</v>
      </c>
      <c r="R666" s="38">
        <v>0</v>
      </c>
      <c r="T666" s="38" t="s">
        <v>1595</v>
      </c>
      <c r="U666" s="70"/>
      <c r="Y666" s="38" t="s">
        <v>1023</v>
      </c>
      <c r="AA666" s="4">
        <v>0</v>
      </c>
      <c r="AB666" s="38">
        <v>0</v>
      </c>
      <c r="AC666">
        <v>0</v>
      </c>
      <c r="AD666" s="38">
        <v>0</v>
      </c>
      <c r="AF666" s="38" t="s">
        <v>1574</v>
      </c>
      <c r="AG666" s="38">
        <v>34210</v>
      </c>
      <c r="AH666" s="38" t="s">
        <v>1023</v>
      </c>
    </row>
    <row r="667" spans="1:34" x14ac:dyDescent="0.2">
      <c r="A667" s="55">
        <v>662</v>
      </c>
      <c r="B667" s="37">
        <v>34210050</v>
      </c>
      <c r="C667" s="61" t="s">
        <v>1282</v>
      </c>
      <c r="D667" s="38">
        <v>5</v>
      </c>
      <c r="E667" s="38">
        <v>0</v>
      </c>
      <c r="J667" s="38">
        <v>2</v>
      </c>
      <c r="L667" s="38">
        <v>0</v>
      </c>
      <c r="M667" s="38">
        <v>0</v>
      </c>
      <c r="N667" s="38">
        <v>1000000</v>
      </c>
      <c r="O667" s="63" t="s">
        <v>55</v>
      </c>
      <c r="P667" s="63"/>
      <c r="Q667" s="38" t="s">
        <v>1588</v>
      </c>
      <c r="R667" s="38">
        <v>0</v>
      </c>
      <c r="T667" s="38" t="s">
        <v>1595</v>
      </c>
      <c r="U667" s="70"/>
      <c r="Y667" s="38" t="s">
        <v>1024</v>
      </c>
      <c r="AA667" s="4">
        <v>0</v>
      </c>
      <c r="AB667" s="38">
        <v>0</v>
      </c>
      <c r="AC667">
        <v>0</v>
      </c>
      <c r="AD667" s="38">
        <v>0</v>
      </c>
      <c r="AF667" s="38" t="s">
        <v>1574</v>
      </c>
      <c r="AG667" s="38">
        <v>34210</v>
      </c>
      <c r="AH667" s="38" t="s">
        <v>1024</v>
      </c>
    </row>
    <row r="668" spans="1:34" x14ac:dyDescent="0.2">
      <c r="A668" s="55">
        <v>663</v>
      </c>
      <c r="B668" s="37">
        <v>34210060</v>
      </c>
      <c r="C668" s="61" t="s">
        <v>1282</v>
      </c>
      <c r="D668" s="38">
        <v>6</v>
      </c>
      <c r="E668" s="38">
        <v>0</v>
      </c>
      <c r="J668" s="38">
        <v>2</v>
      </c>
      <c r="L668" s="38">
        <v>0</v>
      </c>
      <c r="M668" s="38">
        <v>0</v>
      </c>
      <c r="N668" s="38">
        <v>1000000</v>
      </c>
      <c r="O668" s="63" t="s">
        <v>55</v>
      </c>
      <c r="P668" s="63"/>
      <c r="Q668" s="38" t="s">
        <v>1588</v>
      </c>
      <c r="R668" s="38">
        <v>0</v>
      </c>
      <c r="T668" s="38" t="s">
        <v>1595</v>
      </c>
      <c r="U668" s="70"/>
      <c r="Y668" s="38" t="s">
        <v>1025</v>
      </c>
      <c r="AA668" s="4">
        <v>0</v>
      </c>
      <c r="AB668" s="38">
        <v>0</v>
      </c>
      <c r="AC668">
        <v>0</v>
      </c>
      <c r="AD668" s="38">
        <v>0</v>
      </c>
      <c r="AF668" s="38" t="s">
        <v>1574</v>
      </c>
      <c r="AG668" s="38">
        <v>34210</v>
      </c>
      <c r="AH668" s="38" t="s">
        <v>1025</v>
      </c>
    </row>
    <row r="669" spans="1:34" x14ac:dyDescent="0.2">
      <c r="A669" s="55">
        <v>664</v>
      </c>
      <c r="B669" s="37">
        <v>34210070</v>
      </c>
      <c r="C669" s="61" t="s">
        <v>1282</v>
      </c>
      <c r="D669" s="38">
        <v>7</v>
      </c>
      <c r="E669" s="38">
        <v>0</v>
      </c>
      <c r="J669" s="38">
        <v>2</v>
      </c>
      <c r="L669" s="38">
        <v>0</v>
      </c>
      <c r="M669" s="38">
        <v>0</v>
      </c>
      <c r="N669" s="38">
        <v>1000000</v>
      </c>
      <c r="O669" s="63" t="s">
        <v>55</v>
      </c>
      <c r="P669" s="63"/>
      <c r="Q669" s="38" t="s">
        <v>1588</v>
      </c>
      <c r="R669" s="38">
        <v>0</v>
      </c>
      <c r="T669" s="38" t="s">
        <v>1595</v>
      </c>
      <c r="U669" s="70"/>
      <c r="Y669" s="38" t="s">
        <v>1026</v>
      </c>
      <c r="AA669" s="4">
        <v>0</v>
      </c>
      <c r="AB669" s="38">
        <v>0</v>
      </c>
      <c r="AC669">
        <v>0</v>
      </c>
      <c r="AD669" s="38">
        <v>0</v>
      </c>
      <c r="AF669" s="38" t="s">
        <v>1574</v>
      </c>
      <c r="AG669" s="38">
        <v>34210</v>
      </c>
      <c r="AH669" s="38" t="s">
        <v>1026</v>
      </c>
    </row>
    <row r="670" spans="1:34" x14ac:dyDescent="0.2">
      <c r="A670" s="55">
        <v>665</v>
      </c>
      <c r="B670" s="37">
        <v>34210080</v>
      </c>
      <c r="C670" s="61" t="s">
        <v>1282</v>
      </c>
      <c r="D670" s="38">
        <v>8</v>
      </c>
      <c r="E670" s="38">
        <v>0</v>
      </c>
      <c r="J670" s="38">
        <v>2</v>
      </c>
      <c r="L670" s="38">
        <v>0</v>
      </c>
      <c r="M670" s="38">
        <v>0</v>
      </c>
      <c r="N670" s="38">
        <v>1000000</v>
      </c>
      <c r="O670" s="63" t="s">
        <v>55</v>
      </c>
      <c r="P670" s="63"/>
      <c r="Q670" s="38" t="s">
        <v>1588</v>
      </c>
      <c r="R670" s="38">
        <v>0</v>
      </c>
      <c r="T670" s="38" t="s">
        <v>1595</v>
      </c>
      <c r="U670" s="70"/>
      <c r="Y670" s="38" t="s">
        <v>1027</v>
      </c>
      <c r="AA670" s="4">
        <v>0</v>
      </c>
      <c r="AB670" s="38">
        <v>0</v>
      </c>
      <c r="AC670">
        <v>0</v>
      </c>
      <c r="AD670" s="38">
        <v>0</v>
      </c>
      <c r="AF670" s="38" t="s">
        <v>1574</v>
      </c>
      <c r="AG670" s="38">
        <v>34210</v>
      </c>
      <c r="AH670" s="38" t="s">
        <v>1027</v>
      </c>
    </row>
    <row r="671" spans="1:34" x14ac:dyDescent="0.2">
      <c r="A671" s="55">
        <v>666</v>
      </c>
      <c r="B671" s="37">
        <v>34210090</v>
      </c>
      <c r="C671" s="61" t="s">
        <v>1282</v>
      </c>
      <c r="D671" s="38">
        <v>9</v>
      </c>
      <c r="E671" s="38">
        <v>0</v>
      </c>
      <c r="J671" s="38">
        <v>2</v>
      </c>
      <c r="L671" s="38">
        <v>0</v>
      </c>
      <c r="M671" s="38">
        <v>0</v>
      </c>
      <c r="N671" s="38">
        <v>1000000</v>
      </c>
      <c r="O671" s="63" t="s">
        <v>55</v>
      </c>
      <c r="P671" s="63"/>
      <c r="Q671" s="38" t="s">
        <v>1588</v>
      </c>
      <c r="R671" s="38">
        <v>0</v>
      </c>
      <c r="T671" s="38" t="s">
        <v>1595</v>
      </c>
      <c r="U671" s="70"/>
      <c r="Y671" s="38" t="s">
        <v>1028</v>
      </c>
      <c r="AA671" s="4">
        <v>0</v>
      </c>
      <c r="AB671" s="38">
        <v>0</v>
      </c>
      <c r="AC671">
        <v>0</v>
      </c>
      <c r="AD671" s="38">
        <v>0</v>
      </c>
      <c r="AF671" s="38" t="s">
        <v>1574</v>
      </c>
      <c r="AG671" s="38">
        <v>34210</v>
      </c>
      <c r="AH671" s="38" t="s">
        <v>1028</v>
      </c>
    </row>
    <row r="672" spans="1:34" x14ac:dyDescent="0.2">
      <c r="A672" s="55">
        <v>667</v>
      </c>
      <c r="B672" s="37">
        <v>34210100</v>
      </c>
      <c r="C672" s="61" t="s">
        <v>1282</v>
      </c>
      <c r="D672" s="38">
        <v>10</v>
      </c>
      <c r="E672" s="38">
        <v>0</v>
      </c>
      <c r="J672" s="38">
        <v>2</v>
      </c>
      <c r="L672" s="38">
        <v>0</v>
      </c>
      <c r="M672" s="38">
        <v>0</v>
      </c>
      <c r="N672" s="38">
        <v>1000000</v>
      </c>
      <c r="O672" s="63" t="s">
        <v>55</v>
      </c>
      <c r="P672" s="63"/>
      <c r="Q672" s="38" t="s">
        <v>1588</v>
      </c>
      <c r="R672" s="38">
        <v>0</v>
      </c>
      <c r="T672" s="38" t="s">
        <v>1595</v>
      </c>
      <c r="U672" s="70"/>
      <c r="Y672" s="38" t="s">
        <v>1029</v>
      </c>
      <c r="AA672" s="4">
        <v>0</v>
      </c>
      <c r="AB672" s="38">
        <v>0</v>
      </c>
      <c r="AC672">
        <v>0</v>
      </c>
      <c r="AD672" s="38">
        <v>0</v>
      </c>
      <c r="AF672" s="38" t="s">
        <v>1574</v>
      </c>
      <c r="AG672" s="38">
        <v>34210</v>
      </c>
      <c r="AH672" s="38" t="s">
        <v>1029</v>
      </c>
    </row>
    <row r="673" spans="1:34" x14ac:dyDescent="0.2">
      <c r="A673" s="55">
        <v>668</v>
      </c>
      <c r="B673" s="37">
        <v>34210110</v>
      </c>
      <c r="C673" s="61" t="s">
        <v>1282</v>
      </c>
      <c r="D673" s="38">
        <v>11</v>
      </c>
      <c r="E673" s="38">
        <v>0</v>
      </c>
      <c r="J673" s="38">
        <v>2</v>
      </c>
      <c r="L673" s="38">
        <v>0</v>
      </c>
      <c r="M673" s="38">
        <v>0</v>
      </c>
      <c r="N673" s="38">
        <v>1000000</v>
      </c>
      <c r="O673" s="63" t="s">
        <v>55</v>
      </c>
      <c r="P673" s="63"/>
      <c r="Q673" s="38" t="s">
        <v>1588</v>
      </c>
      <c r="R673" s="38">
        <v>0</v>
      </c>
      <c r="T673" s="38" t="s">
        <v>1595</v>
      </c>
      <c r="U673" s="70"/>
      <c r="Y673" s="38" t="s">
        <v>1030</v>
      </c>
      <c r="AA673" s="4">
        <v>0</v>
      </c>
      <c r="AB673" s="38">
        <v>0</v>
      </c>
      <c r="AC673">
        <v>0</v>
      </c>
      <c r="AD673" s="38">
        <v>0</v>
      </c>
      <c r="AF673" s="38" t="s">
        <v>1574</v>
      </c>
      <c r="AG673" s="38">
        <v>34210</v>
      </c>
      <c r="AH673" s="38" t="s">
        <v>1030</v>
      </c>
    </row>
    <row r="674" spans="1:34" x14ac:dyDescent="0.2">
      <c r="A674" s="55">
        <v>669</v>
      </c>
      <c r="B674" s="37">
        <v>34210120</v>
      </c>
      <c r="C674" s="61" t="s">
        <v>1282</v>
      </c>
      <c r="D674" s="38">
        <v>12</v>
      </c>
      <c r="E674" s="38">
        <v>0</v>
      </c>
      <c r="J674" s="38">
        <v>2</v>
      </c>
      <c r="L674" s="38">
        <v>0</v>
      </c>
      <c r="M674" s="38">
        <v>0</v>
      </c>
      <c r="N674" s="38">
        <v>1000000</v>
      </c>
      <c r="O674" s="63" t="s">
        <v>55</v>
      </c>
      <c r="P674" s="63"/>
      <c r="Q674" s="38" t="s">
        <v>1588</v>
      </c>
      <c r="R674" s="38">
        <v>0</v>
      </c>
      <c r="T674" s="38" t="s">
        <v>1595</v>
      </c>
      <c r="U674" s="70"/>
      <c r="Y674" s="38" t="s">
        <v>1031</v>
      </c>
      <c r="AA674" s="4">
        <v>0</v>
      </c>
      <c r="AB674" s="38">
        <v>0</v>
      </c>
      <c r="AC674">
        <v>0</v>
      </c>
      <c r="AD674" s="38">
        <v>0</v>
      </c>
      <c r="AF674" s="38" t="s">
        <v>1574</v>
      </c>
      <c r="AG674" s="38">
        <v>34210</v>
      </c>
      <c r="AH674" s="38" t="s">
        <v>1031</v>
      </c>
    </row>
    <row r="675" spans="1:34" x14ac:dyDescent="0.2">
      <c r="A675" s="55">
        <v>670</v>
      </c>
      <c r="B675" s="37">
        <v>34210130</v>
      </c>
      <c r="C675" s="61" t="s">
        <v>1282</v>
      </c>
      <c r="D675" s="38">
        <v>13</v>
      </c>
      <c r="E675" s="38">
        <v>0</v>
      </c>
      <c r="J675" s="38">
        <v>2</v>
      </c>
      <c r="L675" s="38">
        <v>0</v>
      </c>
      <c r="M675" s="38">
        <v>0</v>
      </c>
      <c r="N675" s="38">
        <v>1000000</v>
      </c>
      <c r="O675" s="63" t="s">
        <v>55</v>
      </c>
      <c r="P675" s="63"/>
      <c r="Q675" s="38" t="s">
        <v>1588</v>
      </c>
      <c r="R675" s="38">
        <v>0</v>
      </c>
      <c r="T675" s="38" t="s">
        <v>1595</v>
      </c>
      <c r="U675" s="70"/>
      <c r="Y675" s="38" t="s">
        <v>1032</v>
      </c>
      <c r="AA675" s="4">
        <v>0</v>
      </c>
      <c r="AB675" s="38">
        <v>0</v>
      </c>
      <c r="AC675">
        <v>0</v>
      </c>
      <c r="AD675" s="38">
        <v>0</v>
      </c>
      <c r="AF675" s="38" t="s">
        <v>1574</v>
      </c>
      <c r="AG675" s="38">
        <v>34210</v>
      </c>
      <c r="AH675" s="38" t="s">
        <v>1032</v>
      </c>
    </row>
    <row r="676" spans="1:34" x14ac:dyDescent="0.2">
      <c r="A676" s="55">
        <v>671</v>
      </c>
      <c r="B676" s="37">
        <v>34210140</v>
      </c>
      <c r="C676" s="61" t="s">
        <v>1282</v>
      </c>
      <c r="D676" s="38">
        <v>14</v>
      </c>
      <c r="E676" s="38">
        <v>0</v>
      </c>
      <c r="J676" s="38">
        <v>2</v>
      </c>
      <c r="L676" s="38">
        <v>0</v>
      </c>
      <c r="M676" s="38">
        <v>0</v>
      </c>
      <c r="N676" s="38">
        <v>1000000</v>
      </c>
      <c r="O676" s="63" t="s">
        <v>55</v>
      </c>
      <c r="P676" s="63"/>
      <c r="Q676" s="38" t="s">
        <v>1588</v>
      </c>
      <c r="R676" s="38">
        <v>0</v>
      </c>
      <c r="T676" s="38" t="s">
        <v>1595</v>
      </c>
      <c r="U676" s="70"/>
      <c r="Y676" s="38" t="s">
        <v>1033</v>
      </c>
      <c r="AA676" s="4">
        <v>0</v>
      </c>
      <c r="AB676" s="38">
        <v>0</v>
      </c>
      <c r="AC676">
        <v>0</v>
      </c>
      <c r="AD676" s="38">
        <v>0</v>
      </c>
      <c r="AF676" s="38" t="s">
        <v>1574</v>
      </c>
      <c r="AG676" s="38">
        <v>34210</v>
      </c>
      <c r="AH676" s="38" t="s">
        <v>1033</v>
      </c>
    </row>
    <row r="677" spans="1:34" x14ac:dyDescent="0.2">
      <c r="A677" s="55">
        <v>672</v>
      </c>
      <c r="B677" s="37">
        <v>34210150</v>
      </c>
      <c r="C677" s="61" t="s">
        <v>1282</v>
      </c>
      <c r="D677" s="38">
        <v>15</v>
      </c>
      <c r="E677" s="38">
        <v>0</v>
      </c>
      <c r="J677" s="38">
        <v>2</v>
      </c>
      <c r="L677" s="38">
        <v>0</v>
      </c>
      <c r="M677" s="38">
        <v>0</v>
      </c>
      <c r="N677" s="38">
        <v>1000000</v>
      </c>
      <c r="O677" s="63" t="s">
        <v>55</v>
      </c>
      <c r="P677" s="63"/>
      <c r="Q677" s="38" t="s">
        <v>1588</v>
      </c>
      <c r="R677" s="38">
        <v>0</v>
      </c>
      <c r="T677" s="38" t="s">
        <v>1595</v>
      </c>
      <c r="U677" s="70"/>
      <c r="Y677" s="38" t="s">
        <v>1034</v>
      </c>
      <c r="AA677" s="4">
        <v>0</v>
      </c>
      <c r="AB677" s="38">
        <v>0</v>
      </c>
      <c r="AC677">
        <v>0</v>
      </c>
      <c r="AD677" s="38">
        <v>0</v>
      </c>
      <c r="AF677" s="38" t="s">
        <v>1574</v>
      </c>
      <c r="AG677" s="38">
        <v>34210</v>
      </c>
      <c r="AH677" s="38" t="s">
        <v>1034</v>
      </c>
    </row>
    <row r="678" spans="1:34" x14ac:dyDescent="0.2">
      <c r="A678" s="55">
        <v>673</v>
      </c>
      <c r="B678" s="37">
        <v>34210160</v>
      </c>
      <c r="C678" s="61" t="s">
        <v>1282</v>
      </c>
      <c r="D678" s="38">
        <v>16</v>
      </c>
      <c r="E678" s="38">
        <v>0</v>
      </c>
      <c r="J678" s="38">
        <v>2</v>
      </c>
      <c r="L678" s="38">
        <v>0</v>
      </c>
      <c r="M678" s="38">
        <v>0</v>
      </c>
      <c r="N678" s="38">
        <v>1000000</v>
      </c>
      <c r="O678" s="63" t="s">
        <v>55</v>
      </c>
      <c r="P678" s="63"/>
      <c r="Q678" s="38" t="s">
        <v>1588</v>
      </c>
      <c r="R678" s="38">
        <v>0</v>
      </c>
      <c r="T678" s="38" t="s">
        <v>1595</v>
      </c>
      <c r="U678" s="70"/>
      <c r="Y678" s="38" t="s">
        <v>1035</v>
      </c>
      <c r="AA678" s="4">
        <v>0</v>
      </c>
      <c r="AB678" s="38">
        <v>0</v>
      </c>
      <c r="AC678">
        <v>0</v>
      </c>
      <c r="AD678" s="38">
        <v>0</v>
      </c>
      <c r="AF678" s="38" t="s">
        <v>1574</v>
      </c>
      <c r="AG678" s="38">
        <v>34210</v>
      </c>
      <c r="AH678" s="38" t="s">
        <v>1035</v>
      </c>
    </row>
    <row r="679" spans="1:34" x14ac:dyDescent="0.2">
      <c r="A679" s="55">
        <v>674</v>
      </c>
      <c r="B679" s="37">
        <v>34210170</v>
      </c>
      <c r="C679" s="61" t="s">
        <v>1282</v>
      </c>
      <c r="D679" s="38">
        <v>17</v>
      </c>
      <c r="E679" s="38">
        <v>0</v>
      </c>
      <c r="J679" s="38">
        <v>2</v>
      </c>
      <c r="L679" s="38">
        <v>0</v>
      </c>
      <c r="M679" s="38">
        <v>0</v>
      </c>
      <c r="N679" s="38">
        <v>1000000</v>
      </c>
      <c r="O679" s="63" t="s">
        <v>55</v>
      </c>
      <c r="P679" s="63"/>
      <c r="Q679" s="38" t="s">
        <v>1588</v>
      </c>
      <c r="R679" s="38">
        <v>0</v>
      </c>
      <c r="T679" s="38" t="s">
        <v>1595</v>
      </c>
      <c r="U679" s="70"/>
      <c r="Y679" s="38" t="s">
        <v>1036</v>
      </c>
      <c r="AA679" s="4">
        <v>0</v>
      </c>
      <c r="AB679" s="38">
        <v>0</v>
      </c>
      <c r="AC679">
        <v>0</v>
      </c>
      <c r="AD679" s="38">
        <v>0</v>
      </c>
      <c r="AF679" s="38" t="s">
        <v>1574</v>
      </c>
      <c r="AG679" s="38">
        <v>34210</v>
      </c>
      <c r="AH679" s="38" t="s">
        <v>1036</v>
      </c>
    </row>
    <row r="680" spans="1:34" x14ac:dyDescent="0.2">
      <c r="A680" s="55">
        <v>675</v>
      </c>
      <c r="B680" s="37">
        <v>34210180</v>
      </c>
      <c r="C680" s="61" t="s">
        <v>1282</v>
      </c>
      <c r="D680" s="38">
        <v>18</v>
      </c>
      <c r="E680" s="38">
        <v>0</v>
      </c>
      <c r="J680" s="38">
        <v>2</v>
      </c>
      <c r="L680" s="38">
        <v>0</v>
      </c>
      <c r="M680" s="38">
        <v>0</v>
      </c>
      <c r="N680" s="38">
        <v>1000000</v>
      </c>
      <c r="O680" s="63" t="s">
        <v>55</v>
      </c>
      <c r="P680" s="63"/>
      <c r="Q680" s="38" t="s">
        <v>1588</v>
      </c>
      <c r="R680" s="38">
        <v>0</v>
      </c>
      <c r="T680" s="38" t="s">
        <v>1595</v>
      </c>
      <c r="U680" s="70"/>
      <c r="Y680" s="38" t="s">
        <v>1037</v>
      </c>
      <c r="AA680" s="4">
        <v>0</v>
      </c>
      <c r="AB680" s="38">
        <v>0</v>
      </c>
      <c r="AC680">
        <v>0</v>
      </c>
      <c r="AD680" s="38">
        <v>0</v>
      </c>
      <c r="AF680" s="38" t="s">
        <v>1574</v>
      </c>
      <c r="AG680" s="38">
        <v>34210</v>
      </c>
      <c r="AH680" s="38" t="s">
        <v>1037</v>
      </c>
    </row>
    <row r="681" spans="1:34" x14ac:dyDescent="0.2">
      <c r="A681" s="55">
        <v>676</v>
      </c>
      <c r="B681" s="37">
        <v>34210190</v>
      </c>
      <c r="C681" s="61" t="s">
        <v>1282</v>
      </c>
      <c r="D681" s="38">
        <v>19</v>
      </c>
      <c r="E681" s="38">
        <v>0</v>
      </c>
      <c r="J681" s="38">
        <v>2</v>
      </c>
      <c r="L681" s="38">
        <v>0</v>
      </c>
      <c r="M681" s="38">
        <v>0</v>
      </c>
      <c r="N681" s="38">
        <v>1000000</v>
      </c>
      <c r="O681" s="63" t="s">
        <v>55</v>
      </c>
      <c r="P681" s="63"/>
      <c r="Q681" s="38" t="s">
        <v>1588</v>
      </c>
      <c r="R681" s="38">
        <v>0</v>
      </c>
      <c r="T681" s="38" t="s">
        <v>1595</v>
      </c>
      <c r="U681" s="70"/>
      <c r="Y681" s="38" t="s">
        <v>1038</v>
      </c>
      <c r="AA681" s="4">
        <v>0</v>
      </c>
      <c r="AB681" s="38">
        <v>0</v>
      </c>
      <c r="AC681">
        <v>0</v>
      </c>
      <c r="AD681" s="38">
        <v>0</v>
      </c>
      <c r="AF681" s="38" t="s">
        <v>1574</v>
      </c>
      <c r="AG681" s="38">
        <v>34210</v>
      </c>
      <c r="AH681" s="38" t="s">
        <v>1038</v>
      </c>
    </row>
    <row r="682" spans="1:34" x14ac:dyDescent="0.2">
      <c r="A682" s="55">
        <v>677</v>
      </c>
      <c r="B682" s="37">
        <v>34210200</v>
      </c>
      <c r="C682" s="61" t="s">
        <v>1282</v>
      </c>
      <c r="D682" s="38">
        <v>20</v>
      </c>
      <c r="E682" s="38">
        <v>0</v>
      </c>
      <c r="J682" s="38">
        <v>2</v>
      </c>
      <c r="L682" s="38">
        <v>0</v>
      </c>
      <c r="M682" s="38">
        <v>0</v>
      </c>
      <c r="N682" s="38">
        <v>1000000</v>
      </c>
      <c r="O682" s="63" t="s">
        <v>55</v>
      </c>
      <c r="P682" s="63"/>
      <c r="Q682" s="38" t="s">
        <v>1588</v>
      </c>
      <c r="R682" s="38">
        <v>0</v>
      </c>
      <c r="T682" s="38" t="s">
        <v>1595</v>
      </c>
      <c r="U682" s="70"/>
      <c r="Y682" s="38" t="s">
        <v>1039</v>
      </c>
      <c r="AA682" s="4">
        <v>0</v>
      </c>
      <c r="AB682" s="38">
        <v>0</v>
      </c>
      <c r="AC682">
        <v>0</v>
      </c>
      <c r="AD682" s="38">
        <v>0</v>
      </c>
      <c r="AF682" s="38" t="s">
        <v>1574</v>
      </c>
      <c r="AG682" s="38">
        <v>34210</v>
      </c>
      <c r="AH682" s="38" t="s">
        <v>1039</v>
      </c>
    </row>
    <row r="683" spans="1:34" x14ac:dyDescent="0.2">
      <c r="A683" s="55">
        <v>678</v>
      </c>
      <c r="B683" s="37">
        <v>34210210</v>
      </c>
      <c r="C683" s="61" t="s">
        <v>1282</v>
      </c>
      <c r="D683" s="38">
        <v>21</v>
      </c>
      <c r="E683" s="38">
        <v>0</v>
      </c>
      <c r="J683" s="38">
        <v>2</v>
      </c>
      <c r="L683" s="38">
        <v>0</v>
      </c>
      <c r="M683" s="38">
        <v>0</v>
      </c>
      <c r="N683" s="38">
        <v>1000000</v>
      </c>
      <c r="O683" s="63" t="s">
        <v>55</v>
      </c>
      <c r="P683" s="63"/>
      <c r="Q683" s="38" t="s">
        <v>1588</v>
      </c>
      <c r="R683" s="38">
        <v>0</v>
      </c>
      <c r="T683" s="38" t="s">
        <v>1595</v>
      </c>
      <c r="U683" s="70"/>
      <c r="Y683" s="38" t="s">
        <v>1040</v>
      </c>
      <c r="AA683" s="4">
        <v>0</v>
      </c>
      <c r="AB683" s="38">
        <v>0</v>
      </c>
      <c r="AC683">
        <v>0</v>
      </c>
      <c r="AD683" s="38">
        <v>0</v>
      </c>
      <c r="AF683" s="38" t="s">
        <v>1574</v>
      </c>
      <c r="AG683" s="38">
        <v>34210</v>
      </c>
      <c r="AH683" s="38" t="s">
        <v>1040</v>
      </c>
    </row>
    <row r="684" spans="1:34" x14ac:dyDescent="0.2">
      <c r="A684" s="55">
        <v>679</v>
      </c>
      <c r="B684" s="37">
        <v>34210220</v>
      </c>
      <c r="C684" s="61" t="s">
        <v>1282</v>
      </c>
      <c r="D684" s="38">
        <v>22</v>
      </c>
      <c r="E684" s="38">
        <v>0</v>
      </c>
      <c r="J684" s="38">
        <v>2</v>
      </c>
      <c r="L684" s="38">
        <v>0</v>
      </c>
      <c r="M684" s="38">
        <v>0</v>
      </c>
      <c r="N684" s="38">
        <v>1000000</v>
      </c>
      <c r="O684" s="63" t="s">
        <v>55</v>
      </c>
      <c r="P684" s="63"/>
      <c r="Q684" s="38" t="s">
        <v>1588</v>
      </c>
      <c r="R684" s="38">
        <v>0</v>
      </c>
      <c r="T684" s="38" t="s">
        <v>1595</v>
      </c>
      <c r="U684" s="70"/>
      <c r="Y684" s="38" t="s">
        <v>1041</v>
      </c>
      <c r="AA684" s="4">
        <v>0</v>
      </c>
      <c r="AB684" s="38">
        <v>0</v>
      </c>
      <c r="AC684">
        <v>0</v>
      </c>
      <c r="AD684" s="38">
        <v>0</v>
      </c>
      <c r="AF684" s="38" t="s">
        <v>1574</v>
      </c>
      <c r="AG684" s="38">
        <v>34210</v>
      </c>
      <c r="AH684" s="38" t="s">
        <v>1041</v>
      </c>
    </row>
    <row r="685" spans="1:34" x14ac:dyDescent="0.2">
      <c r="A685" s="55">
        <v>680</v>
      </c>
      <c r="B685" s="37">
        <v>34210230</v>
      </c>
      <c r="C685" s="61" t="s">
        <v>1282</v>
      </c>
      <c r="D685" s="38">
        <v>23</v>
      </c>
      <c r="E685" s="38">
        <v>0</v>
      </c>
      <c r="J685" s="38">
        <v>2</v>
      </c>
      <c r="L685" s="38">
        <v>0</v>
      </c>
      <c r="M685" s="38">
        <v>0</v>
      </c>
      <c r="N685" s="38">
        <v>1000000</v>
      </c>
      <c r="O685" s="63" t="s">
        <v>55</v>
      </c>
      <c r="P685" s="63"/>
      <c r="Q685" s="38" t="s">
        <v>1588</v>
      </c>
      <c r="R685" s="38">
        <v>0</v>
      </c>
      <c r="T685" s="38" t="s">
        <v>1595</v>
      </c>
      <c r="U685" s="70"/>
      <c r="Y685" s="38" t="s">
        <v>1042</v>
      </c>
      <c r="AA685" s="4">
        <v>0</v>
      </c>
      <c r="AB685" s="38">
        <v>0</v>
      </c>
      <c r="AC685">
        <v>0</v>
      </c>
      <c r="AD685" s="38">
        <v>0</v>
      </c>
      <c r="AF685" s="38" t="s">
        <v>1574</v>
      </c>
      <c r="AG685" s="38">
        <v>34210</v>
      </c>
      <c r="AH685" s="38" t="s">
        <v>1042</v>
      </c>
    </row>
    <row r="686" spans="1:34" x14ac:dyDescent="0.2">
      <c r="A686" s="55">
        <v>681</v>
      </c>
      <c r="B686" s="37">
        <v>34210240</v>
      </c>
      <c r="C686" s="61" t="s">
        <v>1282</v>
      </c>
      <c r="D686" s="38">
        <v>24</v>
      </c>
      <c r="E686" s="38">
        <v>0</v>
      </c>
      <c r="J686" s="38">
        <v>2</v>
      </c>
      <c r="L686" s="38">
        <v>0</v>
      </c>
      <c r="M686" s="38">
        <v>0</v>
      </c>
      <c r="N686" s="38">
        <v>1000000</v>
      </c>
      <c r="O686" s="63" t="s">
        <v>55</v>
      </c>
      <c r="P686" s="63"/>
      <c r="Q686" s="38" t="s">
        <v>1588</v>
      </c>
      <c r="R686" s="38">
        <v>0</v>
      </c>
      <c r="T686" s="38" t="s">
        <v>1595</v>
      </c>
      <c r="U686" s="70"/>
      <c r="Y686" s="38" t="s">
        <v>1043</v>
      </c>
      <c r="AA686" s="4">
        <v>0</v>
      </c>
      <c r="AB686" s="38">
        <v>0</v>
      </c>
      <c r="AC686">
        <v>0</v>
      </c>
      <c r="AD686" s="38">
        <v>0</v>
      </c>
      <c r="AF686" s="38" t="s">
        <v>1574</v>
      </c>
      <c r="AG686" s="38">
        <v>34210</v>
      </c>
      <c r="AH686" s="38" t="s">
        <v>1043</v>
      </c>
    </row>
    <row r="687" spans="1:34" x14ac:dyDescent="0.2">
      <c r="A687" s="55">
        <v>682</v>
      </c>
      <c r="B687" s="37">
        <v>34210250</v>
      </c>
      <c r="C687" s="61" t="s">
        <v>1282</v>
      </c>
      <c r="D687" s="38">
        <v>25</v>
      </c>
      <c r="E687" s="38">
        <v>0</v>
      </c>
      <c r="J687" s="38">
        <v>2</v>
      </c>
      <c r="L687" s="38">
        <v>0</v>
      </c>
      <c r="M687" s="38">
        <v>0</v>
      </c>
      <c r="N687" s="38">
        <v>1000000</v>
      </c>
      <c r="O687" s="63" t="s">
        <v>55</v>
      </c>
      <c r="P687" s="63"/>
      <c r="Q687" s="38" t="s">
        <v>1588</v>
      </c>
      <c r="R687" s="38">
        <v>0</v>
      </c>
      <c r="T687" s="38" t="s">
        <v>1595</v>
      </c>
      <c r="U687" s="70"/>
      <c r="Y687" s="38" t="s">
        <v>1044</v>
      </c>
      <c r="AA687" s="4">
        <v>0</v>
      </c>
      <c r="AB687" s="38">
        <v>0</v>
      </c>
      <c r="AC687">
        <v>0</v>
      </c>
      <c r="AD687" s="38">
        <v>0</v>
      </c>
      <c r="AF687" s="38" t="s">
        <v>1574</v>
      </c>
      <c r="AG687" s="38">
        <v>34210</v>
      </c>
      <c r="AH687" s="38" t="s">
        <v>1044</v>
      </c>
    </row>
    <row r="688" spans="1:34" x14ac:dyDescent="0.2">
      <c r="A688" s="55">
        <v>683</v>
      </c>
      <c r="B688" s="37">
        <v>33210010</v>
      </c>
      <c r="C688" s="61" t="s">
        <v>1283</v>
      </c>
      <c r="D688" s="38">
        <v>1</v>
      </c>
      <c r="E688" s="38">
        <v>0</v>
      </c>
      <c r="J688" s="38">
        <v>2</v>
      </c>
      <c r="L688" s="38">
        <v>0</v>
      </c>
      <c r="M688" s="38">
        <v>0</v>
      </c>
      <c r="N688" s="38">
        <v>1000000</v>
      </c>
      <c r="O688" s="63" t="s">
        <v>55</v>
      </c>
      <c r="P688" s="63"/>
      <c r="Q688" s="38" t="s">
        <v>1588</v>
      </c>
      <c r="R688" s="38">
        <v>0</v>
      </c>
      <c r="T688" s="38" t="s">
        <v>1595</v>
      </c>
      <c r="U688" s="70"/>
      <c r="Y688" s="38" t="s">
        <v>914</v>
      </c>
      <c r="AA688" s="4">
        <v>0</v>
      </c>
      <c r="AB688" s="38">
        <v>0</v>
      </c>
      <c r="AC688">
        <v>0</v>
      </c>
      <c r="AD688" s="38">
        <v>0</v>
      </c>
      <c r="AF688" s="38" t="s">
        <v>1574</v>
      </c>
      <c r="AG688" s="38">
        <v>33210</v>
      </c>
      <c r="AH688" s="38" t="s">
        <v>914</v>
      </c>
    </row>
    <row r="689" spans="1:34" x14ac:dyDescent="0.2">
      <c r="A689" s="55">
        <v>684</v>
      </c>
      <c r="B689" s="37">
        <v>33210020</v>
      </c>
      <c r="C689" s="61" t="s">
        <v>1283</v>
      </c>
      <c r="D689" s="38">
        <v>2</v>
      </c>
      <c r="E689" s="38">
        <v>0</v>
      </c>
      <c r="J689" s="38">
        <v>2</v>
      </c>
      <c r="L689" s="38">
        <v>0</v>
      </c>
      <c r="M689" s="38">
        <v>0</v>
      </c>
      <c r="N689" s="38">
        <v>1000000</v>
      </c>
      <c r="O689" s="63" t="s">
        <v>55</v>
      </c>
      <c r="P689" s="63"/>
      <c r="Q689" s="38" t="s">
        <v>1588</v>
      </c>
      <c r="R689" s="38">
        <v>0</v>
      </c>
      <c r="T689" s="38" t="s">
        <v>1595</v>
      </c>
      <c r="U689" s="70"/>
      <c r="Y689" s="38" t="s">
        <v>1045</v>
      </c>
      <c r="AA689" s="4">
        <v>0</v>
      </c>
      <c r="AB689" s="38">
        <v>0</v>
      </c>
      <c r="AC689">
        <v>0</v>
      </c>
      <c r="AD689" s="38">
        <v>0</v>
      </c>
      <c r="AF689" s="38" t="s">
        <v>1574</v>
      </c>
      <c r="AG689" s="38">
        <v>33210</v>
      </c>
      <c r="AH689" s="38" t="s">
        <v>1045</v>
      </c>
    </row>
    <row r="690" spans="1:34" x14ac:dyDescent="0.2">
      <c r="A690" s="55">
        <v>685</v>
      </c>
      <c r="B690" s="37">
        <v>33210030</v>
      </c>
      <c r="C690" s="61" t="s">
        <v>1283</v>
      </c>
      <c r="D690" s="38">
        <v>3</v>
      </c>
      <c r="E690" s="38">
        <v>0</v>
      </c>
      <c r="J690" s="38">
        <v>2</v>
      </c>
      <c r="L690" s="38">
        <v>0</v>
      </c>
      <c r="M690" s="38">
        <v>0</v>
      </c>
      <c r="N690" s="38">
        <v>1000000</v>
      </c>
      <c r="O690" s="63" t="s">
        <v>55</v>
      </c>
      <c r="P690" s="63"/>
      <c r="Q690" s="38" t="s">
        <v>1588</v>
      </c>
      <c r="R690" s="38">
        <v>0</v>
      </c>
      <c r="T690" s="38" t="s">
        <v>1595</v>
      </c>
      <c r="U690" s="70"/>
      <c r="Y690" s="38" t="s">
        <v>1046</v>
      </c>
      <c r="AA690" s="4">
        <v>0</v>
      </c>
      <c r="AB690" s="38">
        <v>0</v>
      </c>
      <c r="AC690">
        <v>0</v>
      </c>
      <c r="AD690" s="38">
        <v>0</v>
      </c>
      <c r="AF690" s="38" t="s">
        <v>1574</v>
      </c>
      <c r="AG690" s="38">
        <v>33210</v>
      </c>
      <c r="AH690" s="38" t="s">
        <v>1046</v>
      </c>
    </row>
    <row r="691" spans="1:34" x14ac:dyDescent="0.2">
      <c r="A691" s="55">
        <v>686</v>
      </c>
      <c r="B691" s="37">
        <v>33210040</v>
      </c>
      <c r="C691" s="61" t="s">
        <v>1283</v>
      </c>
      <c r="D691" s="38">
        <v>4</v>
      </c>
      <c r="E691" s="38">
        <v>0</v>
      </c>
      <c r="J691" s="38">
        <v>2</v>
      </c>
      <c r="L691" s="38">
        <v>0</v>
      </c>
      <c r="M691" s="38">
        <v>0</v>
      </c>
      <c r="N691" s="38">
        <v>1000000</v>
      </c>
      <c r="O691" s="63" t="s">
        <v>55</v>
      </c>
      <c r="P691" s="63"/>
      <c r="Q691" s="38" t="s">
        <v>1588</v>
      </c>
      <c r="R691" s="38">
        <v>0</v>
      </c>
      <c r="T691" s="38" t="s">
        <v>1595</v>
      </c>
      <c r="U691" s="70"/>
      <c r="Y691" s="38" t="s">
        <v>1047</v>
      </c>
      <c r="AA691" s="4">
        <v>0</v>
      </c>
      <c r="AB691" s="38">
        <v>0</v>
      </c>
      <c r="AC691">
        <v>0</v>
      </c>
      <c r="AD691" s="38">
        <v>0</v>
      </c>
      <c r="AF691" s="38" t="s">
        <v>1574</v>
      </c>
      <c r="AG691" s="38">
        <v>33210</v>
      </c>
      <c r="AH691" s="38" t="s">
        <v>1047</v>
      </c>
    </row>
    <row r="692" spans="1:34" x14ac:dyDescent="0.2">
      <c r="A692" s="55">
        <v>687</v>
      </c>
      <c r="B692" s="37">
        <v>33210050</v>
      </c>
      <c r="C692" s="61" t="s">
        <v>1283</v>
      </c>
      <c r="D692" s="38">
        <v>5</v>
      </c>
      <c r="E692" s="38">
        <v>0</v>
      </c>
      <c r="J692" s="38">
        <v>2</v>
      </c>
      <c r="L692" s="38">
        <v>0</v>
      </c>
      <c r="M692" s="38">
        <v>0</v>
      </c>
      <c r="N692" s="38">
        <v>1000000</v>
      </c>
      <c r="O692" s="63" t="s">
        <v>55</v>
      </c>
      <c r="P692" s="63"/>
      <c r="Q692" s="38" t="s">
        <v>1588</v>
      </c>
      <c r="R692" s="38">
        <v>0</v>
      </c>
      <c r="T692" s="38" t="s">
        <v>1595</v>
      </c>
      <c r="U692" s="70"/>
      <c r="Y692" s="38" t="s">
        <v>1048</v>
      </c>
      <c r="AA692" s="4">
        <v>0</v>
      </c>
      <c r="AB692" s="38">
        <v>0</v>
      </c>
      <c r="AC692">
        <v>0</v>
      </c>
      <c r="AD692" s="38">
        <v>0</v>
      </c>
      <c r="AF692" s="38" t="s">
        <v>1574</v>
      </c>
      <c r="AG692" s="38">
        <v>33210</v>
      </c>
      <c r="AH692" s="38" t="s">
        <v>1048</v>
      </c>
    </row>
    <row r="693" spans="1:34" x14ac:dyDescent="0.2">
      <c r="A693" s="55">
        <v>688</v>
      </c>
      <c r="B693" s="37">
        <v>33210060</v>
      </c>
      <c r="C693" s="61" t="s">
        <v>1283</v>
      </c>
      <c r="D693" s="38">
        <v>6</v>
      </c>
      <c r="E693" s="38">
        <v>0</v>
      </c>
      <c r="J693" s="38">
        <v>2</v>
      </c>
      <c r="L693" s="38">
        <v>0</v>
      </c>
      <c r="M693" s="38">
        <v>0</v>
      </c>
      <c r="N693" s="38">
        <v>1000000</v>
      </c>
      <c r="O693" s="63" t="s">
        <v>55</v>
      </c>
      <c r="P693" s="63"/>
      <c r="Q693" s="38" t="s">
        <v>1588</v>
      </c>
      <c r="R693" s="38">
        <v>0</v>
      </c>
      <c r="T693" s="38" t="s">
        <v>1595</v>
      </c>
      <c r="U693" s="70"/>
      <c r="Y693" s="38" t="s">
        <v>1049</v>
      </c>
      <c r="AA693" s="4">
        <v>0</v>
      </c>
      <c r="AB693" s="38">
        <v>0</v>
      </c>
      <c r="AC693">
        <v>0</v>
      </c>
      <c r="AD693" s="38">
        <v>0</v>
      </c>
      <c r="AF693" s="38" t="s">
        <v>1574</v>
      </c>
      <c r="AG693" s="38">
        <v>33210</v>
      </c>
      <c r="AH693" s="38" t="s">
        <v>1049</v>
      </c>
    </row>
    <row r="694" spans="1:34" x14ac:dyDescent="0.2">
      <c r="A694" s="55">
        <v>689</v>
      </c>
      <c r="B694" s="37">
        <v>33210070</v>
      </c>
      <c r="C694" s="61" t="s">
        <v>1283</v>
      </c>
      <c r="D694" s="38">
        <v>7</v>
      </c>
      <c r="E694" s="38">
        <v>0</v>
      </c>
      <c r="J694" s="38">
        <v>2</v>
      </c>
      <c r="L694" s="38">
        <v>0</v>
      </c>
      <c r="M694" s="38">
        <v>0</v>
      </c>
      <c r="N694" s="38">
        <v>1000000</v>
      </c>
      <c r="O694" s="63" t="s">
        <v>55</v>
      </c>
      <c r="P694" s="63"/>
      <c r="Q694" s="38" t="s">
        <v>1588</v>
      </c>
      <c r="R694" s="38">
        <v>0</v>
      </c>
      <c r="T694" s="38" t="s">
        <v>1595</v>
      </c>
      <c r="U694" s="70"/>
      <c r="Y694" s="38" t="s">
        <v>1050</v>
      </c>
      <c r="AA694" s="4">
        <v>0</v>
      </c>
      <c r="AB694" s="38">
        <v>0</v>
      </c>
      <c r="AC694">
        <v>0</v>
      </c>
      <c r="AD694" s="38">
        <v>0</v>
      </c>
      <c r="AF694" s="38" t="s">
        <v>1574</v>
      </c>
      <c r="AG694" s="38">
        <v>33210</v>
      </c>
      <c r="AH694" s="38" t="s">
        <v>1050</v>
      </c>
    </row>
    <row r="695" spans="1:34" x14ac:dyDescent="0.2">
      <c r="A695" s="55">
        <v>690</v>
      </c>
      <c r="B695" s="37">
        <v>33210080</v>
      </c>
      <c r="C695" s="61" t="s">
        <v>1283</v>
      </c>
      <c r="D695" s="38">
        <v>8</v>
      </c>
      <c r="E695" s="38">
        <v>0</v>
      </c>
      <c r="J695" s="38">
        <v>2</v>
      </c>
      <c r="L695" s="38">
        <v>0</v>
      </c>
      <c r="M695" s="38">
        <v>0</v>
      </c>
      <c r="N695" s="38">
        <v>1000000</v>
      </c>
      <c r="O695" s="63" t="s">
        <v>55</v>
      </c>
      <c r="P695" s="63"/>
      <c r="Q695" s="38" t="s">
        <v>1588</v>
      </c>
      <c r="R695" s="38">
        <v>0</v>
      </c>
      <c r="T695" s="38" t="s">
        <v>1595</v>
      </c>
      <c r="U695" s="70"/>
      <c r="Y695" s="38" t="s">
        <v>1051</v>
      </c>
      <c r="AA695" s="4">
        <v>0</v>
      </c>
      <c r="AB695" s="38">
        <v>0</v>
      </c>
      <c r="AC695">
        <v>0</v>
      </c>
      <c r="AD695" s="38">
        <v>0</v>
      </c>
      <c r="AF695" s="38" t="s">
        <v>1574</v>
      </c>
      <c r="AG695" s="38">
        <v>33210</v>
      </c>
      <c r="AH695" s="38" t="s">
        <v>1051</v>
      </c>
    </row>
    <row r="696" spans="1:34" x14ac:dyDescent="0.2">
      <c r="A696" s="55">
        <v>691</v>
      </c>
      <c r="B696" s="37">
        <v>33210090</v>
      </c>
      <c r="C696" s="61" t="s">
        <v>1283</v>
      </c>
      <c r="D696" s="38">
        <v>9</v>
      </c>
      <c r="E696" s="38">
        <v>0</v>
      </c>
      <c r="J696" s="38">
        <v>2</v>
      </c>
      <c r="L696" s="38">
        <v>0</v>
      </c>
      <c r="M696" s="38">
        <v>0</v>
      </c>
      <c r="N696" s="38">
        <v>1000000</v>
      </c>
      <c r="O696" s="63" t="s">
        <v>55</v>
      </c>
      <c r="P696" s="63"/>
      <c r="Q696" s="38" t="s">
        <v>1588</v>
      </c>
      <c r="R696" s="38">
        <v>0</v>
      </c>
      <c r="T696" s="38" t="s">
        <v>1595</v>
      </c>
      <c r="U696" s="70"/>
      <c r="Y696" s="38" t="s">
        <v>1052</v>
      </c>
      <c r="AA696" s="4">
        <v>0</v>
      </c>
      <c r="AB696" s="38">
        <v>0</v>
      </c>
      <c r="AC696">
        <v>0</v>
      </c>
      <c r="AD696" s="38">
        <v>0</v>
      </c>
      <c r="AF696" s="38" t="s">
        <v>1574</v>
      </c>
      <c r="AG696" s="38">
        <v>33210</v>
      </c>
      <c r="AH696" s="38" t="s">
        <v>1052</v>
      </c>
    </row>
    <row r="697" spans="1:34" x14ac:dyDescent="0.2">
      <c r="A697" s="55">
        <v>692</v>
      </c>
      <c r="B697" s="37">
        <v>33210100</v>
      </c>
      <c r="C697" s="61" t="s">
        <v>1283</v>
      </c>
      <c r="D697" s="38">
        <v>10</v>
      </c>
      <c r="E697" s="38">
        <v>0</v>
      </c>
      <c r="J697" s="38">
        <v>2</v>
      </c>
      <c r="L697" s="38">
        <v>0</v>
      </c>
      <c r="M697" s="38">
        <v>0</v>
      </c>
      <c r="N697" s="38">
        <v>1000000</v>
      </c>
      <c r="O697" s="63" t="s">
        <v>55</v>
      </c>
      <c r="P697" s="63"/>
      <c r="Q697" s="38" t="s">
        <v>1588</v>
      </c>
      <c r="R697" s="38">
        <v>0</v>
      </c>
      <c r="T697" s="38" t="s">
        <v>1595</v>
      </c>
      <c r="U697" s="70"/>
      <c r="Y697" s="38" t="s">
        <v>1053</v>
      </c>
      <c r="AA697" s="4">
        <v>0</v>
      </c>
      <c r="AB697" s="38">
        <v>0</v>
      </c>
      <c r="AC697">
        <v>0</v>
      </c>
      <c r="AD697" s="38">
        <v>0</v>
      </c>
      <c r="AF697" s="38" t="s">
        <v>1574</v>
      </c>
      <c r="AG697" s="38">
        <v>33210</v>
      </c>
      <c r="AH697" s="38" t="s">
        <v>1053</v>
      </c>
    </row>
    <row r="698" spans="1:34" x14ac:dyDescent="0.2">
      <c r="A698" s="55">
        <v>693</v>
      </c>
      <c r="B698" s="37">
        <v>33210110</v>
      </c>
      <c r="C698" s="61" t="s">
        <v>1283</v>
      </c>
      <c r="D698" s="38">
        <v>11</v>
      </c>
      <c r="E698" s="38">
        <v>0</v>
      </c>
      <c r="J698" s="38">
        <v>2</v>
      </c>
      <c r="L698" s="38">
        <v>0</v>
      </c>
      <c r="M698" s="38">
        <v>0</v>
      </c>
      <c r="N698" s="38">
        <v>1000000</v>
      </c>
      <c r="O698" s="63" t="s">
        <v>55</v>
      </c>
      <c r="P698" s="63"/>
      <c r="Q698" s="38" t="s">
        <v>1588</v>
      </c>
      <c r="R698" s="38">
        <v>0</v>
      </c>
      <c r="T698" s="38" t="s">
        <v>1595</v>
      </c>
      <c r="U698" s="70"/>
      <c r="Y698" s="38" t="s">
        <v>1054</v>
      </c>
      <c r="AA698" s="4">
        <v>0</v>
      </c>
      <c r="AB698" s="38">
        <v>0</v>
      </c>
      <c r="AC698">
        <v>0</v>
      </c>
      <c r="AD698" s="38">
        <v>0</v>
      </c>
      <c r="AF698" s="38" t="s">
        <v>1574</v>
      </c>
      <c r="AG698" s="38">
        <v>33210</v>
      </c>
      <c r="AH698" s="38" t="s">
        <v>1054</v>
      </c>
    </row>
    <row r="699" spans="1:34" x14ac:dyDescent="0.2">
      <c r="A699" s="55">
        <v>694</v>
      </c>
      <c r="B699" s="37">
        <v>33210120</v>
      </c>
      <c r="C699" s="61" t="s">
        <v>1283</v>
      </c>
      <c r="D699" s="38">
        <v>12</v>
      </c>
      <c r="E699" s="38">
        <v>0</v>
      </c>
      <c r="J699" s="38">
        <v>2</v>
      </c>
      <c r="L699" s="38">
        <v>0</v>
      </c>
      <c r="M699" s="38">
        <v>0</v>
      </c>
      <c r="N699" s="38">
        <v>1000000</v>
      </c>
      <c r="O699" s="63" t="s">
        <v>55</v>
      </c>
      <c r="P699" s="63"/>
      <c r="Q699" s="38" t="s">
        <v>1588</v>
      </c>
      <c r="R699" s="38">
        <v>0</v>
      </c>
      <c r="T699" s="38" t="s">
        <v>1595</v>
      </c>
      <c r="U699" s="70"/>
      <c r="Y699" s="38" t="s">
        <v>1055</v>
      </c>
      <c r="AA699" s="4">
        <v>0</v>
      </c>
      <c r="AB699" s="38">
        <v>0</v>
      </c>
      <c r="AC699">
        <v>0</v>
      </c>
      <c r="AD699" s="38">
        <v>0</v>
      </c>
      <c r="AF699" s="38" t="s">
        <v>1574</v>
      </c>
      <c r="AG699" s="38">
        <v>33210</v>
      </c>
      <c r="AH699" s="38" t="s">
        <v>1055</v>
      </c>
    </row>
    <row r="700" spans="1:34" x14ac:dyDescent="0.2">
      <c r="A700" s="55">
        <v>695</v>
      </c>
      <c r="B700" s="37">
        <v>33210130</v>
      </c>
      <c r="C700" s="61" t="s">
        <v>1283</v>
      </c>
      <c r="D700" s="38">
        <v>13</v>
      </c>
      <c r="E700" s="38">
        <v>0</v>
      </c>
      <c r="J700" s="38">
        <v>2</v>
      </c>
      <c r="L700" s="38">
        <v>0</v>
      </c>
      <c r="M700" s="38">
        <v>0</v>
      </c>
      <c r="N700" s="38">
        <v>1000000</v>
      </c>
      <c r="O700" s="63" t="s">
        <v>55</v>
      </c>
      <c r="P700" s="63"/>
      <c r="Q700" s="38" t="s">
        <v>1588</v>
      </c>
      <c r="R700" s="38">
        <v>0</v>
      </c>
      <c r="T700" s="38" t="s">
        <v>1595</v>
      </c>
      <c r="U700" s="70"/>
      <c r="Y700" s="38" t="s">
        <v>1056</v>
      </c>
      <c r="AA700" s="4">
        <v>0</v>
      </c>
      <c r="AB700" s="38">
        <v>0</v>
      </c>
      <c r="AC700">
        <v>0</v>
      </c>
      <c r="AD700" s="38">
        <v>0</v>
      </c>
      <c r="AF700" s="38" t="s">
        <v>1574</v>
      </c>
      <c r="AG700" s="38">
        <v>33210</v>
      </c>
      <c r="AH700" s="38" t="s">
        <v>1056</v>
      </c>
    </row>
    <row r="701" spans="1:34" x14ac:dyDescent="0.2">
      <c r="A701" s="55">
        <v>696</v>
      </c>
      <c r="B701" s="37">
        <v>33210140</v>
      </c>
      <c r="C701" s="61" t="s">
        <v>1283</v>
      </c>
      <c r="D701" s="38">
        <v>14</v>
      </c>
      <c r="E701" s="38">
        <v>0</v>
      </c>
      <c r="J701" s="38">
        <v>2</v>
      </c>
      <c r="L701" s="38">
        <v>0</v>
      </c>
      <c r="M701" s="38">
        <v>0</v>
      </c>
      <c r="N701" s="38">
        <v>1000000</v>
      </c>
      <c r="O701" s="63" t="s">
        <v>55</v>
      </c>
      <c r="P701" s="63"/>
      <c r="Q701" s="38" t="s">
        <v>1588</v>
      </c>
      <c r="R701" s="38">
        <v>0</v>
      </c>
      <c r="T701" s="38" t="s">
        <v>1595</v>
      </c>
      <c r="U701" s="70"/>
      <c r="Y701" s="38" t="s">
        <v>1057</v>
      </c>
      <c r="AA701" s="4">
        <v>0</v>
      </c>
      <c r="AB701" s="38">
        <v>0</v>
      </c>
      <c r="AC701">
        <v>0</v>
      </c>
      <c r="AD701" s="38">
        <v>0</v>
      </c>
      <c r="AF701" s="38" t="s">
        <v>1574</v>
      </c>
      <c r="AG701" s="38">
        <v>33210</v>
      </c>
      <c r="AH701" s="38" t="s">
        <v>1057</v>
      </c>
    </row>
    <row r="702" spans="1:34" x14ac:dyDescent="0.2">
      <c r="A702" s="55">
        <v>697</v>
      </c>
      <c r="B702" s="37">
        <v>33210150</v>
      </c>
      <c r="C702" s="61" t="s">
        <v>1283</v>
      </c>
      <c r="D702" s="38">
        <v>15</v>
      </c>
      <c r="E702" s="38">
        <v>0</v>
      </c>
      <c r="J702" s="38">
        <v>2</v>
      </c>
      <c r="L702" s="38">
        <v>0</v>
      </c>
      <c r="M702" s="38">
        <v>0</v>
      </c>
      <c r="N702" s="38">
        <v>1000000</v>
      </c>
      <c r="O702" s="63" t="s">
        <v>55</v>
      </c>
      <c r="P702" s="63"/>
      <c r="Q702" s="38" t="s">
        <v>1588</v>
      </c>
      <c r="R702" s="38">
        <v>0</v>
      </c>
      <c r="T702" s="38" t="s">
        <v>1595</v>
      </c>
      <c r="U702" s="70"/>
      <c r="Y702" s="38" t="s">
        <v>1058</v>
      </c>
      <c r="AA702" s="4">
        <v>0</v>
      </c>
      <c r="AB702" s="38">
        <v>0</v>
      </c>
      <c r="AC702">
        <v>0</v>
      </c>
      <c r="AD702" s="38">
        <v>0</v>
      </c>
      <c r="AF702" s="38" t="s">
        <v>1574</v>
      </c>
      <c r="AG702" s="38">
        <v>33210</v>
      </c>
      <c r="AH702" s="38" t="s">
        <v>1058</v>
      </c>
    </row>
    <row r="703" spans="1:34" x14ac:dyDescent="0.2">
      <c r="A703" s="55">
        <v>698</v>
      </c>
      <c r="B703" s="37">
        <v>33210160</v>
      </c>
      <c r="C703" s="61" t="s">
        <v>1283</v>
      </c>
      <c r="D703" s="38">
        <v>16</v>
      </c>
      <c r="E703" s="38">
        <v>0</v>
      </c>
      <c r="J703" s="38">
        <v>2</v>
      </c>
      <c r="L703" s="38">
        <v>0</v>
      </c>
      <c r="M703" s="38">
        <v>0</v>
      </c>
      <c r="N703" s="38">
        <v>1000000</v>
      </c>
      <c r="O703" s="63" t="s">
        <v>55</v>
      </c>
      <c r="P703" s="63"/>
      <c r="Q703" s="38" t="s">
        <v>1588</v>
      </c>
      <c r="R703" s="38">
        <v>0</v>
      </c>
      <c r="T703" s="38" t="s">
        <v>1595</v>
      </c>
      <c r="U703" s="70"/>
      <c r="Y703" s="38" t="s">
        <v>1059</v>
      </c>
      <c r="AA703" s="4">
        <v>0</v>
      </c>
      <c r="AB703" s="38">
        <v>0</v>
      </c>
      <c r="AC703">
        <v>0</v>
      </c>
      <c r="AD703" s="38">
        <v>0</v>
      </c>
      <c r="AF703" s="38" t="s">
        <v>1574</v>
      </c>
      <c r="AG703" s="38">
        <v>33210</v>
      </c>
      <c r="AH703" s="38" t="s">
        <v>1059</v>
      </c>
    </row>
    <row r="704" spans="1:34" x14ac:dyDescent="0.2">
      <c r="A704" s="55">
        <v>699</v>
      </c>
      <c r="B704" s="37">
        <v>33210170</v>
      </c>
      <c r="C704" s="61" t="s">
        <v>1283</v>
      </c>
      <c r="D704" s="38">
        <v>17</v>
      </c>
      <c r="E704" s="38">
        <v>0</v>
      </c>
      <c r="J704" s="38">
        <v>2</v>
      </c>
      <c r="L704" s="38">
        <v>0</v>
      </c>
      <c r="M704" s="38">
        <v>0</v>
      </c>
      <c r="N704" s="38">
        <v>1000000</v>
      </c>
      <c r="O704" s="63" t="s">
        <v>55</v>
      </c>
      <c r="P704" s="63"/>
      <c r="Q704" s="38" t="s">
        <v>1588</v>
      </c>
      <c r="R704" s="38">
        <v>0</v>
      </c>
      <c r="T704" s="38" t="s">
        <v>1595</v>
      </c>
      <c r="U704" s="70"/>
      <c r="Y704" s="38" t="s">
        <v>1060</v>
      </c>
      <c r="AA704" s="4">
        <v>0</v>
      </c>
      <c r="AB704" s="38">
        <v>0</v>
      </c>
      <c r="AC704">
        <v>0</v>
      </c>
      <c r="AD704" s="38">
        <v>0</v>
      </c>
      <c r="AF704" s="38" t="s">
        <v>1574</v>
      </c>
      <c r="AG704" s="38">
        <v>33210</v>
      </c>
      <c r="AH704" s="38" t="s">
        <v>1060</v>
      </c>
    </row>
    <row r="705" spans="1:34" x14ac:dyDescent="0.2">
      <c r="A705" s="55">
        <v>700</v>
      </c>
      <c r="B705" s="37">
        <v>33210180</v>
      </c>
      <c r="C705" s="61" t="s">
        <v>1283</v>
      </c>
      <c r="D705" s="38">
        <v>18</v>
      </c>
      <c r="E705" s="38">
        <v>0</v>
      </c>
      <c r="J705" s="38">
        <v>2</v>
      </c>
      <c r="L705" s="38">
        <v>0</v>
      </c>
      <c r="M705" s="38">
        <v>0</v>
      </c>
      <c r="N705" s="38">
        <v>1000000</v>
      </c>
      <c r="O705" s="63" t="s">
        <v>55</v>
      </c>
      <c r="P705" s="63"/>
      <c r="Q705" s="38" t="s">
        <v>1588</v>
      </c>
      <c r="R705" s="38">
        <v>0</v>
      </c>
      <c r="T705" s="38" t="s">
        <v>1595</v>
      </c>
      <c r="U705" s="70"/>
      <c r="Y705" s="38" t="s">
        <v>1061</v>
      </c>
      <c r="AA705" s="4">
        <v>0</v>
      </c>
      <c r="AB705" s="38">
        <v>0</v>
      </c>
      <c r="AC705">
        <v>0</v>
      </c>
      <c r="AD705" s="38">
        <v>0</v>
      </c>
      <c r="AF705" s="38" t="s">
        <v>1574</v>
      </c>
      <c r="AG705" s="38">
        <v>33210</v>
      </c>
      <c r="AH705" s="38" t="s">
        <v>1061</v>
      </c>
    </row>
    <row r="706" spans="1:34" x14ac:dyDescent="0.2">
      <c r="A706" s="55">
        <v>701</v>
      </c>
      <c r="B706" s="37">
        <v>33210190</v>
      </c>
      <c r="C706" s="61" t="s">
        <v>1283</v>
      </c>
      <c r="D706" s="38">
        <v>19</v>
      </c>
      <c r="E706" s="38">
        <v>0</v>
      </c>
      <c r="J706" s="38">
        <v>2</v>
      </c>
      <c r="L706" s="38">
        <v>0</v>
      </c>
      <c r="M706" s="38">
        <v>0</v>
      </c>
      <c r="N706" s="38">
        <v>1000000</v>
      </c>
      <c r="O706" s="63" t="s">
        <v>55</v>
      </c>
      <c r="P706" s="63"/>
      <c r="Q706" s="38" t="s">
        <v>1588</v>
      </c>
      <c r="R706" s="38">
        <v>0</v>
      </c>
      <c r="T706" s="38" t="s">
        <v>1595</v>
      </c>
      <c r="U706" s="70"/>
      <c r="Y706" s="38" t="s">
        <v>1062</v>
      </c>
      <c r="AA706" s="4">
        <v>0</v>
      </c>
      <c r="AB706" s="38">
        <v>0</v>
      </c>
      <c r="AC706">
        <v>0</v>
      </c>
      <c r="AD706" s="38">
        <v>0</v>
      </c>
      <c r="AF706" s="38" t="s">
        <v>1574</v>
      </c>
      <c r="AG706" s="38">
        <v>33210</v>
      </c>
      <c r="AH706" s="38" t="s">
        <v>1062</v>
      </c>
    </row>
    <row r="707" spans="1:34" x14ac:dyDescent="0.2">
      <c r="A707" s="55">
        <v>702</v>
      </c>
      <c r="B707" s="37">
        <v>33210200</v>
      </c>
      <c r="C707" s="61" t="s">
        <v>1283</v>
      </c>
      <c r="D707" s="38">
        <v>20</v>
      </c>
      <c r="E707" s="38">
        <v>0</v>
      </c>
      <c r="J707" s="38">
        <v>2</v>
      </c>
      <c r="L707" s="38">
        <v>0</v>
      </c>
      <c r="M707" s="38">
        <v>0</v>
      </c>
      <c r="N707" s="38">
        <v>1000000</v>
      </c>
      <c r="O707" s="63" t="s">
        <v>55</v>
      </c>
      <c r="P707" s="63"/>
      <c r="Q707" s="38" t="s">
        <v>1588</v>
      </c>
      <c r="R707" s="38">
        <v>0</v>
      </c>
      <c r="T707" s="38" t="s">
        <v>1595</v>
      </c>
      <c r="U707" s="70"/>
      <c r="Y707" s="38" t="s">
        <v>1063</v>
      </c>
      <c r="AA707" s="4">
        <v>0</v>
      </c>
      <c r="AB707" s="38">
        <v>0</v>
      </c>
      <c r="AC707">
        <v>0</v>
      </c>
      <c r="AD707" s="38">
        <v>0</v>
      </c>
      <c r="AF707" s="38" t="s">
        <v>1574</v>
      </c>
      <c r="AG707" s="38">
        <v>33210</v>
      </c>
      <c r="AH707" s="38" t="s">
        <v>1063</v>
      </c>
    </row>
    <row r="708" spans="1:34" x14ac:dyDescent="0.2">
      <c r="A708" s="55">
        <v>703</v>
      </c>
      <c r="B708" s="37">
        <v>33210210</v>
      </c>
      <c r="C708" s="61" t="s">
        <v>1283</v>
      </c>
      <c r="D708" s="38">
        <v>21</v>
      </c>
      <c r="E708" s="38">
        <v>0</v>
      </c>
      <c r="J708" s="38">
        <v>2</v>
      </c>
      <c r="L708" s="38">
        <v>0</v>
      </c>
      <c r="M708" s="38">
        <v>0</v>
      </c>
      <c r="N708" s="38">
        <v>1000000</v>
      </c>
      <c r="O708" s="63" t="s">
        <v>55</v>
      </c>
      <c r="P708" s="63"/>
      <c r="Q708" s="38" t="s">
        <v>1588</v>
      </c>
      <c r="R708" s="38">
        <v>0</v>
      </c>
      <c r="T708" s="38" t="s">
        <v>1595</v>
      </c>
      <c r="U708" s="70"/>
      <c r="Y708" s="38" t="s">
        <v>1064</v>
      </c>
      <c r="AA708" s="4">
        <v>0</v>
      </c>
      <c r="AB708" s="38">
        <v>0</v>
      </c>
      <c r="AC708">
        <v>0</v>
      </c>
      <c r="AD708" s="38">
        <v>0</v>
      </c>
      <c r="AF708" s="38" t="s">
        <v>1574</v>
      </c>
      <c r="AG708" s="38">
        <v>33210</v>
      </c>
      <c r="AH708" s="38" t="s">
        <v>1064</v>
      </c>
    </row>
    <row r="709" spans="1:34" x14ac:dyDescent="0.2">
      <c r="A709" s="55">
        <v>704</v>
      </c>
      <c r="B709" s="37">
        <v>33210220</v>
      </c>
      <c r="C709" s="61" t="s">
        <v>1283</v>
      </c>
      <c r="D709" s="38">
        <v>22</v>
      </c>
      <c r="E709" s="38">
        <v>0</v>
      </c>
      <c r="J709" s="38">
        <v>2</v>
      </c>
      <c r="L709" s="38">
        <v>0</v>
      </c>
      <c r="M709" s="38">
        <v>0</v>
      </c>
      <c r="N709" s="38">
        <v>1000000</v>
      </c>
      <c r="O709" s="63" t="s">
        <v>55</v>
      </c>
      <c r="P709" s="63"/>
      <c r="Q709" s="38" t="s">
        <v>1588</v>
      </c>
      <c r="R709" s="38">
        <v>0</v>
      </c>
      <c r="T709" s="38" t="s">
        <v>1595</v>
      </c>
      <c r="U709" s="70"/>
      <c r="Y709" s="38" t="s">
        <v>1065</v>
      </c>
      <c r="AA709" s="4">
        <v>0</v>
      </c>
      <c r="AB709" s="38">
        <v>0</v>
      </c>
      <c r="AC709">
        <v>0</v>
      </c>
      <c r="AD709" s="38">
        <v>0</v>
      </c>
      <c r="AF709" s="38" t="s">
        <v>1574</v>
      </c>
      <c r="AG709" s="38">
        <v>33210</v>
      </c>
      <c r="AH709" s="38" t="s">
        <v>1065</v>
      </c>
    </row>
    <row r="710" spans="1:34" x14ac:dyDescent="0.2">
      <c r="A710" s="55">
        <v>705</v>
      </c>
      <c r="B710" s="37">
        <v>33210230</v>
      </c>
      <c r="C710" s="61" t="s">
        <v>1283</v>
      </c>
      <c r="D710" s="38">
        <v>23</v>
      </c>
      <c r="E710" s="38">
        <v>0</v>
      </c>
      <c r="J710" s="38">
        <v>2</v>
      </c>
      <c r="L710" s="38">
        <v>0</v>
      </c>
      <c r="M710" s="38">
        <v>0</v>
      </c>
      <c r="N710" s="38">
        <v>1000000</v>
      </c>
      <c r="O710" s="63" t="s">
        <v>55</v>
      </c>
      <c r="P710" s="63"/>
      <c r="Q710" s="38" t="s">
        <v>1588</v>
      </c>
      <c r="R710" s="38">
        <v>0</v>
      </c>
      <c r="T710" s="38" t="s">
        <v>1595</v>
      </c>
      <c r="U710" s="70"/>
      <c r="Y710" s="38" t="s">
        <v>1066</v>
      </c>
      <c r="AA710" s="4">
        <v>0</v>
      </c>
      <c r="AB710" s="38">
        <v>0</v>
      </c>
      <c r="AC710">
        <v>0</v>
      </c>
      <c r="AD710" s="38">
        <v>0</v>
      </c>
      <c r="AF710" s="38" t="s">
        <v>1574</v>
      </c>
      <c r="AG710" s="38">
        <v>33210</v>
      </c>
      <c r="AH710" s="38" t="s">
        <v>1066</v>
      </c>
    </row>
    <row r="711" spans="1:34" x14ac:dyDescent="0.2">
      <c r="A711" s="55">
        <v>706</v>
      </c>
      <c r="B711" s="37">
        <v>33210240</v>
      </c>
      <c r="C711" s="61" t="s">
        <v>1283</v>
      </c>
      <c r="D711" s="38">
        <v>24</v>
      </c>
      <c r="E711" s="38">
        <v>0</v>
      </c>
      <c r="J711" s="38">
        <v>2</v>
      </c>
      <c r="L711" s="38">
        <v>0</v>
      </c>
      <c r="M711" s="38">
        <v>0</v>
      </c>
      <c r="N711" s="38">
        <v>1000000</v>
      </c>
      <c r="O711" s="63" t="s">
        <v>55</v>
      </c>
      <c r="P711" s="63"/>
      <c r="Q711" s="38" t="s">
        <v>1588</v>
      </c>
      <c r="R711" s="38">
        <v>0</v>
      </c>
      <c r="T711" s="38" t="s">
        <v>1595</v>
      </c>
      <c r="U711" s="70"/>
      <c r="Y711" s="38" t="s">
        <v>1067</v>
      </c>
      <c r="AA711" s="4">
        <v>0</v>
      </c>
      <c r="AB711" s="38">
        <v>0</v>
      </c>
      <c r="AC711">
        <v>0</v>
      </c>
      <c r="AD711" s="38">
        <v>0</v>
      </c>
      <c r="AF711" s="38" t="s">
        <v>1574</v>
      </c>
      <c r="AG711" s="38">
        <v>33210</v>
      </c>
      <c r="AH711" s="38" t="s">
        <v>1067</v>
      </c>
    </row>
    <row r="712" spans="1:34" x14ac:dyDescent="0.2">
      <c r="A712" s="55">
        <v>707</v>
      </c>
      <c r="B712" s="37">
        <v>33210250</v>
      </c>
      <c r="C712" s="61" t="s">
        <v>1283</v>
      </c>
      <c r="D712" s="38">
        <v>25</v>
      </c>
      <c r="E712" s="38">
        <v>0</v>
      </c>
      <c r="J712" s="38">
        <v>2</v>
      </c>
      <c r="L712" s="38">
        <v>0</v>
      </c>
      <c r="M712" s="38">
        <v>0</v>
      </c>
      <c r="N712" s="38">
        <v>1000000</v>
      </c>
      <c r="O712" s="63" t="s">
        <v>55</v>
      </c>
      <c r="P712" s="63"/>
      <c r="Q712" s="38" t="s">
        <v>1588</v>
      </c>
      <c r="R712" s="38">
        <v>0</v>
      </c>
      <c r="T712" s="38" t="s">
        <v>1595</v>
      </c>
      <c r="U712" s="70"/>
      <c r="Y712" s="38" t="s">
        <v>1068</v>
      </c>
      <c r="AA712" s="4">
        <v>0</v>
      </c>
      <c r="AB712" s="38">
        <v>0</v>
      </c>
      <c r="AC712">
        <v>0</v>
      </c>
      <c r="AD712" s="38">
        <v>0</v>
      </c>
      <c r="AF712" s="38" t="s">
        <v>1574</v>
      </c>
      <c r="AG712" s="38">
        <v>33210</v>
      </c>
      <c r="AH712" s="38" t="s">
        <v>1068</v>
      </c>
    </row>
    <row r="713" spans="1:34" x14ac:dyDescent="0.2">
      <c r="A713" s="55">
        <v>708</v>
      </c>
      <c r="B713" s="37">
        <v>35210010</v>
      </c>
      <c r="C713" s="61" t="s">
        <v>1284</v>
      </c>
      <c r="D713" s="38">
        <v>1</v>
      </c>
      <c r="E713" s="38">
        <v>0</v>
      </c>
      <c r="J713" s="38">
        <v>2</v>
      </c>
      <c r="L713" s="38">
        <v>0</v>
      </c>
      <c r="M713" s="38">
        <v>0</v>
      </c>
      <c r="N713" s="38">
        <v>1000000</v>
      </c>
      <c r="O713" s="63" t="s">
        <v>55</v>
      </c>
      <c r="P713" s="63"/>
      <c r="Q713" s="38" t="s">
        <v>1588</v>
      </c>
      <c r="R713" s="38">
        <v>0</v>
      </c>
      <c r="T713" s="38" t="s">
        <v>1595</v>
      </c>
      <c r="U713" s="70"/>
      <c r="Y713" s="38" t="s">
        <v>915</v>
      </c>
      <c r="AA713" s="4">
        <v>0</v>
      </c>
      <c r="AB713" s="38">
        <v>0</v>
      </c>
      <c r="AC713">
        <v>0</v>
      </c>
      <c r="AD713" s="38">
        <v>0</v>
      </c>
      <c r="AF713" s="38" t="s">
        <v>1574</v>
      </c>
      <c r="AG713" s="38">
        <v>35210</v>
      </c>
      <c r="AH713" s="38" t="s">
        <v>915</v>
      </c>
    </row>
    <row r="714" spans="1:34" x14ac:dyDescent="0.2">
      <c r="A714" s="55">
        <v>709</v>
      </c>
      <c r="B714" s="37">
        <v>35210020</v>
      </c>
      <c r="C714" s="61" t="s">
        <v>1284</v>
      </c>
      <c r="D714" s="38">
        <v>2</v>
      </c>
      <c r="E714" s="38">
        <v>0</v>
      </c>
      <c r="J714" s="38">
        <v>2</v>
      </c>
      <c r="L714" s="38">
        <v>0</v>
      </c>
      <c r="M714" s="38">
        <v>0</v>
      </c>
      <c r="N714" s="38">
        <v>1000000</v>
      </c>
      <c r="O714" s="63" t="s">
        <v>55</v>
      </c>
      <c r="P714" s="63"/>
      <c r="Q714" s="38" t="s">
        <v>1588</v>
      </c>
      <c r="R714" s="38">
        <v>0</v>
      </c>
      <c r="T714" s="38" t="s">
        <v>1595</v>
      </c>
      <c r="U714" s="70"/>
      <c r="Y714" s="38" t="s">
        <v>1069</v>
      </c>
      <c r="AA714" s="4">
        <v>0</v>
      </c>
      <c r="AB714" s="38">
        <v>0</v>
      </c>
      <c r="AC714">
        <v>0</v>
      </c>
      <c r="AD714" s="38">
        <v>0</v>
      </c>
      <c r="AF714" s="38" t="s">
        <v>1574</v>
      </c>
      <c r="AG714" s="38">
        <v>35210</v>
      </c>
      <c r="AH714" s="38" t="s">
        <v>1069</v>
      </c>
    </row>
    <row r="715" spans="1:34" x14ac:dyDescent="0.2">
      <c r="A715" s="55">
        <v>710</v>
      </c>
      <c r="B715" s="37">
        <v>35210030</v>
      </c>
      <c r="C715" s="61" t="s">
        <v>1284</v>
      </c>
      <c r="D715" s="38">
        <v>3</v>
      </c>
      <c r="E715" s="38">
        <v>0</v>
      </c>
      <c r="J715" s="38">
        <v>2</v>
      </c>
      <c r="L715" s="38">
        <v>0</v>
      </c>
      <c r="M715" s="38">
        <v>0</v>
      </c>
      <c r="N715" s="38">
        <v>1000000</v>
      </c>
      <c r="O715" s="63" t="s">
        <v>55</v>
      </c>
      <c r="P715" s="63"/>
      <c r="Q715" s="38" t="s">
        <v>1588</v>
      </c>
      <c r="R715" s="38">
        <v>0</v>
      </c>
      <c r="T715" s="38" t="s">
        <v>1595</v>
      </c>
      <c r="U715" s="70"/>
      <c r="Y715" s="38" t="s">
        <v>1070</v>
      </c>
      <c r="AA715" s="4">
        <v>0</v>
      </c>
      <c r="AB715" s="38">
        <v>0</v>
      </c>
      <c r="AC715">
        <v>0</v>
      </c>
      <c r="AD715" s="38">
        <v>0</v>
      </c>
      <c r="AF715" s="38" t="s">
        <v>1574</v>
      </c>
      <c r="AG715" s="38">
        <v>35210</v>
      </c>
      <c r="AH715" s="38" t="s">
        <v>1070</v>
      </c>
    </row>
    <row r="716" spans="1:34" x14ac:dyDescent="0.2">
      <c r="A716" s="55">
        <v>711</v>
      </c>
      <c r="B716" s="37">
        <v>35210040</v>
      </c>
      <c r="C716" s="61" t="s">
        <v>1284</v>
      </c>
      <c r="D716" s="38">
        <v>4</v>
      </c>
      <c r="E716" s="38">
        <v>0</v>
      </c>
      <c r="J716" s="38">
        <v>2</v>
      </c>
      <c r="L716" s="38">
        <v>0</v>
      </c>
      <c r="M716" s="38">
        <v>0</v>
      </c>
      <c r="N716" s="38">
        <v>1000000</v>
      </c>
      <c r="O716" s="63" t="s">
        <v>55</v>
      </c>
      <c r="P716" s="63"/>
      <c r="Q716" s="38" t="s">
        <v>1588</v>
      </c>
      <c r="R716" s="38">
        <v>0</v>
      </c>
      <c r="T716" s="38" t="s">
        <v>1595</v>
      </c>
      <c r="U716" s="70"/>
      <c r="Y716" s="38" t="s">
        <v>1071</v>
      </c>
      <c r="AA716" s="4">
        <v>0</v>
      </c>
      <c r="AB716" s="38">
        <v>0</v>
      </c>
      <c r="AC716">
        <v>0</v>
      </c>
      <c r="AD716" s="38">
        <v>0</v>
      </c>
      <c r="AF716" s="38" t="s">
        <v>1574</v>
      </c>
      <c r="AG716" s="38">
        <v>35210</v>
      </c>
      <c r="AH716" s="38" t="s">
        <v>1071</v>
      </c>
    </row>
    <row r="717" spans="1:34" x14ac:dyDescent="0.2">
      <c r="A717" s="55">
        <v>712</v>
      </c>
      <c r="B717" s="37">
        <v>35210050</v>
      </c>
      <c r="C717" s="61" t="s">
        <v>1284</v>
      </c>
      <c r="D717" s="38">
        <v>5</v>
      </c>
      <c r="E717" s="38">
        <v>0</v>
      </c>
      <c r="J717" s="38">
        <v>2</v>
      </c>
      <c r="L717" s="38">
        <v>0</v>
      </c>
      <c r="M717" s="38">
        <v>0</v>
      </c>
      <c r="N717" s="38">
        <v>1000000</v>
      </c>
      <c r="O717" s="63" t="s">
        <v>55</v>
      </c>
      <c r="P717" s="63"/>
      <c r="Q717" s="38" t="s">
        <v>1588</v>
      </c>
      <c r="R717" s="38">
        <v>0</v>
      </c>
      <c r="T717" s="38" t="s">
        <v>1595</v>
      </c>
      <c r="U717" s="70"/>
      <c r="Y717" s="38" t="s">
        <v>1072</v>
      </c>
      <c r="AA717" s="4">
        <v>0</v>
      </c>
      <c r="AB717" s="38">
        <v>0</v>
      </c>
      <c r="AC717">
        <v>0</v>
      </c>
      <c r="AD717" s="38">
        <v>0</v>
      </c>
      <c r="AF717" s="38" t="s">
        <v>1574</v>
      </c>
      <c r="AG717" s="38">
        <v>35210</v>
      </c>
      <c r="AH717" s="38" t="s">
        <v>1072</v>
      </c>
    </row>
    <row r="718" spans="1:34" x14ac:dyDescent="0.2">
      <c r="A718" s="55">
        <v>713</v>
      </c>
      <c r="B718" s="37">
        <v>35210060</v>
      </c>
      <c r="C718" s="61" t="s">
        <v>1284</v>
      </c>
      <c r="D718" s="38">
        <v>6</v>
      </c>
      <c r="E718" s="38">
        <v>0</v>
      </c>
      <c r="J718" s="38">
        <v>2</v>
      </c>
      <c r="L718" s="38">
        <v>0</v>
      </c>
      <c r="M718" s="38">
        <v>0</v>
      </c>
      <c r="N718" s="38">
        <v>1000000</v>
      </c>
      <c r="O718" s="63" t="s">
        <v>55</v>
      </c>
      <c r="P718" s="63"/>
      <c r="Q718" s="38" t="s">
        <v>1588</v>
      </c>
      <c r="R718" s="38">
        <v>0</v>
      </c>
      <c r="T718" s="38" t="s">
        <v>1595</v>
      </c>
      <c r="U718" s="70"/>
      <c r="Y718" s="38" t="s">
        <v>1073</v>
      </c>
      <c r="AA718" s="4">
        <v>0</v>
      </c>
      <c r="AB718" s="38">
        <v>0</v>
      </c>
      <c r="AC718">
        <v>0</v>
      </c>
      <c r="AD718" s="38">
        <v>0</v>
      </c>
      <c r="AF718" s="38" t="s">
        <v>1574</v>
      </c>
      <c r="AG718" s="38">
        <v>35210</v>
      </c>
      <c r="AH718" s="38" t="s">
        <v>1073</v>
      </c>
    </row>
    <row r="719" spans="1:34" x14ac:dyDescent="0.2">
      <c r="A719" s="55">
        <v>714</v>
      </c>
      <c r="B719" s="37">
        <v>35210070</v>
      </c>
      <c r="C719" s="61" t="s">
        <v>1284</v>
      </c>
      <c r="D719" s="38">
        <v>7</v>
      </c>
      <c r="E719" s="38">
        <v>0</v>
      </c>
      <c r="J719" s="38">
        <v>2</v>
      </c>
      <c r="L719" s="38">
        <v>0</v>
      </c>
      <c r="M719" s="38">
        <v>0</v>
      </c>
      <c r="N719" s="38">
        <v>1000000</v>
      </c>
      <c r="O719" s="63" t="s">
        <v>55</v>
      </c>
      <c r="P719" s="63"/>
      <c r="Q719" s="38" t="s">
        <v>1588</v>
      </c>
      <c r="R719" s="38">
        <v>0</v>
      </c>
      <c r="T719" s="38" t="s">
        <v>1595</v>
      </c>
      <c r="U719" s="70"/>
      <c r="Y719" s="38" t="s">
        <v>1074</v>
      </c>
      <c r="AA719" s="4">
        <v>0</v>
      </c>
      <c r="AB719" s="38">
        <v>0</v>
      </c>
      <c r="AC719">
        <v>0</v>
      </c>
      <c r="AD719" s="38">
        <v>0</v>
      </c>
      <c r="AF719" s="38" t="s">
        <v>1574</v>
      </c>
      <c r="AG719" s="38">
        <v>35210</v>
      </c>
      <c r="AH719" s="38" t="s">
        <v>1074</v>
      </c>
    </row>
    <row r="720" spans="1:34" x14ac:dyDescent="0.2">
      <c r="A720" s="55">
        <v>715</v>
      </c>
      <c r="B720" s="37">
        <v>35210080</v>
      </c>
      <c r="C720" s="61" t="s">
        <v>1284</v>
      </c>
      <c r="D720" s="38">
        <v>8</v>
      </c>
      <c r="E720" s="38">
        <v>0</v>
      </c>
      <c r="J720" s="38">
        <v>2</v>
      </c>
      <c r="L720" s="38">
        <v>0</v>
      </c>
      <c r="M720" s="38">
        <v>0</v>
      </c>
      <c r="N720" s="38">
        <v>1000000</v>
      </c>
      <c r="O720" s="63" t="s">
        <v>55</v>
      </c>
      <c r="P720" s="63"/>
      <c r="Q720" s="38" t="s">
        <v>1588</v>
      </c>
      <c r="R720" s="38">
        <v>0</v>
      </c>
      <c r="T720" s="38" t="s">
        <v>1595</v>
      </c>
      <c r="U720" s="70"/>
      <c r="Y720" s="38" t="s">
        <v>1075</v>
      </c>
      <c r="AA720" s="4">
        <v>0</v>
      </c>
      <c r="AB720" s="38">
        <v>0</v>
      </c>
      <c r="AC720">
        <v>0</v>
      </c>
      <c r="AD720" s="38">
        <v>0</v>
      </c>
      <c r="AF720" s="38" t="s">
        <v>1574</v>
      </c>
      <c r="AG720" s="38">
        <v>35210</v>
      </c>
      <c r="AH720" s="38" t="s">
        <v>1075</v>
      </c>
    </row>
    <row r="721" spans="1:34" x14ac:dyDescent="0.2">
      <c r="A721" s="55">
        <v>716</v>
      </c>
      <c r="B721" s="37">
        <v>35210090</v>
      </c>
      <c r="C721" s="61" t="s">
        <v>1284</v>
      </c>
      <c r="D721" s="38">
        <v>9</v>
      </c>
      <c r="E721" s="38">
        <v>0</v>
      </c>
      <c r="J721" s="38">
        <v>2</v>
      </c>
      <c r="L721" s="38">
        <v>0</v>
      </c>
      <c r="M721" s="38">
        <v>0</v>
      </c>
      <c r="N721" s="38">
        <v>1000000</v>
      </c>
      <c r="O721" s="63" t="s">
        <v>55</v>
      </c>
      <c r="P721" s="63"/>
      <c r="Q721" s="38" t="s">
        <v>1588</v>
      </c>
      <c r="R721" s="38">
        <v>0</v>
      </c>
      <c r="T721" s="38" t="s">
        <v>1595</v>
      </c>
      <c r="U721" s="70"/>
      <c r="Y721" s="38" t="s">
        <v>1076</v>
      </c>
      <c r="AA721" s="4">
        <v>0</v>
      </c>
      <c r="AB721" s="38">
        <v>0</v>
      </c>
      <c r="AC721">
        <v>0</v>
      </c>
      <c r="AD721" s="38">
        <v>0</v>
      </c>
      <c r="AF721" s="38" t="s">
        <v>1574</v>
      </c>
      <c r="AG721" s="38">
        <v>35210</v>
      </c>
      <c r="AH721" s="38" t="s">
        <v>1076</v>
      </c>
    </row>
    <row r="722" spans="1:34" x14ac:dyDescent="0.2">
      <c r="A722" s="55">
        <v>717</v>
      </c>
      <c r="B722" s="37">
        <v>35210100</v>
      </c>
      <c r="C722" s="61" t="s">
        <v>1284</v>
      </c>
      <c r="D722" s="38">
        <v>10</v>
      </c>
      <c r="E722" s="38">
        <v>0</v>
      </c>
      <c r="J722" s="38">
        <v>2</v>
      </c>
      <c r="L722" s="38">
        <v>0</v>
      </c>
      <c r="M722" s="38">
        <v>0</v>
      </c>
      <c r="N722" s="38">
        <v>1000000</v>
      </c>
      <c r="O722" s="63" t="s">
        <v>55</v>
      </c>
      <c r="P722" s="63"/>
      <c r="Q722" s="38" t="s">
        <v>1588</v>
      </c>
      <c r="R722" s="38">
        <v>0</v>
      </c>
      <c r="T722" s="38" t="s">
        <v>1595</v>
      </c>
      <c r="U722" s="70"/>
      <c r="Y722" s="38" t="s">
        <v>1077</v>
      </c>
      <c r="AA722" s="4">
        <v>0</v>
      </c>
      <c r="AB722" s="38">
        <v>0</v>
      </c>
      <c r="AC722">
        <v>0</v>
      </c>
      <c r="AD722" s="38">
        <v>0</v>
      </c>
      <c r="AF722" s="38" t="s">
        <v>1574</v>
      </c>
      <c r="AG722" s="38">
        <v>35210</v>
      </c>
      <c r="AH722" s="38" t="s">
        <v>1077</v>
      </c>
    </row>
    <row r="723" spans="1:34" x14ac:dyDescent="0.2">
      <c r="A723" s="55">
        <v>718</v>
      </c>
      <c r="B723" s="37">
        <v>35210110</v>
      </c>
      <c r="C723" s="61" t="s">
        <v>1284</v>
      </c>
      <c r="D723" s="38">
        <v>11</v>
      </c>
      <c r="E723" s="38">
        <v>0</v>
      </c>
      <c r="J723" s="38">
        <v>2</v>
      </c>
      <c r="L723" s="38">
        <v>0</v>
      </c>
      <c r="M723" s="38">
        <v>0</v>
      </c>
      <c r="N723" s="38">
        <v>1000000</v>
      </c>
      <c r="O723" s="63" t="s">
        <v>55</v>
      </c>
      <c r="P723" s="63"/>
      <c r="Q723" s="38" t="s">
        <v>1588</v>
      </c>
      <c r="R723" s="38">
        <v>0</v>
      </c>
      <c r="T723" s="38" t="s">
        <v>1595</v>
      </c>
      <c r="U723" s="70"/>
      <c r="Y723" s="38" t="s">
        <v>1078</v>
      </c>
      <c r="AA723" s="4">
        <v>0</v>
      </c>
      <c r="AB723" s="38">
        <v>0</v>
      </c>
      <c r="AC723">
        <v>0</v>
      </c>
      <c r="AD723" s="38">
        <v>0</v>
      </c>
      <c r="AF723" s="38" t="s">
        <v>1574</v>
      </c>
      <c r="AG723" s="38">
        <v>35210</v>
      </c>
      <c r="AH723" s="38" t="s">
        <v>1078</v>
      </c>
    </row>
    <row r="724" spans="1:34" x14ac:dyDescent="0.2">
      <c r="A724" s="55">
        <v>719</v>
      </c>
      <c r="B724" s="37">
        <v>35210120</v>
      </c>
      <c r="C724" s="61" t="s">
        <v>1284</v>
      </c>
      <c r="D724" s="38">
        <v>12</v>
      </c>
      <c r="E724" s="38">
        <v>0</v>
      </c>
      <c r="J724" s="38">
        <v>2</v>
      </c>
      <c r="L724" s="38">
        <v>0</v>
      </c>
      <c r="M724" s="38">
        <v>0</v>
      </c>
      <c r="N724" s="38">
        <v>1000000</v>
      </c>
      <c r="O724" s="63" t="s">
        <v>55</v>
      </c>
      <c r="P724" s="63"/>
      <c r="Q724" s="38" t="s">
        <v>1588</v>
      </c>
      <c r="R724" s="38">
        <v>0</v>
      </c>
      <c r="T724" s="38" t="s">
        <v>1595</v>
      </c>
      <c r="U724" s="70"/>
      <c r="Y724" s="38" t="s">
        <v>1079</v>
      </c>
      <c r="AA724" s="4">
        <v>0</v>
      </c>
      <c r="AB724" s="38">
        <v>0</v>
      </c>
      <c r="AC724">
        <v>0</v>
      </c>
      <c r="AD724" s="38">
        <v>0</v>
      </c>
      <c r="AF724" s="38" t="s">
        <v>1574</v>
      </c>
      <c r="AG724" s="38">
        <v>35210</v>
      </c>
      <c r="AH724" s="38" t="s">
        <v>1079</v>
      </c>
    </row>
    <row r="725" spans="1:34" x14ac:dyDescent="0.2">
      <c r="A725" s="55">
        <v>720</v>
      </c>
      <c r="B725" s="37">
        <v>35210130</v>
      </c>
      <c r="C725" s="61" t="s">
        <v>1284</v>
      </c>
      <c r="D725" s="38">
        <v>13</v>
      </c>
      <c r="E725" s="38">
        <v>0</v>
      </c>
      <c r="J725" s="38">
        <v>2</v>
      </c>
      <c r="L725" s="38">
        <v>0</v>
      </c>
      <c r="M725" s="38">
        <v>0</v>
      </c>
      <c r="N725" s="38">
        <v>1000000</v>
      </c>
      <c r="O725" s="63" t="s">
        <v>55</v>
      </c>
      <c r="P725" s="63"/>
      <c r="Q725" s="38" t="s">
        <v>1588</v>
      </c>
      <c r="R725" s="38">
        <v>0</v>
      </c>
      <c r="T725" s="38" t="s">
        <v>1595</v>
      </c>
      <c r="U725" s="70"/>
      <c r="Y725" s="38" t="s">
        <v>1080</v>
      </c>
      <c r="AA725" s="4">
        <v>0</v>
      </c>
      <c r="AB725" s="38">
        <v>0</v>
      </c>
      <c r="AC725">
        <v>0</v>
      </c>
      <c r="AD725" s="38">
        <v>0</v>
      </c>
      <c r="AF725" s="38" t="s">
        <v>1574</v>
      </c>
      <c r="AG725" s="38">
        <v>35210</v>
      </c>
      <c r="AH725" s="38" t="s">
        <v>1080</v>
      </c>
    </row>
    <row r="726" spans="1:34" x14ac:dyDescent="0.2">
      <c r="A726" s="55">
        <v>721</v>
      </c>
      <c r="B726" s="37">
        <v>35210140</v>
      </c>
      <c r="C726" s="61" t="s">
        <v>1284</v>
      </c>
      <c r="D726" s="38">
        <v>14</v>
      </c>
      <c r="E726" s="38">
        <v>0</v>
      </c>
      <c r="J726" s="38">
        <v>2</v>
      </c>
      <c r="L726" s="38">
        <v>0</v>
      </c>
      <c r="M726" s="38">
        <v>0</v>
      </c>
      <c r="N726" s="38">
        <v>1000000</v>
      </c>
      <c r="O726" s="63" t="s">
        <v>55</v>
      </c>
      <c r="P726" s="63"/>
      <c r="Q726" s="38" t="s">
        <v>1588</v>
      </c>
      <c r="R726" s="38">
        <v>0</v>
      </c>
      <c r="T726" s="38" t="s">
        <v>1595</v>
      </c>
      <c r="U726" s="70"/>
      <c r="Y726" s="38" t="s">
        <v>1081</v>
      </c>
      <c r="AA726" s="4">
        <v>0</v>
      </c>
      <c r="AB726" s="38">
        <v>0</v>
      </c>
      <c r="AC726">
        <v>0</v>
      </c>
      <c r="AD726" s="38">
        <v>0</v>
      </c>
      <c r="AF726" s="38" t="s">
        <v>1574</v>
      </c>
      <c r="AG726" s="38">
        <v>35210</v>
      </c>
      <c r="AH726" s="38" t="s">
        <v>1081</v>
      </c>
    </row>
    <row r="727" spans="1:34" x14ac:dyDescent="0.2">
      <c r="A727" s="55">
        <v>722</v>
      </c>
      <c r="B727" s="37">
        <v>35210150</v>
      </c>
      <c r="C727" s="61" t="s">
        <v>1284</v>
      </c>
      <c r="D727" s="38">
        <v>15</v>
      </c>
      <c r="E727" s="38">
        <v>0</v>
      </c>
      <c r="J727" s="38">
        <v>2</v>
      </c>
      <c r="L727" s="38">
        <v>0</v>
      </c>
      <c r="M727" s="38">
        <v>0</v>
      </c>
      <c r="N727" s="38">
        <v>1000000</v>
      </c>
      <c r="O727" s="63" t="s">
        <v>55</v>
      </c>
      <c r="P727" s="63"/>
      <c r="Q727" s="38" t="s">
        <v>1588</v>
      </c>
      <c r="R727" s="38">
        <v>0</v>
      </c>
      <c r="T727" s="38" t="s">
        <v>1595</v>
      </c>
      <c r="U727" s="70"/>
      <c r="Y727" s="38" t="s">
        <v>1082</v>
      </c>
      <c r="AA727" s="4">
        <v>0</v>
      </c>
      <c r="AB727" s="38">
        <v>0</v>
      </c>
      <c r="AC727">
        <v>0</v>
      </c>
      <c r="AD727" s="38">
        <v>0</v>
      </c>
      <c r="AF727" s="38" t="s">
        <v>1574</v>
      </c>
      <c r="AG727" s="38">
        <v>35210</v>
      </c>
      <c r="AH727" s="38" t="s">
        <v>1082</v>
      </c>
    </row>
    <row r="728" spans="1:34" x14ac:dyDescent="0.2">
      <c r="A728" s="55">
        <v>723</v>
      </c>
      <c r="B728" s="37">
        <v>35210160</v>
      </c>
      <c r="C728" s="61" t="s">
        <v>1284</v>
      </c>
      <c r="D728" s="38">
        <v>16</v>
      </c>
      <c r="E728" s="38">
        <v>0</v>
      </c>
      <c r="J728" s="38">
        <v>2</v>
      </c>
      <c r="L728" s="38">
        <v>0</v>
      </c>
      <c r="M728" s="38">
        <v>0</v>
      </c>
      <c r="N728" s="38">
        <v>1000000</v>
      </c>
      <c r="O728" s="63" t="s">
        <v>55</v>
      </c>
      <c r="P728" s="63"/>
      <c r="Q728" s="38" t="s">
        <v>1588</v>
      </c>
      <c r="R728" s="38">
        <v>0</v>
      </c>
      <c r="T728" s="38" t="s">
        <v>1595</v>
      </c>
      <c r="U728" s="70"/>
      <c r="Y728" s="38" t="s">
        <v>1083</v>
      </c>
      <c r="AA728" s="4">
        <v>0</v>
      </c>
      <c r="AB728" s="38">
        <v>0</v>
      </c>
      <c r="AC728">
        <v>0</v>
      </c>
      <c r="AD728" s="38">
        <v>0</v>
      </c>
      <c r="AF728" s="38" t="s">
        <v>1574</v>
      </c>
      <c r="AG728" s="38">
        <v>35210</v>
      </c>
      <c r="AH728" s="38" t="s">
        <v>1083</v>
      </c>
    </row>
    <row r="729" spans="1:34" x14ac:dyDescent="0.2">
      <c r="A729" s="55">
        <v>724</v>
      </c>
      <c r="B729" s="37">
        <v>35210170</v>
      </c>
      <c r="C729" s="61" t="s">
        <v>1284</v>
      </c>
      <c r="D729" s="38">
        <v>17</v>
      </c>
      <c r="E729" s="38">
        <v>0</v>
      </c>
      <c r="J729" s="38">
        <v>2</v>
      </c>
      <c r="L729" s="38">
        <v>0</v>
      </c>
      <c r="M729" s="38">
        <v>0</v>
      </c>
      <c r="N729" s="38">
        <v>1000000</v>
      </c>
      <c r="O729" s="63" t="s">
        <v>55</v>
      </c>
      <c r="P729" s="63"/>
      <c r="Q729" s="38" t="s">
        <v>1588</v>
      </c>
      <c r="R729" s="38">
        <v>0</v>
      </c>
      <c r="T729" s="38" t="s">
        <v>1595</v>
      </c>
      <c r="U729" s="70"/>
      <c r="Y729" s="38" t="s">
        <v>1084</v>
      </c>
      <c r="AA729" s="4">
        <v>0</v>
      </c>
      <c r="AB729" s="38">
        <v>0</v>
      </c>
      <c r="AC729">
        <v>0</v>
      </c>
      <c r="AD729" s="38">
        <v>0</v>
      </c>
      <c r="AF729" s="38" t="s">
        <v>1574</v>
      </c>
      <c r="AG729" s="38">
        <v>35210</v>
      </c>
      <c r="AH729" s="38" t="s">
        <v>1084</v>
      </c>
    </row>
    <row r="730" spans="1:34" x14ac:dyDescent="0.2">
      <c r="A730" s="55">
        <v>725</v>
      </c>
      <c r="B730" s="37">
        <v>35210180</v>
      </c>
      <c r="C730" s="61" t="s">
        <v>1284</v>
      </c>
      <c r="D730" s="38">
        <v>18</v>
      </c>
      <c r="E730" s="38">
        <v>0</v>
      </c>
      <c r="J730" s="38">
        <v>2</v>
      </c>
      <c r="L730" s="38">
        <v>0</v>
      </c>
      <c r="M730" s="38">
        <v>0</v>
      </c>
      <c r="N730" s="38">
        <v>1000000</v>
      </c>
      <c r="O730" s="63" t="s">
        <v>55</v>
      </c>
      <c r="P730" s="63"/>
      <c r="Q730" s="38" t="s">
        <v>1588</v>
      </c>
      <c r="R730" s="38">
        <v>0</v>
      </c>
      <c r="T730" s="38" t="s">
        <v>1595</v>
      </c>
      <c r="U730" s="70"/>
      <c r="Y730" s="38" t="s">
        <v>1085</v>
      </c>
      <c r="AA730" s="4">
        <v>0</v>
      </c>
      <c r="AB730" s="38">
        <v>0</v>
      </c>
      <c r="AC730">
        <v>0</v>
      </c>
      <c r="AD730" s="38">
        <v>0</v>
      </c>
      <c r="AF730" s="38" t="s">
        <v>1574</v>
      </c>
      <c r="AG730" s="38">
        <v>35210</v>
      </c>
      <c r="AH730" s="38" t="s">
        <v>1085</v>
      </c>
    </row>
    <row r="731" spans="1:34" x14ac:dyDescent="0.2">
      <c r="A731" s="55">
        <v>726</v>
      </c>
      <c r="B731" s="37">
        <v>35210190</v>
      </c>
      <c r="C731" s="61" t="s">
        <v>1284</v>
      </c>
      <c r="D731" s="38">
        <v>19</v>
      </c>
      <c r="E731" s="38">
        <v>0</v>
      </c>
      <c r="J731" s="38">
        <v>2</v>
      </c>
      <c r="L731" s="38">
        <v>0</v>
      </c>
      <c r="M731" s="38">
        <v>0</v>
      </c>
      <c r="N731" s="38">
        <v>1000000</v>
      </c>
      <c r="O731" s="63" t="s">
        <v>55</v>
      </c>
      <c r="P731" s="63"/>
      <c r="Q731" s="38" t="s">
        <v>1588</v>
      </c>
      <c r="R731" s="38">
        <v>0</v>
      </c>
      <c r="T731" s="38" t="s">
        <v>1595</v>
      </c>
      <c r="U731" s="70"/>
      <c r="Y731" s="38" t="s">
        <v>1086</v>
      </c>
      <c r="AA731" s="4">
        <v>0</v>
      </c>
      <c r="AB731" s="38">
        <v>0</v>
      </c>
      <c r="AC731">
        <v>0</v>
      </c>
      <c r="AD731" s="38">
        <v>0</v>
      </c>
      <c r="AF731" s="38" t="s">
        <v>1574</v>
      </c>
      <c r="AG731" s="38">
        <v>35210</v>
      </c>
      <c r="AH731" s="38" t="s">
        <v>1086</v>
      </c>
    </row>
    <row r="732" spans="1:34" x14ac:dyDescent="0.2">
      <c r="A732" s="55">
        <v>727</v>
      </c>
      <c r="B732" s="37">
        <v>35210200</v>
      </c>
      <c r="C732" s="61" t="s">
        <v>1284</v>
      </c>
      <c r="D732" s="38">
        <v>20</v>
      </c>
      <c r="E732" s="38">
        <v>0</v>
      </c>
      <c r="J732" s="38">
        <v>2</v>
      </c>
      <c r="L732" s="38">
        <v>0</v>
      </c>
      <c r="M732" s="38">
        <v>0</v>
      </c>
      <c r="N732" s="38">
        <v>1000000</v>
      </c>
      <c r="O732" s="63" t="s">
        <v>55</v>
      </c>
      <c r="P732" s="63"/>
      <c r="Q732" s="38" t="s">
        <v>1588</v>
      </c>
      <c r="R732" s="38">
        <v>0</v>
      </c>
      <c r="T732" s="38" t="s">
        <v>1595</v>
      </c>
      <c r="U732" s="70"/>
      <c r="Y732" s="38" t="s">
        <v>1087</v>
      </c>
      <c r="AA732" s="4">
        <v>0</v>
      </c>
      <c r="AB732" s="38">
        <v>0</v>
      </c>
      <c r="AC732">
        <v>0</v>
      </c>
      <c r="AD732" s="38">
        <v>0</v>
      </c>
      <c r="AF732" s="38" t="s">
        <v>1574</v>
      </c>
      <c r="AG732" s="38">
        <v>35210</v>
      </c>
      <c r="AH732" s="38" t="s">
        <v>1087</v>
      </c>
    </row>
    <row r="733" spans="1:34" x14ac:dyDescent="0.2">
      <c r="A733" s="55">
        <v>728</v>
      </c>
      <c r="B733" s="37">
        <v>35210210</v>
      </c>
      <c r="C733" s="61" t="s">
        <v>1284</v>
      </c>
      <c r="D733" s="38">
        <v>21</v>
      </c>
      <c r="E733" s="38">
        <v>0</v>
      </c>
      <c r="J733" s="38">
        <v>2</v>
      </c>
      <c r="L733" s="38">
        <v>0</v>
      </c>
      <c r="M733" s="38">
        <v>0</v>
      </c>
      <c r="N733" s="38">
        <v>1000000</v>
      </c>
      <c r="O733" s="63" t="s">
        <v>55</v>
      </c>
      <c r="P733" s="63"/>
      <c r="Q733" s="38" t="s">
        <v>1588</v>
      </c>
      <c r="R733" s="38">
        <v>0</v>
      </c>
      <c r="T733" s="38" t="s">
        <v>1595</v>
      </c>
      <c r="U733" s="70"/>
      <c r="Y733" s="38" t="s">
        <v>1088</v>
      </c>
      <c r="AA733" s="4">
        <v>0</v>
      </c>
      <c r="AB733" s="38">
        <v>0</v>
      </c>
      <c r="AC733">
        <v>0</v>
      </c>
      <c r="AD733" s="38">
        <v>0</v>
      </c>
      <c r="AF733" s="38" t="s">
        <v>1574</v>
      </c>
      <c r="AG733" s="38">
        <v>35210</v>
      </c>
      <c r="AH733" s="38" t="s">
        <v>1088</v>
      </c>
    </row>
    <row r="734" spans="1:34" x14ac:dyDescent="0.2">
      <c r="A734" s="55">
        <v>729</v>
      </c>
      <c r="B734" s="37">
        <v>35210220</v>
      </c>
      <c r="C734" s="61" t="s">
        <v>1284</v>
      </c>
      <c r="D734" s="38">
        <v>22</v>
      </c>
      <c r="E734" s="38">
        <v>0</v>
      </c>
      <c r="J734" s="38">
        <v>2</v>
      </c>
      <c r="L734" s="38">
        <v>0</v>
      </c>
      <c r="M734" s="38">
        <v>0</v>
      </c>
      <c r="N734" s="38">
        <v>1000000</v>
      </c>
      <c r="O734" s="63" t="s">
        <v>55</v>
      </c>
      <c r="P734" s="63"/>
      <c r="Q734" s="38" t="s">
        <v>1588</v>
      </c>
      <c r="R734" s="38">
        <v>0</v>
      </c>
      <c r="T734" s="38" t="s">
        <v>1595</v>
      </c>
      <c r="U734" s="70"/>
      <c r="Y734" s="38" t="s">
        <v>1089</v>
      </c>
      <c r="AA734" s="4">
        <v>0</v>
      </c>
      <c r="AB734" s="38">
        <v>0</v>
      </c>
      <c r="AC734">
        <v>0</v>
      </c>
      <c r="AD734" s="38">
        <v>0</v>
      </c>
      <c r="AF734" s="38" t="s">
        <v>1574</v>
      </c>
      <c r="AG734" s="38">
        <v>35210</v>
      </c>
      <c r="AH734" s="38" t="s">
        <v>1089</v>
      </c>
    </row>
    <row r="735" spans="1:34" x14ac:dyDescent="0.2">
      <c r="A735" s="55">
        <v>730</v>
      </c>
      <c r="B735" s="37">
        <v>35210230</v>
      </c>
      <c r="C735" s="61" t="s">
        <v>1284</v>
      </c>
      <c r="D735" s="38">
        <v>23</v>
      </c>
      <c r="E735" s="38">
        <v>0</v>
      </c>
      <c r="J735" s="38">
        <v>2</v>
      </c>
      <c r="L735" s="38">
        <v>0</v>
      </c>
      <c r="M735" s="38">
        <v>0</v>
      </c>
      <c r="N735" s="38">
        <v>1000000</v>
      </c>
      <c r="O735" s="63" t="s">
        <v>55</v>
      </c>
      <c r="P735" s="63"/>
      <c r="Q735" s="38" t="s">
        <v>1588</v>
      </c>
      <c r="R735" s="38">
        <v>0</v>
      </c>
      <c r="T735" s="38" t="s">
        <v>1595</v>
      </c>
      <c r="U735" s="70"/>
      <c r="Y735" s="38" t="s">
        <v>1090</v>
      </c>
      <c r="AA735" s="4">
        <v>0</v>
      </c>
      <c r="AB735" s="38">
        <v>0</v>
      </c>
      <c r="AC735">
        <v>0</v>
      </c>
      <c r="AD735" s="38">
        <v>0</v>
      </c>
      <c r="AF735" s="38" t="s">
        <v>1574</v>
      </c>
      <c r="AG735" s="38">
        <v>35210</v>
      </c>
      <c r="AH735" s="38" t="s">
        <v>1090</v>
      </c>
    </row>
    <row r="736" spans="1:34" x14ac:dyDescent="0.2">
      <c r="A736" s="55">
        <v>731</v>
      </c>
      <c r="B736" s="37">
        <v>35210240</v>
      </c>
      <c r="C736" s="61" t="s">
        <v>1284</v>
      </c>
      <c r="D736" s="38">
        <v>24</v>
      </c>
      <c r="E736" s="38">
        <v>0</v>
      </c>
      <c r="J736" s="38">
        <v>2</v>
      </c>
      <c r="L736" s="38">
        <v>0</v>
      </c>
      <c r="M736" s="38">
        <v>0</v>
      </c>
      <c r="N736" s="38">
        <v>1000000</v>
      </c>
      <c r="O736" s="63" t="s">
        <v>55</v>
      </c>
      <c r="P736" s="63"/>
      <c r="Q736" s="38" t="s">
        <v>1588</v>
      </c>
      <c r="R736" s="38">
        <v>0</v>
      </c>
      <c r="T736" s="38" t="s">
        <v>1595</v>
      </c>
      <c r="U736" s="70"/>
      <c r="Y736" s="38" t="s">
        <v>1091</v>
      </c>
      <c r="AA736" s="4">
        <v>0</v>
      </c>
      <c r="AB736" s="38">
        <v>0</v>
      </c>
      <c r="AC736">
        <v>0</v>
      </c>
      <c r="AD736" s="38">
        <v>0</v>
      </c>
      <c r="AF736" s="38" t="s">
        <v>1574</v>
      </c>
      <c r="AG736" s="38">
        <v>35210</v>
      </c>
      <c r="AH736" s="38" t="s">
        <v>1091</v>
      </c>
    </row>
    <row r="737" spans="1:34" x14ac:dyDescent="0.2">
      <c r="A737" s="55">
        <v>732</v>
      </c>
      <c r="B737" s="37">
        <v>35210250</v>
      </c>
      <c r="C737" s="61" t="s">
        <v>1284</v>
      </c>
      <c r="D737" s="38">
        <v>25</v>
      </c>
      <c r="E737" s="38">
        <v>0</v>
      </c>
      <c r="J737" s="38">
        <v>2</v>
      </c>
      <c r="L737" s="38">
        <v>0</v>
      </c>
      <c r="M737" s="38">
        <v>0</v>
      </c>
      <c r="N737" s="38">
        <v>1000000</v>
      </c>
      <c r="O737" s="63" t="s">
        <v>55</v>
      </c>
      <c r="P737" s="63"/>
      <c r="Q737" s="38" t="s">
        <v>1588</v>
      </c>
      <c r="R737" s="38">
        <v>0</v>
      </c>
      <c r="T737" s="38" t="s">
        <v>1595</v>
      </c>
      <c r="U737" s="70"/>
      <c r="Y737" s="38" t="s">
        <v>1092</v>
      </c>
      <c r="AA737" s="4">
        <v>0</v>
      </c>
      <c r="AB737" s="38">
        <v>0</v>
      </c>
      <c r="AC737">
        <v>0</v>
      </c>
      <c r="AD737" s="38">
        <v>0</v>
      </c>
      <c r="AF737" s="38" t="s">
        <v>1574</v>
      </c>
      <c r="AG737" s="38">
        <v>35210</v>
      </c>
      <c r="AH737" s="38" t="s">
        <v>1092</v>
      </c>
    </row>
    <row r="738" spans="1:34" x14ac:dyDescent="0.2">
      <c r="A738" s="55">
        <v>733</v>
      </c>
      <c r="B738" s="37">
        <v>36210010</v>
      </c>
      <c r="C738" s="61" t="s">
        <v>1285</v>
      </c>
      <c r="D738" s="38">
        <v>1</v>
      </c>
      <c r="E738" s="38">
        <v>0</v>
      </c>
      <c r="J738" s="38">
        <v>2</v>
      </c>
      <c r="L738" s="38">
        <v>0</v>
      </c>
      <c r="M738" s="38">
        <v>0</v>
      </c>
      <c r="N738" s="38">
        <v>1000000</v>
      </c>
      <c r="O738" s="63" t="s">
        <v>55</v>
      </c>
      <c r="P738" s="63"/>
      <c r="Q738" s="38" t="s">
        <v>1588</v>
      </c>
      <c r="R738" s="38">
        <v>0</v>
      </c>
      <c r="T738" s="38" t="s">
        <v>1595</v>
      </c>
      <c r="U738" s="70"/>
      <c r="Y738" s="38" t="s">
        <v>916</v>
      </c>
      <c r="AA738" s="4">
        <v>0</v>
      </c>
      <c r="AB738" s="38">
        <v>0</v>
      </c>
      <c r="AC738">
        <v>0</v>
      </c>
      <c r="AD738" s="38">
        <v>0</v>
      </c>
      <c r="AF738" s="38" t="s">
        <v>1574</v>
      </c>
      <c r="AG738" s="38">
        <v>36210</v>
      </c>
      <c r="AH738" s="38" t="s">
        <v>916</v>
      </c>
    </row>
    <row r="739" spans="1:34" x14ac:dyDescent="0.2">
      <c r="A739" s="55">
        <v>734</v>
      </c>
      <c r="B739" s="37">
        <v>36210020</v>
      </c>
      <c r="C739" s="61" t="s">
        <v>1285</v>
      </c>
      <c r="D739" s="38">
        <v>2</v>
      </c>
      <c r="E739" s="38">
        <v>0</v>
      </c>
      <c r="J739" s="38">
        <v>2</v>
      </c>
      <c r="L739" s="38">
        <v>0</v>
      </c>
      <c r="M739" s="38">
        <v>0</v>
      </c>
      <c r="N739" s="38">
        <v>1000000</v>
      </c>
      <c r="O739" s="63" t="s">
        <v>55</v>
      </c>
      <c r="P739" s="63"/>
      <c r="Q739" s="38" t="s">
        <v>1588</v>
      </c>
      <c r="R739" s="38">
        <v>0</v>
      </c>
      <c r="T739" s="38" t="s">
        <v>1595</v>
      </c>
      <c r="U739" s="70"/>
      <c r="Y739" s="38" t="s">
        <v>1093</v>
      </c>
      <c r="AA739" s="4">
        <v>0</v>
      </c>
      <c r="AB739" s="38">
        <v>0</v>
      </c>
      <c r="AC739">
        <v>0</v>
      </c>
      <c r="AD739" s="38">
        <v>0</v>
      </c>
      <c r="AF739" s="38" t="s">
        <v>1574</v>
      </c>
      <c r="AG739" s="38">
        <v>36210</v>
      </c>
      <c r="AH739" s="38" t="s">
        <v>1093</v>
      </c>
    </row>
    <row r="740" spans="1:34" x14ac:dyDescent="0.2">
      <c r="A740" s="55">
        <v>735</v>
      </c>
      <c r="B740" s="37">
        <v>36210030</v>
      </c>
      <c r="C740" s="61" t="s">
        <v>1285</v>
      </c>
      <c r="D740" s="38">
        <v>3</v>
      </c>
      <c r="E740" s="38">
        <v>0</v>
      </c>
      <c r="J740" s="38">
        <v>2</v>
      </c>
      <c r="L740" s="38">
        <v>0</v>
      </c>
      <c r="M740" s="38">
        <v>0</v>
      </c>
      <c r="N740" s="38">
        <v>1000000</v>
      </c>
      <c r="O740" s="63" t="s">
        <v>55</v>
      </c>
      <c r="P740" s="63"/>
      <c r="Q740" s="38" t="s">
        <v>1588</v>
      </c>
      <c r="R740" s="38">
        <v>0</v>
      </c>
      <c r="T740" s="38" t="s">
        <v>1595</v>
      </c>
      <c r="U740" s="70"/>
      <c r="Y740" s="38" t="s">
        <v>1094</v>
      </c>
      <c r="AA740" s="4">
        <v>0</v>
      </c>
      <c r="AB740" s="38">
        <v>0</v>
      </c>
      <c r="AC740">
        <v>0</v>
      </c>
      <c r="AD740" s="38">
        <v>0</v>
      </c>
      <c r="AF740" s="38" t="s">
        <v>1574</v>
      </c>
      <c r="AG740" s="38">
        <v>36210</v>
      </c>
      <c r="AH740" s="38" t="s">
        <v>1094</v>
      </c>
    </row>
    <row r="741" spans="1:34" x14ac:dyDescent="0.2">
      <c r="A741" s="55">
        <v>736</v>
      </c>
      <c r="B741" s="37">
        <v>36210040</v>
      </c>
      <c r="C741" s="61" t="s">
        <v>1285</v>
      </c>
      <c r="D741" s="38">
        <v>4</v>
      </c>
      <c r="E741" s="38">
        <v>0</v>
      </c>
      <c r="J741" s="38">
        <v>2</v>
      </c>
      <c r="L741" s="38">
        <v>0</v>
      </c>
      <c r="M741" s="38">
        <v>0</v>
      </c>
      <c r="N741" s="38">
        <v>1000000</v>
      </c>
      <c r="O741" s="63" t="s">
        <v>55</v>
      </c>
      <c r="P741" s="63"/>
      <c r="Q741" s="38" t="s">
        <v>1588</v>
      </c>
      <c r="R741" s="38">
        <v>0</v>
      </c>
      <c r="T741" s="38" t="s">
        <v>1595</v>
      </c>
      <c r="U741" s="70"/>
      <c r="Y741" s="38" t="s">
        <v>1095</v>
      </c>
      <c r="AA741" s="4">
        <v>0</v>
      </c>
      <c r="AB741" s="38">
        <v>0</v>
      </c>
      <c r="AC741">
        <v>0</v>
      </c>
      <c r="AD741" s="38">
        <v>0</v>
      </c>
      <c r="AF741" s="38" t="s">
        <v>1574</v>
      </c>
      <c r="AG741" s="38">
        <v>36210</v>
      </c>
      <c r="AH741" s="38" t="s">
        <v>1095</v>
      </c>
    </row>
    <row r="742" spans="1:34" x14ac:dyDescent="0.2">
      <c r="A742" s="55">
        <v>737</v>
      </c>
      <c r="B742" s="37">
        <v>36210050</v>
      </c>
      <c r="C742" s="61" t="s">
        <v>1285</v>
      </c>
      <c r="D742" s="38">
        <v>5</v>
      </c>
      <c r="E742" s="38">
        <v>0</v>
      </c>
      <c r="J742" s="38">
        <v>2</v>
      </c>
      <c r="L742" s="38">
        <v>0</v>
      </c>
      <c r="M742" s="38">
        <v>0</v>
      </c>
      <c r="N742" s="38">
        <v>1000000</v>
      </c>
      <c r="O742" s="63" t="s">
        <v>55</v>
      </c>
      <c r="P742" s="63"/>
      <c r="Q742" s="38" t="s">
        <v>1588</v>
      </c>
      <c r="R742" s="38">
        <v>0</v>
      </c>
      <c r="T742" s="38" t="s">
        <v>1595</v>
      </c>
      <c r="U742" s="70"/>
      <c r="Y742" s="38" t="s">
        <v>1096</v>
      </c>
      <c r="AA742" s="4">
        <v>0</v>
      </c>
      <c r="AB742" s="38">
        <v>0</v>
      </c>
      <c r="AC742">
        <v>0</v>
      </c>
      <c r="AD742" s="38">
        <v>0</v>
      </c>
      <c r="AF742" s="38" t="s">
        <v>1574</v>
      </c>
      <c r="AG742" s="38">
        <v>36210</v>
      </c>
      <c r="AH742" s="38" t="s">
        <v>1096</v>
      </c>
    </row>
    <row r="743" spans="1:34" x14ac:dyDescent="0.2">
      <c r="A743" s="55">
        <v>738</v>
      </c>
      <c r="B743" s="37">
        <v>36210060</v>
      </c>
      <c r="C743" s="61" t="s">
        <v>1285</v>
      </c>
      <c r="D743" s="38">
        <v>6</v>
      </c>
      <c r="E743" s="38">
        <v>0</v>
      </c>
      <c r="J743" s="38">
        <v>2</v>
      </c>
      <c r="L743" s="38">
        <v>0</v>
      </c>
      <c r="M743" s="38">
        <v>0</v>
      </c>
      <c r="N743" s="38">
        <v>1000000</v>
      </c>
      <c r="O743" s="63" t="s">
        <v>55</v>
      </c>
      <c r="P743" s="63"/>
      <c r="Q743" s="38" t="s">
        <v>1588</v>
      </c>
      <c r="R743" s="38">
        <v>0</v>
      </c>
      <c r="T743" s="38" t="s">
        <v>1595</v>
      </c>
      <c r="U743" s="70"/>
      <c r="Y743" s="38" t="s">
        <v>1097</v>
      </c>
      <c r="AA743" s="4">
        <v>0</v>
      </c>
      <c r="AB743" s="38">
        <v>0</v>
      </c>
      <c r="AC743">
        <v>0</v>
      </c>
      <c r="AD743" s="38">
        <v>0</v>
      </c>
      <c r="AF743" s="38" t="s">
        <v>1574</v>
      </c>
      <c r="AG743" s="38">
        <v>36210</v>
      </c>
      <c r="AH743" s="38" t="s">
        <v>1097</v>
      </c>
    </row>
    <row r="744" spans="1:34" x14ac:dyDescent="0.2">
      <c r="A744" s="55">
        <v>739</v>
      </c>
      <c r="B744" s="37">
        <v>36210070</v>
      </c>
      <c r="C744" s="61" t="s">
        <v>1285</v>
      </c>
      <c r="D744" s="38">
        <v>7</v>
      </c>
      <c r="E744" s="38">
        <v>0</v>
      </c>
      <c r="J744" s="38">
        <v>2</v>
      </c>
      <c r="L744" s="38">
        <v>0</v>
      </c>
      <c r="M744" s="38">
        <v>0</v>
      </c>
      <c r="N744" s="38">
        <v>1000000</v>
      </c>
      <c r="O744" s="63" t="s">
        <v>55</v>
      </c>
      <c r="P744" s="63"/>
      <c r="Q744" s="38" t="s">
        <v>1588</v>
      </c>
      <c r="R744" s="38">
        <v>0</v>
      </c>
      <c r="T744" s="38" t="s">
        <v>1595</v>
      </c>
      <c r="U744" s="70"/>
      <c r="Y744" s="38" t="s">
        <v>1098</v>
      </c>
      <c r="AA744" s="4">
        <v>0</v>
      </c>
      <c r="AB744" s="38">
        <v>0</v>
      </c>
      <c r="AC744">
        <v>0</v>
      </c>
      <c r="AD744" s="38">
        <v>0</v>
      </c>
      <c r="AF744" s="38" t="s">
        <v>1574</v>
      </c>
      <c r="AG744" s="38">
        <v>36210</v>
      </c>
      <c r="AH744" s="38" t="s">
        <v>1098</v>
      </c>
    </row>
    <row r="745" spans="1:34" x14ac:dyDescent="0.2">
      <c r="A745" s="55">
        <v>740</v>
      </c>
      <c r="B745" s="37">
        <v>36210080</v>
      </c>
      <c r="C745" s="61" t="s">
        <v>1285</v>
      </c>
      <c r="D745" s="38">
        <v>8</v>
      </c>
      <c r="E745" s="38">
        <v>0</v>
      </c>
      <c r="J745" s="38">
        <v>2</v>
      </c>
      <c r="L745" s="38">
        <v>0</v>
      </c>
      <c r="M745" s="38">
        <v>0</v>
      </c>
      <c r="N745" s="38">
        <v>1000000</v>
      </c>
      <c r="O745" s="63" t="s">
        <v>55</v>
      </c>
      <c r="P745" s="63"/>
      <c r="Q745" s="38" t="s">
        <v>1588</v>
      </c>
      <c r="R745" s="38">
        <v>0</v>
      </c>
      <c r="T745" s="38" t="s">
        <v>1595</v>
      </c>
      <c r="U745" s="70"/>
      <c r="Y745" s="38" t="s">
        <v>1099</v>
      </c>
      <c r="AA745" s="4">
        <v>0</v>
      </c>
      <c r="AB745" s="38">
        <v>0</v>
      </c>
      <c r="AC745">
        <v>0</v>
      </c>
      <c r="AD745" s="38">
        <v>0</v>
      </c>
      <c r="AF745" s="38" t="s">
        <v>1574</v>
      </c>
      <c r="AG745" s="38">
        <v>36210</v>
      </c>
      <c r="AH745" s="38" t="s">
        <v>1099</v>
      </c>
    </row>
    <row r="746" spans="1:34" x14ac:dyDescent="0.2">
      <c r="A746" s="55">
        <v>741</v>
      </c>
      <c r="B746" s="37">
        <v>36210090</v>
      </c>
      <c r="C746" s="61" t="s">
        <v>1285</v>
      </c>
      <c r="D746" s="38">
        <v>9</v>
      </c>
      <c r="E746" s="38">
        <v>0</v>
      </c>
      <c r="J746" s="38">
        <v>2</v>
      </c>
      <c r="L746" s="38">
        <v>0</v>
      </c>
      <c r="M746" s="38">
        <v>0</v>
      </c>
      <c r="N746" s="38">
        <v>1000000</v>
      </c>
      <c r="O746" s="63" t="s">
        <v>55</v>
      </c>
      <c r="P746" s="63"/>
      <c r="Q746" s="38" t="s">
        <v>1588</v>
      </c>
      <c r="R746" s="38">
        <v>0</v>
      </c>
      <c r="T746" s="38" t="s">
        <v>1595</v>
      </c>
      <c r="U746" s="70"/>
      <c r="Y746" s="38" t="s">
        <v>1100</v>
      </c>
      <c r="AA746" s="4">
        <v>0</v>
      </c>
      <c r="AB746" s="38">
        <v>0</v>
      </c>
      <c r="AC746">
        <v>0</v>
      </c>
      <c r="AD746" s="38">
        <v>0</v>
      </c>
      <c r="AF746" s="38" t="s">
        <v>1574</v>
      </c>
      <c r="AG746" s="38">
        <v>36210</v>
      </c>
      <c r="AH746" s="38" t="s">
        <v>1100</v>
      </c>
    </row>
    <row r="747" spans="1:34" x14ac:dyDescent="0.2">
      <c r="A747" s="55">
        <v>742</v>
      </c>
      <c r="B747" s="37">
        <v>36210100</v>
      </c>
      <c r="C747" s="61" t="s">
        <v>1285</v>
      </c>
      <c r="D747" s="38">
        <v>10</v>
      </c>
      <c r="E747" s="38">
        <v>0</v>
      </c>
      <c r="J747" s="38">
        <v>2</v>
      </c>
      <c r="L747" s="38">
        <v>0</v>
      </c>
      <c r="M747" s="38">
        <v>0</v>
      </c>
      <c r="N747" s="38">
        <v>1000000</v>
      </c>
      <c r="O747" s="63" t="s">
        <v>55</v>
      </c>
      <c r="P747" s="63"/>
      <c r="Q747" s="38" t="s">
        <v>1588</v>
      </c>
      <c r="R747" s="38">
        <v>0</v>
      </c>
      <c r="T747" s="38" t="s">
        <v>1595</v>
      </c>
      <c r="U747" s="70"/>
      <c r="Y747" s="38" t="s">
        <v>1101</v>
      </c>
      <c r="AA747" s="4">
        <v>0</v>
      </c>
      <c r="AB747" s="38">
        <v>0</v>
      </c>
      <c r="AC747">
        <v>0</v>
      </c>
      <c r="AD747" s="38">
        <v>0</v>
      </c>
      <c r="AF747" s="38" t="s">
        <v>1574</v>
      </c>
      <c r="AG747" s="38">
        <v>36210</v>
      </c>
      <c r="AH747" s="38" t="s">
        <v>1101</v>
      </c>
    </row>
    <row r="748" spans="1:34" x14ac:dyDescent="0.2">
      <c r="A748" s="55">
        <v>743</v>
      </c>
      <c r="B748" s="37">
        <v>36210110</v>
      </c>
      <c r="C748" s="61" t="s">
        <v>1285</v>
      </c>
      <c r="D748" s="38">
        <v>11</v>
      </c>
      <c r="E748" s="38">
        <v>0</v>
      </c>
      <c r="J748" s="38">
        <v>2</v>
      </c>
      <c r="L748" s="38">
        <v>0</v>
      </c>
      <c r="M748" s="38">
        <v>0</v>
      </c>
      <c r="N748" s="38">
        <v>1000000</v>
      </c>
      <c r="O748" s="63" t="s">
        <v>55</v>
      </c>
      <c r="P748" s="63"/>
      <c r="Q748" s="38" t="s">
        <v>1588</v>
      </c>
      <c r="R748" s="38">
        <v>0</v>
      </c>
      <c r="T748" s="38" t="s">
        <v>1595</v>
      </c>
      <c r="U748" s="70"/>
      <c r="Y748" s="38" t="s">
        <v>1102</v>
      </c>
      <c r="AA748" s="4">
        <v>0</v>
      </c>
      <c r="AB748" s="38">
        <v>0</v>
      </c>
      <c r="AC748">
        <v>0</v>
      </c>
      <c r="AD748" s="38">
        <v>0</v>
      </c>
      <c r="AF748" s="38" t="s">
        <v>1574</v>
      </c>
      <c r="AG748" s="38">
        <v>36210</v>
      </c>
      <c r="AH748" s="38" t="s">
        <v>1102</v>
      </c>
    </row>
    <row r="749" spans="1:34" x14ac:dyDescent="0.2">
      <c r="A749" s="55">
        <v>744</v>
      </c>
      <c r="B749" s="37">
        <v>36210120</v>
      </c>
      <c r="C749" s="61" t="s">
        <v>1285</v>
      </c>
      <c r="D749" s="38">
        <v>12</v>
      </c>
      <c r="E749" s="38">
        <v>0</v>
      </c>
      <c r="J749" s="38">
        <v>2</v>
      </c>
      <c r="L749" s="38">
        <v>0</v>
      </c>
      <c r="M749" s="38">
        <v>0</v>
      </c>
      <c r="N749" s="38">
        <v>1000000</v>
      </c>
      <c r="O749" s="63" t="s">
        <v>55</v>
      </c>
      <c r="P749" s="63"/>
      <c r="Q749" s="38" t="s">
        <v>1588</v>
      </c>
      <c r="R749" s="38">
        <v>0</v>
      </c>
      <c r="T749" s="38" t="s">
        <v>1595</v>
      </c>
      <c r="U749" s="70"/>
      <c r="Y749" s="38" t="s">
        <v>1103</v>
      </c>
      <c r="AA749" s="4">
        <v>0</v>
      </c>
      <c r="AB749" s="38">
        <v>0</v>
      </c>
      <c r="AC749">
        <v>0</v>
      </c>
      <c r="AD749" s="38">
        <v>0</v>
      </c>
      <c r="AF749" s="38" t="s">
        <v>1574</v>
      </c>
      <c r="AG749" s="38">
        <v>36210</v>
      </c>
      <c r="AH749" s="38" t="s">
        <v>1103</v>
      </c>
    </row>
    <row r="750" spans="1:34" x14ac:dyDescent="0.2">
      <c r="A750" s="55">
        <v>745</v>
      </c>
      <c r="B750" s="37">
        <v>36210130</v>
      </c>
      <c r="C750" s="61" t="s">
        <v>1285</v>
      </c>
      <c r="D750" s="38">
        <v>13</v>
      </c>
      <c r="E750" s="38">
        <v>0</v>
      </c>
      <c r="J750" s="38">
        <v>2</v>
      </c>
      <c r="L750" s="38">
        <v>0</v>
      </c>
      <c r="M750" s="38">
        <v>0</v>
      </c>
      <c r="N750" s="38">
        <v>1000000</v>
      </c>
      <c r="O750" s="63" t="s">
        <v>55</v>
      </c>
      <c r="P750" s="63"/>
      <c r="Q750" s="38" t="s">
        <v>1588</v>
      </c>
      <c r="R750" s="38">
        <v>0</v>
      </c>
      <c r="T750" s="38" t="s">
        <v>1595</v>
      </c>
      <c r="U750" s="70"/>
      <c r="Y750" s="38" t="s">
        <v>1104</v>
      </c>
      <c r="AA750" s="4">
        <v>0</v>
      </c>
      <c r="AB750" s="38">
        <v>0</v>
      </c>
      <c r="AC750">
        <v>0</v>
      </c>
      <c r="AD750" s="38">
        <v>0</v>
      </c>
      <c r="AF750" s="38" t="s">
        <v>1574</v>
      </c>
      <c r="AG750" s="38">
        <v>36210</v>
      </c>
      <c r="AH750" s="38" t="s">
        <v>1104</v>
      </c>
    </row>
    <row r="751" spans="1:34" x14ac:dyDescent="0.2">
      <c r="A751" s="55">
        <v>746</v>
      </c>
      <c r="B751" s="37">
        <v>36210140</v>
      </c>
      <c r="C751" s="61" t="s">
        <v>1285</v>
      </c>
      <c r="D751" s="38">
        <v>14</v>
      </c>
      <c r="E751" s="38">
        <v>0</v>
      </c>
      <c r="J751" s="38">
        <v>2</v>
      </c>
      <c r="L751" s="38">
        <v>0</v>
      </c>
      <c r="M751" s="38">
        <v>0</v>
      </c>
      <c r="N751" s="38">
        <v>1000000</v>
      </c>
      <c r="O751" s="63" t="s">
        <v>55</v>
      </c>
      <c r="P751" s="63"/>
      <c r="Q751" s="38" t="s">
        <v>1588</v>
      </c>
      <c r="R751" s="38">
        <v>0</v>
      </c>
      <c r="T751" s="38" t="s">
        <v>1595</v>
      </c>
      <c r="U751" s="70"/>
      <c r="Y751" s="38" t="s">
        <v>1105</v>
      </c>
      <c r="AA751" s="4">
        <v>0</v>
      </c>
      <c r="AB751" s="38">
        <v>0</v>
      </c>
      <c r="AC751">
        <v>0</v>
      </c>
      <c r="AD751" s="38">
        <v>0</v>
      </c>
      <c r="AF751" s="38" t="s">
        <v>1574</v>
      </c>
      <c r="AG751" s="38">
        <v>36210</v>
      </c>
      <c r="AH751" s="38" t="s">
        <v>1105</v>
      </c>
    </row>
    <row r="752" spans="1:34" x14ac:dyDescent="0.2">
      <c r="A752" s="55">
        <v>747</v>
      </c>
      <c r="B752" s="37">
        <v>36210150</v>
      </c>
      <c r="C752" s="61" t="s">
        <v>1285</v>
      </c>
      <c r="D752" s="38">
        <v>15</v>
      </c>
      <c r="E752" s="38">
        <v>0</v>
      </c>
      <c r="J752" s="38">
        <v>2</v>
      </c>
      <c r="L752" s="38">
        <v>0</v>
      </c>
      <c r="M752" s="38">
        <v>0</v>
      </c>
      <c r="N752" s="38">
        <v>1000000</v>
      </c>
      <c r="O752" s="63" t="s">
        <v>55</v>
      </c>
      <c r="P752" s="63"/>
      <c r="Q752" s="38" t="s">
        <v>1588</v>
      </c>
      <c r="R752" s="38">
        <v>0</v>
      </c>
      <c r="T752" s="38" t="s">
        <v>1595</v>
      </c>
      <c r="U752" s="70"/>
      <c r="Y752" s="38" t="s">
        <v>1106</v>
      </c>
      <c r="AA752" s="4">
        <v>0</v>
      </c>
      <c r="AB752" s="38">
        <v>0</v>
      </c>
      <c r="AC752">
        <v>0</v>
      </c>
      <c r="AD752" s="38">
        <v>0</v>
      </c>
      <c r="AF752" s="38" t="s">
        <v>1574</v>
      </c>
      <c r="AG752" s="38">
        <v>36210</v>
      </c>
      <c r="AH752" s="38" t="s">
        <v>1106</v>
      </c>
    </row>
    <row r="753" spans="1:34" x14ac:dyDescent="0.2">
      <c r="A753" s="55">
        <v>748</v>
      </c>
      <c r="B753" s="37">
        <v>36210160</v>
      </c>
      <c r="C753" s="61" t="s">
        <v>1285</v>
      </c>
      <c r="D753" s="38">
        <v>16</v>
      </c>
      <c r="E753" s="38">
        <v>0</v>
      </c>
      <c r="J753" s="38">
        <v>2</v>
      </c>
      <c r="L753" s="38">
        <v>0</v>
      </c>
      <c r="M753" s="38">
        <v>0</v>
      </c>
      <c r="N753" s="38">
        <v>1000000</v>
      </c>
      <c r="O753" s="63" t="s">
        <v>55</v>
      </c>
      <c r="P753" s="63"/>
      <c r="Q753" s="38" t="s">
        <v>1588</v>
      </c>
      <c r="R753" s="38">
        <v>0</v>
      </c>
      <c r="T753" s="38" t="s">
        <v>1595</v>
      </c>
      <c r="U753" s="70"/>
      <c r="Y753" s="38" t="s">
        <v>1107</v>
      </c>
      <c r="AA753" s="4">
        <v>0</v>
      </c>
      <c r="AB753" s="38">
        <v>0</v>
      </c>
      <c r="AC753">
        <v>0</v>
      </c>
      <c r="AD753" s="38">
        <v>0</v>
      </c>
      <c r="AF753" s="38" t="s">
        <v>1574</v>
      </c>
      <c r="AG753" s="38">
        <v>36210</v>
      </c>
      <c r="AH753" s="38" t="s">
        <v>1107</v>
      </c>
    </row>
    <row r="754" spans="1:34" x14ac:dyDescent="0.2">
      <c r="A754" s="55">
        <v>749</v>
      </c>
      <c r="B754" s="37">
        <v>36210170</v>
      </c>
      <c r="C754" s="61" t="s">
        <v>1285</v>
      </c>
      <c r="D754" s="38">
        <v>17</v>
      </c>
      <c r="E754" s="38">
        <v>0</v>
      </c>
      <c r="J754" s="38">
        <v>2</v>
      </c>
      <c r="L754" s="38">
        <v>0</v>
      </c>
      <c r="M754" s="38">
        <v>0</v>
      </c>
      <c r="N754" s="38">
        <v>1000000</v>
      </c>
      <c r="O754" s="63" t="s">
        <v>55</v>
      </c>
      <c r="P754" s="63"/>
      <c r="Q754" s="38" t="s">
        <v>1588</v>
      </c>
      <c r="R754" s="38">
        <v>0</v>
      </c>
      <c r="T754" s="38" t="s">
        <v>1595</v>
      </c>
      <c r="U754" s="70"/>
      <c r="Y754" s="38" t="s">
        <v>1108</v>
      </c>
      <c r="AA754" s="4">
        <v>0</v>
      </c>
      <c r="AB754" s="38">
        <v>0</v>
      </c>
      <c r="AC754">
        <v>0</v>
      </c>
      <c r="AD754" s="38">
        <v>0</v>
      </c>
      <c r="AF754" s="38" t="s">
        <v>1574</v>
      </c>
      <c r="AG754" s="38">
        <v>36210</v>
      </c>
      <c r="AH754" s="38" t="s">
        <v>1108</v>
      </c>
    </row>
    <row r="755" spans="1:34" x14ac:dyDescent="0.2">
      <c r="A755" s="55">
        <v>750</v>
      </c>
      <c r="B755" s="37">
        <v>36210180</v>
      </c>
      <c r="C755" s="61" t="s">
        <v>1285</v>
      </c>
      <c r="D755" s="38">
        <v>18</v>
      </c>
      <c r="E755" s="38">
        <v>0</v>
      </c>
      <c r="J755" s="38">
        <v>2</v>
      </c>
      <c r="L755" s="38">
        <v>0</v>
      </c>
      <c r="M755" s="38">
        <v>0</v>
      </c>
      <c r="N755" s="38">
        <v>1000000</v>
      </c>
      <c r="O755" s="63" t="s">
        <v>55</v>
      </c>
      <c r="P755" s="63"/>
      <c r="Q755" s="38" t="s">
        <v>1588</v>
      </c>
      <c r="R755" s="38">
        <v>0</v>
      </c>
      <c r="T755" s="38" t="s">
        <v>1595</v>
      </c>
      <c r="U755" s="70"/>
      <c r="Y755" s="38" t="s">
        <v>1109</v>
      </c>
      <c r="AA755" s="4">
        <v>0</v>
      </c>
      <c r="AB755" s="38">
        <v>0</v>
      </c>
      <c r="AC755">
        <v>0</v>
      </c>
      <c r="AD755" s="38">
        <v>0</v>
      </c>
      <c r="AF755" s="38" t="s">
        <v>1574</v>
      </c>
      <c r="AG755" s="38">
        <v>36210</v>
      </c>
      <c r="AH755" s="38" t="s">
        <v>1109</v>
      </c>
    </row>
    <row r="756" spans="1:34" x14ac:dyDescent="0.2">
      <c r="A756" s="55">
        <v>751</v>
      </c>
      <c r="B756" s="37">
        <v>36210190</v>
      </c>
      <c r="C756" s="61" t="s">
        <v>1285</v>
      </c>
      <c r="D756" s="38">
        <v>19</v>
      </c>
      <c r="E756" s="38">
        <v>0</v>
      </c>
      <c r="J756" s="38">
        <v>2</v>
      </c>
      <c r="L756" s="38">
        <v>0</v>
      </c>
      <c r="M756" s="38">
        <v>0</v>
      </c>
      <c r="N756" s="38">
        <v>1000000</v>
      </c>
      <c r="O756" s="63" t="s">
        <v>55</v>
      </c>
      <c r="P756" s="63"/>
      <c r="Q756" s="38" t="s">
        <v>1588</v>
      </c>
      <c r="R756" s="38">
        <v>0</v>
      </c>
      <c r="T756" s="38" t="s">
        <v>1595</v>
      </c>
      <c r="U756" s="70"/>
      <c r="Y756" s="38" t="s">
        <v>1110</v>
      </c>
      <c r="AA756" s="4">
        <v>0</v>
      </c>
      <c r="AB756" s="38">
        <v>0</v>
      </c>
      <c r="AC756">
        <v>0</v>
      </c>
      <c r="AD756" s="38">
        <v>0</v>
      </c>
      <c r="AF756" s="38" t="s">
        <v>1574</v>
      </c>
      <c r="AG756" s="38">
        <v>36210</v>
      </c>
      <c r="AH756" s="38" t="s">
        <v>1110</v>
      </c>
    </row>
    <row r="757" spans="1:34" x14ac:dyDescent="0.2">
      <c r="A757" s="55">
        <v>752</v>
      </c>
      <c r="B757" s="37">
        <v>36210200</v>
      </c>
      <c r="C757" s="61" t="s">
        <v>1285</v>
      </c>
      <c r="D757" s="38">
        <v>20</v>
      </c>
      <c r="E757" s="38">
        <v>0</v>
      </c>
      <c r="J757" s="38">
        <v>2</v>
      </c>
      <c r="L757" s="38">
        <v>0</v>
      </c>
      <c r="M757" s="38">
        <v>0</v>
      </c>
      <c r="N757" s="38">
        <v>1000000</v>
      </c>
      <c r="O757" s="63" t="s">
        <v>55</v>
      </c>
      <c r="P757" s="63"/>
      <c r="Q757" s="38" t="s">
        <v>1588</v>
      </c>
      <c r="R757" s="38">
        <v>0</v>
      </c>
      <c r="T757" s="38" t="s">
        <v>1595</v>
      </c>
      <c r="U757" s="70"/>
      <c r="Y757" s="38" t="s">
        <v>1111</v>
      </c>
      <c r="AA757" s="4">
        <v>0</v>
      </c>
      <c r="AB757" s="38">
        <v>0</v>
      </c>
      <c r="AC757">
        <v>0</v>
      </c>
      <c r="AD757" s="38">
        <v>0</v>
      </c>
      <c r="AF757" s="38" t="s">
        <v>1574</v>
      </c>
      <c r="AG757" s="38">
        <v>36210</v>
      </c>
      <c r="AH757" s="38" t="s">
        <v>1111</v>
      </c>
    </row>
    <row r="758" spans="1:34" x14ac:dyDescent="0.2">
      <c r="A758" s="55">
        <v>753</v>
      </c>
      <c r="B758" s="37">
        <v>36210210</v>
      </c>
      <c r="C758" s="61" t="s">
        <v>1285</v>
      </c>
      <c r="D758" s="38">
        <v>21</v>
      </c>
      <c r="E758" s="38">
        <v>0</v>
      </c>
      <c r="J758" s="38">
        <v>2</v>
      </c>
      <c r="L758" s="38">
        <v>0</v>
      </c>
      <c r="M758" s="38">
        <v>0</v>
      </c>
      <c r="N758" s="38">
        <v>1000000</v>
      </c>
      <c r="O758" s="63" t="s">
        <v>55</v>
      </c>
      <c r="P758" s="63"/>
      <c r="Q758" s="38" t="s">
        <v>1588</v>
      </c>
      <c r="R758" s="38">
        <v>0</v>
      </c>
      <c r="T758" s="38" t="s">
        <v>1595</v>
      </c>
      <c r="U758" s="70"/>
      <c r="Y758" s="38" t="s">
        <v>1112</v>
      </c>
      <c r="AA758" s="4">
        <v>0</v>
      </c>
      <c r="AB758" s="38">
        <v>0</v>
      </c>
      <c r="AC758">
        <v>0</v>
      </c>
      <c r="AD758" s="38">
        <v>0</v>
      </c>
      <c r="AF758" s="38" t="s">
        <v>1574</v>
      </c>
      <c r="AG758" s="38">
        <v>36210</v>
      </c>
      <c r="AH758" s="38" t="s">
        <v>1112</v>
      </c>
    </row>
    <row r="759" spans="1:34" x14ac:dyDescent="0.2">
      <c r="A759" s="55">
        <v>754</v>
      </c>
      <c r="B759" s="37">
        <v>36210220</v>
      </c>
      <c r="C759" s="61" t="s">
        <v>1285</v>
      </c>
      <c r="D759" s="38">
        <v>22</v>
      </c>
      <c r="E759" s="38">
        <v>0</v>
      </c>
      <c r="J759" s="38">
        <v>2</v>
      </c>
      <c r="L759" s="38">
        <v>0</v>
      </c>
      <c r="M759" s="38">
        <v>0</v>
      </c>
      <c r="N759" s="38">
        <v>1000000</v>
      </c>
      <c r="O759" s="63" t="s">
        <v>55</v>
      </c>
      <c r="P759" s="63"/>
      <c r="Q759" s="38" t="s">
        <v>1588</v>
      </c>
      <c r="R759" s="38">
        <v>0</v>
      </c>
      <c r="T759" s="38" t="s">
        <v>1595</v>
      </c>
      <c r="U759" s="70"/>
      <c r="Y759" s="38" t="s">
        <v>1113</v>
      </c>
      <c r="AA759" s="4">
        <v>0</v>
      </c>
      <c r="AB759" s="38">
        <v>0</v>
      </c>
      <c r="AC759">
        <v>0</v>
      </c>
      <c r="AD759" s="38">
        <v>0</v>
      </c>
      <c r="AF759" s="38" t="s">
        <v>1574</v>
      </c>
      <c r="AG759" s="38">
        <v>36210</v>
      </c>
      <c r="AH759" s="38" t="s">
        <v>1113</v>
      </c>
    </row>
    <row r="760" spans="1:34" x14ac:dyDescent="0.2">
      <c r="A760" s="55">
        <v>755</v>
      </c>
      <c r="B760" s="37">
        <v>36210230</v>
      </c>
      <c r="C760" s="61" t="s">
        <v>1285</v>
      </c>
      <c r="D760" s="38">
        <v>23</v>
      </c>
      <c r="E760" s="38">
        <v>0</v>
      </c>
      <c r="J760" s="38">
        <v>2</v>
      </c>
      <c r="L760" s="38">
        <v>0</v>
      </c>
      <c r="M760" s="38">
        <v>0</v>
      </c>
      <c r="N760" s="38">
        <v>1000000</v>
      </c>
      <c r="O760" s="63" t="s">
        <v>55</v>
      </c>
      <c r="P760" s="63"/>
      <c r="Q760" s="38" t="s">
        <v>1588</v>
      </c>
      <c r="R760" s="38">
        <v>0</v>
      </c>
      <c r="T760" s="38" t="s">
        <v>1595</v>
      </c>
      <c r="U760" s="70"/>
      <c r="Y760" s="38" t="s">
        <v>1114</v>
      </c>
      <c r="AA760" s="4">
        <v>0</v>
      </c>
      <c r="AB760" s="38">
        <v>0</v>
      </c>
      <c r="AC760">
        <v>0</v>
      </c>
      <c r="AD760" s="38">
        <v>0</v>
      </c>
      <c r="AF760" s="38" t="s">
        <v>1574</v>
      </c>
      <c r="AG760" s="38">
        <v>36210</v>
      </c>
      <c r="AH760" s="38" t="s">
        <v>1114</v>
      </c>
    </row>
    <row r="761" spans="1:34" x14ac:dyDescent="0.2">
      <c r="A761" s="55">
        <v>756</v>
      </c>
      <c r="B761" s="37">
        <v>36210240</v>
      </c>
      <c r="C761" s="61" t="s">
        <v>1285</v>
      </c>
      <c r="D761" s="38">
        <v>24</v>
      </c>
      <c r="E761" s="38">
        <v>0</v>
      </c>
      <c r="J761" s="38">
        <v>2</v>
      </c>
      <c r="L761" s="38">
        <v>0</v>
      </c>
      <c r="M761" s="38">
        <v>0</v>
      </c>
      <c r="N761" s="38">
        <v>1000000</v>
      </c>
      <c r="O761" s="63" t="s">
        <v>55</v>
      </c>
      <c r="P761" s="63"/>
      <c r="Q761" s="38" t="s">
        <v>1588</v>
      </c>
      <c r="R761" s="38">
        <v>0</v>
      </c>
      <c r="T761" s="38" t="s">
        <v>1595</v>
      </c>
      <c r="U761" s="70"/>
      <c r="Y761" s="38" t="s">
        <v>1115</v>
      </c>
      <c r="AA761" s="4">
        <v>0</v>
      </c>
      <c r="AB761" s="38">
        <v>0</v>
      </c>
      <c r="AC761">
        <v>0</v>
      </c>
      <c r="AD761" s="38">
        <v>0</v>
      </c>
      <c r="AF761" s="38" t="s">
        <v>1574</v>
      </c>
      <c r="AG761" s="38">
        <v>36210</v>
      </c>
      <c r="AH761" s="38" t="s">
        <v>1115</v>
      </c>
    </row>
    <row r="762" spans="1:34" x14ac:dyDescent="0.2">
      <c r="A762" s="55">
        <v>757</v>
      </c>
      <c r="B762" s="37">
        <v>36210250</v>
      </c>
      <c r="C762" s="61" t="s">
        <v>1285</v>
      </c>
      <c r="D762" s="38">
        <v>25</v>
      </c>
      <c r="E762" s="38">
        <v>0</v>
      </c>
      <c r="J762" s="38">
        <v>2</v>
      </c>
      <c r="L762" s="38">
        <v>0</v>
      </c>
      <c r="M762" s="38">
        <v>0</v>
      </c>
      <c r="N762" s="38">
        <v>1000000</v>
      </c>
      <c r="O762" s="63" t="s">
        <v>55</v>
      </c>
      <c r="P762" s="63"/>
      <c r="Q762" s="38" t="s">
        <v>1588</v>
      </c>
      <c r="R762" s="38">
        <v>0</v>
      </c>
      <c r="T762" s="38" t="s">
        <v>1595</v>
      </c>
      <c r="U762" s="70"/>
      <c r="Y762" s="38" t="s">
        <v>1116</v>
      </c>
      <c r="AA762" s="4">
        <v>0</v>
      </c>
      <c r="AB762" s="38">
        <v>0</v>
      </c>
      <c r="AC762">
        <v>0</v>
      </c>
      <c r="AD762" s="38">
        <v>0</v>
      </c>
      <c r="AF762" s="38" t="s">
        <v>1574</v>
      </c>
      <c r="AG762" s="38">
        <v>36210</v>
      </c>
      <c r="AH762" s="38" t="s">
        <v>1116</v>
      </c>
    </row>
    <row r="763" spans="1:34" x14ac:dyDescent="0.2">
      <c r="A763" s="55">
        <v>758</v>
      </c>
      <c r="B763" s="37">
        <v>47210010</v>
      </c>
      <c r="C763" s="61" t="s">
        <v>1286</v>
      </c>
      <c r="D763" s="38">
        <v>1</v>
      </c>
      <c r="E763" s="38">
        <v>0</v>
      </c>
      <c r="J763" s="38">
        <v>2</v>
      </c>
      <c r="L763" s="38">
        <v>0</v>
      </c>
      <c r="M763" s="38">
        <v>0</v>
      </c>
      <c r="N763" s="38">
        <v>1000000</v>
      </c>
      <c r="O763" s="63" t="s">
        <v>55</v>
      </c>
      <c r="P763" s="63"/>
      <c r="Q763" s="38" t="s">
        <v>1588</v>
      </c>
      <c r="R763" s="38">
        <v>0</v>
      </c>
      <c r="T763" s="38" t="s">
        <v>1595</v>
      </c>
      <c r="U763" s="70"/>
      <c r="Y763" s="38" t="s">
        <v>917</v>
      </c>
      <c r="AA763" s="4">
        <v>0</v>
      </c>
      <c r="AB763" s="38">
        <v>0</v>
      </c>
      <c r="AC763">
        <v>0</v>
      </c>
      <c r="AD763" s="38">
        <v>0</v>
      </c>
      <c r="AF763" s="38" t="s">
        <v>1574</v>
      </c>
      <c r="AG763" s="38">
        <v>47210</v>
      </c>
      <c r="AH763" s="38" t="s">
        <v>917</v>
      </c>
    </row>
    <row r="764" spans="1:34" x14ac:dyDescent="0.2">
      <c r="A764" s="55">
        <v>759</v>
      </c>
      <c r="B764" s="37">
        <v>47210020</v>
      </c>
      <c r="C764" s="61" t="s">
        <v>1286</v>
      </c>
      <c r="D764" s="38">
        <v>2</v>
      </c>
      <c r="E764" s="38">
        <v>0</v>
      </c>
      <c r="J764" s="38">
        <v>2</v>
      </c>
      <c r="L764" s="38">
        <v>0</v>
      </c>
      <c r="M764" s="38">
        <v>0</v>
      </c>
      <c r="N764" s="38">
        <v>1000000</v>
      </c>
      <c r="O764" s="63" t="s">
        <v>55</v>
      </c>
      <c r="P764" s="63"/>
      <c r="Q764" s="38" t="s">
        <v>1588</v>
      </c>
      <c r="R764" s="38">
        <v>0</v>
      </c>
      <c r="T764" s="38" t="s">
        <v>1595</v>
      </c>
      <c r="U764" s="70"/>
      <c r="Y764" s="38" t="s">
        <v>1117</v>
      </c>
      <c r="AA764" s="4">
        <v>0</v>
      </c>
      <c r="AB764" s="38">
        <v>0</v>
      </c>
      <c r="AC764">
        <v>0</v>
      </c>
      <c r="AD764" s="38">
        <v>0</v>
      </c>
      <c r="AF764" s="38" t="s">
        <v>1574</v>
      </c>
      <c r="AG764" s="38">
        <v>47210</v>
      </c>
      <c r="AH764" s="38" t="s">
        <v>1117</v>
      </c>
    </row>
    <row r="765" spans="1:34" x14ac:dyDescent="0.2">
      <c r="A765" s="55">
        <v>760</v>
      </c>
      <c r="B765" s="37">
        <v>47210030</v>
      </c>
      <c r="C765" s="61" t="s">
        <v>1286</v>
      </c>
      <c r="D765" s="38">
        <v>3</v>
      </c>
      <c r="E765" s="38">
        <v>0</v>
      </c>
      <c r="J765" s="38">
        <v>2</v>
      </c>
      <c r="L765" s="38">
        <v>0</v>
      </c>
      <c r="M765" s="38">
        <v>0</v>
      </c>
      <c r="N765" s="38">
        <v>1000000</v>
      </c>
      <c r="O765" s="63" t="s">
        <v>55</v>
      </c>
      <c r="P765" s="63"/>
      <c r="Q765" s="38" t="s">
        <v>1588</v>
      </c>
      <c r="R765" s="38">
        <v>0</v>
      </c>
      <c r="T765" s="38" t="s">
        <v>1595</v>
      </c>
      <c r="U765" s="70"/>
      <c r="Y765" s="38" t="s">
        <v>1118</v>
      </c>
      <c r="AA765" s="4">
        <v>0</v>
      </c>
      <c r="AB765" s="38">
        <v>0</v>
      </c>
      <c r="AC765">
        <v>0</v>
      </c>
      <c r="AD765" s="38">
        <v>0</v>
      </c>
      <c r="AF765" s="38" t="s">
        <v>1574</v>
      </c>
      <c r="AG765" s="38">
        <v>47210</v>
      </c>
      <c r="AH765" s="38" t="s">
        <v>1118</v>
      </c>
    </row>
    <row r="766" spans="1:34" x14ac:dyDescent="0.2">
      <c r="A766" s="55">
        <v>761</v>
      </c>
      <c r="B766" s="37">
        <v>47210040</v>
      </c>
      <c r="C766" s="61" t="s">
        <v>1286</v>
      </c>
      <c r="D766" s="38">
        <v>4</v>
      </c>
      <c r="E766" s="38">
        <v>0</v>
      </c>
      <c r="J766" s="38">
        <v>2</v>
      </c>
      <c r="L766" s="38">
        <v>0</v>
      </c>
      <c r="M766" s="38">
        <v>0</v>
      </c>
      <c r="N766" s="38">
        <v>1000000</v>
      </c>
      <c r="O766" s="63" t="s">
        <v>55</v>
      </c>
      <c r="P766" s="63"/>
      <c r="Q766" s="38" t="s">
        <v>1588</v>
      </c>
      <c r="R766" s="38">
        <v>0</v>
      </c>
      <c r="T766" s="38" t="s">
        <v>1595</v>
      </c>
      <c r="U766" s="70"/>
      <c r="Y766" s="38" t="s">
        <v>1119</v>
      </c>
      <c r="AA766" s="4">
        <v>0</v>
      </c>
      <c r="AB766" s="38">
        <v>0</v>
      </c>
      <c r="AC766">
        <v>0</v>
      </c>
      <c r="AD766" s="38">
        <v>0</v>
      </c>
      <c r="AF766" s="38" t="s">
        <v>1574</v>
      </c>
      <c r="AG766" s="38">
        <v>47210</v>
      </c>
      <c r="AH766" s="38" t="s">
        <v>1119</v>
      </c>
    </row>
    <row r="767" spans="1:34" x14ac:dyDescent="0.2">
      <c r="A767" s="55">
        <v>762</v>
      </c>
      <c r="B767" s="37">
        <v>47210050</v>
      </c>
      <c r="C767" s="61" t="s">
        <v>1286</v>
      </c>
      <c r="D767" s="38">
        <v>5</v>
      </c>
      <c r="E767" s="38">
        <v>0</v>
      </c>
      <c r="J767" s="38">
        <v>2</v>
      </c>
      <c r="L767" s="38">
        <v>0</v>
      </c>
      <c r="M767" s="38">
        <v>0</v>
      </c>
      <c r="N767" s="38">
        <v>1000000</v>
      </c>
      <c r="O767" s="63" t="s">
        <v>55</v>
      </c>
      <c r="P767" s="63"/>
      <c r="Q767" s="38" t="s">
        <v>1588</v>
      </c>
      <c r="R767" s="38">
        <v>0</v>
      </c>
      <c r="T767" s="38" t="s">
        <v>1595</v>
      </c>
      <c r="U767" s="70"/>
      <c r="Y767" s="38" t="s">
        <v>1120</v>
      </c>
      <c r="AA767" s="4">
        <v>0</v>
      </c>
      <c r="AB767" s="38">
        <v>0</v>
      </c>
      <c r="AC767">
        <v>0</v>
      </c>
      <c r="AD767" s="38">
        <v>0</v>
      </c>
      <c r="AF767" s="38" t="s">
        <v>1574</v>
      </c>
      <c r="AG767" s="38">
        <v>47210</v>
      </c>
      <c r="AH767" s="38" t="s">
        <v>1120</v>
      </c>
    </row>
    <row r="768" spans="1:34" x14ac:dyDescent="0.2">
      <c r="A768" s="55">
        <v>763</v>
      </c>
      <c r="B768" s="37">
        <v>47210060</v>
      </c>
      <c r="C768" s="61" t="s">
        <v>1286</v>
      </c>
      <c r="D768" s="38">
        <v>6</v>
      </c>
      <c r="E768" s="38">
        <v>0</v>
      </c>
      <c r="J768" s="38">
        <v>2</v>
      </c>
      <c r="L768" s="38">
        <v>0</v>
      </c>
      <c r="M768" s="38">
        <v>0</v>
      </c>
      <c r="N768" s="38">
        <v>1000000</v>
      </c>
      <c r="O768" s="63" t="s">
        <v>55</v>
      </c>
      <c r="P768" s="63"/>
      <c r="Q768" s="38" t="s">
        <v>1588</v>
      </c>
      <c r="R768" s="38">
        <v>0</v>
      </c>
      <c r="T768" s="38" t="s">
        <v>1595</v>
      </c>
      <c r="U768" s="70"/>
      <c r="Y768" s="38" t="s">
        <v>1121</v>
      </c>
      <c r="AA768" s="4">
        <v>0</v>
      </c>
      <c r="AB768" s="38">
        <v>0</v>
      </c>
      <c r="AC768">
        <v>0</v>
      </c>
      <c r="AD768" s="38">
        <v>0</v>
      </c>
      <c r="AF768" s="38" t="s">
        <v>1574</v>
      </c>
      <c r="AG768" s="38">
        <v>47210</v>
      </c>
      <c r="AH768" s="38" t="s">
        <v>1121</v>
      </c>
    </row>
    <row r="769" spans="1:34" x14ac:dyDescent="0.2">
      <c r="A769" s="55">
        <v>764</v>
      </c>
      <c r="B769" s="37">
        <v>47210070</v>
      </c>
      <c r="C769" s="61" t="s">
        <v>1286</v>
      </c>
      <c r="D769" s="38">
        <v>7</v>
      </c>
      <c r="E769" s="38">
        <v>0</v>
      </c>
      <c r="J769" s="38">
        <v>2</v>
      </c>
      <c r="L769" s="38">
        <v>0</v>
      </c>
      <c r="M769" s="38">
        <v>0</v>
      </c>
      <c r="N769" s="38">
        <v>1000000</v>
      </c>
      <c r="O769" s="63" t="s">
        <v>55</v>
      </c>
      <c r="P769" s="63"/>
      <c r="Q769" s="38" t="s">
        <v>1588</v>
      </c>
      <c r="R769" s="38">
        <v>0</v>
      </c>
      <c r="T769" s="38" t="s">
        <v>1595</v>
      </c>
      <c r="U769" s="70"/>
      <c r="Y769" s="38" t="s">
        <v>1122</v>
      </c>
      <c r="AA769" s="4">
        <v>0</v>
      </c>
      <c r="AB769" s="38">
        <v>0</v>
      </c>
      <c r="AC769">
        <v>0</v>
      </c>
      <c r="AD769" s="38">
        <v>0</v>
      </c>
      <c r="AF769" s="38" t="s">
        <v>1574</v>
      </c>
      <c r="AG769" s="38">
        <v>47210</v>
      </c>
      <c r="AH769" s="38" t="s">
        <v>1122</v>
      </c>
    </row>
    <row r="770" spans="1:34" x14ac:dyDescent="0.2">
      <c r="A770" s="55">
        <v>765</v>
      </c>
      <c r="B770" s="37">
        <v>47210080</v>
      </c>
      <c r="C770" s="61" t="s">
        <v>1286</v>
      </c>
      <c r="D770" s="38">
        <v>8</v>
      </c>
      <c r="E770" s="38">
        <v>0</v>
      </c>
      <c r="J770" s="38">
        <v>2</v>
      </c>
      <c r="L770" s="38">
        <v>0</v>
      </c>
      <c r="M770" s="38">
        <v>0</v>
      </c>
      <c r="N770" s="38">
        <v>1000000</v>
      </c>
      <c r="O770" s="63" t="s">
        <v>55</v>
      </c>
      <c r="P770" s="63"/>
      <c r="Q770" s="38" t="s">
        <v>1588</v>
      </c>
      <c r="R770" s="38">
        <v>0</v>
      </c>
      <c r="T770" s="38" t="s">
        <v>1595</v>
      </c>
      <c r="U770" s="70"/>
      <c r="Y770" s="38" t="s">
        <v>1123</v>
      </c>
      <c r="AA770" s="4">
        <v>0</v>
      </c>
      <c r="AB770" s="38">
        <v>0</v>
      </c>
      <c r="AC770">
        <v>0</v>
      </c>
      <c r="AD770" s="38">
        <v>0</v>
      </c>
      <c r="AF770" s="38" t="s">
        <v>1574</v>
      </c>
      <c r="AG770" s="38">
        <v>47210</v>
      </c>
      <c r="AH770" s="38" t="s">
        <v>1123</v>
      </c>
    </row>
    <row r="771" spans="1:34" x14ac:dyDescent="0.2">
      <c r="A771" s="55">
        <v>766</v>
      </c>
      <c r="B771" s="37">
        <v>47210090</v>
      </c>
      <c r="C771" s="61" t="s">
        <v>1286</v>
      </c>
      <c r="D771" s="38">
        <v>9</v>
      </c>
      <c r="E771" s="38">
        <v>0</v>
      </c>
      <c r="J771" s="38">
        <v>2</v>
      </c>
      <c r="L771" s="38">
        <v>0</v>
      </c>
      <c r="M771" s="38">
        <v>0</v>
      </c>
      <c r="N771" s="38">
        <v>1000000</v>
      </c>
      <c r="O771" s="63" t="s">
        <v>55</v>
      </c>
      <c r="P771" s="63"/>
      <c r="Q771" s="38" t="s">
        <v>1588</v>
      </c>
      <c r="R771" s="38">
        <v>0</v>
      </c>
      <c r="T771" s="38" t="s">
        <v>1595</v>
      </c>
      <c r="U771" s="70"/>
      <c r="Y771" s="38" t="s">
        <v>1124</v>
      </c>
      <c r="AA771" s="4">
        <v>0</v>
      </c>
      <c r="AB771" s="38">
        <v>0</v>
      </c>
      <c r="AC771">
        <v>0</v>
      </c>
      <c r="AD771" s="38">
        <v>0</v>
      </c>
      <c r="AF771" s="38" t="s">
        <v>1574</v>
      </c>
      <c r="AG771" s="38">
        <v>47210</v>
      </c>
      <c r="AH771" s="38" t="s">
        <v>1124</v>
      </c>
    </row>
    <row r="772" spans="1:34" x14ac:dyDescent="0.2">
      <c r="A772" s="55">
        <v>767</v>
      </c>
      <c r="B772" s="37">
        <v>47210100</v>
      </c>
      <c r="C772" s="61" t="s">
        <v>1286</v>
      </c>
      <c r="D772" s="38">
        <v>10</v>
      </c>
      <c r="E772" s="38">
        <v>0</v>
      </c>
      <c r="J772" s="38">
        <v>2</v>
      </c>
      <c r="L772" s="38">
        <v>0</v>
      </c>
      <c r="M772" s="38">
        <v>0</v>
      </c>
      <c r="N772" s="38">
        <v>1000000</v>
      </c>
      <c r="O772" s="63" t="s">
        <v>55</v>
      </c>
      <c r="P772" s="63"/>
      <c r="Q772" s="38" t="s">
        <v>1588</v>
      </c>
      <c r="R772" s="38">
        <v>0</v>
      </c>
      <c r="T772" s="38" t="s">
        <v>1595</v>
      </c>
      <c r="U772" s="70"/>
      <c r="Y772" s="38" t="s">
        <v>1125</v>
      </c>
      <c r="AA772" s="4">
        <v>0</v>
      </c>
      <c r="AB772" s="38">
        <v>0</v>
      </c>
      <c r="AC772">
        <v>0</v>
      </c>
      <c r="AD772" s="38">
        <v>0</v>
      </c>
      <c r="AF772" s="38" t="s">
        <v>1574</v>
      </c>
      <c r="AG772" s="38">
        <v>47210</v>
      </c>
      <c r="AH772" s="38" t="s">
        <v>1125</v>
      </c>
    </row>
    <row r="773" spans="1:34" x14ac:dyDescent="0.2">
      <c r="A773" s="55">
        <v>768</v>
      </c>
      <c r="B773" s="37">
        <v>47210110</v>
      </c>
      <c r="C773" s="61" t="s">
        <v>1286</v>
      </c>
      <c r="D773" s="38">
        <v>11</v>
      </c>
      <c r="E773" s="38">
        <v>0</v>
      </c>
      <c r="J773" s="38">
        <v>2</v>
      </c>
      <c r="L773" s="38">
        <v>0</v>
      </c>
      <c r="M773" s="38">
        <v>0</v>
      </c>
      <c r="N773" s="38">
        <v>1000000</v>
      </c>
      <c r="O773" s="63" t="s">
        <v>55</v>
      </c>
      <c r="P773" s="63"/>
      <c r="Q773" s="38" t="s">
        <v>1588</v>
      </c>
      <c r="R773" s="38">
        <v>0</v>
      </c>
      <c r="T773" s="38" t="s">
        <v>1595</v>
      </c>
      <c r="U773" s="70"/>
      <c r="Y773" s="38" t="s">
        <v>1126</v>
      </c>
      <c r="AA773" s="4">
        <v>0</v>
      </c>
      <c r="AB773" s="38">
        <v>0</v>
      </c>
      <c r="AC773">
        <v>0</v>
      </c>
      <c r="AD773" s="38">
        <v>0</v>
      </c>
      <c r="AF773" s="38" t="s">
        <v>1574</v>
      </c>
      <c r="AG773" s="38">
        <v>47210</v>
      </c>
      <c r="AH773" s="38" t="s">
        <v>1126</v>
      </c>
    </row>
    <row r="774" spans="1:34" x14ac:dyDescent="0.2">
      <c r="A774" s="55">
        <v>769</v>
      </c>
      <c r="B774" s="37">
        <v>47210120</v>
      </c>
      <c r="C774" s="61" t="s">
        <v>1286</v>
      </c>
      <c r="D774" s="38">
        <v>12</v>
      </c>
      <c r="E774" s="38">
        <v>0</v>
      </c>
      <c r="J774" s="38">
        <v>2</v>
      </c>
      <c r="L774" s="38">
        <v>0</v>
      </c>
      <c r="M774" s="38">
        <v>0</v>
      </c>
      <c r="N774" s="38">
        <v>1000000</v>
      </c>
      <c r="O774" s="63" t="s">
        <v>55</v>
      </c>
      <c r="P774" s="63"/>
      <c r="Q774" s="38" t="s">
        <v>1588</v>
      </c>
      <c r="R774" s="38">
        <v>0</v>
      </c>
      <c r="T774" s="38" t="s">
        <v>1595</v>
      </c>
      <c r="U774" s="70"/>
      <c r="Y774" s="38" t="s">
        <v>1127</v>
      </c>
      <c r="AA774" s="4">
        <v>0</v>
      </c>
      <c r="AB774" s="38">
        <v>0</v>
      </c>
      <c r="AC774">
        <v>0</v>
      </c>
      <c r="AD774" s="38">
        <v>0</v>
      </c>
      <c r="AF774" s="38" t="s">
        <v>1574</v>
      </c>
      <c r="AG774" s="38">
        <v>47210</v>
      </c>
      <c r="AH774" s="38" t="s">
        <v>1127</v>
      </c>
    </row>
    <row r="775" spans="1:34" x14ac:dyDescent="0.2">
      <c r="A775" s="55">
        <v>770</v>
      </c>
      <c r="B775" s="37">
        <v>47210130</v>
      </c>
      <c r="C775" s="61" t="s">
        <v>1286</v>
      </c>
      <c r="D775" s="38">
        <v>13</v>
      </c>
      <c r="E775" s="38">
        <v>0</v>
      </c>
      <c r="J775" s="38">
        <v>2</v>
      </c>
      <c r="L775" s="38">
        <v>0</v>
      </c>
      <c r="M775" s="38">
        <v>0</v>
      </c>
      <c r="N775" s="38">
        <v>1000000</v>
      </c>
      <c r="O775" s="63" t="s">
        <v>55</v>
      </c>
      <c r="P775" s="63"/>
      <c r="Q775" s="38" t="s">
        <v>1588</v>
      </c>
      <c r="R775" s="38">
        <v>0</v>
      </c>
      <c r="T775" s="38" t="s">
        <v>1595</v>
      </c>
      <c r="U775" s="70"/>
      <c r="Y775" s="38" t="s">
        <v>1128</v>
      </c>
      <c r="AA775" s="4">
        <v>0</v>
      </c>
      <c r="AB775" s="38">
        <v>0</v>
      </c>
      <c r="AC775">
        <v>0</v>
      </c>
      <c r="AD775" s="38">
        <v>0</v>
      </c>
      <c r="AF775" s="38" t="s">
        <v>1574</v>
      </c>
      <c r="AG775" s="38">
        <v>47210</v>
      </c>
      <c r="AH775" s="38" t="s">
        <v>1128</v>
      </c>
    </row>
    <row r="776" spans="1:34" x14ac:dyDescent="0.2">
      <c r="A776" s="55">
        <v>771</v>
      </c>
      <c r="B776" s="37">
        <v>47210140</v>
      </c>
      <c r="C776" s="61" t="s">
        <v>1286</v>
      </c>
      <c r="D776" s="38">
        <v>14</v>
      </c>
      <c r="E776" s="38">
        <v>0</v>
      </c>
      <c r="J776" s="38">
        <v>2</v>
      </c>
      <c r="L776" s="38">
        <v>0</v>
      </c>
      <c r="M776" s="38">
        <v>0</v>
      </c>
      <c r="N776" s="38">
        <v>1000000</v>
      </c>
      <c r="O776" s="63" t="s">
        <v>55</v>
      </c>
      <c r="P776" s="63"/>
      <c r="Q776" s="38" t="s">
        <v>1588</v>
      </c>
      <c r="R776" s="38">
        <v>0</v>
      </c>
      <c r="T776" s="38" t="s">
        <v>1595</v>
      </c>
      <c r="U776" s="70"/>
      <c r="Y776" s="38" t="s">
        <v>1129</v>
      </c>
      <c r="AA776" s="4">
        <v>0</v>
      </c>
      <c r="AB776" s="38">
        <v>0</v>
      </c>
      <c r="AC776">
        <v>0</v>
      </c>
      <c r="AD776" s="38">
        <v>0</v>
      </c>
      <c r="AF776" s="38" t="s">
        <v>1574</v>
      </c>
      <c r="AG776" s="38">
        <v>47210</v>
      </c>
      <c r="AH776" s="38" t="s">
        <v>1129</v>
      </c>
    </row>
    <row r="777" spans="1:34" x14ac:dyDescent="0.2">
      <c r="A777" s="55">
        <v>772</v>
      </c>
      <c r="B777" s="37">
        <v>47210150</v>
      </c>
      <c r="C777" s="61" t="s">
        <v>1286</v>
      </c>
      <c r="D777" s="38">
        <v>15</v>
      </c>
      <c r="E777" s="38">
        <v>0</v>
      </c>
      <c r="J777" s="38">
        <v>2</v>
      </c>
      <c r="L777" s="38">
        <v>0</v>
      </c>
      <c r="M777" s="38">
        <v>0</v>
      </c>
      <c r="N777" s="38">
        <v>1000000</v>
      </c>
      <c r="O777" s="63" t="s">
        <v>55</v>
      </c>
      <c r="P777" s="63"/>
      <c r="Q777" s="38" t="s">
        <v>1588</v>
      </c>
      <c r="R777" s="38">
        <v>0</v>
      </c>
      <c r="T777" s="38" t="s">
        <v>1595</v>
      </c>
      <c r="U777" s="70"/>
      <c r="Y777" s="38" t="s">
        <v>1130</v>
      </c>
      <c r="AA777" s="4">
        <v>0</v>
      </c>
      <c r="AB777" s="38">
        <v>0</v>
      </c>
      <c r="AC777">
        <v>0</v>
      </c>
      <c r="AD777" s="38">
        <v>0</v>
      </c>
      <c r="AF777" s="38" t="s">
        <v>1574</v>
      </c>
      <c r="AG777" s="38">
        <v>47210</v>
      </c>
      <c r="AH777" s="38" t="s">
        <v>1130</v>
      </c>
    </row>
    <row r="778" spans="1:34" x14ac:dyDescent="0.2">
      <c r="A778" s="55">
        <v>773</v>
      </c>
      <c r="B778" s="37">
        <v>47210160</v>
      </c>
      <c r="C778" s="61" t="s">
        <v>1286</v>
      </c>
      <c r="D778" s="38">
        <v>16</v>
      </c>
      <c r="E778" s="38">
        <v>0</v>
      </c>
      <c r="J778" s="38">
        <v>2</v>
      </c>
      <c r="L778" s="38">
        <v>0</v>
      </c>
      <c r="M778" s="38">
        <v>0</v>
      </c>
      <c r="N778" s="38">
        <v>1000000</v>
      </c>
      <c r="O778" s="63" t="s">
        <v>55</v>
      </c>
      <c r="P778" s="63"/>
      <c r="Q778" s="38" t="s">
        <v>1588</v>
      </c>
      <c r="R778" s="38">
        <v>0</v>
      </c>
      <c r="T778" s="38" t="s">
        <v>1595</v>
      </c>
      <c r="U778" s="70"/>
      <c r="Y778" s="38" t="s">
        <v>1131</v>
      </c>
      <c r="AA778" s="4">
        <v>0</v>
      </c>
      <c r="AB778" s="38">
        <v>0</v>
      </c>
      <c r="AC778">
        <v>0</v>
      </c>
      <c r="AD778" s="38">
        <v>0</v>
      </c>
      <c r="AF778" s="38" t="s">
        <v>1574</v>
      </c>
      <c r="AG778" s="38">
        <v>47210</v>
      </c>
      <c r="AH778" s="38" t="s">
        <v>1131</v>
      </c>
    </row>
    <row r="779" spans="1:34" x14ac:dyDescent="0.2">
      <c r="A779" s="55">
        <v>774</v>
      </c>
      <c r="B779" s="37">
        <v>47210170</v>
      </c>
      <c r="C779" s="61" t="s">
        <v>1286</v>
      </c>
      <c r="D779" s="38">
        <v>17</v>
      </c>
      <c r="E779" s="38">
        <v>0</v>
      </c>
      <c r="J779" s="38">
        <v>2</v>
      </c>
      <c r="L779" s="38">
        <v>0</v>
      </c>
      <c r="M779" s="38">
        <v>0</v>
      </c>
      <c r="N779" s="38">
        <v>1000000</v>
      </c>
      <c r="O779" s="63" t="s">
        <v>55</v>
      </c>
      <c r="P779" s="63"/>
      <c r="Q779" s="38" t="s">
        <v>1588</v>
      </c>
      <c r="R779" s="38">
        <v>0</v>
      </c>
      <c r="T779" s="38" t="s">
        <v>1595</v>
      </c>
      <c r="U779" s="70"/>
      <c r="Y779" s="38" t="s">
        <v>1132</v>
      </c>
      <c r="AA779" s="4">
        <v>0</v>
      </c>
      <c r="AB779" s="38">
        <v>0</v>
      </c>
      <c r="AC779">
        <v>0</v>
      </c>
      <c r="AD779" s="38">
        <v>0</v>
      </c>
      <c r="AF779" s="38" t="s">
        <v>1574</v>
      </c>
      <c r="AG779" s="38">
        <v>47210</v>
      </c>
      <c r="AH779" s="38" t="s">
        <v>1132</v>
      </c>
    </row>
    <row r="780" spans="1:34" x14ac:dyDescent="0.2">
      <c r="A780" s="55">
        <v>775</v>
      </c>
      <c r="B780" s="37">
        <v>47210180</v>
      </c>
      <c r="C780" s="61" t="s">
        <v>1286</v>
      </c>
      <c r="D780" s="38">
        <v>18</v>
      </c>
      <c r="E780" s="38">
        <v>0</v>
      </c>
      <c r="J780" s="38">
        <v>2</v>
      </c>
      <c r="L780" s="38">
        <v>0</v>
      </c>
      <c r="M780" s="38">
        <v>0</v>
      </c>
      <c r="N780" s="38">
        <v>1000000</v>
      </c>
      <c r="O780" s="63" t="s">
        <v>55</v>
      </c>
      <c r="P780" s="63"/>
      <c r="Q780" s="38" t="s">
        <v>1588</v>
      </c>
      <c r="R780" s="38">
        <v>0</v>
      </c>
      <c r="T780" s="38" t="s">
        <v>1595</v>
      </c>
      <c r="U780" s="70"/>
      <c r="Y780" s="38" t="s">
        <v>1133</v>
      </c>
      <c r="AA780" s="4">
        <v>0</v>
      </c>
      <c r="AB780" s="38">
        <v>0</v>
      </c>
      <c r="AC780">
        <v>0</v>
      </c>
      <c r="AD780" s="38">
        <v>0</v>
      </c>
      <c r="AF780" s="38" t="s">
        <v>1574</v>
      </c>
      <c r="AG780" s="38">
        <v>47210</v>
      </c>
      <c r="AH780" s="38" t="s">
        <v>1133</v>
      </c>
    </row>
    <row r="781" spans="1:34" x14ac:dyDescent="0.2">
      <c r="A781" s="55">
        <v>776</v>
      </c>
      <c r="B781" s="37">
        <v>47210190</v>
      </c>
      <c r="C781" s="61" t="s">
        <v>1286</v>
      </c>
      <c r="D781" s="38">
        <v>19</v>
      </c>
      <c r="E781" s="38">
        <v>0</v>
      </c>
      <c r="J781" s="38">
        <v>2</v>
      </c>
      <c r="L781" s="38">
        <v>0</v>
      </c>
      <c r="M781" s="38">
        <v>0</v>
      </c>
      <c r="N781" s="38">
        <v>1000000</v>
      </c>
      <c r="O781" s="63" t="s">
        <v>55</v>
      </c>
      <c r="P781" s="63"/>
      <c r="Q781" s="38" t="s">
        <v>1588</v>
      </c>
      <c r="R781" s="38">
        <v>0</v>
      </c>
      <c r="T781" s="38" t="s">
        <v>1595</v>
      </c>
      <c r="U781" s="70"/>
      <c r="Y781" s="38" t="s">
        <v>1134</v>
      </c>
      <c r="AA781" s="4">
        <v>0</v>
      </c>
      <c r="AB781" s="38">
        <v>0</v>
      </c>
      <c r="AC781">
        <v>0</v>
      </c>
      <c r="AD781" s="38">
        <v>0</v>
      </c>
      <c r="AF781" s="38" t="s">
        <v>1574</v>
      </c>
      <c r="AG781" s="38">
        <v>47210</v>
      </c>
      <c r="AH781" s="38" t="s">
        <v>1134</v>
      </c>
    </row>
    <row r="782" spans="1:34" x14ac:dyDescent="0.2">
      <c r="A782" s="55">
        <v>777</v>
      </c>
      <c r="B782" s="37">
        <v>47210200</v>
      </c>
      <c r="C782" s="61" t="s">
        <v>1286</v>
      </c>
      <c r="D782" s="38">
        <v>20</v>
      </c>
      <c r="E782" s="38">
        <v>0</v>
      </c>
      <c r="J782" s="38">
        <v>2</v>
      </c>
      <c r="L782" s="38">
        <v>0</v>
      </c>
      <c r="M782" s="38">
        <v>0</v>
      </c>
      <c r="N782" s="38">
        <v>1000000</v>
      </c>
      <c r="O782" s="63" t="s">
        <v>55</v>
      </c>
      <c r="P782" s="63"/>
      <c r="Q782" s="38" t="s">
        <v>1588</v>
      </c>
      <c r="R782" s="38">
        <v>0</v>
      </c>
      <c r="T782" s="38" t="s">
        <v>1595</v>
      </c>
      <c r="U782" s="70"/>
      <c r="Y782" s="38" t="s">
        <v>1135</v>
      </c>
      <c r="AA782" s="4">
        <v>0</v>
      </c>
      <c r="AB782" s="38">
        <v>0</v>
      </c>
      <c r="AC782">
        <v>0</v>
      </c>
      <c r="AD782" s="38">
        <v>0</v>
      </c>
      <c r="AF782" s="38" t="s">
        <v>1574</v>
      </c>
      <c r="AG782" s="38">
        <v>47210</v>
      </c>
      <c r="AH782" s="38" t="s">
        <v>1135</v>
      </c>
    </row>
    <row r="783" spans="1:34" x14ac:dyDescent="0.2">
      <c r="A783" s="55">
        <v>778</v>
      </c>
      <c r="B783" s="37">
        <v>47210210</v>
      </c>
      <c r="C783" s="61" t="s">
        <v>1286</v>
      </c>
      <c r="D783" s="38">
        <v>21</v>
      </c>
      <c r="E783" s="38">
        <v>0</v>
      </c>
      <c r="J783" s="38">
        <v>2</v>
      </c>
      <c r="L783" s="38">
        <v>0</v>
      </c>
      <c r="M783" s="38">
        <v>0</v>
      </c>
      <c r="N783" s="38">
        <v>1000000</v>
      </c>
      <c r="O783" s="63" t="s">
        <v>55</v>
      </c>
      <c r="P783" s="63"/>
      <c r="Q783" s="38" t="s">
        <v>1588</v>
      </c>
      <c r="R783" s="38">
        <v>0</v>
      </c>
      <c r="T783" s="38" t="s">
        <v>1595</v>
      </c>
      <c r="U783" s="70"/>
      <c r="Y783" s="38" t="s">
        <v>1136</v>
      </c>
      <c r="AA783" s="4">
        <v>0</v>
      </c>
      <c r="AB783" s="38">
        <v>0</v>
      </c>
      <c r="AC783">
        <v>0</v>
      </c>
      <c r="AD783" s="38">
        <v>0</v>
      </c>
      <c r="AF783" s="38" t="s">
        <v>1574</v>
      </c>
      <c r="AG783" s="38">
        <v>47210</v>
      </c>
      <c r="AH783" s="38" t="s">
        <v>1136</v>
      </c>
    </row>
    <row r="784" spans="1:34" x14ac:dyDescent="0.2">
      <c r="A784" s="55">
        <v>779</v>
      </c>
      <c r="B784" s="37">
        <v>47210220</v>
      </c>
      <c r="C784" s="61" t="s">
        <v>1286</v>
      </c>
      <c r="D784" s="38">
        <v>22</v>
      </c>
      <c r="E784" s="38">
        <v>0</v>
      </c>
      <c r="J784" s="38">
        <v>2</v>
      </c>
      <c r="L784" s="38">
        <v>0</v>
      </c>
      <c r="M784" s="38">
        <v>0</v>
      </c>
      <c r="N784" s="38">
        <v>1000000</v>
      </c>
      <c r="O784" s="63" t="s">
        <v>55</v>
      </c>
      <c r="P784" s="63"/>
      <c r="Q784" s="38" t="s">
        <v>1588</v>
      </c>
      <c r="R784" s="38">
        <v>0</v>
      </c>
      <c r="T784" s="38" t="s">
        <v>1595</v>
      </c>
      <c r="U784" s="70"/>
      <c r="Y784" s="38" t="s">
        <v>1137</v>
      </c>
      <c r="AA784" s="4">
        <v>0</v>
      </c>
      <c r="AB784" s="38">
        <v>0</v>
      </c>
      <c r="AC784">
        <v>0</v>
      </c>
      <c r="AD784" s="38">
        <v>0</v>
      </c>
      <c r="AF784" s="38" t="s">
        <v>1574</v>
      </c>
      <c r="AG784" s="38">
        <v>47210</v>
      </c>
      <c r="AH784" s="38" t="s">
        <v>1137</v>
      </c>
    </row>
    <row r="785" spans="1:34" x14ac:dyDescent="0.2">
      <c r="A785" s="55">
        <v>780</v>
      </c>
      <c r="B785" s="37">
        <v>47210230</v>
      </c>
      <c r="C785" s="61" t="s">
        <v>1286</v>
      </c>
      <c r="D785" s="38">
        <v>23</v>
      </c>
      <c r="E785" s="38">
        <v>0</v>
      </c>
      <c r="J785" s="38">
        <v>2</v>
      </c>
      <c r="L785" s="38">
        <v>0</v>
      </c>
      <c r="M785" s="38">
        <v>0</v>
      </c>
      <c r="N785" s="38">
        <v>1000000</v>
      </c>
      <c r="O785" s="63" t="s">
        <v>55</v>
      </c>
      <c r="P785" s="63"/>
      <c r="Q785" s="38" t="s">
        <v>1588</v>
      </c>
      <c r="R785" s="38">
        <v>0</v>
      </c>
      <c r="T785" s="38" t="s">
        <v>1595</v>
      </c>
      <c r="U785" s="70"/>
      <c r="Y785" s="38" t="s">
        <v>1138</v>
      </c>
      <c r="AA785" s="4">
        <v>0</v>
      </c>
      <c r="AB785" s="38">
        <v>0</v>
      </c>
      <c r="AC785">
        <v>0</v>
      </c>
      <c r="AD785" s="38">
        <v>0</v>
      </c>
      <c r="AF785" s="38" t="s">
        <v>1574</v>
      </c>
      <c r="AG785" s="38">
        <v>47210</v>
      </c>
      <c r="AH785" s="38" t="s">
        <v>1138</v>
      </c>
    </row>
    <row r="786" spans="1:34" x14ac:dyDescent="0.2">
      <c r="A786" s="55">
        <v>781</v>
      </c>
      <c r="B786" s="37">
        <v>47210240</v>
      </c>
      <c r="C786" s="61" t="s">
        <v>1286</v>
      </c>
      <c r="D786" s="38">
        <v>24</v>
      </c>
      <c r="E786" s="38">
        <v>0</v>
      </c>
      <c r="J786" s="38">
        <v>2</v>
      </c>
      <c r="L786" s="38">
        <v>0</v>
      </c>
      <c r="M786" s="38">
        <v>0</v>
      </c>
      <c r="N786" s="38">
        <v>1000000</v>
      </c>
      <c r="O786" s="63" t="s">
        <v>55</v>
      </c>
      <c r="P786" s="63"/>
      <c r="Q786" s="38" t="s">
        <v>1588</v>
      </c>
      <c r="R786" s="38">
        <v>0</v>
      </c>
      <c r="T786" s="38" t="s">
        <v>1595</v>
      </c>
      <c r="U786" s="70"/>
      <c r="Y786" s="38" t="s">
        <v>1139</v>
      </c>
      <c r="AA786" s="4">
        <v>0</v>
      </c>
      <c r="AB786" s="38">
        <v>0</v>
      </c>
      <c r="AC786">
        <v>0</v>
      </c>
      <c r="AD786" s="38">
        <v>0</v>
      </c>
      <c r="AF786" s="38" t="s">
        <v>1574</v>
      </c>
      <c r="AG786" s="38">
        <v>47210</v>
      </c>
      <c r="AH786" s="38" t="s">
        <v>1139</v>
      </c>
    </row>
    <row r="787" spans="1:34" x14ac:dyDescent="0.2">
      <c r="A787" s="55">
        <v>782</v>
      </c>
      <c r="B787" s="37">
        <v>47210250</v>
      </c>
      <c r="C787" s="61" t="s">
        <v>1286</v>
      </c>
      <c r="D787" s="38">
        <v>25</v>
      </c>
      <c r="E787" s="38">
        <v>0</v>
      </c>
      <c r="J787" s="38">
        <v>2</v>
      </c>
      <c r="L787" s="38">
        <v>0</v>
      </c>
      <c r="M787" s="38">
        <v>0</v>
      </c>
      <c r="N787" s="38">
        <v>1000000</v>
      </c>
      <c r="O787" s="63" t="s">
        <v>55</v>
      </c>
      <c r="P787" s="63"/>
      <c r="Q787" s="38" t="s">
        <v>1588</v>
      </c>
      <c r="R787" s="38">
        <v>0</v>
      </c>
      <c r="T787" s="38" t="s">
        <v>1595</v>
      </c>
      <c r="U787" s="70"/>
      <c r="Y787" s="38" t="s">
        <v>1140</v>
      </c>
      <c r="AA787" s="4">
        <v>0</v>
      </c>
      <c r="AB787" s="38">
        <v>0</v>
      </c>
      <c r="AC787">
        <v>0</v>
      </c>
      <c r="AD787" s="38">
        <v>0</v>
      </c>
      <c r="AF787" s="38" t="s">
        <v>1574</v>
      </c>
      <c r="AG787" s="38">
        <v>47210</v>
      </c>
      <c r="AH787" s="38" t="s">
        <v>1140</v>
      </c>
    </row>
    <row r="788" spans="1:34" x14ac:dyDescent="0.2">
      <c r="A788" s="55">
        <v>783</v>
      </c>
      <c r="B788" s="37">
        <v>47220010</v>
      </c>
      <c r="C788" s="61" t="s">
        <v>1287</v>
      </c>
      <c r="D788" s="38">
        <v>1</v>
      </c>
      <c r="E788" s="38">
        <v>0</v>
      </c>
      <c r="J788" s="38">
        <v>2</v>
      </c>
      <c r="L788" s="38">
        <v>0</v>
      </c>
      <c r="M788" s="38">
        <v>0</v>
      </c>
      <c r="N788" s="38">
        <v>1000000</v>
      </c>
      <c r="O788" s="63" t="s">
        <v>55</v>
      </c>
      <c r="P788" s="63"/>
      <c r="Q788" s="38" t="s">
        <v>1588</v>
      </c>
      <c r="R788" s="38">
        <v>0</v>
      </c>
      <c r="T788" s="38" t="s">
        <v>1595</v>
      </c>
      <c r="U788" s="70"/>
      <c r="Y788" s="38" t="s">
        <v>918</v>
      </c>
      <c r="AA788" s="4">
        <v>0</v>
      </c>
      <c r="AB788" s="38">
        <v>0</v>
      </c>
      <c r="AC788">
        <v>0</v>
      </c>
      <c r="AD788" s="38">
        <v>0</v>
      </c>
      <c r="AF788" s="38" t="s">
        <v>1574</v>
      </c>
      <c r="AG788" s="38">
        <v>47220</v>
      </c>
      <c r="AH788" s="38" t="s">
        <v>918</v>
      </c>
    </row>
    <row r="789" spans="1:34" x14ac:dyDescent="0.2">
      <c r="A789" s="55">
        <v>784</v>
      </c>
      <c r="B789" s="37">
        <v>47220020</v>
      </c>
      <c r="C789" s="61" t="s">
        <v>1287</v>
      </c>
      <c r="D789" s="38">
        <v>2</v>
      </c>
      <c r="E789" s="38">
        <v>0</v>
      </c>
      <c r="J789" s="38">
        <v>2</v>
      </c>
      <c r="L789" s="38">
        <v>0</v>
      </c>
      <c r="M789" s="38">
        <v>0</v>
      </c>
      <c r="N789" s="38">
        <v>1000000</v>
      </c>
      <c r="O789" s="63" t="s">
        <v>55</v>
      </c>
      <c r="P789" s="63"/>
      <c r="Q789" s="38" t="s">
        <v>1588</v>
      </c>
      <c r="R789" s="38">
        <v>0</v>
      </c>
      <c r="T789" s="38" t="s">
        <v>1595</v>
      </c>
      <c r="U789" s="70"/>
      <c r="Y789" s="38" t="s">
        <v>1141</v>
      </c>
      <c r="AA789" s="4">
        <v>0</v>
      </c>
      <c r="AB789" s="38">
        <v>0</v>
      </c>
      <c r="AC789">
        <v>0</v>
      </c>
      <c r="AD789" s="38">
        <v>0</v>
      </c>
      <c r="AF789" s="38" t="s">
        <v>1574</v>
      </c>
      <c r="AG789" s="38">
        <v>47220</v>
      </c>
      <c r="AH789" s="38" t="s">
        <v>1141</v>
      </c>
    </row>
    <row r="790" spans="1:34" x14ac:dyDescent="0.2">
      <c r="A790" s="55">
        <v>785</v>
      </c>
      <c r="B790" s="37">
        <v>47220030</v>
      </c>
      <c r="C790" s="61" t="s">
        <v>1287</v>
      </c>
      <c r="D790" s="38">
        <v>3</v>
      </c>
      <c r="E790" s="38">
        <v>0</v>
      </c>
      <c r="J790" s="38">
        <v>2</v>
      </c>
      <c r="L790" s="38">
        <v>0</v>
      </c>
      <c r="M790" s="38">
        <v>0</v>
      </c>
      <c r="N790" s="38">
        <v>1000000</v>
      </c>
      <c r="O790" s="63" t="s">
        <v>55</v>
      </c>
      <c r="P790" s="63"/>
      <c r="Q790" s="38" t="s">
        <v>1588</v>
      </c>
      <c r="R790" s="38">
        <v>0</v>
      </c>
      <c r="T790" s="38" t="s">
        <v>1595</v>
      </c>
      <c r="U790" s="70"/>
      <c r="Y790" s="38" t="s">
        <v>1142</v>
      </c>
      <c r="AA790" s="4">
        <v>0</v>
      </c>
      <c r="AB790" s="38">
        <v>0</v>
      </c>
      <c r="AC790">
        <v>0</v>
      </c>
      <c r="AD790" s="38">
        <v>0</v>
      </c>
      <c r="AF790" s="38" t="s">
        <v>1574</v>
      </c>
      <c r="AG790" s="38">
        <v>47220</v>
      </c>
      <c r="AH790" s="38" t="s">
        <v>1142</v>
      </c>
    </row>
    <row r="791" spans="1:34" x14ac:dyDescent="0.2">
      <c r="A791" s="55">
        <v>786</v>
      </c>
      <c r="B791" s="37">
        <v>47220040</v>
      </c>
      <c r="C791" s="61" t="s">
        <v>1287</v>
      </c>
      <c r="D791" s="38">
        <v>4</v>
      </c>
      <c r="E791" s="38">
        <v>0</v>
      </c>
      <c r="J791" s="38">
        <v>2</v>
      </c>
      <c r="L791" s="38">
        <v>0</v>
      </c>
      <c r="M791" s="38">
        <v>0</v>
      </c>
      <c r="N791" s="38">
        <v>1000000</v>
      </c>
      <c r="O791" s="63" t="s">
        <v>55</v>
      </c>
      <c r="P791" s="63"/>
      <c r="Q791" s="38" t="s">
        <v>1588</v>
      </c>
      <c r="R791" s="38">
        <v>0</v>
      </c>
      <c r="T791" s="38" t="s">
        <v>1595</v>
      </c>
      <c r="U791" s="70"/>
      <c r="Y791" s="38" t="s">
        <v>1143</v>
      </c>
      <c r="AA791" s="4">
        <v>0</v>
      </c>
      <c r="AB791" s="38">
        <v>0</v>
      </c>
      <c r="AC791">
        <v>0</v>
      </c>
      <c r="AD791" s="38">
        <v>0</v>
      </c>
      <c r="AF791" s="38" t="s">
        <v>1574</v>
      </c>
      <c r="AG791" s="38">
        <v>47220</v>
      </c>
      <c r="AH791" s="38" t="s">
        <v>1143</v>
      </c>
    </row>
    <row r="792" spans="1:34" x14ac:dyDescent="0.2">
      <c r="A792" s="55">
        <v>787</v>
      </c>
      <c r="B792" s="37">
        <v>47220050</v>
      </c>
      <c r="C792" s="61" t="s">
        <v>1287</v>
      </c>
      <c r="D792" s="38">
        <v>5</v>
      </c>
      <c r="E792" s="38">
        <v>0</v>
      </c>
      <c r="J792" s="38">
        <v>2</v>
      </c>
      <c r="L792" s="38">
        <v>0</v>
      </c>
      <c r="M792" s="38">
        <v>0</v>
      </c>
      <c r="N792" s="38">
        <v>1000000</v>
      </c>
      <c r="O792" s="63" t="s">
        <v>55</v>
      </c>
      <c r="P792" s="63"/>
      <c r="Q792" s="38" t="s">
        <v>1588</v>
      </c>
      <c r="R792" s="38">
        <v>0</v>
      </c>
      <c r="T792" s="38" t="s">
        <v>1595</v>
      </c>
      <c r="U792" s="70"/>
      <c r="Y792" s="38" t="s">
        <v>1144</v>
      </c>
      <c r="AA792" s="4">
        <v>0</v>
      </c>
      <c r="AB792" s="38">
        <v>0</v>
      </c>
      <c r="AC792">
        <v>0</v>
      </c>
      <c r="AD792" s="38">
        <v>0</v>
      </c>
      <c r="AF792" s="38" t="s">
        <v>1574</v>
      </c>
      <c r="AG792" s="38">
        <v>47220</v>
      </c>
      <c r="AH792" s="38" t="s">
        <v>1144</v>
      </c>
    </row>
    <row r="793" spans="1:34" x14ac:dyDescent="0.2">
      <c r="A793" s="55">
        <v>788</v>
      </c>
      <c r="B793" s="37">
        <v>47220060</v>
      </c>
      <c r="C793" s="61" t="s">
        <v>1287</v>
      </c>
      <c r="D793" s="38">
        <v>6</v>
      </c>
      <c r="E793" s="38">
        <v>0</v>
      </c>
      <c r="J793" s="38">
        <v>2</v>
      </c>
      <c r="L793" s="38">
        <v>0</v>
      </c>
      <c r="M793" s="38">
        <v>0</v>
      </c>
      <c r="N793" s="38">
        <v>1000000</v>
      </c>
      <c r="O793" s="63" t="s">
        <v>55</v>
      </c>
      <c r="P793" s="63"/>
      <c r="Q793" s="38" t="s">
        <v>1588</v>
      </c>
      <c r="R793" s="38">
        <v>0</v>
      </c>
      <c r="T793" s="38" t="s">
        <v>1595</v>
      </c>
      <c r="U793" s="70"/>
      <c r="Y793" s="38" t="s">
        <v>1145</v>
      </c>
      <c r="AA793" s="4">
        <v>0</v>
      </c>
      <c r="AB793" s="38">
        <v>0</v>
      </c>
      <c r="AC793">
        <v>0</v>
      </c>
      <c r="AD793" s="38">
        <v>0</v>
      </c>
      <c r="AF793" s="38" t="s">
        <v>1574</v>
      </c>
      <c r="AG793" s="38">
        <v>47220</v>
      </c>
      <c r="AH793" s="38" t="s">
        <v>1145</v>
      </c>
    </row>
    <row r="794" spans="1:34" x14ac:dyDescent="0.2">
      <c r="A794" s="55">
        <v>789</v>
      </c>
      <c r="B794" s="37">
        <v>47220070</v>
      </c>
      <c r="C794" s="61" t="s">
        <v>1287</v>
      </c>
      <c r="D794" s="38">
        <v>7</v>
      </c>
      <c r="E794" s="38">
        <v>0</v>
      </c>
      <c r="J794" s="38">
        <v>2</v>
      </c>
      <c r="L794" s="38">
        <v>0</v>
      </c>
      <c r="M794" s="38">
        <v>0</v>
      </c>
      <c r="N794" s="38">
        <v>1000000</v>
      </c>
      <c r="O794" s="63" t="s">
        <v>55</v>
      </c>
      <c r="P794" s="63"/>
      <c r="Q794" s="38" t="s">
        <v>1588</v>
      </c>
      <c r="R794" s="38">
        <v>0</v>
      </c>
      <c r="T794" s="38" t="s">
        <v>1595</v>
      </c>
      <c r="U794" s="70"/>
      <c r="Y794" s="38" t="s">
        <v>1146</v>
      </c>
      <c r="AA794" s="4">
        <v>0</v>
      </c>
      <c r="AB794" s="38">
        <v>0</v>
      </c>
      <c r="AC794">
        <v>0</v>
      </c>
      <c r="AD794" s="38">
        <v>0</v>
      </c>
      <c r="AF794" s="38" t="s">
        <v>1574</v>
      </c>
      <c r="AG794" s="38">
        <v>47220</v>
      </c>
      <c r="AH794" s="38" t="s">
        <v>1146</v>
      </c>
    </row>
    <row r="795" spans="1:34" x14ac:dyDescent="0.2">
      <c r="A795" s="55">
        <v>790</v>
      </c>
      <c r="B795" s="37">
        <v>47220080</v>
      </c>
      <c r="C795" s="61" t="s">
        <v>1287</v>
      </c>
      <c r="D795" s="38">
        <v>8</v>
      </c>
      <c r="E795" s="38">
        <v>0</v>
      </c>
      <c r="J795" s="38">
        <v>2</v>
      </c>
      <c r="L795" s="38">
        <v>0</v>
      </c>
      <c r="M795" s="38">
        <v>0</v>
      </c>
      <c r="N795" s="38">
        <v>1000000</v>
      </c>
      <c r="O795" s="63" t="s">
        <v>55</v>
      </c>
      <c r="P795" s="63"/>
      <c r="Q795" s="38" t="s">
        <v>1588</v>
      </c>
      <c r="R795" s="38">
        <v>0</v>
      </c>
      <c r="T795" s="38" t="s">
        <v>1595</v>
      </c>
      <c r="U795" s="70"/>
      <c r="Y795" s="38" t="s">
        <v>1147</v>
      </c>
      <c r="AA795" s="4">
        <v>0</v>
      </c>
      <c r="AB795" s="38">
        <v>0</v>
      </c>
      <c r="AC795">
        <v>0</v>
      </c>
      <c r="AD795" s="38">
        <v>0</v>
      </c>
      <c r="AF795" s="38" t="s">
        <v>1574</v>
      </c>
      <c r="AG795" s="38">
        <v>47220</v>
      </c>
      <c r="AH795" s="38" t="s">
        <v>1147</v>
      </c>
    </row>
    <row r="796" spans="1:34" x14ac:dyDescent="0.2">
      <c r="A796" s="55">
        <v>791</v>
      </c>
      <c r="B796" s="37">
        <v>47220090</v>
      </c>
      <c r="C796" s="61" t="s">
        <v>1287</v>
      </c>
      <c r="D796" s="38">
        <v>9</v>
      </c>
      <c r="E796" s="38">
        <v>0</v>
      </c>
      <c r="J796" s="38">
        <v>2</v>
      </c>
      <c r="L796" s="38">
        <v>0</v>
      </c>
      <c r="M796" s="38">
        <v>0</v>
      </c>
      <c r="N796" s="38">
        <v>1000000</v>
      </c>
      <c r="O796" s="63" t="s">
        <v>55</v>
      </c>
      <c r="P796" s="63"/>
      <c r="Q796" s="38" t="s">
        <v>1588</v>
      </c>
      <c r="R796" s="38">
        <v>0</v>
      </c>
      <c r="T796" s="38" t="s">
        <v>1595</v>
      </c>
      <c r="U796" s="70"/>
      <c r="Y796" s="38" t="s">
        <v>1148</v>
      </c>
      <c r="AA796" s="4">
        <v>0</v>
      </c>
      <c r="AB796" s="38">
        <v>0</v>
      </c>
      <c r="AC796">
        <v>0</v>
      </c>
      <c r="AD796" s="38">
        <v>0</v>
      </c>
      <c r="AF796" s="38" t="s">
        <v>1574</v>
      </c>
      <c r="AG796" s="38">
        <v>47220</v>
      </c>
      <c r="AH796" s="38" t="s">
        <v>1148</v>
      </c>
    </row>
    <row r="797" spans="1:34" x14ac:dyDescent="0.2">
      <c r="A797" s="55">
        <v>792</v>
      </c>
      <c r="B797" s="37">
        <v>47220100</v>
      </c>
      <c r="C797" s="61" t="s">
        <v>1287</v>
      </c>
      <c r="D797" s="38">
        <v>10</v>
      </c>
      <c r="E797" s="38">
        <v>0</v>
      </c>
      <c r="J797" s="38">
        <v>2</v>
      </c>
      <c r="L797" s="38">
        <v>0</v>
      </c>
      <c r="M797" s="38">
        <v>0</v>
      </c>
      <c r="N797" s="38">
        <v>1000000</v>
      </c>
      <c r="O797" s="63" t="s">
        <v>55</v>
      </c>
      <c r="P797" s="63"/>
      <c r="Q797" s="38" t="s">
        <v>1588</v>
      </c>
      <c r="R797" s="38">
        <v>0</v>
      </c>
      <c r="T797" s="38" t="s">
        <v>1595</v>
      </c>
      <c r="U797" s="70"/>
      <c r="Y797" s="38" t="s">
        <v>1149</v>
      </c>
      <c r="AA797" s="4">
        <v>0</v>
      </c>
      <c r="AB797" s="38">
        <v>0</v>
      </c>
      <c r="AC797">
        <v>0</v>
      </c>
      <c r="AD797" s="38">
        <v>0</v>
      </c>
      <c r="AF797" s="38" t="s">
        <v>1574</v>
      </c>
      <c r="AG797" s="38">
        <v>47220</v>
      </c>
      <c r="AH797" s="38" t="s">
        <v>1149</v>
      </c>
    </row>
    <row r="798" spans="1:34" x14ac:dyDescent="0.2">
      <c r="A798" s="55">
        <v>793</v>
      </c>
      <c r="B798" s="37">
        <v>47220110</v>
      </c>
      <c r="C798" s="61" t="s">
        <v>1287</v>
      </c>
      <c r="D798" s="38">
        <v>11</v>
      </c>
      <c r="E798" s="38">
        <v>0</v>
      </c>
      <c r="J798" s="38">
        <v>2</v>
      </c>
      <c r="L798" s="38">
        <v>0</v>
      </c>
      <c r="M798" s="38">
        <v>0</v>
      </c>
      <c r="N798" s="38">
        <v>1000000</v>
      </c>
      <c r="O798" s="63" t="s">
        <v>55</v>
      </c>
      <c r="P798" s="63"/>
      <c r="Q798" s="38" t="s">
        <v>1588</v>
      </c>
      <c r="R798" s="38">
        <v>0</v>
      </c>
      <c r="T798" s="38" t="s">
        <v>1595</v>
      </c>
      <c r="U798" s="70"/>
      <c r="Y798" s="38" t="s">
        <v>1150</v>
      </c>
      <c r="AA798" s="4">
        <v>0</v>
      </c>
      <c r="AB798" s="38">
        <v>0</v>
      </c>
      <c r="AC798">
        <v>0</v>
      </c>
      <c r="AD798" s="38">
        <v>0</v>
      </c>
      <c r="AF798" s="38" t="s">
        <v>1574</v>
      </c>
      <c r="AG798" s="38">
        <v>47220</v>
      </c>
      <c r="AH798" s="38" t="s">
        <v>1150</v>
      </c>
    </row>
    <row r="799" spans="1:34" x14ac:dyDescent="0.2">
      <c r="A799" s="55">
        <v>794</v>
      </c>
      <c r="B799" s="37">
        <v>47220120</v>
      </c>
      <c r="C799" s="61" t="s">
        <v>1287</v>
      </c>
      <c r="D799" s="38">
        <v>12</v>
      </c>
      <c r="E799" s="38">
        <v>0</v>
      </c>
      <c r="J799" s="38">
        <v>2</v>
      </c>
      <c r="L799" s="38">
        <v>0</v>
      </c>
      <c r="M799" s="38">
        <v>0</v>
      </c>
      <c r="N799" s="38">
        <v>1000000</v>
      </c>
      <c r="O799" s="63" t="s">
        <v>55</v>
      </c>
      <c r="P799" s="63"/>
      <c r="Q799" s="38" t="s">
        <v>1588</v>
      </c>
      <c r="R799" s="38">
        <v>0</v>
      </c>
      <c r="T799" s="38" t="s">
        <v>1595</v>
      </c>
      <c r="U799" s="70"/>
      <c r="Y799" s="38" t="s">
        <v>1151</v>
      </c>
      <c r="AA799" s="4">
        <v>0</v>
      </c>
      <c r="AB799" s="38">
        <v>0</v>
      </c>
      <c r="AC799">
        <v>0</v>
      </c>
      <c r="AD799" s="38">
        <v>0</v>
      </c>
      <c r="AF799" s="38" t="s">
        <v>1574</v>
      </c>
      <c r="AG799" s="38">
        <v>47220</v>
      </c>
      <c r="AH799" s="38" t="s">
        <v>1151</v>
      </c>
    </row>
    <row r="800" spans="1:34" x14ac:dyDescent="0.2">
      <c r="A800" s="55">
        <v>795</v>
      </c>
      <c r="B800" s="37">
        <v>47220130</v>
      </c>
      <c r="C800" s="61" t="s">
        <v>1287</v>
      </c>
      <c r="D800" s="38">
        <v>13</v>
      </c>
      <c r="E800" s="38">
        <v>0</v>
      </c>
      <c r="J800" s="38">
        <v>2</v>
      </c>
      <c r="L800" s="38">
        <v>0</v>
      </c>
      <c r="M800" s="38">
        <v>0</v>
      </c>
      <c r="N800" s="38">
        <v>1000000</v>
      </c>
      <c r="O800" s="63" t="s">
        <v>55</v>
      </c>
      <c r="P800" s="63"/>
      <c r="Q800" s="38" t="s">
        <v>1588</v>
      </c>
      <c r="R800" s="38">
        <v>0</v>
      </c>
      <c r="T800" s="38" t="s">
        <v>1595</v>
      </c>
      <c r="U800" s="70"/>
      <c r="Y800" s="38" t="s">
        <v>1152</v>
      </c>
      <c r="AA800" s="4">
        <v>0</v>
      </c>
      <c r="AB800" s="38">
        <v>0</v>
      </c>
      <c r="AC800">
        <v>0</v>
      </c>
      <c r="AD800" s="38">
        <v>0</v>
      </c>
      <c r="AF800" s="38" t="s">
        <v>1574</v>
      </c>
      <c r="AG800" s="38">
        <v>47220</v>
      </c>
      <c r="AH800" s="38" t="s">
        <v>1152</v>
      </c>
    </row>
    <row r="801" spans="1:34" x14ac:dyDescent="0.2">
      <c r="A801" s="55">
        <v>796</v>
      </c>
      <c r="B801" s="37">
        <v>47220140</v>
      </c>
      <c r="C801" s="61" t="s">
        <v>1287</v>
      </c>
      <c r="D801" s="38">
        <v>14</v>
      </c>
      <c r="E801" s="38">
        <v>0</v>
      </c>
      <c r="J801" s="38">
        <v>2</v>
      </c>
      <c r="L801" s="38">
        <v>0</v>
      </c>
      <c r="M801" s="38">
        <v>0</v>
      </c>
      <c r="N801" s="38">
        <v>1000000</v>
      </c>
      <c r="O801" s="63" t="s">
        <v>55</v>
      </c>
      <c r="P801" s="63"/>
      <c r="Q801" s="38" t="s">
        <v>1588</v>
      </c>
      <c r="R801" s="38">
        <v>0</v>
      </c>
      <c r="T801" s="38" t="s">
        <v>1595</v>
      </c>
      <c r="U801" s="70"/>
      <c r="Y801" s="38" t="s">
        <v>1153</v>
      </c>
      <c r="AA801" s="4">
        <v>0</v>
      </c>
      <c r="AB801" s="38">
        <v>0</v>
      </c>
      <c r="AC801">
        <v>0</v>
      </c>
      <c r="AD801" s="38">
        <v>0</v>
      </c>
      <c r="AF801" s="38" t="s">
        <v>1574</v>
      </c>
      <c r="AG801" s="38">
        <v>47220</v>
      </c>
      <c r="AH801" s="38" t="s">
        <v>1153</v>
      </c>
    </row>
    <row r="802" spans="1:34" x14ac:dyDescent="0.2">
      <c r="A802" s="55">
        <v>797</v>
      </c>
      <c r="B802" s="37">
        <v>47220150</v>
      </c>
      <c r="C802" s="61" t="s">
        <v>1287</v>
      </c>
      <c r="D802" s="38">
        <v>15</v>
      </c>
      <c r="E802" s="38">
        <v>0</v>
      </c>
      <c r="J802" s="38">
        <v>2</v>
      </c>
      <c r="L802" s="38">
        <v>0</v>
      </c>
      <c r="M802" s="38">
        <v>0</v>
      </c>
      <c r="N802" s="38">
        <v>1000000</v>
      </c>
      <c r="O802" s="63" t="s">
        <v>55</v>
      </c>
      <c r="P802" s="63"/>
      <c r="Q802" s="38" t="s">
        <v>1588</v>
      </c>
      <c r="R802" s="38">
        <v>0</v>
      </c>
      <c r="T802" s="38" t="s">
        <v>1595</v>
      </c>
      <c r="U802" s="70"/>
      <c r="Y802" s="38" t="s">
        <v>1154</v>
      </c>
      <c r="AA802" s="4">
        <v>0</v>
      </c>
      <c r="AB802" s="38">
        <v>0</v>
      </c>
      <c r="AC802">
        <v>0</v>
      </c>
      <c r="AD802" s="38">
        <v>0</v>
      </c>
      <c r="AF802" s="38" t="s">
        <v>1574</v>
      </c>
      <c r="AG802" s="38">
        <v>47220</v>
      </c>
      <c r="AH802" s="38" t="s">
        <v>1154</v>
      </c>
    </row>
    <row r="803" spans="1:34" x14ac:dyDescent="0.2">
      <c r="A803" s="55">
        <v>798</v>
      </c>
      <c r="B803" s="37">
        <v>47220160</v>
      </c>
      <c r="C803" s="61" t="s">
        <v>1287</v>
      </c>
      <c r="D803" s="38">
        <v>16</v>
      </c>
      <c r="E803" s="38">
        <v>0</v>
      </c>
      <c r="J803" s="38">
        <v>2</v>
      </c>
      <c r="L803" s="38">
        <v>0</v>
      </c>
      <c r="M803" s="38">
        <v>0</v>
      </c>
      <c r="N803" s="38">
        <v>1000000</v>
      </c>
      <c r="O803" s="63" t="s">
        <v>55</v>
      </c>
      <c r="P803" s="63"/>
      <c r="Q803" s="38" t="s">
        <v>1588</v>
      </c>
      <c r="R803" s="38">
        <v>0</v>
      </c>
      <c r="T803" s="38" t="s">
        <v>1595</v>
      </c>
      <c r="U803" s="70"/>
      <c r="Y803" s="38" t="s">
        <v>1155</v>
      </c>
      <c r="AA803" s="4">
        <v>0</v>
      </c>
      <c r="AB803" s="38">
        <v>0</v>
      </c>
      <c r="AC803">
        <v>0</v>
      </c>
      <c r="AD803" s="38">
        <v>0</v>
      </c>
      <c r="AF803" s="38" t="s">
        <v>1574</v>
      </c>
      <c r="AG803" s="38">
        <v>47220</v>
      </c>
      <c r="AH803" s="38" t="s">
        <v>1155</v>
      </c>
    </row>
    <row r="804" spans="1:34" x14ac:dyDescent="0.2">
      <c r="A804" s="55">
        <v>799</v>
      </c>
      <c r="B804" s="37">
        <v>47220170</v>
      </c>
      <c r="C804" s="61" t="s">
        <v>1287</v>
      </c>
      <c r="D804" s="38">
        <v>17</v>
      </c>
      <c r="E804" s="38">
        <v>0</v>
      </c>
      <c r="J804" s="38">
        <v>2</v>
      </c>
      <c r="L804" s="38">
        <v>0</v>
      </c>
      <c r="M804" s="38">
        <v>0</v>
      </c>
      <c r="N804" s="38">
        <v>1000000</v>
      </c>
      <c r="O804" s="63" t="s">
        <v>55</v>
      </c>
      <c r="P804" s="63"/>
      <c r="Q804" s="38" t="s">
        <v>1588</v>
      </c>
      <c r="R804" s="38">
        <v>0</v>
      </c>
      <c r="T804" s="38" t="s">
        <v>1595</v>
      </c>
      <c r="U804" s="70"/>
      <c r="Y804" s="38" t="s">
        <v>1156</v>
      </c>
      <c r="AA804" s="4">
        <v>0</v>
      </c>
      <c r="AB804" s="38">
        <v>0</v>
      </c>
      <c r="AC804">
        <v>0</v>
      </c>
      <c r="AD804" s="38">
        <v>0</v>
      </c>
      <c r="AF804" s="38" t="s">
        <v>1574</v>
      </c>
      <c r="AG804" s="38">
        <v>47220</v>
      </c>
      <c r="AH804" s="38" t="s">
        <v>1156</v>
      </c>
    </row>
    <row r="805" spans="1:34" x14ac:dyDescent="0.2">
      <c r="A805" s="55">
        <v>800</v>
      </c>
      <c r="B805" s="37">
        <v>47220180</v>
      </c>
      <c r="C805" s="61" t="s">
        <v>1287</v>
      </c>
      <c r="D805" s="38">
        <v>18</v>
      </c>
      <c r="E805" s="38">
        <v>0</v>
      </c>
      <c r="J805" s="38">
        <v>2</v>
      </c>
      <c r="L805" s="38">
        <v>0</v>
      </c>
      <c r="M805" s="38">
        <v>0</v>
      </c>
      <c r="N805" s="38">
        <v>1000000</v>
      </c>
      <c r="O805" s="63" t="s">
        <v>55</v>
      </c>
      <c r="P805" s="63"/>
      <c r="Q805" s="38" t="s">
        <v>1588</v>
      </c>
      <c r="R805" s="38">
        <v>0</v>
      </c>
      <c r="T805" s="38" t="s">
        <v>1595</v>
      </c>
      <c r="U805" s="70"/>
      <c r="Y805" s="38" t="s">
        <v>1157</v>
      </c>
      <c r="AA805" s="4">
        <v>0</v>
      </c>
      <c r="AB805" s="38">
        <v>0</v>
      </c>
      <c r="AC805">
        <v>0</v>
      </c>
      <c r="AD805" s="38">
        <v>0</v>
      </c>
      <c r="AF805" s="38" t="s">
        <v>1574</v>
      </c>
      <c r="AG805" s="38">
        <v>47220</v>
      </c>
      <c r="AH805" s="38" t="s">
        <v>1157</v>
      </c>
    </row>
    <row r="806" spans="1:34" x14ac:dyDescent="0.2">
      <c r="A806" s="55">
        <v>801</v>
      </c>
      <c r="B806" s="37">
        <v>47220190</v>
      </c>
      <c r="C806" s="61" t="s">
        <v>1287</v>
      </c>
      <c r="D806" s="38">
        <v>19</v>
      </c>
      <c r="E806" s="38">
        <v>0</v>
      </c>
      <c r="J806" s="38">
        <v>2</v>
      </c>
      <c r="L806" s="38">
        <v>0</v>
      </c>
      <c r="M806" s="38">
        <v>0</v>
      </c>
      <c r="N806" s="38">
        <v>1000000</v>
      </c>
      <c r="O806" s="63" t="s">
        <v>55</v>
      </c>
      <c r="P806" s="63"/>
      <c r="Q806" s="38" t="s">
        <v>1588</v>
      </c>
      <c r="R806" s="38">
        <v>0</v>
      </c>
      <c r="T806" s="38" t="s">
        <v>1595</v>
      </c>
      <c r="U806" s="70"/>
      <c r="Y806" s="38" t="s">
        <v>1158</v>
      </c>
      <c r="AA806" s="4">
        <v>0</v>
      </c>
      <c r="AB806" s="38">
        <v>0</v>
      </c>
      <c r="AC806">
        <v>0</v>
      </c>
      <c r="AD806" s="38">
        <v>0</v>
      </c>
      <c r="AF806" s="38" t="s">
        <v>1574</v>
      </c>
      <c r="AG806" s="38">
        <v>47220</v>
      </c>
      <c r="AH806" s="38" t="s">
        <v>1158</v>
      </c>
    </row>
    <row r="807" spans="1:34" x14ac:dyDescent="0.2">
      <c r="A807" s="55">
        <v>802</v>
      </c>
      <c r="B807" s="37">
        <v>47220200</v>
      </c>
      <c r="C807" s="61" t="s">
        <v>1287</v>
      </c>
      <c r="D807" s="38">
        <v>20</v>
      </c>
      <c r="E807" s="38">
        <v>0</v>
      </c>
      <c r="J807" s="38">
        <v>2</v>
      </c>
      <c r="L807" s="38">
        <v>0</v>
      </c>
      <c r="M807" s="38">
        <v>0</v>
      </c>
      <c r="N807" s="38">
        <v>1000000</v>
      </c>
      <c r="O807" s="63" t="s">
        <v>55</v>
      </c>
      <c r="P807" s="63"/>
      <c r="Q807" s="38" t="s">
        <v>1588</v>
      </c>
      <c r="R807" s="38">
        <v>0</v>
      </c>
      <c r="T807" s="38" t="s">
        <v>1595</v>
      </c>
      <c r="U807" s="70"/>
      <c r="Y807" s="38" t="s">
        <v>1159</v>
      </c>
      <c r="AA807" s="4">
        <v>0</v>
      </c>
      <c r="AB807" s="38">
        <v>0</v>
      </c>
      <c r="AC807">
        <v>0</v>
      </c>
      <c r="AD807" s="38">
        <v>0</v>
      </c>
      <c r="AF807" s="38" t="s">
        <v>1574</v>
      </c>
      <c r="AG807" s="38">
        <v>47220</v>
      </c>
      <c r="AH807" s="38" t="s">
        <v>1159</v>
      </c>
    </row>
    <row r="808" spans="1:34" x14ac:dyDescent="0.2">
      <c r="A808" s="55">
        <v>803</v>
      </c>
      <c r="B808" s="37">
        <v>47220210</v>
      </c>
      <c r="C808" s="61" t="s">
        <v>1287</v>
      </c>
      <c r="D808" s="38">
        <v>21</v>
      </c>
      <c r="E808" s="38">
        <v>0</v>
      </c>
      <c r="J808" s="38">
        <v>2</v>
      </c>
      <c r="L808" s="38">
        <v>0</v>
      </c>
      <c r="M808" s="38">
        <v>0</v>
      </c>
      <c r="N808" s="38">
        <v>1000000</v>
      </c>
      <c r="O808" s="63" t="s">
        <v>55</v>
      </c>
      <c r="P808" s="63"/>
      <c r="Q808" s="38" t="s">
        <v>1588</v>
      </c>
      <c r="R808" s="38">
        <v>0</v>
      </c>
      <c r="T808" s="38" t="s">
        <v>1595</v>
      </c>
      <c r="U808" s="70"/>
      <c r="Y808" s="38" t="s">
        <v>1160</v>
      </c>
      <c r="AA808" s="4">
        <v>0</v>
      </c>
      <c r="AB808" s="38">
        <v>0</v>
      </c>
      <c r="AC808">
        <v>0</v>
      </c>
      <c r="AD808" s="38">
        <v>0</v>
      </c>
      <c r="AF808" s="38" t="s">
        <v>1574</v>
      </c>
      <c r="AG808" s="38">
        <v>47220</v>
      </c>
      <c r="AH808" s="38" t="s">
        <v>1160</v>
      </c>
    </row>
    <row r="809" spans="1:34" x14ac:dyDescent="0.2">
      <c r="A809" s="55">
        <v>804</v>
      </c>
      <c r="B809" s="37">
        <v>47220220</v>
      </c>
      <c r="C809" s="61" t="s">
        <v>1287</v>
      </c>
      <c r="D809" s="38">
        <v>22</v>
      </c>
      <c r="E809" s="38">
        <v>0</v>
      </c>
      <c r="J809" s="38">
        <v>2</v>
      </c>
      <c r="L809" s="38">
        <v>0</v>
      </c>
      <c r="M809" s="38">
        <v>0</v>
      </c>
      <c r="N809" s="38">
        <v>1000000</v>
      </c>
      <c r="O809" s="63" t="s">
        <v>55</v>
      </c>
      <c r="P809" s="63"/>
      <c r="Q809" s="38" t="s">
        <v>1588</v>
      </c>
      <c r="R809" s="38">
        <v>0</v>
      </c>
      <c r="T809" s="38" t="s">
        <v>1595</v>
      </c>
      <c r="U809" s="70"/>
      <c r="Y809" s="38" t="s">
        <v>1161</v>
      </c>
      <c r="AA809" s="4">
        <v>0</v>
      </c>
      <c r="AB809" s="38">
        <v>0</v>
      </c>
      <c r="AC809">
        <v>0</v>
      </c>
      <c r="AD809" s="38">
        <v>0</v>
      </c>
      <c r="AF809" s="38" t="s">
        <v>1574</v>
      </c>
      <c r="AG809" s="38">
        <v>47220</v>
      </c>
      <c r="AH809" s="38" t="s">
        <v>1161</v>
      </c>
    </row>
    <row r="810" spans="1:34" x14ac:dyDescent="0.2">
      <c r="A810" s="55">
        <v>805</v>
      </c>
      <c r="B810" s="37">
        <v>47220230</v>
      </c>
      <c r="C810" s="61" t="s">
        <v>1287</v>
      </c>
      <c r="D810" s="38">
        <v>23</v>
      </c>
      <c r="E810" s="38">
        <v>0</v>
      </c>
      <c r="J810" s="38">
        <v>2</v>
      </c>
      <c r="L810" s="38">
        <v>0</v>
      </c>
      <c r="M810" s="38">
        <v>0</v>
      </c>
      <c r="N810" s="38">
        <v>1000000</v>
      </c>
      <c r="O810" s="63" t="s">
        <v>55</v>
      </c>
      <c r="P810" s="63"/>
      <c r="Q810" s="38" t="s">
        <v>1588</v>
      </c>
      <c r="R810" s="38">
        <v>0</v>
      </c>
      <c r="T810" s="38" t="s">
        <v>1595</v>
      </c>
      <c r="U810" s="70"/>
      <c r="Y810" s="38" t="s">
        <v>1162</v>
      </c>
      <c r="AA810" s="4">
        <v>0</v>
      </c>
      <c r="AB810" s="38">
        <v>0</v>
      </c>
      <c r="AC810">
        <v>0</v>
      </c>
      <c r="AD810" s="38">
        <v>0</v>
      </c>
      <c r="AF810" s="38" t="s">
        <v>1574</v>
      </c>
      <c r="AG810" s="38">
        <v>47220</v>
      </c>
      <c r="AH810" s="38" t="s">
        <v>1162</v>
      </c>
    </row>
    <row r="811" spans="1:34" x14ac:dyDescent="0.2">
      <c r="A811" s="55">
        <v>806</v>
      </c>
      <c r="B811" s="37">
        <v>47220240</v>
      </c>
      <c r="C811" s="61" t="s">
        <v>1287</v>
      </c>
      <c r="D811" s="38">
        <v>24</v>
      </c>
      <c r="E811" s="38">
        <v>0</v>
      </c>
      <c r="J811" s="38">
        <v>2</v>
      </c>
      <c r="L811" s="38">
        <v>0</v>
      </c>
      <c r="M811" s="38">
        <v>0</v>
      </c>
      <c r="N811" s="38">
        <v>1000000</v>
      </c>
      <c r="O811" s="63" t="s">
        <v>55</v>
      </c>
      <c r="P811" s="63"/>
      <c r="Q811" s="38" t="s">
        <v>1588</v>
      </c>
      <c r="R811" s="38">
        <v>0</v>
      </c>
      <c r="T811" s="38" t="s">
        <v>1595</v>
      </c>
      <c r="U811" s="70"/>
      <c r="Y811" s="38" t="s">
        <v>1163</v>
      </c>
      <c r="AA811" s="4">
        <v>0</v>
      </c>
      <c r="AB811" s="38">
        <v>0</v>
      </c>
      <c r="AC811">
        <v>0</v>
      </c>
      <c r="AD811" s="38">
        <v>0</v>
      </c>
      <c r="AF811" s="38" t="s">
        <v>1574</v>
      </c>
      <c r="AG811" s="38">
        <v>47220</v>
      </c>
      <c r="AH811" s="38" t="s">
        <v>1163</v>
      </c>
    </row>
    <row r="812" spans="1:34" x14ac:dyDescent="0.2">
      <c r="A812" s="55">
        <v>807</v>
      </c>
      <c r="B812" s="37">
        <v>47220250</v>
      </c>
      <c r="C812" s="61" t="s">
        <v>1287</v>
      </c>
      <c r="D812" s="38">
        <v>25</v>
      </c>
      <c r="E812" s="38">
        <v>0</v>
      </c>
      <c r="J812" s="38">
        <v>2</v>
      </c>
      <c r="L812" s="38">
        <v>0</v>
      </c>
      <c r="M812" s="38">
        <v>0</v>
      </c>
      <c r="N812" s="38">
        <v>1000000</v>
      </c>
      <c r="O812" s="63" t="s">
        <v>55</v>
      </c>
      <c r="P812" s="63"/>
      <c r="Q812" s="38" t="s">
        <v>1588</v>
      </c>
      <c r="R812" s="38">
        <v>0</v>
      </c>
      <c r="T812" s="38" t="s">
        <v>1595</v>
      </c>
      <c r="U812" s="70"/>
      <c r="Y812" s="38" t="s">
        <v>1164</v>
      </c>
      <c r="AA812" s="4">
        <v>0</v>
      </c>
      <c r="AB812" s="38">
        <v>0</v>
      </c>
      <c r="AC812">
        <v>0</v>
      </c>
      <c r="AD812" s="38">
        <v>0</v>
      </c>
      <c r="AF812" s="38" t="s">
        <v>1574</v>
      </c>
      <c r="AG812" s="38">
        <v>47220</v>
      </c>
      <c r="AH812" s="38" t="s">
        <v>1164</v>
      </c>
    </row>
    <row r="813" spans="1:34" x14ac:dyDescent="0.2">
      <c r="A813" s="55">
        <v>808</v>
      </c>
      <c r="B813" s="37">
        <v>47230010</v>
      </c>
      <c r="C813" s="61" t="s">
        <v>1288</v>
      </c>
      <c r="D813" s="38">
        <v>1</v>
      </c>
      <c r="E813" s="38">
        <v>0</v>
      </c>
      <c r="J813" s="38">
        <v>2</v>
      </c>
      <c r="L813" s="38">
        <v>0</v>
      </c>
      <c r="M813" s="38">
        <v>0</v>
      </c>
      <c r="N813" s="38">
        <v>1000000</v>
      </c>
      <c r="O813" s="63" t="s">
        <v>55</v>
      </c>
      <c r="P813" s="63"/>
      <c r="Q813" s="38" t="s">
        <v>1588</v>
      </c>
      <c r="R813" s="38">
        <v>0</v>
      </c>
      <c r="T813" s="38" t="s">
        <v>1595</v>
      </c>
      <c r="U813" s="70"/>
      <c r="Y813" s="38" t="s">
        <v>919</v>
      </c>
      <c r="AA813" s="4">
        <v>0</v>
      </c>
      <c r="AB813" s="38">
        <v>0</v>
      </c>
      <c r="AC813">
        <v>0</v>
      </c>
      <c r="AD813" s="38">
        <v>0</v>
      </c>
      <c r="AF813" s="38" t="s">
        <v>1574</v>
      </c>
      <c r="AG813" s="38">
        <v>47230</v>
      </c>
      <c r="AH813" s="38" t="s">
        <v>919</v>
      </c>
    </row>
    <row r="814" spans="1:34" x14ac:dyDescent="0.2">
      <c r="A814" s="55">
        <v>809</v>
      </c>
      <c r="B814" s="37">
        <v>47230020</v>
      </c>
      <c r="C814" s="61" t="s">
        <v>1288</v>
      </c>
      <c r="D814" s="38">
        <v>2</v>
      </c>
      <c r="E814" s="38">
        <v>0</v>
      </c>
      <c r="J814" s="38">
        <v>2</v>
      </c>
      <c r="L814" s="38">
        <v>0</v>
      </c>
      <c r="M814" s="38">
        <v>0</v>
      </c>
      <c r="N814" s="38">
        <v>1000000</v>
      </c>
      <c r="O814" s="63" t="s">
        <v>55</v>
      </c>
      <c r="P814" s="63"/>
      <c r="Q814" s="38" t="s">
        <v>1588</v>
      </c>
      <c r="R814" s="38">
        <v>0</v>
      </c>
      <c r="T814" s="38" t="s">
        <v>1595</v>
      </c>
      <c r="U814" s="70"/>
      <c r="Y814" s="38" t="s">
        <v>1165</v>
      </c>
      <c r="AA814" s="4">
        <v>0</v>
      </c>
      <c r="AB814" s="38">
        <v>0</v>
      </c>
      <c r="AC814">
        <v>0</v>
      </c>
      <c r="AD814" s="38">
        <v>0</v>
      </c>
      <c r="AF814" s="38" t="s">
        <v>1574</v>
      </c>
      <c r="AG814" s="38">
        <v>47230</v>
      </c>
      <c r="AH814" s="38" t="s">
        <v>1165</v>
      </c>
    </row>
    <row r="815" spans="1:34" x14ac:dyDescent="0.2">
      <c r="A815" s="55">
        <v>810</v>
      </c>
      <c r="B815" s="37">
        <v>47230030</v>
      </c>
      <c r="C815" s="61" t="s">
        <v>1288</v>
      </c>
      <c r="D815" s="38">
        <v>3</v>
      </c>
      <c r="E815" s="38">
        <v>0</v>
      </c>
      <c r="J815" s="38">
        <v>2</v>
      </c>
      <c r="L815" s="38">
        <v>0</v>
      </c>
      <c r="M815" s="38">
        <v>0</v>
      </c>
      <c r="N815" s="38">
        <v>1000000</v>
      </c>
      <c r="O815" s="63" t="s">
        <v>55</v>
      </c>
      <c r="P815" s="63"/>
      <c r="Q815" s="38" t="s">
        <v>1588</v>
      </c>
      <c r="R815" s="38">
        <v>0</v>
      </c>
      <c r="T815" s="38" t="s">
        <v>1595</v>
      </c>
      <c r="U815" s="70"/>
      <c r="Y815" s="38" t="s">
        <v>1166</v>
      </c>
      <c r="AA815" s="4">
        <v>0</v>
      </c>
      <c r="AB815" s="38">
        <v>0</v>
      </c>
      <c r="AC815">
        <v>0</v>
      </c>
      <c r="AD815" s="38">
        <v>0</v>
      </c>
      <c r="AF815" s="38" t="s">
        <v>1574</v>
      </c>
      <c r="AG815" s="38">
        <v>47230</v>
      </c>
      <c r="AH815" s="38" t="s">
        <v>1166</v>
      </c>
    </row>
    <row r="816" spans="1:34" x14ac:dyDescent="0.2">
      <c r="A816" s="55">
        <v>811</v>
      </c>
      <c r="B816" s="37">
        <v>47230040</v>
      </c>
      <c r="C816" s="61" t="s">
        <v>1288</v>
      </c>
      <c r="D816" s="38">
        <v>4</v>
      </c>
      <c r="E816" s="38">
        <v>0</v>
      </c>
      <c r="J816" s="38">
        <v>2</v>
      </c>
      <c r="L816" s="38">
        <v>0</v>
      </c>
      <c r="M816" s="38">
        <v>0</v>
      </c>
      <c r="N816" s="38">
        <v>1000000</v>
      </c>
      <c r="O816" s="63" t="s">
        <v>55</v>
      </c>
      <c r="P816" s="63"/>
      <c r="Q816" s="38" t="s">
        <v>1588</v>
      </c>
      <c r="R816" s="38">
        <v>0</v>
      </c>
      <c r="T816" s="38" t="s">
        <v>1595</v>
      </c>
      <c r="U816" s="70"/>
      <c r="Y816" s="38" t="s">
        <v>1167</v>
      </c>
      <c r="AA816" s="4">
        <v>0</v>
      </c>
      <c r="AB816" s="38">
        <v>0</v>
      </c>
      <c r="AC816">
        <v>0</v>
      </c>
      <c r="AD816" s="38">
        <v>0</v>
      </c>
      <c r="AF816" s="38" t="s">
        <v>1574</v>
      </c>
      <c r="AG816" s="38">
        <v>47230</v>
      </c>
      <c r="AH816" s="38" t="s">
        <v>1167</v>
      </c>
    </row>
    <row r="817" spans="1:34" x14ac:dyDescent="0.2">
      <c r="A817" s="55">
        <v>812</v>
      </c>
      <c r="B817" s="37">
        <v>47230050</v>
      </c>
      <c r="C817" s="61" t="s">
        <v>1288</v>
      </c>
      <c r="D817" s="38">
        <v>5</v>
      </c>
      <c r="E817" s="38">
        <v>0</v>
      </c>
      <c r="J817" s="38">
        <v>2</v>
      </c>
      <c r="L817" s="38">
        <v>0</v>
      </c>
      <c r="M817" s="38">
        <v>0</v>
      </c>
      <c r="N817" s="38">
        <v>1000000</v>
      </c>
      <c r="O817" s="63" t="s">
        <v>55</v>
      </c>
      <c r="P817" s="63"/>
      <c r="Q817" s="38" t="s">
        <v>1588</v>
      </c>
      <c r="R817" s="38">
        <v>0</v>
      </c>
      <c r="T817" s="38" t="s">
        <v>1595</v>
      </c>
      <c r="U817" s="70"/>
      <c r="Y817" s="38" t="s">
        <v>1168</v>
      </c>
      <c r="AA817" s="4">
        <v>0</v>
      </c>
      <c r="AB817" s="38">
        <v>0</v>
      </c>
      <c r="AC817">
        <v>0</v>
      </c>
      <c r="AD817" s="38">
        <v>0</v>
      </c>
      <c r="AF817" s="38" t="s">
        <v>1574</v>
      </c>
      <c r="AG817" s="38">
        <v>47230</v>
      </c>
      <c r="AH817" s="38" t="s">
        <v>1168</v>
      </c>
    </row>
    <row r="818" spans="1:34" x14ac:dyDescent="0.2">
      <c r="A818" s="55">
        <v>813</v>
      </c>
      <c r="B818" s="37">
        <v>47230060</v>
      </c>
      <c r="C818" s="43" t="s">
        <v>1288</v>
      </c>
      <c r="D818" s="38">
        <v>6</v>
      </c>
      <c r="E818" s="38">
        <v>0</v>
      </c>
      <c r="H818" s="73"/>
      <c r="I818" s="73"/>
      <c r="J818" s="38">
        <v>2</v>
      </c>
      <c r="L818" s="38">
        <v>0</v>
      </c>
      <c r="M818" s="38">
        <v>0</v>
      </c>
      <c r="N818" s="38">
        <v>1000000</v>
      </c>
      <c r="O818" s="63" t="s">
        <v>55</v>
      </c>
      <c r="P818" s="63"/>
      <c r="Q818" s="38" t="s">
        <v>1588</v>
      </c>
      <c r="R818" s="38">
        <v>0</v>
      </c>
      <c r="T818" s="38" t="s">
        <v>1595</v>
      </c>
      <c r="U818" s="73"/>
      <c r="Y818" s="38" t="s">
        <v>1169</v>
      </c>
      <c r="AA818" s="38">
        <v>0</v>
      </c>
      <c r="AB818" s="38">
        <v>0</v>
      </c>
      <c r="AC818" s="38">
        <v>0</v>
      </c>
      <c r="AD818" s="38">
        <v>0</v>
      </c>
      <c r="AF818" s="38" t="s">
        <v>1574</v>
      </c>
      <c r="AG818" s="38">
        <v>47230</v>
      </c>
      <c r="AH818" s="38" t="s">
        <v>1169</v>
      </c>
    </row>
    <row r="819" spans="1:34" x14ac:dyDescent="0.2">
      <c r="A819" s="55">
        <v>814</v>
      </c>
      <c r="B819" s="37">
        <v>47230070</v>
      </c>
      <c r="C819" s="43" t="s">
        <v>1288</v>
      </c>
      <c r="D819" s="38">
        <v>7</v>
      </c>
      <c r="E819" s="38">
        <v>0</v>
      </c>
      <c r="H819" s="73"/>
      <c r="I819" s="73"/>
      <c r="J819" s="38">
        <v>2</v>
      </c>
      <c r="L819" s="38">
        <v>0</v>
      </c>
      <c r="M819" s="38">
        <v>0</v>
      </c>
      <c r="N819" s="38">
        <v>1000000</v>
      </c>
      <c r="O819" s="63" t="s">
        <v>55</v>
      </c>
      <c r="P819" s="63"/>
      <c r="Q819" s="38" t="s">
        <v>1588</v>
      </c>
      <c r="R819" s="38">
        <v>0</v>
      </c>
      <c r="T819" s="38" t="s">
        <v>1595</v>
      </c>
      <c r="U819" s="73"/>
      <c r="Y819" s="38" t="s">
        <v>1170</v>
      </c>
      <c r="AA819" s="38">
        <v>0</v>
      </c>
      <c r="AB819" s="38">
        <v>0</v>
      </c>
      <c r="AC819" s="38">
        <v>0</v>
      </c>
      <c r="AD819" s="38">
        <v>0</v>
      </c>
      <c r="AF819" s="38" t="s">
        <v>1574</v>
      </c>
      <c r="AG819" s="38">
        <v>47230</v>
      </c>
      <c r="AH819" s="38" t="s">
        <v>1170</v>
      </c>
    </row>
    <row r="820" spans="1:34" x14ac:dyDescent="0.3">
      <c r="A820" s="55">
        <v>815</v>
      </c>
      <c r="B820" s="37">
        <v>47230080</v>
      </c>
      <c r="C820" s="93" t="s">
        <v>1288</v>
      </c>
      <c r="D820" s="38">
        <v>8</v>
      </c>
      <c r="E820" s="38">
        <v>0</v>
      </c>
      <c r="J820" s="38">
        <v>2</v>
      </c>
      <c r="L820" s="38">
        <v>0</v>
      </c>
      <c r="M820" s="38">
        <v>0</v>
      </c>
      <c r="N820" s="38">
        <v>1000000</v>
      </c>
      <c r="O820" s="63" t="s">
        <v>55</v>
      </c>
      <c r="P820" s="63"/>
      <c r="Q820" s="38" t="s">
        <v>1588</v>
      </c>
      <c r="R820" s="38">
        <v>0</v>
      </c>
      <c r="T820" s="38" t="s">
        <v>1595</v>
      </c>
      <c r="U820" s="70"/>
      <c r="Y820" s="38" t="s">
        <v>1171</v>
      </c>
      <c r="AA820" s="94">
        <v>0</v>
      </c>
      <c r="AB820" s="38">
        <v>0</v>
      </c>
      <c r="AC820" s="96">
        <v>0</v>
      </c>
      <c r="AD820" s="38">
        <v>0</v>
      </c>
      <c r="AF820" s="38" t="s">
        <v>1574</v>
      </c>
      <c r="AG820" s="38">
        <v>47230</v>
      </c>
      <c r="AH820" s="38" t="s">
        <v>1171</v>
      </c>
    </row>
    <row r="821" spans="1:34" x14ac:dyDescent="0.3">
      <c r="A821" s="55">
        <v>816</v>
      </c>
      <c r="B821" s="37">
        <v>47230090</v>
      </c>
      <c r="C821" s="93" t="s">
        <v>1288</v>
      </c>
      <c r="D821" s="38">
        <v>9</v>
      </c>
      <c r="E821" s="38">
        <v>0</v>
      </c>
      <c r="J821" s="38">
        <v>2</v>
      </c>
      <c r="L821" s="38">
        <v>0</v>
      </c>
      <c r="M821" s="38">
        <v>0</v>
      </c>
      <c r="N821" s="38">
        <v>1000000</v>
      </c>
      <c r="O821" s="63" t="s">
        <v>55</v>
      </c>
      <c r="P821" s="63"/>
      <c r="Q821" s="38" t="s">
        <v>1588</v>
      </c>
      <c r="R821" s="38">
        <v>0</v>
      </c>
      <c r="T821" s="38" t="s">
        <v>1595</v>
      </c>
      <c r="U821" s="70"/>
      <c r="Y821" s="38" t="s">
        <v>1172</v>
      </c>
      <c r="AA821" s="38">
        <v>0</v>
      </c>
      <c r="AB821" s="38">
        <v>0</v>
      </c>
      <c r="AC821" s="96">
        <v>0</v>
      </c>
      <c r="AD821" s="38">
        <v>0</v>
      </c>
      <c r="AF821" s="38" t="s">
        <v>1574</v>
      </c>
      <c r="AG821" s="38">
        <v>47230</v>
      </c>
      <c r="AH821" s="38" t="s">
        <v>1172</v>
      </c>
    </row>
    <row r="822" spans="1:34" x14ac:dyDescent="0.3">
      <c r="A822" s="55">
        <v>817</v>
      </c>
      <c r="B822" s="37">
        <v>47230100</v>
      </c>
      <c r="C822" s="93" t="s">
        <v>1288</v>
      </c>
      <c r="D822" s="38">
        <v>10</v>
      </c>
      <c r="E822" s="38">
        <v>0</v>
      </c>
      <c r="J822" s="38">
        <v>2</v>
      </c>
      <c r="L822" s="38">
        <v>0</v>
      </c>
      <c r="M822" s="38">
        <v>0</v>
      </c>
      <c r="N822" s="38">
        <v>1000000</v>
      </c>
      <c r="O822" s="63" t="s">
        <v>55</v>
      </c>
      <c r="P822" s="63"/>
      <c r="Q822" s="38" t="s">
        <v>1588</v>
      </c>
      <c r="R822" s="38">
        <v>0</v>
      </c>
      <c r="T822" s="38" t="s">
        <v>1595</v>
      </c>
      <c r="U822" s="70"/>
      <c r="Y822" s="38" t="s">
        <v>1173</v>
      </c>
      <c r="AA822" s="38">
        <v>0</v>
      </c>
      <c r="AB822" s="38">
        <v>0</v>
      </c>
      <c r="AC822" s="96">
        <v>0</v>
      </c>
      <c r="AD822" s="38">
        <v>0</v>
      </c>
      <c r="AF822" s="38" t="s">
        <v>1574</v>
      </c>
      <c r="AG822" s="38">
        <v>47230</v>
      </c>
      <c r="AH822" s="38" t="s">
        <v>1173</v>
      </c>
    </row>
    <row r="823" spans="1:34" x14ac:dyDescent="0.3">
      <c r="A823" s="55">
        <v>818</v>
      </c>
      <c r="B823" s="37">
        <v>47230110</v>
      </c>
      <c r="C823" s="93" t="s">
        <v>1288</v>
      </c>
      <c r="D823" s="38">
        <v>11</v>
      </c>
      <c r="E823" s="38">
        <v>0</v>
      </c>
      <c r="J823" s="38">
        <v>2</v>
      </c>
      <c r="L823" s="38">
        <v>0</v>
      </c>
      <c r="M823" s="38">
        <v>0</v>
      </c>
      <c r="N823" s="38">
        <v>1000000</v>
      </c>
      <c r="O823" s="63" t="s">
        <v>55</v>
      </c>
      <c r="P823" s="63"/>
      <c r="Q823" s="38" t="s">
        <v>1588</v>
      </c>
      <c r="R823" s="38">
        <v>0</v>
      </c>
      <c r="T823" s="38" t="s">
        <v>1595</v>
      </c>
      <c r="U823" s="70"/>
      <c r="Y823" s="38" t="s">
        <v>1174</v>
      </c>
      <c r="AA823" s="38">
        <v>0</v>
      </c>
      <c r="AB823" s="38">
        <v>0</v>
      </c>
      <c r="AC823" s="96">
        <v>0</v>
      </c>
      <c r="AD823" s="38">
        <v>0</v>
      </c>
      <c r="AF823" s="38" t="s">
        <v>1574</v>
      </c>
      <c r="AG823" s="38">
        <v>47230</v>
      </c>
      <c r="AH823" s="38" t="s">
        <v>1174</v>
      </c>
    </row>
    <row r="824" spans="1:34" x14ac:dyDescent="0.3">
      <c r="A824" s="55">
        <v>819</v>
      </c>
      <c r="B824" s="37">
        <v>47230120</v>
      </c>
      <c r="C824" s="93" t="s">
        <v>1288</v>
      </c>
      <c r="D824" s="38">
        <v>12</v>
      </c>
      <c r="E824" s="38">
        <v>0</v>
      </c>
      <c r="J824" s="38">
        <v>2</v>
      </c>
      <c r="L824" s="38">
        <v>0</v>
      </c>
      <c r="M824" s="38">
        <v>0</v>
      </c>
      <c r="N824" s="38">
        <v>1000000</v>
      </c>
      <c r="O824" s="63" t="s">
        <v>55</v>
      </c>
      <c r="P824" s="63"/>
      <c r="Q824" s="38" t="s">
        <v>1588</v>
      </c>
      <c r="R824" s="38">
        <v>0</v>
      </c>
      <c r="T824" s="38" t="s">
        <v>1595</v>
      </c>
      <c r="U824" s="70"/>
      <c r="Y824" s="38" t="s">
        <v>1175</v>
      </c>
      <c r="AA824" s="38">
        <v>0</v>
      </c>
      <c r="AB824" s="38">
        <v>0</v>
      </c>
      <c r="AC824" s="96">
        <v>0</v>
      </c>
      <c r="AD824" s="38">
        <v>0</v>
      </c>
      <c r="AF824" s="38" t="s">
        <v>1574</v>
      </c>
      <c r="AG824" s="38">
        <v>47230</v>
      </c>
      <c r="AH824" s="38" t="s">
        <v>1175</v>
      </c>
    </row>
    <row r="825" spans="1:34" x14ac:dyDescent="0.3">
      <c r="A825" s="55">
        <v>820</v>
      </c>
      <c r="B825" s="37">
        <v>47230130</v>
      </c>
      <c r="C825" s="93" t="s">
        <v>1288</v>
      </c>
      <c r="D825" s="38">
        <v>13</v>
      </c>
      <c r="E825" s="38">
        <v>0</v>
      </c>
      <c r="J825" s="38">
        <v>2</v>
      </c>
      <c r="L825" s="38">
        <v>0</v>
      </c>
      <c r="M825" s="38">
        <v>0</v>
      </c>
      <c r="N825" s="38">
        <v>1000000</v>
      </c>
      <c r="O825" s="63" t="s">
        <v>55</v>
      </c>
      <c r="P825" s="63"/>
      <c r="Q825" s="38" t="s">
        <v>1588</v>
      </c>
      <c r="R825" s="38">
        <v>0</v>
      </c>
      <c r="T825" s="38" t="s">
        <v>1595</v>
      </c>
      <c r="U825" s="70"/>
      <c r="Y825" s="38" t="s">
        <v>1176</v>
      </c>
      <c r="AA825" s="38">
        <v>0</v>
      </c>
      <c r="AB825" s="38">
        <v>0</v>
      </c>
      <c r="AC825" s="96">
        <v>0</v>
      </c>
      <c r="AD825" s="38">
        <v>0</v>
      </c>
      <c r="AF825" s="38" t="s">
        <v>1574</v>
      </c>
      <c r="AG825" s="38">
        <v>47230</v>
      </c>
      <c r="AH825" s="38" t="s">
        <v>1176</v>
      </c>
    </row>
    <row r="826" spans="1:34" x14ac:dyDescent="0.3">
      <c r="A826" s="55">
        <v>821</v>
      </c>
      <c r="B826" s="37">
        <v>47230140</v>
      </c>
      <c r="C826" s="93" t="s">
        <v>1288</v>
      </c>
      <c r="D826" s="38">
        <v>14</v>
      </c>
      <c r="E826" s="38">
        <v>0</v>
      </c>
      <c r="J826" s="38">
        <v>2</v>
      </c>
      <c r="L826" s="38">
        <v>0</v>
      </c>
      <c r="M826" s="38">
        <v>0</v>
      </c>
      <c r="N826" s="38">
        <v>1000000</v>
      </c>
      <c r="O826" s="63" t="s">
        <v>55</v>
      </c>
      <c r="P826" s="63"/>
      <c r="Q826" s="38" t="s">
        <v>1588</v>
      </c>
      <c r="R826" s="38">
        <v>0</v>
      </c>
      <c r="T826" s="38" t="s">
        <v>1595</v>
      </c>
      <c r="U826" s="70"/>
      <c r="Y826" s="38" t="s">
        <v>1177</v>
      </c>
      <c r="AA826" s="38">
        <v>0</v>
      </c>
      <c r="AB826" s="38">
        <v>0</v>
      </c>
      <c r="AC826" s="96">
        <v>0</v>
      </c>
      <c r="AD826" s="38">
        <v>0</v>
      </c>
      <c r="AF826" s="38" t="s">
        <v>1574</v>
      </c>
      <c r="AG826" s="38">
        <v>47230</v>
      </c>
      <c r="AH826" s="38" t="s">
        <v>1177</v>
      </c>
    </row>
    <row r="827" spans="1:34" x14ac:dyDescent="0.3">
      <c r="A827" s="55">
        <v>822</v>
      </c>
      <c r="B827" s="37">
        <v>47230150</v>
      </c>
      <c r="C827" s="93" t="s">
        <v>1288</v>
      </c>
      <c r="D827" s="38">
        <v>15</v>
      </c>
      <c r="E827" s="38">
        <v>0</v>
      </c>
      <c r="J827" s="38">
        <v>2</v>
      </c>
      <c r="L827" s="38">
        <v>0</v>
      </c>
      <c r="M827" s="38">
        <v>0</v>
      </c>
      <c r="N827" s="38">
        <v>1000000</v>
      </c>
      <c r="O827" s="63" t="s">
        <v>55</v>
      </c>
      <c r="P827" s="63"/>
      <c r="Q827" s="38" t="s">
        <v>1588</v>
      </c>
      <c r="R827" s="38">
        <v>0</v>
      </c>
      <c r="T827" s="38" t="s">
        <v>1595</v>
      </c>
      <c r="U827" s="70"/>
      <c r="Y827" s="38" t="s">
        <v>1178</v>
      </c>
      <c r="AA827" s="38">
        <v>0</v>
      </c>
      <c r="AB827" s="38">
        <v>0</v>
      </c>
      <c r="AC827" s="96">
        <v>0</v>
      </c>
      <c r="AD827" s="38">
        <v>0</v>
      </c>
      <c r="AF827" s="38" t="s">
        <v>1574</v>
      </c>
      <c r="AG827" s="38">
        <v>47230</v>
      </c>
      <c r="AH827" s="38" t="s">
        <v>1178</v>
      </c>
    </row>
    <row r="828" spans="1:34" x14ac:dyDescent="0.3">
      <c r="A828" s="55">
        <v>823</v>
      </c>
      <c r="B828" s="37">
        <v>47230160</v>
      </c>
      <c r="C828" s="93" t="s">
        <v>1288</v>
      </c>
      <c r="D828" s="38">
        <v>16</v>
      </c>
      <c r="E828" s="38">
        <v>0</v>
      </c>
      <c r="J828" s="38">
        <v>2</v>
      </c>
      <c r="L828" s="38">
        <v>0</v>
      </c>
      <c r="M828" s="38">
        <v>0</v>
      </c>
      <c r="N828" s="38">
        <v>1000000</v>
      </c>
      <c r="O828" s="63" t="s">
        <v>55</v>
      </c>
      <c r="P828" s="63"/>
      <c r="Q828" s="38" t="s">
        <v>1588</v>
      </c>
      <c r="R828" s="38">
        <v>0</v>
      </c>
      <c r="T828" s="38" t="s">
        <v>1595</v>
      </c>
      <c r="U828" s="70"/>
      <c r="Y828" s="38" t="s">
        <v>1179</v>
      </c>
      <c r="AA828" s="38">
        <v>0</v>
      </c>
      <c r="AB828" s="38">
        <v>0</v>
      </c>
      <c r="AC828" s="96">
        <v>0</v>
      </c>
      <c r="AD828" s="38">
        <v>0</v>
      </c>
      <c r="AF828" s="38" t="s">
        <v>1574</v>
      </c>
      <c r="AG828" s="38">
        <v>47230</v>
      </c>
      <c r="AH828" s="38" t="s">
        <v>1179</v>
      </c>
    </row>
    <row r="829" spans="1:34" x14ac:dyDescent="0.3">
      <c r="A829" s="55">
        <v>824</v>
      </c>
      <c r="B829" s="37">
        <v>47230170</v>
      </c>
      <c r="C829" s="93" t="s">
        <v>1288</v>
      </c>
      <c r="D829" s="38">
        <v>17</v>
      </c>
      <c r="E829" s="38">
        <v>0</v>
      </c>
      <c r="J829" s="38">
        <v>2</v>
      </c>
      <c r="L829" s="38">
        <v>0</v>
      </c>
      <c r="M829" s="38">
        <v>0</v>
      </c>
      <c r="N829" s="38">
        <v>1000000</v>
      </c>
      <c r="O829" s="63" t="s">
        <v>55</v>
      </c>
      <c r="P829" s="63"/>
      <c r="Q829" s="38" t="s">
        <v>1588</v>
      </c>
      <c r="R829" s="38">
        <v>0</v>
      </c>
      <c r="T829" s="38" t="s">
        <v>1595</v>
      </c>
      <c r="U829" s="70"/>
      <c r="Y829" s="38" t="s">
        <v>1180</v>
      </c>
      <c r="AA829" s="38">
        <v>0</v>
      </c>
      <c r="AB829" s="38">
        <v>0</v>
      </c>
      <c r="AC829" s="96">
        <v>0</v>
      </c>
      <c r="AD829" s="38">
        <v>0</v>
      </c>
      <c r="AF829" s="38" t="s">
        <v>1574</v>
      </c>
      <c r="AG829" s="38">
        <v>47230</v>
      </c>
      <c r="AH829" s="38" t="s">
        <v>1180</v>
      </c>
    </row>
    <row r="830" spans="1:34" x14ac:dyDescent="0.3">
      <c r="A830" s="55">
        <v>825</v>
      </c>
      <c r="B830" s="37">
        <v>47230180</v>
      </c>
      <c r="C830" s="93" t="s">
        <v>1288</v>
      </c>
      <c r="D830" s="38">
        <v>18</v>
      </c>
      <c r="E830" s="38">
        <v>0</v>
      </c>
      <c r="J830" s="38">
        <v>2</v>
      </c>
      <c r="L830" s="38">
        <v>0</v>
      </c>
      <c r="M830" s="38">
        <v>0</v>
      </c>
      <c r="N830" s="38">
        <v>1000000</v>
      </c>
      <c r="O830" s="63" t="s">
        <v>55</v>
      </c>
      <c r="P830" s="63"/>
      <c r="Q830" s="38" t="s">
        <v>1588</v>
      </c>
      <c r="R830" s="38">
        <v>0</v>
      </c>
      <c r="T830" s="38" t="s">
        <v>1595</v>
      </c>
      <c r="U830" s="70"/>
      <c r="Y830" s="38" t="s">
        <v>1181</v>
      </c>
      <c r="AA830" s="38">
        <v>0</v>
      </c>
      <c r="AB830" s="38">
        <v>0</v>
      </c>
      <c r="AC830" s="96">
        <v>0</v>
      </c>
      <c r="AD830" s="38">
        <v>0</v>
      </c>
      <c r="AF830" s="38" t="s">
        <v>1574</v>
      </c>
      <c r="AG830" s="38">
        <v>47230</v>
      </c>
      <c r="AH830" s="38" t="s">
        <v>1181</v>
      </c>
    </row>
    <row r="831" spans="1:34" x14ac:dyDescent="0.3">
      <c r="A831" s="55">
        <v>826</v>
      </c>
      <c r="B831" s="37">
        <v>47230190</v>
      </c>
      <c r="C831" s="93" t="s">
        <v>1288</v>
      </c>
      <c r="D831" s="38">
        <v>19</v>
      </c>
      <c r="E831" s="38">
        <v>0</v>
      </c>
      <c r="J831" s="38">
        <v>2</v>
      </c>
      <c r="L831" s="38">
        <v>0</v>
      </c>
      <c r="M831" s="38">
        <v>0</v>
      </c>
      <c r="N831" s="38">
        <v>1000000</v>
      </c>
      <c r="O831" s="63" t="s">
        <v>55</v>
      </c>
      <c r="P831" s="63"/>
      <c r="Q831" s="38" t="s">
        <v>1588</v>
      </c>
      <c r="R831" s="38">
        <v>0</v>
      </c>
      <c r="T831" s="38" t="s">
        <v>1595</v>
      </c>
      <c r="U831" s="70"/>
      <c r="Y831" s="38" t="s">
        <v>1182</v>
      </c>
      <c r="AA831" s="38">
        <v>0</v>
      </c>
      <c r="AB831" s="38">
        <v>0</v>
      </c>
      <c r="AC831" s="96">
        <v>0</v>
      </c>
      <c r="AD831" s="38">
        <v>0</v>
      </c>
      <c r="AF831" s="38" t="s">
        <v>1574</v>
      </c>
      <c r="AG831" s="38">
        <v>47230</v>
      </c>
      <c r="AH831" s="38" t="s">
        <v>1182</v>
      </c>
    </row>
    <row r="832" spans="1:34" x14ac:dyDescent="0.3">
      <c r="A832" s="55">
        <v>827</v>
      </c>
      <c r="B832" s="37">
        <v>47230200</v>
      </c>
      <c r="C832" s="93" t="s">
        <v>1288</v>
      </c>
      <c r="D832" s="38">
        <v>20</v>
      </c>
      <c r="E832" s="38">
        <v>0</v>
      </c>
      <c r="J832" s="38">
        <v>2</v>
      </c>
      <c r="L832" s="38">
        <v>0</v>
      </c>
      <c r="M832" s="38">
        <v>0</v>
      </c>
      <c r="N832" s="38">
        <v>1000000</v>
      </c>
      <c r="O832" s="63" t="s">
        <v>55</v>
      </c>
      <c r="P832" s="63"/>
      <c r="Q832" s="38" t="s">
        <v>1588</v>
      </c>
      <c r="R832" s="38">
        <v>0</v>
      </c>
      <c r="T832" s="38" t="s">
        <v>1595</v>
      </c>
      <c r="U832" s="70"/>
      <c r="Y832" s="38" t="s">
        <v>1183</v>
      </c>
      <c r="AA832" s="38">
        <v>0</v>
      </c>
      <c r="AB832" s="38">
        <v>0</v>
      </c>
      <c r="AC832" s="96">
        <v>0</v>
      </c>
      <c r="AD832" s="38">
        <v>0</v>
      </c>
      <c r="AF832" s="38" t="s">
        <v>1574</v>
      </c>
      <c r="AG832" s="38">
        <v>47230</v>
      </c>
      <c r="AH832" s="38" t="s">
        <v>1183</v>
      </c>
    </row>
    <row r="833" spans="1:34" x14ac:dyDescent="0.3">
      <c r="A833" s="55">
        <v>828</v>
      </c>
      <c r="B833" s="37">
        <v>47230210</v>
      </c>
      <c r="C833" s="93" t="s">
        <v>1288</v>
      </c>
      <c r="D833" s="38">
        <v>21</v>
      </c>
      <c r="E833" s="38">
        <v>0</v>
      </c>
      <c r="J833" s="38">
        <v>2</v>
      </c>
      <c r="L833" s="38">
        <v>0</v>
      </c>
      <c r="M833" s="38">
        <v>0</v>
      </c>
      <c r="N833" s="38">
        <v>1000000</v>
      </c>
      <c r="O833" s="63" t="s">
        <v>55</v>
      </c>
      <c r="P833" s="63"/>
      <c r="Q833" s="38" t="s">
        <v>1588</v>
      </c>
      <c r="R833" s="38">
        <v>0</v>
      </c>
      <c r="T833" s="38" t="s">
        <v>1595</v>
      </c>
      <c r="U833" s="70"/>
      <c r="Y833" s="38" t="s">
        <v>1184</v>
      </c>
      <c r="AA833" s="38">
        <v>0</v>
      </c>
      <c r="AB833" s="38">
        <v>0</v>
      </c>
      <c r="AC833" s="96">
        <v>0</v>
      </c>
      <c r="AD833" s="38">
        <v>0</v>
      </c>
      <c r="AF833" s="38" t="s">
        <v>1574</v>
      </c>
      <c r="AG833" s="38">
        <v>47230</v>
      </c>
      <c r="AH833" s="38" t="s">
        <v>1184</v>
      </c>
    </row>
    <row r="834" spans="1:34" x14ac:dyDescent="0.3">
      <c r="A834" s="55">
        <v>829</v>
      </c>
      <c r="B834" s="37">
        <v>47230220</v>
      </c>
      <c r="C834" s="93" t="s">
        <v>1288</v>
      </c>
      <c r="D834" s="38">
        <v>22</v>
      </c>
      <c r="E834" s="38">
        <v>0</v>
      </c>
      <c r="J834" s="38">
        <v>2</v>
      </c>
      <c r="L834" s="38">
        <v>0</v>
      </c>
      <c r="M834" s="38">
        <v>0</v>
      </c>
      <c r="N834" s="38">
        <v>1000000</v>
      </c>
      <c r="O834" s="63" t="s">
        <v>55</v>
      </c>
      <c r="P834" s="63"/>
      <c r="Q834" s="38" t="s">
        <v>1588</v>
      </c>
      <c r="R834" s="38">
        <v>0</v>
      </c>
      <c r="T834" s="38" t="s">
        <v>1595</v>
      </c>
      <c r="U834" s="70"/>
      <c r="Y834" s="38" t="s">
        <v>1185</v>
      </c>
      <c r="AA834" s="38">
        <v>0</v>
      </c>
      <c r="AB834" s="38">
        <v>0</v>
      </c>
      <c r="AC834" s="96">
        <v>0</v>
      </c>
      <c r="AD834" s="38">
        <v>0</v>
      </c>
      <c r="AF834" s="38" t="s">
        <v>1574</v>
      </c>
      <c r="AG834" s="38">
        <v>47230</v>
      </c>
      <c r="AH834" s="38" t="s">
        <v>1185</v>
      </c>
    </row>
    <row r="835" spans="1:34" x14ac:dyDescent="0.3">
      <c r="A835" s="55">
        <v>830</v>
      </c>
      <c r="B835" s="37">
        <v>47230230</v>
      </c>
      <c r="C835" s="93" t="s">
        <v>1288</v>
      </c>
      <c r="D835" s="38">
        <v>23</v>
      </c>
      <c r="E835" s="38">
        <v>0</v>
      </c>
      <c r="J835" s="38">
        <v>2</v>
      </c>
      <c r="L835" s="38">
        <v>0</v>
      </c>
      <c r="M835" s="38">
        <v>0</v>
      </c>
      <c r="N835" s="38">
        <v>1000000</v>
      </c>
      <c r="O835" s="63" t="s">
        <v>55</v>
      </c>
      <c r="P835" s="63"/>
      <c r="Q835" s="38" t="s">
        <v>1588</v>
      </c>
      <c r="R835" s="38">
        <v>0</v>
      </c>
      <c r="T835" s="38" t="s">
        <v>1595</v>
      </c>
      <c r="U835" s="70"/>
      <c r="Y835" s="38" t="s">
        <v>1186</v>
      </c>
      <c r="AA835" s="38">
        <v>0</v>
      </c>
      <c r="AB835" s="38">
        <v>0</v>
      </c>
      <c r="AC835" s="96">
        <v>0</v>
      </c>
      <c r="AD835" s="38">
        <v>0</v>
      </c>
      <c r="AF835" s="38" t="s">
        <v>1574</v>
      </c>
      <c r="AG835" s="38">
        <v>47230</v>
      </c>
      <c r="AH835" s="38" t="s">
        <v>1186</v>
      </c>
    </row>
    <row r="836" spans="1:34" x14ac:dyDescent="0.3">
      <c r="A836" s="55">
        <v>831</v>
      </c>
      <c r="B836" s="37">
        <v>47230240</v>
      </c>
      <c r="C836" s="93" t="s">
        <v>1288</v>
      </c>
      <c r="D836" s="38">
        <v>24</v>
      </c>
      <c r="E836" s="38">
        <v>0</v>
      </c>
      <c r="J836" s="38">
        <v>2</v>
      </c>
      <c r="L836" s="38">
        <v>0</v>
      </c>
      <c r="M836" s="38">
        <v>0</v>
      </c>
      <c r="N836" s="38">
        <v>1000000</v>
      </c>
      <c r="O836" s="63" t="s">
        <v>55</v>
      </c>
      <c r="P836" s="63"/>
      <c r="Q836" s="38" t="s">
        <v>1588</v>
      </c>
      <c r="R836" s="38">
        <v>0</v>
      </c>
      <c r="T836" s="38" t="s">
        <v>1595</v>
      </c>
      <c r="U836" s="70"/>
      <c r="Y836" s="38" t="s">
        <v>1187</v>
      </c>
      <c r="AA836" s="38">
        <v>0</v>
      </c>
      <c r="AB836" s="38">
        <v>0</v>
      </c>
      <c r="AC836" s="96">
        <v>0</v>
      </c>
      <c r="AD836" s="38">
        <v>0</v>
      </c>
      <c r="AF836" s="38" t="s">
        <v>1574</v>
      </c>
      <c r="AG836" s="38">
        <v>47230</v>
      </c>
      <c r="AH836" s="38" t="s">
        <v>1187</v>
      </c>
    </row>
    <row r="837" spans="1:34" x14ac:dyDescent="0.3">
      <c r="A837" s="55">
        <v>832</v>
      </c>
      <c r="B837" s="37">
        <v>47230250</v>
      </c>
      <c r="C837" s="93" t="s">
        <v>1288</v>
      </c>
      <c r="D837" s="38">
        <v>25</v>
      </c>
      <c r="E837" s="38">
        <v>0</v>
      </c>
      <c r="J837" s="38">
        <v>2</v>
      </c>
      <c r="L837" s="38">
        <v>0</v>
      </c>
      <c r="M837" s="38">
        <v>0</v>
      </c>
      <c r="N837" s="38">
        <v>1000000</v>
      </c>
      <c r="O837" s="63" t="s">
        <v>55</v>
      </c>
      <c r="P837" s="63"/>
      <c r="Q837" s="38" t="s">
        <v>1588</v>
      </c>
      <c r="R837" s="38">
        <v>0</v>
      </c>
      <c r="T837" s="38" t="s">
        <v>1595</v>
      </c>
      <c r="U837" s="70"/>
      <c r="Y837" s="38" t="s">
        <v>1188</v>
      </c>
      <c r="AA837" s="38">
        <v>0</v>
      </c>
      <c r="AB837" s="38">
        <v>0</v>
      </c>
      <c r="AC837" s="96">
        <v>0</v>
      </c>
      <c r="AD837" s="38">
        <v>0</v>
      </c>
      <c r="AF837" s="38" t="s">
        <v>1574</v>
      </c>
      <c r="AG837" s="38">
        <v>47230</v>
      </c>
      <c r="AH837" s="38" t="s">
        <v>1188</v>
      </c>
    </row>
    <row r="838" spans="1:34" x14ac:dyDescent="0.3">
      <c r="A838" s="55">
        <v>833</v>
      </c>
      <c r="B838" s="37">
        <v>47240010</v>
      </c>
      <c r="C838" s="93" t="s">
        <v>1289</v>
      </c>
      <c r="D838" s="38">
        <v>1</v>
      </c>
      <c r="E838" s="38">
        <v>0</v>
      </c>
      <c r="J838" s="38">
        <v>2</v>
      </c>
      <c r="L838" s="38">
        <v>0</v>
      </c>
      <c r="M838" s="38">
        <v>0</v>
      </c>
      <c r="N838" s="38">
        <v>1000000</v>
      </c>
      <c r="O838" s="63" t="s">
        <v>55</v>
      </c>
      <c r="P838" s="63"/>
      <c r="Q838" s="38" t="s">
        <v>1588</v>
      </c>
      <c r="R838" s="38">
        <v>0</v>
      </c>
      <c r="T838" s="38" t="s">
        <v>1595</v>
      </c>
      <c r="U838" s="70"/>
      <c r="Y838" s="38" t="s">
        <v>920</v>
      </c>
      <c r="AA838" s="38">
        <v>0</v>
      </c>
      <c r="AB838" s="38">
        <v>0</v>
      </c>
      <c r="AC838" s="96">
        <v>0</v>
      </c>
      <c r="AD838" s="38">
        <v>0</v>
      </c>
      <c r="AF838" s="38" t="s">
        <v>1574</v>
      </c>
      <c r="AG838" s="38">
        <v>47240</v>
      </c>
      <c r="AH838" s="38" t="s">
        <v>920</v>
      </c>
    </row>
    <row r="839" spans="1:34" x14ac:dyDescent="0.3">
      <c r="A839" s="55">
        <v>834</v>
      </c>
      <c r="B839" s="37">
        <v>47240020</v>
      </c>
      <c r="C839" s="93" t="s">
        <v>1289</v>
      </c>
      <c r="D839" s="38">
        <v>2</v>
      </c>
      <c r="E839" s="38">
        <v>0</v>
      </c>
      <c r="J839" s="38">
        <v>2</v>
      </c>
      <c r="L839" s="38">
        <v>0</v>
      </c>
      <c r="M839" s="38">
        <v>0</v>
      </c>
      <c r="N839" s="38">
        <v>1000000</v>
      </c>
      <c r="O839" s="63" t="s">
        <v>55</v>
      </c>
      <c r="P839" s="63"/>
      <c r="Q839" s="38" t="s">
        <v>1588</v>
      </c>
      <c r="R839" s="38">
        <v>0</v>
      </c>
      <c r="T839" s="38" t="s">
        <v>1595</v>
      </c>
      <c r="U839" s="70"/>
      <c r="Y839" s="38" t="s">
        <v>1189</v>
      </c>
      <c r="AA839" s="38">
        <v>0</v>
      </c>
      <c r="AB839" s="38">
        <v>0</v>
      </c>
      <c r="AC839" s="96">
        <v>0</v>
      </c>
      <c r="AD839" s="38">
        <v>0</v>
      </c>
      <c r="AF839" s="38" t="s">
        <v>1574</v>
      </c>
      <c r="AG839" s="38">
        <v>47240</v>
      </c>
      <c r="AH839" s="38" t="s">
        <v>1189</v>
      </c>
    </row>
    <row r="840" spans="1:34" x14ac:dyDescent="0.3">
      <c r="A840" s="55">
        <v>835</v>
      </c>
      <c r="B840" s="37">
        <v>47240030</v>
      </c>
      <c r="C840" s="93" t="s">
        <v>1289</v>
      </c>
      <c r="D840" s="38">
        <v>3</v>
      </c>
      <c r="E840" s="38">
        <v>0</v>
      </c>
      <c r="J840" s="38">
        <v>2</v>
      </c>
      <c r="L840" s="38">
        <v>0</v>
      </c>
      <c r="M840" s="38">
        <v>0</v>
      </c>
      <c r="N840" s="38">
        <v>1000000</v>
      </c>
      <c r="O840" s="63" t="s">
        <v>55</v>
      </c>
      <c r="P840" s="63"/>
      <c r="Q840" s="38" t="s">
        <v>1588</v>
      </c>
      <c r="R840" s="38">
        <v>0</v>
      </c>
      <c r="T840" s="38" t="s">
        <v>1595</v>
      </c>
      <c r="U840" s="70"/>
      <c r="Y840" s="38" t="s">
        <v>1190</v>
      </c>
      <c r="AA840" s="38">
        <v>0</v>
      </c>
      <c r="AB840" s="38">
        <v>0</v>
      </c>
      <c r="AC840" s="96">
        <v>0</v>
      </c>
      <c r="AD840" s="38">
        <v>0</v>
      </c>
      <c r="AF840" s="38" t="s">
        <v>1574</v>
      </c>
      <c r="AG840" s="38">
        <v>47240</v>
      </c>
      <c r="AH840" s="38" t="s">
        <v>1190</v>
      </c>
    </row>
    <row r="841" spans="1:34" x14ac:dyDescent="0.3">
      <c r="A841" s="55">
        <v>836</v>
      </c>
      <c r="B841" s="37">
        <v>47240040</v>
      </c>
      <c r="C841" s="93" t="s">
        <v>1289</v>
      </c>
      <c r="D841" s="38">
        <v>4</v>
      </c>
      <c r="E841" s="38">
        <v>0</v>
      </c>
      <c r="J841" s="38">
        <v>2</v>
      </c>
      <c r="L841" s="38">
        <v>0</v>
      </c>
      <c r="M841" s="38">
        <v>0</v>
      </c>
      <c r="N841" s="38">
        <v>1000000</v>
      </c>
      <c r="O841" s="63" t="s">
        <v>55</v>
      </c>
      <c r="P841" s="63"/>
      <c r="Q841" s="38" t="s">
        <v>1588</v>
      </c>
      <c r="R841" s="38">
        <v>0</v>
      </c>
      <c r="T841" s="38" t="s">
        <v>1595</v>
      </c>
      <c r="U841" s="70"/>
      <c r="Y841" s="38" t="s">
        <v>1191</v>
      </c>
      <c r="AA841" s="38">
        <v>0</v>
      </c>
      <c r="AB841" s="38">
        <v>0</v>
      </c>
      <c r="AC841" s="96">
        <v>0</v>
      </c>
      <c r="AD841" s="38">
        <v>0</v>
      </c>
      <c r="AF841" s="38" t="s">
        <v>1574</v>
      </c>
      <c r="AG841" s="38">
        <v>47240</v>
      </c>
      <c r="AH841" s="38" t="s">
        <v>1191</v>
      </c>
    </row>
    <row r="842" spans="1:34" x14ac:dyDescent="0.3">
      <c r="A842" s="55">
        <v>837</v>
      </c>
      <c r="B842" s="37">
        <v>47240050</v>
      </c>
      <c r="C842" s="93" t="s">
        <v>1289</v>
      </c>
      <c r="D842" s="38">
        <v>5</v>
      </c>
      <c r="E842" s="38">
        <v>0</v>
      </c>
      <c r="J842" s="38">
        <v>2</v>
      </c>
      <c r="L842" s="38">
        <v>0</v>
      </c>
      <c r="M842" s="38">
        <v>0</v>
      </c>
      <c r="N842" s="38">
        <v>1000000</v>
      </c>
      <c r="O842" s="63" t="s">
        <v>55</v>
      </c>
      <c r="P842" s="63"/>
      <c r="Q842" s="38" t="s">
        <v>1588</v>
      </c>
      <c r="R842" s="38">
        <v>0</v>
      </c>
      <c r="T842" s="38" t="s">
        <v>1595</v>
      </c>
      <c r="U842" s="70"/>
      <c r="Y842" s="38" t="s">
        <v>1192</v>
      </c>
      <c r="AA842" s="38">
        <v>0</v>
      </c>
      <c r="AB842" s="38">
        <v>0</v>
      </c>
      <c r="AC842" s="96">
        <v>0</v>
      </c>
      <c r="AD842" s="38">
        <v>0</v>
      </c>
      <c r="AF842" s="38" t="s">
        <v>1574</v>
      </c>
      <c r="AG842" s="38">
        <v>47240</v>
      </c>
      <c r="AH842" s="38" t="s">
        <v>1192</v>
      </c>
    </row>
    <row r="843" spans="1:34" x14ac:dyDescent="0.3">
      <c r="A843" s="55">
        <v>838</v>
      </c>
      <c r="B843" s="37">
        <v>47240060</v>
      </c>
      <c r="C843" s="93" t="s">
        <v>1289</v>
      </c>
      <c r="D843" s="38">
        <v>6</v>
      </c>
      <c r="E843" s="38">
        <v>0</v>
      </c>
      <c r="J843" s="38">
        <v>2</v>
      </c>
      <c r="L843" s="38">
        <v>0</v>
      </c>
      <c r="M843" s="38">
        <v>0</v>
      </c>
      <c r="N843" s="38">
        <v>1000000</v>
      </c>
      <c r="O843" s="63" t="s">
        <v>55</v>
      </c>
      <c r="P843" s="63"/>
      <c r="Q843" s="38" t="s">
        <v>1588</v>
      </c>
      <c r="R843" s="38">
        <v>0</v>
      </c>
      <c r="T843" s="38" t="s">
        <v>1595</v>
      </c>
      <c r="U843" s="70"/>
      <c r="Y843" s="38" t="s">
        <v>1193</v>
      </c>
      <c r="AA843" s="38">
        <v>0</v>
      </c>
      <c r="AB843" s="38">
        <v>0</v>
      </c>
      <c r="AC843" s="96">
        <v>0</v>
      </c>
      <c r="AD843" s="38">
        <v>0</v>
      </c>
      <c r="AF843" s="38" t="s">
        <v>1574</v>
      </c>
      <c r="AG843" s="38">
        <v>47240</v>
      </c>
      <c r="AH843" s="38" t="s">
        <v>1193</v>
      </c>
    </row>
    <row r="844" spans="1:34" x14ac:dyDescent="0.3">
      <c r="A844" s="55">
        <v>839</v>
      </c>
      <c r="B844" s="37">
        <v>47240070</v>
      </c>
      <c r="C844" s="93" t="s">
        <v>1289</v>
      </c>
      <c r="D844" s="38">
        <v>7</v>
      </c>
      <c r="E844" s="38">
        <v>0</v>
      </c>
      <c r="J844" s="38">
        <v>2</v>
      </c>
      <c r="L844" s="38">
        <v>0</v>
      </c>
      <c r="M844" s="38">
        <v>0</v>
      </c>
      <c r="N844" s="38">
        <v>1000000</v>
      </c>
      <c r="O844" s="63" t="s">
        <v>55</v>
      </c>
      <c r="P844" s="63"/>
      <c r="Q844" s="38" t="s">
        <v>1588</v>
      </c>
      <c r="R844" s="38">
        <v>0</v>
      </c>
      <c r="T844" s="38" t="s">
        <v>1595</v>
      </c>
      <c r="U844" s="70"/>
      <c r="Y844" s="38" t="s">
        <v>1194</v>
      </c>
      <c r="AA844" s="38">
        <v>0</v>
      </c>
      <c r="AB844" s="38">
        <v>0</v>
      </c>
      <c r="AC844" s="96">
        <v>0</v>
      </c>
      <c r="AD844" s="38">
        <v>0</v>
      </c>
      <c r="AF844" s="38" t="s">
        <v>1574</v>
      </c>
      <c r="AG844" s="38">
        <v>47240</v>
      </c>
      <c r="AH844" s="38" t="s">
        <v>1194</v>
      </c>
    </row>
    <row r="845" spans="1:34" x14ac:dyDescent="0.3">
      <c r="A845" s="55">
        <v>840</v>
      </c>
      <c r="B845" s="37">
        <v>47240080</v>
      </c>
      <c r="C845" s="43" t="s">
        <v>1289</v>
      </c>
      <c r="D845" s="38">
        <v>8</v>
      </c>
      <c r="E845" s="38">
        <v>0</v>
      </c>
      <c r="J845" s="38">
        <v>2</v>
      </c>
      <c r="L845" s="38">
        <v>0</v>
      </c>
      <c r="M845" s="38">
        <v>0</v>
      </c>
      <c r="N845" s="38">
        <v>1000000</v>
      </c>
      <c r="O845" s="63" t="s">
        <v>55</v>
      </c>
      <c r="P845" s="63"/>
      <c r="Q845" s="38" t="s">
        <v>1588</v>
      </c>
      <c r="R845" s="38">
        <v>0</v>
      </c>
      <c r="T845" s="38" t="s">
        <v>1595</v>
      </c>
      <c r="U845" s="70"/>
      <c r="Y845" s="38" t="s">
        <v>1195</v>
      </c>
      <c r="AA845" s="38">
        <v>0</v>
      </c>
      <c r="AB845" s="38">
        <v>0</v>
      </c>
      <c r="AC845" s="96">
        <v>0</v>
      </c>
      <c r="AD845" s="38">
        <v>0</v>
      </c>
      <c r="AF845" s="38" t="s">
        <v>1574</v>
      </c>
      <c r="AG845" s="38">
        <v>47240</v>
      </c>
      <c r="AH845" s="38" t="s">
        <v>1195</v>
      </c>
    </row>
    <row r="846" spans="1:34" x14ac:dyDescent="0.3">
      <c r="A846" s="55">
        <v>841</v>
      </c>
      <c r="B846" s="37">
        <v>47240090</v>
      </c>
      <c r="C846" s="43" t="s">
        <v>1289</v>
      </c>
      <c r="D846" s="38">
        <v>9</v>
      </c>
      <c r="E846" s="38">
        <v>0</v>
      </c>
      <c r="J846" s="38">
        <v>2</v>
      </c>
      <c r="L846" s="38">
        <v>0</v>
      </c>
      <c r="M846" s="38">
        <v>0</v>
      </c>
      <c r="N846" s="38">
        <v>1000000</v>
      </c>
      <c r="O846" s="63" t="s">
        <v>55</v>
      </c>
      <c r="P846" s="63"/>
      <c r="Q846" s="38" t="s">
        <v>1588</v>
      </c>
      <c r="R846" s="38">
        <v>0</v>
      </c>
      <c r="T846" s="38" t="s">
        <v>1595</v>
      </c>
      <c r="U846" s="70"/>
      <c r="Y846" s="38" t="s">
        <v>1196</v>
      </c>
      <c r="AA846" s="38">
        <v>0</v>
      </c>
      <c r="AB846" s="38">
        <v>0</v>
      </c>
      <c r="AC846" s="96">
        <v>0</v>
      </c>
      <c r="AD846" s="38">
        <v>0</v>
      </c>
      <c r="AF846" s="38" t="s">
        <v>1574</v>
      </c>
      <c r="AG846" s="38">
        <v>47240</v>
      </c>
      <c r="AH846" s="38" t="s">
        <v>1196</v>
      </c>
    </row>
    <row r="847" spans="1:34" x14ac:dyDescent="0.3">
      <c r="A847" s="55">
        <v>842</v>
      </c>
      <c r="B847" s="37">
        <v>47240100</v>
      </c>
      <c r="C847" s="43" t="s">
        <v>1289</v>
      </c>
      <c r="D847" s="38">
        <v>10</v>
      </c>
      <c r="E847" s="38">
        <v>0</v>
      </c>
      <c r="J847" s="38">
        <v>2</v>
      </c>
      <c r="L847" s="38">
        <v>0</v>
      </c>
      <c r="M847" s="38">
        <v>0</v>
      </c>
      <c r="N847" s="38">
        <v>1000000</v>
      </c>
      <c r="O847" s="63" t="s">
        <v>55</v>
      </c>
      <c r="P847" s="63"/>
      <c r="Q847" s="38" t="s">
        <v>1588</v>
      </c>
      <c r="R847" s="38">
        <v>0</v>
      </c>
      <c r="T847" s="38" t="s">
        <v>1595</v>
      </c>
      <c r="U847" s="70"/>
      <c r="Y847" s="38" t="s">
        <v>1197</v>
      </c>
      <c r="AA847" s="38">
        <v>0</v>
      </c>
      <c r="AB847" s="38">
        <v>0</v>
      </c>
      <c r="AC847" s="96">
        <v>0</v>
      </c>
      <c r="AD847" s="38">
        <v>0</v>
      </c>
      <c r="AF847" s="38" t="s">
        <v>1574</v>
      </c>
      <c r="AG847" s="38">
        <v>47240</v>
      </c>
      <c r="AH847" s="38" t="s">
        <v>1197</v>
      </c>
    </row>
    <row r="848" spans="1:34" x14ac:dyDescent="0.3">
      <c r="A848" s="55">
        <v>843</v>
      </c>
      <c r="B848" s="37">
        <v>47240110</v>
      </c>
      <c r="C848" s="43" t="s">
        <v>1289</v>
      </c>
      <c r="D848" s="38">
        <v>11</v>
      </c>
      <c r="E848" s="38">
        <v>0</v>
      </c>
      <c r="J848" s="38">
        <v>2</v>
      </c>
      <c r="L848" s="38">
        <v>0</v>
      </c>
      <c r="M848" s="38">
        <v>0</v>
      </c>
      <c r="N848" s="38">
        <v>1000000</v>
      </c>
      <c r="O848" s="63" t="s">
        <v>55</v>
      </c>
      <c r="P848" s="63"/>
      <c r="Q848" s="38" t="s">
        <v>1588</v>
      </c>
      <c r="R848" s="38">
        <v>0</v>
      </c>
      <c r="T848" s="38" t="s">
        <v>1595</v>
      </c>
      <c r="U848" s="70"/>
      <c r="Y848" s="38" t="s">
        <v>1198</v>
      </c>
      <c r="AA848" s="38">
        <v>0</v>
      </c>
      <c r="AB848" s="38">
        <v>0</v>
      </c>
      <c r="AC848" s="96">
        <v>0</v>
      </c>
      <c r="AD848" s="38">
        <v>0</v>
      </c>
      <c r="AF848" s="38" t="s">
        <v>1574</v>
      </c>
      <c r="AG848" s="38">
        <v>47240</v>
      </c>
      <c r="AH848" s="38" t="s">
        <v>1198</v>
      </c>
    </row>
    <row r="849" spans="1:34" x14ac:dyDescent="0.3">
      <c r="A849" s="55">
        <v>844</v>
      </c>
      <c r="B849" s="37">
        <v>47240120</v>
      </c>
      <c r="C849" s="43" t="s">
        <v>1289</v>
      </c>
      <c r="D849" s="38">
        <v>12</v>
      </c>
      <c r="E849" s="38">
        <v>0</v>
      </c>
      <c r="J849" s="38">
        <v>2</v>
      </c>
      <c r="L849" s="38">
        <v>0</v>
      </c>
      <c r="M849" s="38">
        <v>0</v>
      </c>
      <c r="N849" s="38">
        <v>1000000</v>
      </c>
      <c r="O849" s="63" t="s">
        <v>55</v>
      </c>
      <c r="P849" s="63"/>
      <c r="Q849" s="38" t="s">
        <v>1588</v>
      </c>
      <c r="R849" s="38">
        <v>0</v>
      </c>
      <c r="T849" s="38" t="s">
        <v>1595</v>
      </c>
      <c r="U849" s="70"/>
      <c r="Y849" s="38" t="s">
        <v>1199</v>
      </c>
      <c r="AA849" s="38">
        <v>0</v>
      </c>
      <c r="AB849" s="38">
        <v>0</v>
      </c>
      <c r="AC849" s="96">
        <v>0</v>
      </c>
      <c r="AD849" s="38">
        <v>0</v>
      </c>
      <c r="AF849" s="38" t="s">
        <v>1574</v>
      </c>
      <c r="AG849" s="38">
        <v>47240</v>
      </c>
      <c r="AH849" s="38" t="s">
        <v>1199</v>
      </c>
    </row>
    <row r="850" spans="1:34" x14ac:dyDescent="0.3">
      <c r="A850" s="55">
        <v>845</v>
      </c>
      <c r="B850" s="37">
        <v>47240130</v>
      </c>
      <c r="C850" s="43" t="s">
        <v>1289</v>
      </c>
      <c r="D850" s="38">
        <v>13</v>
      </c>
      <c r="E850" s="38">
        <v>0</v>
      </c>
      <c r="J850" s="38">
        <v>2</v>
      </c>
      <c r="L850" s="38">
        <v>0</v>
      </c>
      <c r="M850" s="38">
        <v>0</v>
      </c>
      <c r="N850" s="38">
        <v>1000000</v>
      </c>
      <c r="O850" s="63" t="s">
        <v>55</v>
      </c>
      <c r="P850" s="63"/>
      <c r="Q850" s="38" t="s">
        <v>1588</v>
      </c>
      <c r="R850" s="38">
        <v>0</v>
      </c>
      <c r="T850" s="38" t="s">
        <v>1595</v>
      </c>
      <c r="U850" s="70"/>
      <c r="Y850" s="38" t="s">
        <v>1200</v>
      </c>
      <c r="AA850" s="38">
        <v>0</v>
      </c>
      <c r="AB850" s="38">
        <v>0</v>
      </c>
      <c r="AC850" s="96">
        <v>0</v>
      </c>
      <c r="AD850" s="38">
        <v>0</v>
      </c>
      <c r="AF850" s="38" t="s">
        <v>1574</v>
      </c>
      <c r="AG850" s="38">
        <v>47240</v>
      </c>
      <c r="AH850" s="38" t="s">
        <v>1200</v>
      </c>
    </row>
    <row r="851" spans="1:34" x14ac:dyDescent="0.3">
      <c r="A851" s="55">
        <v>846</v>
      </c>
      <c r="B851" s="37">
        <v>47240140</v>
      </c>
      <c r="C851" s="43" t="s">
        <v>1289</v>
      </c>
      <c r="D851" s="38">
        <v>14</v>
      </c>
      <c r="E851" s="38">
        <v>0</v>
      </c>
      <c r="J851" s="38">
        <v>2</v>
      </c>
      <c r="L851" s="38">
        <v>0</v>
      </c>
      <c r="M851" s="38">
        <v>0</v>
      </c>
      <c r="N851" s="38">
        <v>1000000</v>
      </c>
      <c r="O851" s="63" t="s">
        <v>55</v>
      </c>
      <c r="P851" s="63"/>
      <c r="Q851" s="38" t="s">
        <v>1588</v>
      </c>
      <c r="R851" s="38">
        <v>0</v>
      </c>
      <c r="T851" s="38" t="s">
        <v>1595</v>
      </c>
      <c r="U851" s="70"/>
      <c r="Y851" s="38" t="s">
        <v>1201</v>
      </c>
      <c r="AA851" s="38">
        <v>0</v>
      </c>
      <c r="AB851" s="38">
        <v>0</v>
      </c>
      <c r="AC851" s="96">
        <v>0</v>
      </c>
      <c r="AD851" s="38">
        <v>0</v>
      </c>
      <c r="AF851" s="38" t="s">
        <v>1574</v>
      </c>
      <c r="AG851" s="38">
        <v>47240</v>
      </c>
      <c r="AH851" s="38" t="s">
        <v>1201</v>
      </c>
    </row>
    <row r="852" spans="1:34" x14ac:dyDescent="0.3">
      <c r="A852" s="55">
        <v>847</v>
      </c>
      <c r="B852" s="37">
        <v>47240150</v>
      </c>
      <c r="C852" s="43" t="s">
        <v>1289</v>
      </c>
      <c r="D852" s="38">
        <v>15</v>
      </c>
      <c r="E852" s="38">
        <v>0</v>
      </c>
      <c r="J852" s="38">
        <v>2</v>
      </c>
      <c r="L852" s="38">
        <v>0</v>
      </c>
      <c r="M852" s="38">
        <v>0</v>
      </c>
      <c r="N852" s="38">
        <v>1000000</v>
      </c>
      <c r="O852" s="63" t="s">
        <v>55</v>
      </c>
      <c r="P852" s="63"/>
      <c r="Q852" s="38" t="s">
        <v>1588</v>
      </c>
      <c r="R852" s="38">
        <v>0</v>
      </c>
      <c r="T852" s="38" t="s">
        <v>1595</v>
      </c>
      <c r="U852" s="70"/>
      <c r="Y852" s="38" t="s">
        <v>1202</v>
      </c>
      <c r="AA852" s="38">
        <v>0</v>
      </c>
      <c r="AB852" s="38">
        <v>0</v>
      </c>
      <c r="AC852" s="96">
        <v>0</v>
      </c>
      <c r="AD852" s="38">
        <v>0</v>
      </c>
      <c r="AF852" s="38" t="s">
        <v>1574</v>
      </c>
      <c r="AG852" s="38">
        <v>47240</v>
      </c>
      <c r="AH852" s="38" t="s">
        <v>1202</v>
      </c>
    </row>
    <row r="853" spans="1:34" x14ac:dyDescent="0.3">
      <c r="A853" s="55">
        <v>848</v>
      </c>
      <c r="B853" s="37">
        <v>47240160</v>
      </c>
      <c r="C853" s="43" t="s">
        <v>1289</v>
      </c>
      <c r="D853" s="38">
        <v>16</v>
      </c>
      <c r="E853" s="38">
        <v>0</v>
      </c>
      <c r="J853" s="38">
        <v>2</v>
      </c>
      <c r="L853" s="38">
        <v>0</v>
      </c>
      <c r="M853" s="38">
        <v>0</v>
      </c>
      <c r="N853" s="38">
        <v>1000000</v>
      </c>
      <c r="O853" s="63" t="s">
        <v>55</v>
      </c>
      <c r="P853" s="63"/>
      <c r="Q853" s="38" t="s">
        <v>1588</v>
      </c>
      <c r="R853" s="38">
        <v>0</v>
      </c>
      <c r="T853" s="38" t="s">
        <v>1595</v>
      </c>
      <c r="U853" s="70"/>
      <c r="Y853" s="38" t="s">
        <v>1203</v>
      </c>
      <c r="AA853" s="38">
        <v>0</v>
      </c>
      <c r="AB853" s="38">
        <v>0</v>
      </c>
      <c r="AC853" s="96">
        <v>0</v>
      </c>
      <c r="AD853" s="38">
        <v>0</v>
      </c>
      <c r="AF853" s="38" t="s">
        <v>1574</v>
      </c>
      <c r="AG853" s="38">
        <v>47240</v>
      </c>
      <c r="AH853" s="38" t="s">
        <v>1203</v>
      </c>
    </row>
    <row r="854" spans="1:34" x14ac:dyDescent="0.3">
      <c r="A854" s="55">
        <v>849</v>
      </c>
      <c r="B854" s="37">
        <v>47240170</v>
      </c>
      <c r="C854" s="43" t="s">
        <v>1289</v>
      </c>
      <c r="D854" s="38">
        <v>17</v>
      </c>
      <c r="E854" s="38">
        <v>0</v>
      </c>
      <c r="J854" s="38">
        <v>2</v>
      </c>
      <c r="L854" s="38">
        <v>0</v>
      </c>
      <c r="M854" s="38">
        <v>0</v>
      </c>
      <c r="N854" s="38">
        <v>1000000</v>
      </c>
      <c r="O854" s="63" t="s">
        <v>55</v>
      </c>
      <c r="P854" s="63"/>
      <c r="Q854" s="38" t="s">
        <v>1588</v>
      </c>
      <c r="R854" s="38">
        <v>0</v>
      </c>
      <c r="T854" s="38" t="s">
        <v>1595</v>
      </c>
      <c r="U854" s="70"/>
      <c r="Y854" s="38" t="s">
        <v>1204</v>
      </c>
      <c r="AA854" s="38">
        <v>0</v>
      </c>
      <c r="AB854" s="38">
        <v>0</v>
      </c>
      <c r="AC854" s="96">
        <v>0</v>
      </c>
      <c r="AD854" s="38">
        <v>0</v>
      </c>
      <c r="AF854" s="38" t="s">
        <v>1574</v>
      </c>
      <c r="AG854" s="38">
        <v>47240</v>
      </c>
      <c r="AH854" s="38" t="s">
        <v>1204</v>
      </c>
    </row>
    <row r="855" spans="1:34" x14ac:dyDescent="0.3">
      <c r="A855" s="55">
        <v>850</v>
      </c>
      <c r="B855" s="37">
        <v>47240180</v>
      </c>
      <c r="C855" s="43" t="s">
        <v>1289</v>
      </c>
      <c r="D855" s="38">
        <v>18</v>
      </c>
      <c r="E855" s="38">
        <v>0</v>
      </c>
      <c r="J855" s="38">
        <v>2</v>
      </c>
      <c r="L855" s="38">
        <v>0</v>
      </c>
      <c r="M855" s="38">
        <v>0</v>
      </c>
      <c r="N855" s="38">
        <v>1000000</v>
      </c>
      <c r="O855" s="63" t="s">
        <v>55</v>
      </c>
      <c r="P855" s="63"/>
      <c r="Q855" s="38" t="s">
        <v>1588</v>
      </c>
      <c r="R855" s="38">
        <v>0</v>
      </c>
      <c r="T855" s="38" t="s">
        <v>1595</v>
      </c>
      <c r="U855" s="70"/>
      <c r="Y855" s="38" t="s">
        <v>1205</v>
      </c>
      <c r="AA855" s="38">
        <v>0</v>
      </c>
      <c r="AB855" s="38">
        <v>0</v>
      </c>
      <c r="AC855" s="96">
        <v>0</v>
      </c>
      <c r="AD855" s="38">
        <v>0</v>
      </c>
      <c r="AF855" s="38" t="s">
        <v>1574</v>
      </c>
      <c r="AG855" s="38">
        <v>47240</v>
      </c>
      <c r="AH855" s="38" t="s">
        <v>1205</v>
      </c>
    </row>
    <row r="856" spans="1:34" x14ac:dyDescent="0.3">
      <c r="A856" s="55">
        <v>851</v>
      </c>
      <c r="B856" s="37">
        <v>47240190</v>
      </c>
      <c r="C856" s="43" t="s">
        <v>1289</v>
      </c>
      <c r="D856" s="38">
        <v>19</v>
      </c>
      <c r="E856" s="38">
        <v>0</v>
      </c>
      <c r="J856" s="38">
        <v>2</v>
      </c>
      <c r="L856" s="38">
        <v>0</v>
      </c>
      <c r="M856" s="38">
        <v>0</v>
      </c>
      <c r="N856" s="38">
        <v>1000000</v>
      </c>
      <c r="O856" s="63" t="s">
        <v>55</v>
      </c>
      <c r="P856" s="63"/>
      <c r="Q856" s="38" t="s">
        <v>1588</v>
      </c>
      <c r="R856" s="38">
        <v>0</v>
      </c>
      <c r="T856" s="38" t="s">
        <v>1595</v>
      </c>
      <c r="U856" s="70"/>
      <c r="Y856" s="38" t="s">
        <v>1206</v>
      </c>
      <c r="AA856" s="38">
        <v>0</v>
      </c>
      <c r="AB856" s="38">
        <v>0</v>
      </c>
      <c r="AC856" s="96">
        <v>0</v>
      </c>
      <c r="AD856" s="38">
        <v>0</v>
      </c>
      <c r="AF856" s="38" t="s">
        <v>1574</v>
      </c>
      <c r="AG856" s="38">
        <v>47240</v>
      </c>
      <c r="AH856" s="38" t="s">
        <v>1206</v>
      </c>
    </row>
    <row r="857" spans="1:34" x14ac:dyDescent="0.3">
      <c r="A857" s="55">
        <v>852</v>
      </c>
      <c r="B857" s="37">
        <v>47240200</v>
      </c>
      <c r="C857" s="43" t="s">
        <v>1289</v>
      </c>
      <c r="D857" s="38">
        <v>20</v>
      </c>
      <c r="E857" s="38">
        <v>0</v>
      </c>
      <c r="J857" s="38">
        <v>2</v>
      </c>
      <c r="L857" s="38">
        <v>0</v>
      </c>
      <c r="M857" s="38">
        <v>0</v>
      </c>
      <c r="N857" s="38">
        <v>1000000</v>
      </c>
      <c r="O857" s="63" t="s">
        <v>55</v>
      </c>
      <c r="P857" s="63"/>
      <c r="Q857" s="38" t="s">
        <v>1588</v>
      </c>
      <c r="R857" s="38">
        <v>0</v>
      </c>
      <c r="T857" s="38" t="s">
        <v>1595</v>
      </c>
      <c r="U857" s="70"/>
      <c r="Y857" s="38" t="s">
        <v>1207</v>
      </c>
      <c r="AA857" s="38">
        <v>0</v>
      </c>
      <c r="AB857" s="38">
        <v>0</v>
      </c>
      <c r="AC857" s="96">
        <v>0</v>
      </c>
      <c r="AD857" s="38">
        <v>0</v>
      </c>
      <c r="AF857" s="38" t="s">
        <v>1574</v>
      </c>
      <c r="AG857" s="38">
        <v>47240</v>
      </c>
      <c r="AH857" s="38" t="s">
        <v>1207</v>
      </c>
    </row>
    <row r="858" spans="1:34" x14ac:dyDescent="0.3">
      <c r="A858" s="55">
        <v>853</v>
      </c>
      <c r="B858" s="37">
        <v>47240210</v>
      </c>
      <c r="C858" s="43" t="s">
        <v>1289</v>
      </c>
      <c r="D858" s="38">
        <v>21</v>
      </c>
      <c r="E858" s="38">
        <v>0</v>
      </c>
      <c r="J858" s="38">
        <v>2</v>
      </c>
      <c r="L858" s="38">
        <v>0</v>
      </c>
      <c r="M858" s="38">
        <v>0</v>
      </c>
      <c r="N858" s="38">
        <v>1000000</v>
      </c>
      <c r="O858" s="63" t="s">
        <v>55</v>
      </c>
      <c r="P858" s="63"/>
      <c r="Q858" s="38" t="s">
        <v>1588</v>
      </c>
      <c r="R858" s="38">
        <v>0</v>
      </c>
      <c r="T858" s="38" t="s">
        <v>1595</v>
      </c>
      <c r="U858" s="70"/>
      <c r="Y858" s="38" t="s">
        <v>1208</v>
      </c>
      <c r="AA858" s="38">
        <v>0</v>
      </c>
      <c r="AB858" s="38">
        <v>0</v>
      </c>
      <c r="AC858" s="96">
        <v>0</v>
      </c>
      <c r="AD858" s="38">
        <v>0</v>
      </c>
      <c r="AF858" s="38" t="s">
        <v>1574</v>
      </c>
      <c r="AG858" s="38">
        <v>47240</v>
      </c>
      <c r="AH858" s="38" t="s">
        <v>1208</v>
      </c>
    </row>
    <row r="859" spans="1:34" x14ac:dyDescent="0.3">
      <c r="A859" s="55">
        <v>854</v>
      </c>
      <c r="B859" s="37">
        <v>47240220</v>
      </c>
      <c r="C859" s="43" t="s">
        <v>1289</v>
      </c>
      <c r="D859" s="38">
        <v>22</v>
      </c>
      <c r="E859" s="38">
        <v>0</v>
      </c>
      <c r="J859" s="38">
        <v>2</v>
      </c>
      <c r="L859" s="38">
        <v>0</v>
      </c>
      <c r="M859" s="38">
        <v>0</v>
      </c>
      <c r="N859" s="38">
        <v>1000000</v>
      </c>
      <c r="O859" s="63" t="s">
        <v>55</v>
      </c>
      <c r="P859" s="63"/>
      <c r="Q859" s="38" t="s">
        <v>1588</v>
      </c>
      <c r="R859" s="38">
        <v>0</v>
      </c>
      <c r="T859" s="38" t="s">
        <v>1595</v>
      </c>
      <c r="U859" s="70"/>
      <c r="Y859" s="38" t="s">
        <v>1209</v>
      </c>
      <c r="AA859" s="38">
        <v>0</v>
      </c>
      <c r="AB859" s="38">
        <v>0</v>
      </c>
      <c r="AC859" s="96">
        <v>0</v>
      </c>
      <c r="AD859" s="38">
        <v>0</v>
      </c>
      <c r="AF859" s="38" t="s">
        <v>1574</v>
      </c>
      <c r="AG859" s="38">
        <v>47240</v>
      </c>
      <c r="AH859" s="38" t="s">
        <v>1209</v>
      </c>
    </row>
    <row r="860" spans="1:34" x14ac:dyDescent="0.3">
      <c r="A860" s="55">
        <v>855</v>
      </c>
      <c r="B860" s="37">
        <v>47240230</v>
      </c>
      <c r="C860" s="43" t="s">
        <v>1289</v>
      </c>
      <c r="D860" s="38">
        <v>23</v>
      </c>
      <c r="E860" s="38">
        <v>0</v>
      </c>
      <c r="J860" s="38">
        <v>2</v>
      </c>
      <c r="L860" s="38">
        <v>0</v>
      </c>
      <c r="M860" s="38">
        <v>0</v>
      </c>
      <c r="N860" s="38">
        <v>1000000</v>
      </c>
      <c r="O860" s="63" t="s">
        <v>55</v>
      </c>
      <c r="P860" s="63"/>
      <c r="Q860" s="38" t="s">
        <v>1588</v>
      </c>
      <c r="R860" s="38">
        <v>0</v>
      </c>
      <c r="T860" s="38" t="s">
        <v>1595</v>
      </c>
      <c r="U860" s="70"/>
      <c r="Y860" s="38" t="s">
        <v>1210</v>
      </c>
      <c r="AA860" s="38">
        <v>0</v>
      </c>
      <c r="AB860" s="38">
        <v>0</v>
      </c>
      <c r="AC860" s="96">
        <v>0</v>
      </c>
      <c r="AD860" s="38">
        <v>0</v>
      </c>
      <c r="AF860" s="38" t="s">
        <v>1574</v>
      </c>
      <c r="AG860" s="38">
        <v>47240</v>
      </c>
      <c r="AH860" s="38" t="s">
        <v>1210</v>
      </c>
    </row>
    <row r="861" spans="1:34" x14ac:dyDescent="0.3">
      <c r="A861" s="55">
        <v>856</v>
      </c>
      <c r="B861" s="37">
        <v>47240240</v>
      </c>
      <c r="C861" s="43" t="s">
        <v>1289</v>
      </c>
      <c r="D861" s="38">
        <v>24</v>
      </c>
      <c r="E861" s="38">
        <v>0</v>
      </c>
      <c r="J861" s="38">
        <v>2</v>
      </c>
      <c r="L861" s="38">
        <v>0</v>
      </c>
      <c r="M861" s="38">
        <v>0</v>
      </c>
      <c r="N861" s="38">
        <v>1000000</v>
      </c>
      <c r="O861" s="63" t="s">
        <v>55</v>
      </c>
      <c r="P861" s="63"/>
      <c r="Q861" s="38" t="s">
        <v>1588</v>
      </c>
      <c r="R861" s="38">
        <v>0</v>
      </c>
      <c r="T861" s="38" t="s">
        <v>1595</v>
      </c>
      <c r="U861" s="70"/>
      <c r="Y861" s="38" t="s">
        <v>1211</v>
      </c>
      <c r="AA861" s="38">
        <v>0</v>
      </c>
      <c r="AB861" s="38">
        <v>0</v>
      </c>
      <c r="AC861" s="96">
        <v>0</v>
      </c>
      <c r="AD861" s="38">
        <v>0</v>
      </c>
      <c r="AF861" s="38" t="s">
        <v>1574</v>
      </c>
      <c r="AG861" s="38">
        <v>47240</v>
      </c>
      <c r="AH861" s="38" t="s">
        <v>1211</v>
      </c>
    </row>
    <row r="862" spans="1:34" x14ac:dyDescent="0.3">
      <c r="A862" s="55">
        <v>857</v>
      </c>
      <c r="B862" s="37">
        <v>47240250</v>
      </c>
      <c r="C862" s="43" t="s">
        <v>1289</v>
      </c>
      <c r="D862" s="38">
        <v>25</v>
      </c>
      <c r="E862" s="38">
        <v>0</v>
      </c>
      <c r="J862" s="38">
        <v>2</v>
      </c>
      <c r="L862" s="38">
        <v>0</v>
      </c>
      <c r="M862" s="38">
        <v>0</v>
      </c>
      <c r="N862" s="38">
        <v>1000000</v>
      </c>
      <c r="O862" s="63" t="s">
        <v>55</v>
      </c>
      <c r="P862" s="63"/>
      <c r="Q862" s="38" t="s">
        <v>1588</v>
      </c>
      <c r="R862" s="38">
        <v>0</v>
      </c>
      <c r="T862" s="38" t="s">
        <v>1595</v>
      </c>
      <c r="U862" s="70"/>
      <c r="Y862" s="38" t="s">
        <v>1212</v>
      </c>
      <c r="AA862" s="38">
        <v>0</v>
      </c>
      <c r="AB862" s="38">
        <v>0</v>
      </c>
      <c r="AC862" s="96">
        <v>0</v>
      </c>
      <c r="AD862" s="38">
        <v>0</v>
      </c>
      <c r="AF862" s="38" t="s">
        <v>1574</v>
      </c>
      <c r="AG862" s="38">
        <v>47240</v>
      </c>
      <c r="AH862" s="38" t="s">
        <v>1212</v>
      </c>
    </row>
    <row r="863" spans="1:34" x14ac:dyDescent="0.3">
      <c r="A863" s="55">
        <v>858</v>
      </c>
      <c r="B863" s="37">
        <v>47250010</v>
      </c>
      <c r="C863" s="43" t="s">
        <v>1290</v>
      </c>
      <c r="D863" s="38">
        <v>1</v>
      </c>
      <c r="E863" s="38">
        <v>0</v>
      </c>
      <c r="J863" s="38">
        <v>2</v>
      </c>
      <c r="L863" s="38">
        <v>0</v>
      </c>
      <c r="M863" s="38">
        <v>0</v>
      </c>
      <c r="N863" s="38">
        <v>1000000</v>
      </c>
      <c r="O863" s="63" t="s">
        <v>55</v>
      </c>
      <c r="P863" s="63"/>
      <c r="Q863" s="38" t="s">
        <v>1588</v>
      </c>
      <c r="R863" s="38">
        <v>0</v>
      </c>
      <c r="T863" s="38" t="s">
        <v>1595</v>
      </c>
      <c r="U863" s="70"/>
      <c r="Y863" s="38" t="s">
        <v>921</v>
      </c>
      <c r="AA863" s="38">
        <v>0</v>
      </c>
      <c r="AB863" s="38">
        <v>0</v>
      </c>
      <c r="AC863" s="96">
        <v>0</v>
      </c>
      <c r="AD863" s="38">
        <v>0</v>
      </c>
      <c r="AF863" s="38" t="s">
        <v>1574</v>
      </c>
      <c r="AG863" s="38">
        <v>47250</v>
      </c>
      <c r="AH863" s="38" t="s">
        <v>921</v>
      </c>
    </row>
    <row r="864" spans="1:34" x14ac:dyDescent="0.3">
      <c r="A864" s="55">
        <v>859</v>
      </c>
      <c r="B864" s="37">
        <v>47250020</v>
      </c>
      <c r="C864" s="43" t="s">
        <v>1290</v>
      </c>
      <c r="D864" s="38">
        <v>2</v>
      </c>
      <c r="E864" s="38">
        <v>0</v>
      </c>
      <c r="J864" s="38">
        <v>2</v>
      </c>
      <c r="L864" s="38">
        <v>0</v>
      </c>
      <c r="M864" s="38">
        <v>0</v>
      </c>
      <c r="N864" s="38">
        <v>1000000</v>
      </c>
      <c r="O864" s="63" t="s">
        <v>55</v>
      </c>
      <c r="P864" s="63"/>
      <c r="Q864" s="38" t="s">
        <v>1588</v>
      </c>
      <c r="R864" s="38">
        <v>0</v>
      </c>
      <c r="T864" s="38" t="s">
        <v>1595</v>
      </c>
      <c r="U864" s="70"/>
      <c r="Y864" s="38" t="s">
        <v>1213</v>
      </c>
      <c r="AA864" s="38">
        <v>0</v>
      </c>
      <c r="AB864" s="38">
        <v>0</v>
      </c>
      <c r="AC864" s="96">
        <v>0</v>
      </c>
      <c r="AD864" s="38">
        <v>0</v>
      </c>
      <c r="AF864" s="38" t="s">
        <v>1574</v>
      </c>
      <c r="AG864" s="38">
        <v>47250</v>
      </c>
      <c r="AH864" s="38" t="s">
        <v>1213</v>
      </c>
    </row>
    <row r="865" spans="1:34" x14ac:dyDescent="0.3">
      <c r="A865" s="55">
        <v>860</v>
      </c>
      <c r="B865" s="37">
        <v>47250030</v>
      </c>
      <c r="C865" s="43" t="s">
        <v>1290</v>
      </c>
      <c r="D865" s="38">
        <v>3</v>
      </c>
      <c r="E865" s="38">
        <v>0</v>
      </c>
      <c r="J865" s="38">
        <v>2</v>
      </c>
      <c r="L865" s="38">
        <v>0</v>
      </c>
      <c r="M865" s="38">
        <v>0</v>
      </c>
      <c r="N865" s="38">
        <v>1000000</v>
      </c>
      <c r="O865" s="63" t="s">
        <v>55</v>
      </c>
      <c r="P865" s="63"/>
      <c r="Q865" s="38" t="s">
        <v>1588</v>
      </c>
      <c r="R865" s="38">
        <v>0</v>
      </c>
      <c r="T865" s="38" t="s">
        <v>1595</v>
      </c>
      <c r="U865" s="70"/>
      <c r="Y865" s="38" t="s">
        <v>1214</v>
      </c>
      <c r="AA865" s="38">
        <v>0</v>
      </c>
      <c r="AB865" s="38">
        <v>0</v>
      </c>
      <c r="AC865" s="96">
        <v>0</v>
      </c>
      <c r="AD865" s="38">
        <v>0</v>
      </c>
      <c r="AF865" s="38" t="s">
        <v>1574</v>
      </c>
      <c r="AG865" s="38">
        <v>47250</v>
      </c>
      <c r="AH865" s="38" t="s">
        <v>1214</v>
      </c>
    </row>
    <row r="866" spans="1:34" x14ac:dyDescent="0.3">
      <c r="A866" s="55">
        <v>861</v>
      </c>
      <c r="B866" s="37">
        <v>47250040</v>
      </c>
      <c r="C866" s="43" t="s">
        <v>1290</v>
      </c>
      <c r="D866" s="38">
        <v>4</v>
      </c>
      <c r="E866" s="38">
        <v>0</v>
      </c>
      <c r="J866" s="38">
        <v>2</v>
      </c>
      <c r="L866" s="38">
        <v>0</v>
      </c>
      <c r="M866" s="38">
        <v>0</v>
      </c>
      <c r="N866" s="38">
        <v>1000000</v>
      </c>
      <c r="O866" s="63" t="s">
        <v>55</v>
      </c>
      <c r="P866" s="63"/>
      <c r="Q866" s="38" t="s">
        <v>1588</v>
      </c>
      <c r="R866" s="38">
        <v>0</v>
      </c>
      <c r="T866" s="38" t="s">
        <v>1595</v>
      </c>
      <c r="U866" s="70"/>
      <c r="Y866" s="38" t="s">
        <v>1215</v>
      </c>
      <c r="AA866" s="38">
        <v>0</v>
      </c>
      <c r="AB866" s="38">
        <v>0</v>
      </c>
      <c r="AC866" s="96">
        <v>0</v>
      </c>
      <c r="AD866" s="38">
        <v>0</v>
      </c>
      <c r="AF866" s="38" t="s">
        <v>1574</v>
      </c>
      <c r="AG866" s="38">
        <v>47250</v>
      </c>
      <c r="AH866" s="38" t="s">
        <v>1215</v>
      </c>
    </row>
    <row r="867" spans="1:34" x14ac:dyDescent="0.3">
      <c r="A867" s="55">
        <v>862</v>
      </c>
      <c r="B867" s="37">
        <v>47250050</v>
      </c>
      <c r="C867" s="43" t="s">
        <v>1290</v>
      </c>
      <c r="D867" s="38">
        <v>5</v>
      </c>
      <c r="E867" s="38">
        <v>0</v>
      </c>
      <c r="J867" s="38">
        <v>2</v>
      </c>
      <c r="L867" s="38">
        <v>0</v>
      </c>
      <c r="M867" s="38">
        <v>0</v>
      </c>
      <c r="N867" s="38">
        <v>1000000</v>
      </c>
      <c r="O867" s="63" t="s">
        <v>55</v>
      </c>
      <c r="P867" s="63"/>
      <c r="Q867" s="38" t="s">
        <v>1588</v>
      </c>
      <c r="R867" s="38">
        <v>0</v>
      </c>
      <c r="T867" s="38" t="s">
        <v>1595</v>
      </c>
      <c r="U867" s="70"/>
      <c r="Y867" s="38" t="s">
        <v>1216</v>
      </c>
      <c r="AA867" s="38">
        <v>0</v>
      </c>
      <c r="AB867" s="38">
        <v>0</v>
      </c>
      <c r="AC867" s="96">
        <v>0</v>
      </c>
      <c r="AD867" s="38">
        <v>0</v>
      </c>
      <c r="AF867" s="38" t="s">
        <v>1574</v>
      </c>
      <c r="AG867" s="38">
        <v>47250</v>
      </c>
      <c r="AH867" s="38" t="s">
        <v>1216</v>
      </c>
    </row>
    <row r="868" spans="1:34" x14ac:dyDescent="0.3">
      <c r="A868" s="55">
        <v>863</v>
      </c>
      <c r="B868" s="37">
        <v>47250060</v>
      </c>
      <c r="C868" s="43" t="s">
        <v>1290</v>
      </c>
      <c r="D868" s="38">
        <v>6</v>
      </c>
      <c r="E868" s="38">
        <v>0</v>
      </c>
      <c r="J868" s="38">
        <v>2</v>
      </c>
      <c r="L868" s="38">
        <v>0</v>
      </c>
      <c r="M868" s="38">
        <v>0</v>
      </c>
      <c r="N868" s="38">
        <v>1000000</v>
      </c>
      <c r="O868" s="63" t="s">
        <v>55</v>
      </c>
      <c r="P868" s="63"/>
      <c r="Q868" s="38" t="s">
        <v>1588</v>
      </c>
      <c r="R868" s="38">
        <v>0</v>
      </c>
      <c r="T868" s="38" t="s">
        <v>1595</v>
      </c>
      <c r="U868" s="70"/>
      <c r="Y868" s="38" t="s">
        <v>1217</v>
      </c>
      <c r="AA868" s="38">
        <v>0</v>
      </c>
      <c r="AB868" s="38">
        <v>0</v>
      </c>
      <c r="AC868" s="96">
        <v>0</v>
      </c>
      <c r="AD868" s="38">
        <v>0</v>
      </c>
      <c r="AF868" s="38" t="s">
        <v>1574</v>
      </c>
      <c r="AG868" s="38">
        <v>47250</v>
      </c>
      <c r="AH868" s="38" t="s">
        <v>1217</v>
      </c>
    </row>
    <row r="869" spans="1:34" x14ac:dyDescent="0.3">
      <c r="A869" s="55">
        <v>864</v>
      </c>
      <c r="B869" s="37">
        <v>47250070</v>
      </c>
      <c r="C869" s="43" t="s">
        <v>1290</v>
      </c>
      <c r="D869" s="38">
        <v>7</v>
      </c>
      <c r="E869" s="38">
        <v>0</v>
      </c>
      <c r="J869" s="38">
        <v>2</v>
      </c>
      <c r="L869" s="38">
        <v>0</v>
      </c>
      <c r="M869" s="38">
        <v>0</v>
      </c>
      <c r="N869" s="38">
        <v>1000000</v>
      </c>
      <c r="O869" s="63" t="s">
        <v>55</v>
      </c>
      <c r="P869" s="63"/>
      <c r="Q869" s="38" t="s">
        <v>1588</v>
      </c>
      <c r="R869" s="38">
        <v>0</v>
      </c>
      <c r="T869" s="38" t="s">
        <v>1595</v>
      </c>
      <c r="U869" s="70"/>
      <c r="Y869" s="38" t="s">
        <v>1218</v>
      </c>
      <c r="AA869" s="38">
        <v>0</v>
      </c>
      <c r="AB869" s="38">
        <v>0</v>
      </c>
      <c r="AC869" s="96">
        <v>0</v>
      </c>
      <c r="AD869" s="38">
        <v>0</v>
      </c>
      <c r="AF869" s="38" t="s">
        <v>1574</v>
      </c>
      <c r="AG869" s="38">
        <v>47250</v>
      </c>
      <c r="AH869" s="38" t="s">
        <v>1218</v>
      </c>
    </row>
    <row r="870" spans="1:34" x14ac:dyDescent="0.3">
      <c r="A870" s="55">
        <v>865</v>
      </c>
      <c r="B870" s="37">
        <v>47250080</v>
      </c>
      <c r="C870" s="97" t="s">
        <v>1290</v>
      </c>
      <c r="D870" s="38">
        <v>8</v>
      </c>
      <c r="E870" s="38">
        <v>0</v>
      </c>
      <c r="J870" s="38">
        <v>2</v>
      </c>
      <c r="L870" s="38">
        <v>0</v>
      </c>
      <c r="M870" s="38">
        <v>0</v>
      </c>
      <c r="N870" s="38">
        <v>1000000</v>
      </c>
      <c r="O870" s="63" t="s">
        <v>55</v>
      </c>
      <c r="P870" s="63"/>
      <c r="Q870" s="38" t="s">
        <v>1588</v>
      </c>
      <c r="R870" s="38">
        <v>0</v>
      </c>
      <c r="T870" s="38" t="s">
        <v>1595</v>
      </c>
      <c r="U870" s="70"/>
      <c r="Y870" s="38" t="s">
        <v>1219</v>
      </c>
      <c r="AA870" s="38">
        <v>0</v>
      </c>
      <c r="AB870" s="38">
        <v>0</v>
      </c>
      <c r="AC870" s="96">
        <v>0</v>
      </c>
      <c r="AD870" s="38">
        <v>0</v>
      </c>
      <c r="AF870" s="38" t="s">
        <v>1574</v>
      </c>
      <c r="AG870" s="38">
        <v>47250</v>
      </c>
      <c r="AH870" s="38" t="s">
        <v>1219</v>
      </c>
    </row>
    <row r="871" spans="1:34" x14ac:dyDescent="0.3">
      <c r="A871" s="55">
        <v>866</v>
      </c>
      <c r="B871" s="37">
        <v>47250090</v>
      </c>
      <c r="C871" s="97" t="s">
        <v>1290</v>
      </c>
      <c r="D871" s="38">
        <v>9</v>
      </c>
      <c r="E871" s="38">
        <v>0</v>
      </c>
      <c r="J871" s="38">
        <v>2</v>
      </c>
      <c r="L871" s="38">
        <v>0</v>
      </c>
      <c r="M871" s="38">
        <v>0</v>
      </c>
      <c r="N871" s="38">
        <v>1000000</v>
      </c>
      <c r="O871" s="63" t="s">
        <v>55</v>
      </c>
      <c r="P871" s="63"/>
      <c r="Q871" s="38" t="s">
        <v>1588</v>
      </c>
      <c r="R871" s="38">
        <v>0</v>
      </c>
      <c r="T871" s="38" t="s">
        <v>1595</v>
      </c>
      <c r="U871" s="70"/>
      <c r="Y871" s="38" t="s">
        <v>1220</v>
      </c>
      <c r="AA871" s="38">
        <v>0</v>
      </c>
      <c r="AB871" s="38">
        <v>0</v>
      </c>
      <c r="AC871" s="96">
        <v>0</v>
      </c>
      <c r="AD871" s="38">
        <v>0</v>
      </c>
      <c r="AF871" s="38" t="s">
        <v>1574</v>
      </c>
      <c r="AG871" s="38">
        <v>47250</v>
      </c>
      <c r="AH871" s="38" t="s">
        <v>1220</v>
      </c>
    </row>
    <row r="872" spans="1:34" x14ac:dyDescent="0.3">
      <c r="A872" s="55">
        <v>867</v>
      </c>
      <c r="B872" s="37">
        <v>47250100</v>
      </c>
      <c r="C872" s="97" t="s">
        <v>1290</v>
      </c>
      <c r="D872" s="38">
        <v>10</v>
      </c>
      <c r="E872" s="38">
        <v>0</v>
      </c>
      <c r="J872" s="38">
        <v>2</v>
      </c>
      <c r="L872" s="38">
        <v>0</v>
      </c>
      <c r="M872" s="38">
        <v>0</v>
      </c>
      <c r="N872" s="38">
        <v>1000000</v>
      </c>
      <c r="O872" s="63" t="s">
        <v>55</v>
      </c>
      <c r="P872" s="63"/>
      <c r="Q872" s="38" t="s">
        <v>1588</v>
      </c>
      <c r="R872" s="38">
        <v>0</v>
      </c>
      <c r="T872" s="38" t="s">
        <v>1595</v>
      </c>
      <c r="U872" s="70"/>
      <c r="Y872" s="38" t="s">
        <v>1221</v>
      </c>
      <c r="AA872" s="38">
        <v>0</v>
      </c>
      <c r="AB872" s="38">
        <v>0</v>
      </c>
      <c r="AC872" s="96">
        <v>0</v>
      </c>
      <c r="AD872" s="38">
        <v>0</v>
      </c>
      <c r="AF872" s="38" t="s">
        <v>1574</v>
      </c>
      <c r="AG872" s="38">
        <v>47250</v>
      </c>
      <c r="AH872" s="38" t="s">
        <v>1221</v>
      </c>
    </row>
    <row r="873" spans="1:34" x14ac:dyDescent="0.3">
      <c r="A873" s="55">
        <v>868</v>
      </c>
      <c r="B873" s="37">
        <v>47250110</v>
      </c>
      <c r="C873" s="97" t="s">
        <v>1290</v>
      </c>
      <c r="D873" s="38">
        <v>11</v>
      </c>
      <c r="E873" s="38">
        <v>0</v>
      </c>
      <c r="J873" s="38">
        <v>2</v>
      </c>
      <c r="L873" s="38">
        <v>0</v>
      </c>
      <c r="M873" s="38">
        <v>0</v>
      </c>
      <c r="N873" s="38">
        <v>1000000</v>
      </c>
      <c r="O873" s="63" t="s">
        <v>55</v>
      </c>
      <c r="P873" s="63"/>
      <c r="Q873" s="38" t="s">
        <v>1588</v>
      </c>
      <c r="R873" s="38">
        <v>0</v>
      </c>
      <c r="T873" s="38" t="s">
        <v>1595</v>
      </c>
      <c r="U873" s="70"/>
      <c r="Y873" s="38" t="s">
        <v>1222</v>
      </c>
      <c r="AA873" s="38">
        <v>0</v>
      </c>
      <c r="AB873" s="38">
        <v>0</v>
      </c>
      <c r="AC873" s="96">
        <v>0</v>
      </c>
      <c r="AD873" s="38">
        <v>0</v>
      </c>
      <c r="AF873" s="38" t="s">
        <v>1574</v>
      </c>
      <c r="AG873" s="38">
        <v>47250</v>
      </c>
      <c r="AH873" s="38" t="s">
        <v>1222</v>
      </c>
    </row>
    <row r="874" spans="1:34" x14ac:dyDescent="0.3">
      <c r="A874" s="55">
        <v>869</v>
      </c>
      <c r="B874" s="37">
        <v>47250120</v>
      </c>
      <c r="C874" s="97" t="s">
        <v>1290</v>
      </c>
      <c r="D874" s="38">
        <v>12</v>
      </c>
      <c r="E874" s="38">
        <v>0</v>
      </c>
      <c r="J874" s="38">
        <v>2</v>
      </c>
      <c r="L874" s="38">
        <v>0</v>
      </c>
      <c r="M874" s="38">
        <v>0</v>
      </c>
      <c r="N874" s="38">
        <v>1000000</v>
      </c>
      <c r="O874" s="63" t="s">
        <v>55</v>
      </c>
      <c r="P874" s="63"/>
      <c r="Q874" s="38" t="s">
        <v>1588</v>
      </c>
      <c r="R874" s="38">
        <v>0</v>
      </c>
      <c r="T874" s="38" t="s">
        <v>1595</v>
      </c>
      <c r="U874" s="70"/>
      <c r="Y874" s="38" t="s">
        <v>1223</v>
      </c>
      <c r="AA874" s="38">
        <v>0</v>
      </c>
      <c r="AB874" s="38">
        <v>0</v>
      </c>
      <c r="AC874" s="96">
        <v>0</v>
      </c>
      <c r="AD874" s="38">
        <v>0</v>
      </c>
      <c r="AF874" s="38" t="s">
        <v>1574</v>
      </c>
      <c r="AG874" s="38">
        <v>47250</v>
      </c>
      <c r="AH874" s="38" t="s">
        <v>1223</v>
      </c>
    </row>
    <row r="875" spans="1:34" x14ac:dyDescent="0.3">
      <c r="A875" s="55">
        <v>870</v>
      </c>
      <c r="B875" s="37">
        <v>47250130</v>
      </c>
      <c r="C875" s="97" t="s">
        <v>1290</v>
      </c>
      <c r="D875" s="38">
        <v>13</v>
      </c>
      <c r="E875" s="38">
        <v>0</v>
      </c>
      <c r="J875" s="38">
        <v>2</v>
      </c>
      <c r="L875" s="38">
        <v>0</v>
      </c>
      <c r="M875" s="38">
        <v>0</v>
      </c>
      <c r="N875" s="38">
        <v>1000000</v>
      </c>
      <c r="O875" s="63" t="s">
        <v>55</v>
      </c>
      <c r="P875" s="63"/>
      <c r="Q875" s="38" t="s">
        <v>1588</v>
      </c>
      <c r="R875" s="38">
        <v>0</v>
      </c>
      <c r="T875" s="38" t="s">
        <v>1595</v>
      </c>
      <c r="U875" s="70"/>
      <c r="Y875" s="38" t="s">
        <v>1224</v>
      </c>
      <c r="AA875" s="38">
        <v>0</v>
      </c>
      <c r="AB875" s="38">
        <v>0</v>
      </c>
      <c r="AC875" s="96">
        <v>0</v>
      </c>
      <c r="AD875" s="38">
        <v>0</v>
      </c>
      <c r="AF875" s="38" t="s">
        <v>1574</v>
      </c>
      <c r="AG875" s="38">
        <v>47250</v>
      </c>
      <c r="AH875" s="38" t="s">
        <v>1224</v>
      </c>
    </row>
    <row r="876" spans="1:34" x14ac:dyDescent="0.3">
      <c r="A876" s="55">
        <v>871</v>
      </c>
      <c r="B876" s="37">
        <v>47250140</v>
      </c>
      <c r="C876" s="97" t="s">
        <v>1290</v>
      </c>
      <c r="D876" s="38">
        <v>14</v>
      </c>
      <c r="E876" s="38">
        <v>0</v>
      </c>
      <c r="J876" s="38">
        <v>2</v>
      </c>
      <c r="L876" s="38">
        <v>0</v>
      </c>
      <c r="M876" s="38">
        <v>0</v>
      </c>
      <c r="N876" s="38">
        <v>1000000</v>
      </c>
      <c r="O876" s="63" t="s">
        <v>55</v>
      </c>
      <c r="P876" s="63"/>
      <c r="Q876" s="38" t="s">
        <v>1588</v>
      </c>
      <c r="R876" s="38">
        <v>0</v>
      </c>
      <c r="T876" s="38" t="s">
        <v>1595</v>
      </c>
      <c r="U876" s="70"/>
      <c r="Y876" s="38" t="s">
        <v>1225</v>
      </c>
      <c r="AA876" s="38">
        <v>0</v>
      </c>
      <c r="AB876" s="38">
        <v>0</v>
      </c>
      <c r="AC876" s="96">
        <v>0</v>
      </c>
      <c r="AD876" s="38">
        <v>0</v>
      </c>
      <c r="AF876" s="38" t="s">
        <v>1574</v>
      </c>
      <c r="AG876" s="38">
        <v>47250</v>
      </c>
      <c r="AH876" s="38" t="s">
        <v>1225</v>
      </c>
    </row>
    <row r="877" spans="1:34" x14ac:dyDescent="0.3">
      <c r="A877" s="55">
        <v>872</v>
      </c>
      <c r="B877" s="37">
        <v>47250150</v>
      </c>
      <c r="C877" s="97" t="s">
        <v>1290</v>
      </c>
      <c r="D877" s="38">
        <v>15</v>
      </c>
      <c r="E877" s="38">
        <v>0</v>
      </c>
      <c r="J877" s="38">
        <v>2</v>
      </c>
      <c r="L877" s="38">
        <v>0</v>
      </c>
      <c r="M877" s="38">
        <v>0</v>
      </c>
      <c r="N877" s="38">
        <v>1000000</v>
      </c>
      <c r="O877" s="63" t="s">
        <v>55</v>
      </c>
      <c r="P877" s="63"/>
      <c r="Q877" s="38" t="s">
        <v>1588</v>
      </c>
      <c r="R877" s="38">
        <v>0</v>
      </c>
      <c r="T877" s="38" t="s">
        <v>1595</v>
      </c>
      <c r="U877" s="70"/>
      <c r="Y877" s="38" t="s">
        <v>1226</v>
      </c>
      <c r="AA877" s="38">
        <v>0</v>
      </c>
      <c r="AB877" s="38">
        <v>0</v>
      </c>
      <c r="AC877" s="96">
        <v>0</v>
      </c>
      <c r="AD877" s="38">
        <v>0</v>
      </c>
      <c r="AF877" s="38" t="s">
        <v>1574</v>
      </c>
      <c r="AG877" s="38">
        <v>47250</v>
      </c>
      <c r="AH877" s="38" t="s">
        <v>1226</v>
      </c>
    </row>
    <row r="878" spans="1:34" x14ac:dyDescent="0.3">
      <c r="A878" s="55">
        <v>873</v>
      </c>
      <c r="B878" s="37">
        <v>47250160</v>
      </c>
      <c r="C878" s="97" t="s">
        <v>1290</v>
      </c>
      <c r="D878" s="38">
        <v>16</v>
      </c>
      <c r="E878" s="38">
        <v>0</v>
      </c>
      <c r="J878" s="38">
        <v>2</v>
      </c>
      <c r="L878" s="38">
        <v>0</v>
      </c>
      <c r="M878" s="38">
        <v>0</v>
      </c>
      <c r="N878" s="38">
        <v>1000000</v>
      </c>
      <c r="O878" s="63" t="s">
        <v>55</v>
      </c>
      <c r="P878" s="63"/>
      <c r="Q878" s="38" t="s">
        <v>1588</v>
      </c>
      <c r="R878" s="38">
        <v>0</v>
      </c>
      <c r="T878" s="38" t="s">
        <v>1595</v>
      </c>
      <c r="U878" s="70"/>
      <c r="Y878" s="38" t="s">
        <v>1227</v>
      </c>
      <c r="AA878" s="38">
        <v>0</v>
      </c>
      <c r="AB878" s="38">
        <v>0</v>
      </c>
      <c r="AC878" s="96">
        <v>0</v>
      </c>
      <c r="AD878" s="38">
        <v>0</v>
      </c>
      <c r="AF878" s="38" t="s">
        <v>1574</v>
      </c>
      <c r="AG878" s="38">
        <v>47250</v>
      </c>
      <c r="AH878" s="38" t="s">
        <v>1227</v>
      </c>
    </row>
    <row r="879" spans="1:34" x14ac:dyDescent="0.3">
      <c r="A879" s="55">
        <v>874</v>
      </c>
      <c r="B879" s="37">
        <v>47250170</v>
      </c>
      <c r="C879" s="97" t="s">
        <v>1290</v>
      </c>
      <c r="D879" s="38">
        <v>17</v>
      </c>
      <c r="E879" s="38">
        <v>0</v>
      </c>
      <c r="J879" s="38">
        <v>2</v>
      </c>
      <c r="L879" s="38">
        <v>0</v>
      </c>
      <c r="M879" s="38">
        <v>0</v>
      </c>
      <c r="N879" s="38">
        <v>1000000</v>
      </c>
      <c r="O879" s="63" t="s">
        <v>55</v>
      </c>
      <c r="P879" s="63"/>
      <c r="Q879" s="38" t="s">
        <v>1588</v>
      </c>
      <c r="R879" s="38">
        <v>0</v>
      </c>
      <c r="T879" s="38" t="s">
        <v>1595</v>
      </c>
      <c r="U879" s="70"/>
      <c r="Y879" s="38" t="s">
        <v>1228</v>
      </c>
      <c r="AA879" s="38">
        <v>0</v>
      </c>
      <c r="AB879" s="38">
        <v>0</v>
      </c>
      <c r="AC879" s="96">
        <v>0</v>
      </c>
      <c r="AD879" s="38">
        <v>0</v>
      </c>
      <c r="AF879" s="38" t="s">
        <v>1574</v>
      </c>
      <c r="AG879" s="38">
        <v>47250</v>
      </c>
      <c r="AH879" s="38" t="s">
        <v>1228</v>
      </c>
    </row>
    <row r="880" spans="1:34" x14ac:dyDescent="0.3">
      <c r="A880" s="55">
        <v>875</v>
      </c>
      <c r="B880" s="37">
        <v>47250180</v>
      </c>
      <c r="C880" s="97" t="s">
        <v>1290</v>
      </c>
      <c r="D880" s="38">
        <v>18</v>
      </c>
      <c r="E880" s="38">
        <v>0</v>
      </c>
      <c r="J880" s="38">
        <v>2</v>
      </c>
      <c r="L880" s="38">
        <v>0</v>
      </c>
      <c r="M880" s="38">
        <v>0</v>
      </c>
      <c r="N880" s="38">
        <v>1000000</v>
      </c>
      <c r="O880" s="63" t="s">
        <v>55</v>
      </c>
      <c r="P880" s="63"/>
      <c r="Q880" s="38" t="s">
        <v>1588</v>
      </c>
      <c r="R880" s="38">
        <v>0</v>
      </c>
      <c r="T880" s="38" t="s">
        <v>1595</v>
      </c>
      <c r="U880" s="70"/>
      <c r="Y880" s="38" t="s">
        <v>1229</v>
      </c>
      <c r="AA880" s="38">
        <v>0</v>
      </c>
      <c r="AB880" s="38">
        <v>0</v>
      </c>
      <c r="AC880" s="96">
        <v>0</v>
      </c>
      <c r="AD880" s="38">
        <v>0</v>
      </c>
      <c r="AF880" s="38" t="s">
        <v>1574</v>
      </c>
      <c r="AG880" s="38">
        <v>47250</v>
      </c>
      <c r="AH880" s="38" t="s">
        <v>1229</v>
      </c>
    </row>
    <row r="881" spans="1:34" x14ac:dyDescent="0.3">
      <c r="A881" s="55">
        <v>876</v>
      </c>
      <c r="B881" s="37">
        <v>47250190</v>
      </c>
      <c r="C881" s="97" t="s">
        <v>1290</v>
      </c>
      <c r="D881" s="38">
        <v>19</v>
      </c>
      <c r="E881" s="38">
        <v>0</v>
      </c>
      <c r="J881" s="38">
        <v>2</v>
      </c>
      <c r="L881" s="38">
        <v>0</v>
      </c>
      <c r="M881" s="38">
        <v>0</v>
      </c>
      <c r="N881" s="38">
        <v>1000000</v>
      </c>
      <c r="O881" s="63" t="s">
        <v>55</v>
      </c>
      <c r="P881" s="63"/>
      <c r="Q881" s="38" t="s">
        <v>1588</v>
      </c>
      <c r="R881" s="38">
        <v>0</v>
      </c>
      <c r="T881" s="38" t="s">
        <v>1595</v>
      </c>
      <c r="U881" s="70"/>
      <c r="Y881" s="38" t="s">
        <v>1230</v>
      </c>
      <c r="AA881" s="38">
        <v>0</v>
      </c>
      <c r="AB881" s="38">
        <v>0</v>
      </c>
      <c r="AC881" s="96">
        <v>0</v>
      </c>
      <c r="AD881" s="38">
        <v>0</v>
      </c>
      <c r="AF881" s="38" t="s">
        <v>1574</v>
      </c>
      <c r="AG881" s="38">
        <v>47250</v>
      </c>
      <c r="AH881" s="38" t="s">
        <v>1230</v>
      </c>
    </row>
    <row r="882" spans="1:34" x14ac:dyDescent="0.3">
      <c r="A882" s="55">
        <v>877</v>
      </c>
      <c r="B882" s="37">
        <v>47250200</v>
      </c>
      <c r="C882" s="97" t="s">
        <v>1290</v>
      </c>
      <c r="D882" s="38">
        <v>20</v>
      </c>
      <c r="E882" s="38">
        <v>0</v>
      </c>
      <c r="J882" s="38">
        <v>2</v>
      </c>
      <c r="L882" s="38">
        <v>0</v>
      </c>
      <c r="M882" s="38">
        <v>0</v>
      </c>
      <c r="N882" s="38">
        <v>1000000</v>
      </c>
      <c r="O882" s="63" t="s">
        <v>55</v>
      </c>
      <c r="P882" s="63"/>
      <c r="Q882" s="38" t="s">
        <v>1588</v>
      </c>
      <c r="R882" s="38">
        <v>0</v>
      </c>
      <c r="T882" s="38" t="s">
        <v>1595</v>
      </c>
      <c r="U882" s="70"/>
      <c r="Y882" s="38" t="s">
        <v>1231</v>
      </c>
      <c r="AA882" s="38">
        <v>0</v>
      </c>
      <c r="AB882" s="38">
        <v>0</v>
      </c>
      <c r="AC882" s="96">
        <v>0</v>
      </c>
      <c r="AD882" s="38">
        <v>0</v>
      </c>
      <c r="AF882" s="38" t="s">
        <v>1574</v>
      </c>
      <c r="AG882" s="38">
        <v>47250</v>
      </c>
      <c r="AH882" s="38" t="s">
        <v>1231</v>
      </c>
    </row>
    <row r="883" spans="1:34" x14ac:dyDescent="0.3">
      <c r="A883" s="55">
        <v>878</v>
      </c>
      <c r="B883" s="37">
        <v>47250210</v>
      </c>
      <c r="C883" s="97" t="s">
        <v>1290</v>
      </c>
      <c r="D883" s="38">
        <v>21</v>
      </c>
      <c r="E883" s="38">
        <v>0</v>
      </c>
      <c r="J883" s="38">
        <v>2</v>
      </c>
      <c r="L883" s="38">
        <v>0</v>
      </c>
      <c r="M883" s="38">
        <v>0</v>
      </c>
      <c r="N883" s="38">
        <v>1000000</v>
      </c>
      <c r="O883" s="63" t="s">
        <v>55</v>
      </c>
      <c r="P883" s="63"/>
      <c r="Q883" s="38" t="s">
        <v>1588</v>
      </c>
      <c r="R883" s="38">
        <v>0</v>
      </c>
      <c r="T883" s="38" t="s">
        <v>1595</v>
      </c>
      <c r="U883" s="70"/>
      <c r="Y883" s="38" t="s">
        <v>1232</v>
      </c>
      <c r="AA883" s="38">
        <v>0</v>
      </c>
      <c r="AB883" s="38">
        <v>0</v>
      </c>
      <c r="AC883" s="96">
        <v>0</v>
      </c>
      <c r="AD883" s="38">
        <v>0</v>
      </c>
      <c r="AF883" s="38" t="s">
        <v>1574</v>
      </c>
      <c r="AG883" s="38">
        <v>47250</v>
      </c>
      <c r="AH883" s="38" t="s">
        <v>1232</v>
      </c>
    </row>
    <row r="884" spans="1:34" x14ac:dyDescent="0.3">
      <c r="A884" s="55">
        <v>879</v>
      </c>
      <c r="B884" s="37">
        <v>47250220</v>
      </c>
      <c r="C884" s="97" t="s">
        <v>1290</v>
      </c>
      <c r="D884" s="38">
        <v>22</v>
      </c>
      <c r="E884" s="38">
        <v>0</v>
      </c>
      <c r="J884" s="38">
        <v>2</v>
      </c>
      <c r="L884" s="38">
        <v>0</v>
      </c>
      <c r="M884" s="38">
        <v>0</v>
      </c>
      <c r="N884" s="38">
        <v>1000000</v>
      </c>
      <c r="O884" s="63" t="s">
        <v>55</v>
      </c>
      <c r="P884" s="63"/>
      <c r="Q884" s="38" t="s">
        <v>1588</v>
      </c>
      <c r="R884" s="38">
        <v>0</v>
      </c>
      <c r="T884" s="38" t="s">
        <v>1595</v>
      </c>
      <c r="U884" s="70"/>
      <c r="Y884" s="38" t="s">
        <v>1233</v>
      </c>
      <c r="AA884" s="38">
        <v>0</v>
      </c>
      <c r="AB884" s="38">
        <v>0</v>
      </c>
      <c r="AC884" s="96">
        <v>0</v>
      </c>
      <c r="AD884" s="38">
        <v>0</v>
      </c>
      <c r="AF884" s="38" t="s">
        <v>1574</v>
      </c>
      <c r="AG884" s="38">
        <v>47250</v>
      </c>
      <c r="AH884" s="38" t="s">
        <v>1233</v>
      </c>
    </row>
    <row r="885" spans="1:34" x14ac:dyDescent="0.3">
      <c r="A885" s="55">
        <v>880</v>
      </c>
      <c r="B885" s="37">
        <v>47250230</v>
      </c>
      <c r="C885" s="97" t="s">
        <v>1290</v>
      </c>
      <c r="D885" s="38">
        <v>23</v>
      </c>
      <c r="E885" s="38">
        <v>0</v>
      </c>
      <c r="J885" s="38">
        <v>2</v>
      </c>
      <c r="L885" s="38">
        <v>0</v>
      </c>
      <c r="M885" s="38">
        <v>0</v>
      </c>
      <c r="N885" s="38">
        <v>1000000</v>
      </c>
      <c r="O885" s="63" t="s">
        <v>55</v>
      </c>
      <c r="P885" s="63"/>
      <c r="Q885" s="38" t="s">
        <v>1588</v>
      </c>
      <c r="R885" s="38">
        <v>0</v>
      </c>
      <c r="T885" s="38" t="s">
        <v>1595</v>
      </c>
      <c r="U885" s="70"/>
      <c r="Y885" s="38" t="s">
        <v>1234</v>
      </c>
      <c r="AA885" s="38">
        <v>0</v>
      </c>
      <c r="AB885" s="38">
        <v>0</v>
      </c>
      <c r="AC885" s="96">
        <v>0</v>
      </c>
      <c r="AD885" s="38">
        <v>0</v>
      </c>
      <c r="AF885" s="38" t="s">
        <v>1574</v>
      </c>
      <c r="AG885" s="38">
        <v>47250</v>
      </c>
      <c r="AH885" s="38" t="s">
        <v>1234</v>
      </c>
    </row>
    <row r="886" spans="1:34" x14ac:dyDescent="0.3">
      <c r="A886" s="55">
        <v>881</v>
      </c>
      <c r="B886" s="37">
        <v>47250240</v>
      </c>
      <c r="C886" s="97" t="s">
        <v>1290</v>
      </c>
      <c r="D886" s="38">
        <v>24</v>
      </c>
      <c r="E886" s="38">
        <v>0</v>
      </c>
      <c r="J886" s="38">
        <v>2</v>
      </c>
      <c r="L886" s="38">
        <v>0</v>
      </c>
      <c r="M886" s="38">
        <v>0</v>
      </c>
      <c r="N886" s="38">
        <v>1000000</v>
      </c>
      <c r="O886" s="63" t="s">
        <v>55</v>
      </c>
      <c r="P886" s="63"/>
      <c r="Q886" s="38" t="s">
        <v>1588</v>
      </c>
      <c r="R886" s="38">
        <v>0</v>
      </c>
      <c r="T886" s="38" t="s">
        <v>1595</v>
      </c>
      <c r="U886" s="70"/>
      <c r="Y886" s="38" t="s">
        <v>1235</v>
      </c>
      <c r="AA886" s="38">
        <v>0</v>
      </c>
      <c r="AB886" s="38">
        <v>0</v>
      </c>
      <c r="AC886" s="96">
        <v>0</v>
      </c>
      <c r="AD886" s="38">
        <v>0</v>
      </c>
      <c r="AF886" s="38" t="s">
        <v>1574</v>
      </c>
      <c r="AG886" s="38">
        <v>47250</v>
      </c>
      <c r="AH886" s="38" t="s">
        <v>1235</v>
      </c>
    </row>
    <row r="887" spans="1:34" x14ac:dyDescent="0.3">
      <c r="A887" s="55">
        <v>882</v>
      </c>
      <c r="B887" s="37">
        <v>47250250</v>
      </c>
      <c r="C887" s="97" t="s">
        <v>1290</v>
      </c>
      <c r="D887" s="38">
        <v>25</v>
      </c>
      <c r="E887" s="38">
        <v>0</v>
      </c>
      <c r="J887" s="38">
        <v>2</v>
      </c>
      <c r="L887" s="38">
        <v>0</v>
      </c>
      <c r="M887" s="38">
        <v>0</v>
      </c>
      <c r="N887" s="38">
        <v>1000000</v>
      </c>
      <c r="O887" s="63" t="s">
        <v>55</v>
      </c>
      <c r="P887" s="63"/>
      <c r="Q887" s="38" t="s">
        <v>1588</v>
      </c>
      <c r="R887" s="38">
        <v>0</v>
      </c>
      <c r="T887" s="38" t="s">
        <v>1595</v>
      </c>
      <c r="U887" s="70"/>
      <c r="Y887" s="38" t="s">
        <v>1236</v>
      </c>
      <c r="AA887" s="38">
        <v>0</v>
      </c>
      <c r="AB887" s="38">
        <v>0</v>
      </c>
      <c r="AC887" s="96">
        <v>0</v>
      </c>
      <c r="AD887" s="38">
        <v>0</v>
      </c>
      <c r="AF887" s="38" t="s">
        <v>1574</v>
      </c>
      <c r="AG887" s="38">
        <v>47250</v>
      </c>
      <c r="AH887" s="38" t="s">
        <v>1236</v>
      </c>
    </row>
    <row r="888" spans="1:34" x14ac:dyDescent="0.3">
      <c r="A888" s="55">
        <v>883</v>
      </c>
      <c r="B888" s="37">
        <v>99999998</v>
      </c>
      <c r="C888" s="97" t="s">
        <v>1780</v>
      </c>
      <c r="D888" s="38">
        <v>1</v>
      </c>
      <c r="E888" s="38">
        <v>0</v>
      </c>
      <c r="J888" s="38" t="s">
        <v>1588</v>
      </c>
      <c r="L888" s="38">
        <v>0</v>
      </c>
      <c r="M888" s="38">
        <v>0</v>
      </c>
      <c r="N888" s="38">
        <v>1000000</v>
      </c>
      <c r="O888" s="63" t="s">
        <v>55</v>
      </c>
      <c r="P888" s="63"/>
      <c r="Q888" s="38" t="s">
        <v>1588</v>
      </c>
      <c r="R888" s="38">
        <v>0</v>
      </c>
      <c r="T888" s="38" t="s">
        <v>1595</v>
      </c>
      <c r="U888" s="70">
        <v>6000</v>
      </c>
      <c r="Y888" s="38" t="s">
        <v>1757</v>
      </c>
      <c r="AA888" s="38">
        <v>0</v>
      </c>
      <c r="AB888" s="38">
        <v>0</v>
      </c>
      <c r="AC888" s="96">
        <v>0</v>
      </c>
      <c r="AD888" s="38">
        <v>0</v>
      </c>
    </row>
    <row r="889" spans="1:34" x14ac:dyDescent="0.3">
      <c r="A889" s="55">
        <v>884</v>
      </c>
      <c r="B889" s="37">
        <v>99999999</v>
      </c>
      <c r="C889" s="97" t="s">
        <v>1782</v>
      </c>
      <c r="D889" s="38">
        <v>1</v>
      </c>
      <c r="E889" s="38">
        <v>0</v>
      </c>
      <c r="J889" s="38" t="s">
        <v>1588</v>
      </c>
      <c r="L889" s="38">
        <v>0</v>
      </c>
      <c r="M889" s="38">
        <v>0</v>
      </c>
      <c r="N889" s="38">
        <v>1000000</v>
      </c>
      <c r="O889" s="63" t="s">
        <v>55</v>
      </c>
      <c r="P889" s="63"/>
      <c r="Q889" s="38" t="s">
        <v>1588</v>
      </c>
      <c r="R889" s="38">
        <v>0</v>
      </c>
      <c r="T889" s="38" t="s">
        <v>1595</v>
      </c>
      <c r="U889" s="70">
        <v>6000</v>
      </c>
      <c r="Y889" s="38" t="s">
        <v>1759</v>
      </c>
      <c r="AA889" s="38">
        <v>0</v>
      </c>
      <c r="AB889" s="38">
        <v>0</v>
      </c>
      <c r="AC889" s="96">
        <v>0</v>
      </c>
      <c r="AD889" s="38">
        <v>0</v>
      </c>
    </row>
    <row r="890" spans="1:34" x14ac:dyDescent="0.3">
      <c r="A890" s="55">
        <v>885</v>
      </c>
      <c r="B890" s="37">
        <v>100001010</v>
      </c>
      <c r="C890" s="97" t="s">
        <v>2001</v>
      </c>
      <c r="D890" s="38">
        <v>1</v>
      </c>
      <c r="E890" s="38">
        <v>0</v>
      </c>
      <c r="J890" s="38">
        <v>2</v>
      </c>
      <c r="L890" s="38">
        <v>0</v>
      </c>
      <c r="M890" s="38">
        <v>0</v>
      </c>
      <c r="N890" s="38">
        <v>1000000</v>
      </c>
      <c r="O890" s="63" t="s">
        <v>55</v>
      </c>
      <c r="P890" s="63"/>
      <c r="Q890" s="38" t="s">
        <v>1588</v>
      </c>
      <c r="R890" s="38">
        <v>0</v>
      </c>
      <c r="T890" s="38" t="s">
        <v>1595</v>
      </c>
      <c r="U890" s="70"/>
      <c r="W890" s="38" t="s">
        <v>3270</v>
      </c>
      <c r="X890" s="38">
        <v>0</v>
      </c>
      <c r="Y890" s="38" t="s">
        <v>3337</v>
      </c>
      <c r="AA890" s="38">
        <v>0</v>
      </c>
      <c r="AB890" s="38">
        <v>0</v>
      </c>
      <c r="AC890" s="96">
        <v>0</v>
      </c>
      <c r="AD890" s="38" t="s">
        <v>3505</v>
      </c>
      <c r="AG890" s="38" t="s">
        <v>3336</v>
      </c>
      <c r="AH890" s="38" t="s">
        <v>3337</v>
      </c>
    </row>
    <row r="891" spans="1:34" x14ac:dyDescent="0.3">
      <c r="A891" s="55">
        <v>886</v>
      </c>
      <c r="B891" s="37">
        <v>100001020</v>
      </c>
      <c r="C891" s="97" t="s">
        <v>2001</v>
      </c>
      <c r="D891" s="38">
        <v>2</v>
      </c>
      <c r="E891" s="38">
        <v>0</v>
      </c>
      <c r="J891" s="38">
        <v>2</v>
      </c>
      <c r="L891" s="38">
        <v>0</v>
      </c>
      <c r="M891" s="38">
        <v>0</v>
      </c>
      <c r="N891" s="38">
        <v>1000000</v>
      </c>
      <c r="O891" s="63" t="s">
        <v>55</v>
      </c>
      <c r="P891" s="63"/>
      <c r="Q891" s="38" t="s">
        <v>1588</v>
      </c>
      <c r="R891" s="38">
        <v>0</v>
      </c>
      <c r="T891" s="38" t="s">
        <v>1595</v>
      </c>
      <c r="U891" s="70"/>
      <c r="W891" s="38" t="s">
        <v>3270</v>
      </c>
      <c r="X891" s="38">
        <v>0</v>
      </c>
      <c r="Y891" s="38" t="s">
        <v>3338</v>
      </c>
      <c r="AA891" s="38">
        <v>0</v>
      </c>
      <c r="AB891" s="38">
        <v>0</v>
      </c>
      <c r="AC891" s="96">
        <v>0</v>
      </c>
      <c r="AD891" s="38" t="s">
        <v>3505</v>
      </c>
      <c r="AG891" s="38" t="s">
        <v>3336</v>
      </c>
      <c r="AH891" s="38" t="s">
        <v>3338</v>
      </c>
    </row>
    <row r="892" spans="1:34" x14ac:dyDescent="0.3">
      <c r="A892" s="55">
        <v>887</v>
      </c>
      <c r="B892" s="37">
        <v>100001030</v>
      </c>
      <c r="C892" s="97" t="s">
        <v>2001</v>
      </c>
      <c r="D892" s="38">
        <v>3</v>
      </c>
      <c r="E892" s="38">
        <v>0</v>
      </c>
      <c r="J892" s="38">
        <v>2</v>
      </c>
      <c r="L892" s="38">
        <v>0</v>
      </c>
      <c r="M892" s="38">
        <v>0</v>
      </c>
      <c r="N892" s="38">
        <v>1000000</v>
      </c>
      <c r="O892" s="63" t="s">
        <v>55</v>
      </c>
      <c r="P892" s="63"/>
      <c r="Q892" s="38" t="s">
        <v>1588</v>
      </c>
      <c r="R892" s="38">
        <v>0</v>
      </c>
      <c r="T892" s="38" t="s">
        <v>1595</v>
      </c>
      <c r="U892" s="70"/>
      <c r="W892" s="38" t="s">
        <v>3270</v>
      </c>
      <c r="X892" s="38">
        <v>0</v>
      </c>
      <c r="Y892" s="38" t="s">
        <v>3339</v>
      </c>
      <c r="AA892" s="38">
        <v>0</v>
      </c>
      <c r="AB892" s="38">
        <v>0</v>
      </c>
      <c r="AC892" s="96">
        <v>0</v>
      </c>
      <c r="AD892" s="38" t="s">
        <v>3505</v>
      </c>
      <c r="AG892" s="38" t="s">
        <v>3336</v>
      </c>
      <c r="AH892" s="38" t="s">
        <v>3339</v>
      </c>
    </row>
    <row r="893" spans="1:34" x14ac:dyDescent="0.3">
      <c r="A893" s="55">
        <v>888</v>
      </c>
      <c r="B893" s="37">
        <v>100001040</v>
      </c>
      <c r="C893" s="97" t="s">
        <v>2001</v>
      </c>
      <c r="D893" s="38">
        <v>4</v>
      </c>
      <c r="E893" s="38">
        <v>0</v>
      </c>
      <c r="J893" s="38">
        <v>2</v>
      </c>
      <c r="L893" s="38">
        <v>0</v>
      </c>
      <c r="M893" s="38">
        <v>0</v>
      </c>
      <c r="N893" s="38">
        <v>1000000</v>
      </c>
      <c r="O893" s="63" t="s">
        <v>55</v>
      </c>
      <c r="P893" s="63"/>
      <c r="Q893" s="38" t="s">
        <v>1588</v>
      </c>
      <c r="R893" s="38">
        <v>0</v>
      </c>
      <c r="T893" s="38" t="s">
        <v>1595</v>
      </c>
      <c r="U893" s="70"/>
      <c r="W893" s="38" t="s">
        <v>3270</v>
      </c>
      <c r="X893" s="38">
        <v>0</v>
      </c>
      <c r="Y893" s="38" t="s">
        <v>3340</v>
      </c>
      <c r="AA893" s="38">
        <v>0</v>
      </c>
      <c r="AB893" s="38">
        <v>0</v>
      </c>
      <c r="AC893" s="96">
        <v>0</v>
      </c>
      <c r="AD893" s="38" t="s">
        <v>3505</v>
      </c>
      <c r="AG893" s="38" t="s">
        <v>3336</v>
      </c>
      <c r="AH893" s="38" t="s">
        <v>3340</v>
      </c>
    </row>
    <row r="894" spans="1:34" x14ac:dyDescent="0.3">
      <c r="A894" s="55">
        <v>889</v>
      </c>
      <c r="B894" s="37">
        <v>100001050</v>
      </c>
      <c r="C894" s="97" t="s">
        <v>2001</v>
      </c>
      <c r="D894" s="38">
        <v>5</v>
      </c>
      <c r="E894" s="38">
        <v>0</v>
      </c>
      <c r="J894" s="38">
        <v>2</v>
      </c>
      <c r="L894" s="38">
        <v>0</v>
      </c>
      <c r="M894" s="38">
        <v>0</v>
      </c>
      <c r="N894" s="38">
        <v>1000000</v>
      </c>
      <c r="O894" s="63" t="s">
        <v>55</v>
      </c>
      <c r="P894" s="63"/>
      <c r="Q894" s="38" t="s">
        <v>1588</v>
      </c>
      <c r="R894" s="38">
        <v>0</v>
      </c>
      <c r="T894" s="38" t="s">
        <v>1595</v>
      </c>
      <c r="U894" s="70"/>
      <c r="W894" s="38" t="s">
        <v>3270</v>
      </c>
      <c r="X894" s="38">
        <v>0</v>
      </c>
      <c r="Y894" s="38" t="s">
        <v>3341</v>
      </c>
      <c r="AA894" s="38">
        <v>0</v>
      </c>
      <c r="AB894" s="38">
        <v>0</v>
      </c>
      <c r="AC894" s="96">
        <v>0</v>
      </c>
      <c r="AD894" s="38" t="s">
        <v>3505</v>
      </c>
      <c r="AG894" s="38" t="s">
        <v>3336</v>
      </c>
      <c r="AH894" s="38" t="s">
        <v>3341</v>
      </c>
    </row>
    <row r="895" spans="1:34" x14ac:dyDescent="0.3">
      <c r="A895" s="55">
        <v>890</v>
      </c>
      <c r="B895" s="37">
        <v>100001060</v>
      </c>
      <c r="C895" s="43" t="s">
        <v>2001</v>
      </c>
      <c r="D895" s="38">
        <v>6</v>
      </c>
      <c r="E895" s="38">
        <v>0</v>
      </c>
      <c r="J895" s="38">
        <v>2</v>
      </c>
      <c r="L895" s="38">
        <v>0</v>
      </c>
      <c r="M895" s="38">
        <v>0</v>
      </c>
      <c r="N895" s="38">
        <v>1000000</v>
      </c>
      <c r="O895" s="63" t="s">
        <v>55</v>
      </c>
      <c r="P895" s="63"/>
      <c r="Q895" s="38" t="s">
        <v>1588</v>
      </c>
      <c r="R895" s="38">
        <v>0</v>
      </c>
      <c r="T895" s="38" t="s">
        <v>1595</v>
      </c>
      <c r="U895" s="70"/>
      <c r="W895" s="38" t="s">
        <v>3270</v>
      </c>
      <c r="X895" s="38">
        <v>0</v>
      </c>
      <c r="Y895" s="38" t="s">
        <v>3342</v>
      </c>
      <c r="AA895" s="38">
        <v>0</v>
      </c>
      <c r="AB895" s="38">
        <v>0</v>
      </c>
      <c r="AC895" s="96">
        <v>0</v>
      </c>
      <c r="AD895" s="94" t="s">
        <v>3505</v>
      </c>
      <c r="AG895" s="38" t="s">
        <v>3336</v>
      </c>
      <c r="AH895" s="38" t="s">
        <v>3342</v>
      </c>
    </row>
    <row r="896" spans="1:34" x14ac:dyDescent="0.3">
      <c r="A896" s="55">
        <v>891</v>
      </c>
      <c r="B896" s="37">
        <v>100001070</v>
      </c>
      <c r="C896" s="43" t="s">
        <v>2001</v>
      </c>
      <c r="D896" s="38">
        <v>7</v>
      </c>
      <c r="E896" s="38">
        <v>0</v>
      </c>
      <c r="J896" s="38">
        <v>2</v>
      </c>
      <c r="L896" s="38">
        <v>0</v>
      </c>
      <c r="M896" s="38">
        <v>0</v>
      </c>
      <c r="N896" s="38">
        <v>1000000</v>
      </c>
      <c r="O896" s="63" t="s">
        <v>55</v>
      </c>
      <c r="P896" s="63"/>
      <c r="Q896" s="38" t="s">
        <v>1588</v>
      </c>
      <c r="R896" s="38">
        <v>0</v>
      </c>
      <c r="T896" s="38" t="s">
        <v>1595</v>
      </c>
      <c r="U896" s="70"/>
      <c r="W896" s="38" t="s">
        <v>3270</v>
      </c>
      <c r="X896" s="38">
        <v>0</v>
      </c>
      <c r="Y896" s="38" t="s">
        <v>3343</v>
      </c>
      <c r="AA896" s="38">
        <v>0</v>
      </c>
      <c r="AB896" s="38">
        <v>0</v>
      </c>
      <c r="AC896" s="96">
        <v>0</v>
      </c>
      <c r="AD896" s="38" t="s">
        <v>3505</v>
      </c>
      <c r="AG896" s="38" t="s">
        <v>3336</v>
      </c>
      <c r="AH896" s="38" t="s">
        <v>3343</v>
      </c>
    </row>
    <row r="897" spans="1:34" x14ac:dyDescent="0.3">
      <c r="A897" s="55">
        <v>892</v>
      </c>
      <c r="B897" s="37">
        <v>100001080</v>
      </c>
      <c r="C897" s="43" t="s">
        <v>2001</v>
      </c>
      <c r="D897" s="38">
        <v>8</v>
      </c>
      <c r="E897" s="38">
        <v>0</v>
      </c>
      <c r="J897" s="38">
        <v>2</v>
      </c>
      <c r="L897" s="38">
        <v>0</v>
      </c>
      <c r="M897" s="38">
        <v>0</v>
      </c>
      <c r="N897" s="38">
        <v>1000000</v>
      </c>
      <c r="O897" s="63" t="s">
        <v>55</v>
      </c>
      <c r="P897" s="63"/>
      <c r="Q897" s="38" t="s">
        <v>1588</v>
      </c>
      <c r="R897" s="38">
        <v>0</v>
      </c>
      <c r="T897" s="38" t="s">
        <v>1595</v>
      </c>
      <c r="U897" s="70"/>
      <c r="W897" s="38" t="s">
        <v>3270</v>
      </c>
      <c r="X897" s="38">
        <v>0</v>
      </c>
      <c r="Y897" s="38" t="s">
        <v>3344</v>
      </c>
      <c r="AA897" s="38">
        <v>0</v>
      </c>
      <c r="AB897" s="38">
        <v>0</v>
      </c>
      <c r="AC897" s="96">
        <v>0</v>
      </c>
      <c r="AD897" s="38" t="s">
        <v>3505</v>
      </c>
      <c r="AG897" s="38" t="s">
        <v>3336</v>
      </c>
      <c r="AH897" s="38" t="s">
        <v>3344</v>
      </c>
    </row>
    <row r="898" spans="1:34" x14ac:dyDescent="0.3">
      <c r="A898" s="55">
        <v>893</v>
      </c>
      <c r="B898" s="37">
        <v>100001090</v>
      </c>
      <c r="C898" s="43" t="s">
        <v>2001</v>
      </c>
      <c r="D898" s="38">
        <v>9</v>
      </c>
      <c r="E898" s="38">
        <v>0</v>
      </c>
      <c r="J898" s="38">
        <v>2</v>
      </c>
      <c r="L898" s="38">
        <v>0</v>
      </c>
      <c r="M898" s="38">
        <v>0</v>
      </c>
      <c r="N898" s="38">
        <v>1000000</v>
      </c>
      <c r="O898" s="63" t="s">
        <v>55</v>
      </c>
      <c r="P898" s="63"/>
      <c r="Q898" s="38" t="s">
        <v>1588</v>
      </c>
      <c r="R898" s="38">
        <v>0</v>
      </c>
      <c r="T898" s="38" t="s">
        <v>1595</v>
      </c>
      <c r="U898" s="70"/>
      <c r="W898" s="38" t="s">
        <v>3270</v>
      </c>
      <c r="X898" s="38">
        <v>0</v>
      </c>
      <c r="Y898" s="38" t="s">
        <v>3345</v>
      </c>
      <c r="AA898" s="38">
        <v>0</v>
      </c>
      <c r="AB898" s="38">
        <v>0</v>
      </c>
      <c r="AC898" s="96">
        <v>0</v>
      </c>
      <c r="AD898" s="38" t="s">
        <v>3505</v>
      </c>
      <c r="AG898" s="38" t="s">
        <v>3336</v>
      </c>
      <c r="AH898" s="38" t="s">
        <v>3345</v>
      </c>
    </row>
    <row r="899" spans="1:34" x14ac:dyDescent="0.3">
      <c r="A899" s="55">
        <v>894</v>
      </c>
      <c r="B899" s="37">
        <v>100001100</v>
      </c>
      <c r="C899" s="43" t="s">
        <v>2001</v>
      </c>
      <c r="D899" s="38">
        <v>10</v>
      </c>
      <c r="E899" s="38">
        <v>0</v>
      </c>
      <c r="J899" s="38">
        <v>2</v>
      </c>
      <c r="L899" s="38">
        <v>0</v>
      </c>
      <c r="M899" s="38">
        <v>0</v>
      </c>
      <c r="N899" s="38">
        <v>1000000</v>
      </c>
      <c r="O899" s="63" t="s">
        <v>55</v>
      </c>
      <c r="P899" s="63"/>
      <c r="Q899" s="38" t="s">
        <v>1588</v>
      </c>
      <c r="R899" s="38">
        <v>0</v>
      </c>
      <c r="T899" s="38" t="s">
        <v>1595</v>
      </c>
      <c r="U899" s="70"/>
      <c r="W899" s="38" t="s">
        <v>3270</v>
      </c>
      <c r="X899" s="38">
        <v>0</v>
      </c>
      <c r="Y899" s="38" t="s">
        <v>3346</v>
      </c>
      <c r="AA899" s="38">
        <v>0</v>
      </c>
      <c r="AB899" s="38">
        <v>0</v>
      </c>
      <c r="AC899" s="96">
        <v>0</v>
      </c>
      <c r="AD899" s="38" t="s">
        <v>3505</v>
      </c>
      <c r="AG899" s="38" t="s">
        <v>3336</v>
      </c>
      <c r="AH899" s="38" t="s">
        <v>3346</v>
      </c>
    </row>
    <row r="900" spans="1:34" x14ac:dyDescent="0.3">
      <c r="A900" s="55">
        <v>895</v>
      </c>
      <c r="B900" s="37">
        <v>100001110</v>
      </c>
      <c r="C900" s="43" t="s">
        <v>2001</v>
      </c>
      <c r="D900" s="38">
        <v>11</v>
      </c>
      <c r="E900" s="38">
        <v>0</v>
      </c>
      <c r="J900" s="38">
        <v>2</v>
      </c>
      <c r="L900" s="38">
        <v>0</v>
      </c>
      <c r="M900" s="38">
        <v>0</v>
      </c>
      <c r="N900" s="38">
        <v>1000000</v>
      </c>
      <c r="O900" s="63" t="s">
        <v>55</v>
      </c>
      <c r="P900" s="63"/>
      <c r="Q900" s="38" t="s">
        <v>1588</v>
      </c>
      <c r="R900" s="38">
        <v>0</v>
      </c>
      <c r="T900" s="38" t="s">
        <v>1595</v>
      </c>
      <c r="U900" s="70"/>
      <c r="W900" s="38" t="s">
        <v>3270</v>
      </c>
      <c r="X900" s="38">
        <v>0</v>
      </c>
      <c r="Y900" s="38" t="s">
        <v>3347</v>
      </c>
      <c r="AA900" s="38">
        <v>0</v>
      </c>
      <c r="AB900" s="38">
        <v>0</v>
      </c>
      <c r="AC900" s="96">
        <v>0</v>
      </c>
      <c r="AD900" s="38" t="s">
        <v>3505</v>
      </c>
      <c r="AG900" s="38" t="s">
        <v>3336</v>
      </c>
      <c r="AH900" s="38" t="s">
        <v>3347</v>
      </c>
    </row>
    <row r="901" spans="1:34" x14ac:dyDescent="0.3">
      <c r="A901" s="55">
        <v>896</v>
      </c>
      <c r="B901" s="37">
        <v>100001120</v>
      </c>
      <c r="C901" s="43" t="s">
        <v>2001</v>
      </c>
      <c r="D901" s="38">
        <v>12</v>
      </c>
      <c r="E901" s="38">
        <v>0</v>
      </c>
      <c r="J901" s="38">
        <v>2</v>
      </c>
      <c r="L901" s="38">
        <v>0</v>
      </c>
      <c r="M901" s="38">
        <v>0</v>
      </c>
      <c r="N901" s="38">
        <v>1000000</v>
      </c>
      <c r="O901" s="63" t="s">
        <v>55</v>
      </c>
      <c r="P901" s="63"/>
      <c r="Q901" s="38" t="s">
        <v>1588</v>
      </c>
      <c r="R901" s="38">
        <v>0</v>
      </c>
      <c r="T901" s="38" t="s">
        <v>1595</v>
      </c>
      <c r="U901" s="70"/>
      <c r="W901" s="38" t="s">
        <v>3270</v>
      </c>
      <c r="X901" s="38">
        <v>0</v>
      </c>
      <c r="Y901" s="38" t="s">
        <v>3348</v>
      </c>
      <c r="AA901" s="38">
        <v>0</v>
      </c>
      <c r="AB901" s="38">
        <v>0</v>
      </c>
      <c r="AC901" s="96">
        <v>0</v>
      </c>
      <c r="AD901" s="38" t="s">
        <v>3505</v>
      </c>
      <c r="AG901" s="38" t="s">
        <v>3336</v>
      </c>
      <c r="AH901" s="38" t="s">
        <v>3348</v>
      </c>
    </row>
    <row r="902" spans="1:34" x14ac:dyDescent="0.3">
      <c r="A902" s="55">
        <v>897</v>
      </c>
      <c r="B902" s="37">
        <v>100001130</v>
      </c>
      <c r="C902" s="43" t="s">
        <v>2001</v>
      </c>
      <c r="D902" s="38">
        <v>13</v>
      </c>
      <c r="E902" s="38">
        <v>0</v>
      </c>
      <c r="J902" s="38">
        <v>2</v>
      </c>
      <c r="L902" s="38">
        <v>0</v>
      </c>
      <c r="M902" s="38">
        <v>0</v>
      </c>
      <c r="N902" s="38">
        <v>1000000</v>
      </c>
      <c r="O902" s="63" t="s">
        <v>55</v>
      </c>
      <c r="P902" s="63"/>
      <c r="Q902" s="38" t="s">
        <v>1588</v>
      </c>
      <c r="R902" s="38">
        <v>0</v>
      </c>
      <c r="T902" s="38" t="s">
        <v>1595</v>
      </c>
      <c r="U902" s="70"/>
      <c r="W902" s="38" t="s">
        <v>3270</v>
      </c>
      <c r="X902" s="38">
        <v>0</v>
      </c>
      <c r="Y902" s="38" t="s">
        <v>3349</v>
      </c>
      <c r="AA902" s="38">
        <v>0</v>
      </c>
      <c r="AB902" s="38">
        <v>0</v>
      </c>
      <c r="AC902" s="96">
        <v>0</v>
      </c>
      <c r="AD902" s="38" t="s">
        <v>3505</v>
      </c>
      <c r="AG902" s="38" t="s">
        <v>3336</v>
      </c>
      <c r="AH902" s="38" t="s">
        <v>3349</v>
      </c>
    </row>
    <row r="903" spans="1:34" x14ac:dyDescent="0.3">
      <c r="A903" s="55">
        <v>898</v>
      </c>
      <c r="B903" s="37">
        <v>100001140</v>
      </c>
      <c r="C903" s="43" t="s">
        <v>2001</v>
      </c>
      <c r="D903" s="38">
        <v>14</v>
      </c>
      <c r="E903" s="38">
        <v>0</v>
      </c>
      <c r="J903" s="38">
        <v>2</v>
      </c>
      <c r="L903" s="38">
        <v>0</v>
      </c>
      <c r="M903" s="38">
        <v>0</v>
      </c>
      <c r="N903" s="38">
        <v>1000000</v>
      </c>
      <c r="O903" s="63" t="s">
        <v>55</v>
      </c>
      <c r="P903" s="63"/>
      <c r="Q903" s="38" t="s">
        <v>1588</v>
      </c>
      <c r="R903" s="38">
        <v>0</v>
      </c>
      <c r="T903" s="38" t="s">
        <v>1595</v>
      </c>
      <c r="U903" s="70"/>
      <c r="W903" s="38" t="s">
        <v>3270</v>
      </c>
      <c r="X903" s="38">
        <v>0</v>
      </c>
      <c r="Y903" s="38" t="s">
        <v>3350</v>
      </c>
      <c r="AA903" s="38">
        <v>0</v>
      </c>
      <c r="AB903" s="38">
        <v>0</v>
      </c>
      <c r="AC903" s="96">
        <v>0</v>
      </c>
      <c r="AD903" s="38" t="s">
        <v>3505</v>
      </c>
      <c r="AG903" s="38" t="s">
        <v>3336</v>
      </c>
      <c r="AH903" s="38" t="s">
        <v>3350</v>
      </c>
    </row>
    <row r="904" spans="1:34" x14ac:dyDescent="0.3">
      <c r="A904" s="55">
        <v>899</v>
      </c>
      <c r="B904" s="37">
        <v>100001150</v>
      </c>
      <c r="C904" s="43" t="s">
        <v>2001</v>
      </c>
      <c r="D904" s="38">
        <v>15</v>
      </c>
      <c r="E904" s="38">
        <v>0</v>
      </c>
      <c r="J904" s="38">
        <v>2</v>
      </c>
      <c r="L904" s="38">
        <v>0</v>
      </c>
      <c r="M904" s="38">
        <v>0</v>
      </c>
      <c r="N904" s="38">
        <v>1000000</v>
      </c>
      <c r="O904" s="63" t="s">
        <v>55</v>
      </c>
      <c r="P904" s="63"/>
      <c r="Q904" s="38" t="s">
        <v>1588</v>
      </c>
      <c r="R904" s="38">
        <v>0</v>
      </c>
      <c r="T904" s="38" t="s">
        <v>1595</v>
      </c>
      <c r="U904" s="70"/>
      <c r="W904" s="38" t="s">
        <v>3270</v>
      </c>
      <c r="X904" s="38">
        <v>0</v>
      </c>
      <c r="Y904" s="38" t="s">
        <v>3351</v>
      </c>
      <c r="AA904" s="38">
        <v>0</v>
      </c>
      <c r="AB904" s="38">
        <v>0</v>
      </c>
      <c r="AC904" s="96">
        <v>0</v>
      </c>
      <c r="AD904" s="38" t="s">
        <v>3505</v>
      </c>
      <c r="AG904" s="38" t="s">
        <v>3336</v>
      </c>
      <c r="AH904" s="38" t="s">
        <v>3351</v>
      </c>
    </row>
    <row r="905" spans="1:34" x14ac:dyDescent="0.3">
      <c r="A905" s="55">
        <v>900</v>
      </c>
      <c r="B905" s="37">
        <v>100001160</v>
      </c>
      <c r="C905" s="43" t="s">
        <v>2001</v>
      </c>
      <c r="D905" s="38">
        <v>16</v>
      </c>
      <c r="E905" s="38">
        <v>0</v>
      </c>
      <c r="J905" s="38">
        <v>2</v>
      </c>
      <c r="L905" s="38">
        <v>0</v>
      </c>
      <c r="M905" s="38">
        <v>0</v>
      </c>
      <c r="N905" s="38">
        <v>1000000</v>
      </c>
      <c r="O905" s="63" t="s">
        <v>55</v>
      </c>
      <c r="P905" s="63"/>
      <c r="Q905" s="38" t="s">
        <v>1588</v>
      </c>
      <c r="R905" s="38">
        <v>0</v>
      </c>
      <c r="T905" s="38" t="s">
        <v>1595</v>
      </c>
      <c r="U905" s="70"/>
      <c r="W905" s="38" t="s">
        <v>3270</v>
      </c>
      <c r="X905" s="38">
        <v>0</v>
      </c>
      <c r="Y905" s="38" t="s">
        <v>3352</v>
      </c>
      <c r="AA905" s="38">
        <v>0</v>
      </c>
      <c r="AB905" s="38">
        <v>0</v>
      </c>
      <c r="AC905" s="96">
        <v>0</v>
      </c>
      <c r="AD905" s="38" t="s">
        <v>3505</v>
      </c>
      <c r="AG905" s="38" t="s">
        <v>3336</v>
      </c>
      <c r="AH905" s="38" t="s">
        <v>3352</v>
      </c>
    </row>
    <row r="906" spans="1:34" x14ac:dyDescent="0.3">
      <c r="A906" s="55">
        <v>901</v>
      </c>
      <c r="B906" s="37">
        <v>100001170</v>
      </c>
      <c r="C906" s="43" t="s">
        <v>2001</v>
      </c>
      <c r="D906" s="38">
        <v>17</v>
      </c>
      <c r="E906" s="38">
        <v>0</v>
      </c>
      <c r="J906" s="38">
        <v>2</v>
      </c>
      <c r="L906" s="38">
        <v>0</v>
      </c>
      <c r="M906" s="38">
        <v>0</v>
      </c>
      <c r="N906" s="38">
        <v>1000000</v>
      </c>
      <c r="O906" s="63" t="s">
        <v>55</v>
      </c>
      <c r="P906" s="63"/>
      <c r="Q906" s="38" t="s">
        <v>1588</v>
      </c>
      <c r="R906" s="38">
        <v>0</v>
      </c>
      <c r="T906" s="38" t="s">
        <v>1595</v>
      </c>
      <c r="U906" s="70"/>
      <c r="W906" s="38" t="s">
        <v>3270</v>
      </c>
      <c r="X906" s="38">
        <v>0</v>
      </c>
      <c r="Y906" s="38" t="s">
        <v>3353</v>
      </c>
      <c r="AA906" s="38">
        <v>0</v>
      </c>
      <c r="AB906" s="38">
        <v>0</v>
      </c>
      <c r="AC906" s="96">
        <v>0</v>
      </c>
      <c r="AD906" s="38" t="s">
        <v>3505</v>
      </c>
      <c r="AG906" s="38" t="s">
        <v>3336</v>
      </c>
      <c r="AH906" s="38" t="s">
        <v>3353</v>
      </c>
    </row>
    <row r="907" spans="1:34" x14ac:dyDescent="0.3">
      <c r="A907" s="55">
        <v>902</v>
      </c>
      <c r="B907" s="37">
        <v>100001180</v>
      </c>
      <c r="C907" s="43" t="s">
        <v>2001</v>
      </c>
      <c r="D907" s="38">
        <v>18</v>
      </c>
      <c r="E907" s="38">
        <v>0</v>
      </c>
      <c r="J907" s="38">
        <v>2</v>
      </c>
      <c r="L907" s="38">
        <v>0</v>
      </c>
      <c r="M907" s="38">
        <v>0</v>
      </c>
      <c r="N907" s="38">
        <v>1000000</v>
      </c>
      <c r="O907" s="63" t="s">
        <v>55</v>
      </c>
      <c r="P907" s="63"/>
      <c r="Q907" s="38" t="s">
        <v>1588</v>
      </c>
      <c r="R907" s="38">
        <v>0</v>
      </c>
      <c r="T907" s="38" t="s">
        <v>1595</v>
      </c>
      <c r="U907" s="70"/>
      <c r="W907" s="38" t="s">
        <v>3270</v>
      </c>
      <c r="X907" s="38">
        <v>0</v>
      </c>
      <c r="Y907" s="38" t="s">
        <v>3354</v>
      </c>
      <c r="AA907" s="38">
        <v>0</v>
      </c>
      <c r="AB907" s="38">
        <v>0</v>
      </c>
      <c r="AC907" s="96">
        <v>0</v>
      </c>
      <c r="AD907" s="38" t="s">
        <v>3505</v>
      </c>
      <c r="AG907" s="38" t="s">
        <v>3336</v>
      </c>
      <c r="AH907" s="38" t="s">
        <v>3354</v>
      </c>
    </row>
    <row r="908" spans="1:34" x14ac:dyDescent="0.3">
      <c r="A908" s="55">
        <v>903</v>
      </c>
      <c r="B908" s="37">
        <v>100001190</v>
      </c>
      <c r="C908" s="43" t="s">
        <v>2001</v>
      </c>
      <c r="D908" s="38">
        <v>19</v>
      </c>
      <c r="E908" s="38">
        <v>0</v>
      </c>
      <c r="J908" s="38">
        <v>2</v>
      </c>
      <c r="L908" s="38">
        <v>0</v>
      </c>
      <c r="M908" s="38">
        <v>0</v>
      </c>
      <c r="N908" s="38">
        <v>1000000</v>
      </c>
      <c r="O908" s="63" t="s">
        <v>55</v>
      </c>
      <c r="P908" s="63"/>
      <c r="Q908" s="38" t="s">
        <v>1588</v>
      </c>
      <c r="R908" s="38">
        <v>0</v>
      </c>
      <c r="T908" s="38" t="s">
        <v>1595</v>
      </c>
      <c r="U908" s="70"/>
      <c r="W908" s="38" t="s">
        <v>3270</v>
      </c>
      <c r="X908" s="38">
        <v>0</v>
      </c>
      <c r="Y908" s="38" t="s">
        <v>3355</v>
      </c>
      <c r="AA908" s="38">
        <v>0</v>
      </c>
      <c r="AB908" s="38">
        <v>0</v>
      </c>
      <c r="AC908" s="96">
        <v>0</v>
      </c>
      <c r="AD908" s="38" t="s">
        <v>3505</v>
      </c>
      <c r="AG908" s="38" t="s">
        <v>3336</v>
      </c>
      <c r="AH908" s="38" t="s">
        <v>3355</v>
      </c>
    </row>
    <row r="909" spans="1:34" x14ac:dyDescent="0.3">
      <c r="A909" s="55">
        <v>904</v>
      </c>
      <c r="B909" s="37">
        <v>100001200</v>
      </c>
      <c r="C909" s="43" t="s">
        <v>2001</v>
      </c>
      <c r="D909" s="38">
        <v>20</v>
      </c>
      <c r="E909" s="38">
        <v>0</v>
      </c>
      <c r="J909" s="38">
        <v>2</v>
      </c>
      <c r="L909" s="38">
        <v>0</v>
      </c>
      <c r="M909" s="38">
        <v>0</v>
      </c>
      <c r="N909" s="38">
        <v>1000000</v>
      </c>
      <c r="O909" s="63" t="s">
        <v>55</v>
      </c>
      <c r="P909" s="63"/>
      <c r="Q909" s="38" t="s">
        <v>1588</v>
      </c>
      <c r="R909" s="38">
        <v>0</v>
      </c>
      <c r="T909" s="38" t="s">
        <v>1595</v>
      </c>
      <c r="U909" s="70"/>
      <c r="W909" s="38" t="s">
        <v>3270</v>
      </c>
      <c r="X909" s="38">
        <v>0</v>
      </c>
      <c r="Y909" s="38" t="s">
        <v>3356</v>
      </c>
      <c r="AA909" s="38">
        <v>0</v>
      </c>
      <c r="AB909" s="38">
        <v>0</v>
      </c>
      <c r="AC909" s="96">
        <v>0</v>
      </c>
      <c r="AD909" s="38" t="s">
        <v>3505</v>
      </c>
      <c r="AG909" s="38" t="s">
        <v>3336</v>
      </c>
      <c r="AH909" s="38" t="s">
        <v>3356</v>
      </c>
    </row>
    <row r="910" spans="1:34" x14ac:dyDescent="0.3">
      <c r="A910" s="55">
        <v>905</v>
      </c>
      <c r="B910" s="37">
        <v>100001210</v>
      </c>
      <c r="C910" s="43" t="s">
        <v>2001</v>
      </c>
      <c r="D910" s="38">
        <v>21</v>
      </c>
      <c r="E910" s="38">
        <v>0</v>
      </c>
      <c r="J910" s="38">
        <v>2</v>
      </c>
      <c r="L910" s="38">
        <v>0</v>
      </c>
      <c r="M910" s="38">
        <v>0</v>
      </c>
      <c r="N910" s="38">
        <v>1000000</v>
      </c>
      <c r="O910" s="63" t="s">
        <v>55</v>
      </c>
      <c r="P910" s="63"/>
      <c r="Q910" s="38" t="s">
        <v>1588</v>
      </c>
      <c r="R910" s="38">
        <v>0</v>
      </c>
      <c r="T910" s="38" t="s">
        <v>1595</v>
      </c>
      <c r="U910" s="70"/>
      <c r="W910" s="38" t="s">
        <v>3270</v>
      </c>
      <c r="X910" s="38">
        <v>0</v>
      </c>
      <c r="Y910" s="38" t="s">
        <v>3357</v>
      </c>
      <c r="AA910" s="38">
        <v>0</v>
      </c>
      <c r="AB910" s="38">
        <v>0</v>
      </c>
      <c r="AC910" s="96">
        <v>0</v>
      </c>
      <c r="AD910" s="38" t="s">
        <v>3505</v>
      </c>
      <c r="AG910" s="38" t="s">
        <v>3336</v>
      </c>
      <c r="AH910" s="38" t="s">
        <v>3357</v>
      </c>
    </row>
    <row r="911" spans="1:34" x14ac:dyDescent="0.3">
      <c r="A911" s="55">
        <v>906</v>
      </c>
      <c r="B911" s="37">
        <v>100001220</v>
      </c>
      <c r="C911" s="43" t="s">
        <v>2001</v>
      </c>
      <c r="D911" s="38">
        <v>22</v>
      </c>
      <c r="E911" s="38">
        <v>0</v>
      </c>
      <c r="J911" s="38">
        <v>2</v>
      </c>
      <c r="L911" s="38">
        <v>0</v>
      </c>
      <c r="M911" s="38">
        <v>0</v>
      </c>
      <c r="N911" s="38">
        <v>1000000</v>
      </c>
      <c r="O911" s="63" t="s">
        <v>55</v>
      </c>
      <c r="P911" s="63"/>
      <c r="Q911" s="38" t="s">
        <v>1588</v>
      </c>
      <c r="R911" s="38">
        <v>0</v>
      </c>
      <c r="T911" s="38" t="s">
        <v>1595</v>
      </c>
      <c r="U911" s="70"/>
      <c r="W911" s="38" t="s">
        <v>3270</v>
      </c>
      <c r="X911" s="38">
        <v>0</v>
      </c>
      <c r="Y911" s="38" t="s">
        <v>3358</v>
      </c>
      <c r="AA911" s="38">
        <v>0</v>
      </c>
      <c r="AB911" s="38">
        <v>0</v>
      </c>
      <c r="AC911" s="96">
        <v>0</v>
      </c>
      <c r="AD911" s="38" t="s">
        <v>3505</v>
      </c>
      <c r="AG911" s="38" t="s">
        <v>3336</v>
      </c>
      <c r="AH911" s="38" t="s">
        <v>3358</v>
      </c>
    </row>
    <row r="912" spans="1:34" x14ac:dyDescent="0.3">
      <c r="A912" s="55">
        <v>907</v>
      </c>
      <c r="B912" s="37">
        <v>100001230</v>
      </c>
      <c r="C912" s="43" t="s">
        <v>2001</v>
      </c>
      <c r="D912" s="38">
        <v>23</v>
      </c>
      <c r="E912" s="38">
        <v>0</v>
      </c>
      <c r="J912" s="38">
        <v>2</v>
      </c>
      <c r="L912" s="38">
        <v>0</v>
      </c>
      <c r="M912" s="38">
        <v>0</v>
      </c>
      <c r="N912" s="38">
        <v>1000000</v>
      </c>
      <c r="O912" s="63" t="s">
        <v>55</v>
      </c>
      <c r="P912" s="63"/>
      <c r="Q912" s="38" t="s">
        <v>1588</v>
      </c>
      <c r="R912" s="38">
        <v>0</v>
      </c>
      <c r="T912" s="38" t="s">
        <v>1595</v>
      </c>
      <c r="U912" s="70"/>
      <c r="W912" s="38" t="s">
        <v>3270</v>
      </c>
      <c r="X912" s="38">
        <v>0</v>
      </c>
      <c r="Y912" s="38" t="s">
        <v>3359</v>
      </c>
      <c r="AA912" s="38">
        <v>0</v>
      </c>
      <c r="AB912" s="38">
        <v>0</v>
      </c>
      <c r="AC912" s="96">
        <v>0</v>
      </c>
      <c r="AD912" s="38" t="s">
        <v>3505</v>
      </c>
      <c r="AG912" s="38" t="s">
        <v>3336</v>
      </c>
      <c r="AH912" s="38" t="s">
        <v>3359</v>
      </c>
    </row>
    <row r="913" spans="1:34" x14ac:dyDescent="0.3">
      <c r="A913" s="55">
        <v>908</v>
      </c>
      <c r="B913" s="37">
        <v>100001240</v>
      </c>
      <c r="C913" s="43" t="s">
        <v>2001</v>
      </c>
      <c r="D913" s="38">
        <v>24</v>
      </c>
      <c r="E913" s="38">
        <v>0</v>
      </c>
      <c r="J913" s="38">
        <v>2</v>
      </c>
      <c r="L913" s="38">
        <v>0</v>
      </c>
      <c r="M913" s="38">
        <v>0</v>
      </c>
      <c r="N913" s="38">
        <v>1000000</v>
      </c>
      <c r="O913" s="63" t="s">
        <v>55</v>
      </c>
      <c r="P913" s="63"/>
      <c r="Q913" s="38" t="s">
        <v>1588</v>
      </c>
      <c r="R913" s="38">
        <v>0</v>
      </c>
      <c r="T913" s="38" t="s">
        <v>1595</v>
      </c>
      <c r="U913" s="70"/>
      <c r="W913" s="38" t="s">
        <v>3270</v>
      </c>
      <c r="X913" s="38">
        <v>0</v>
      </c>
      <c r="Y913" s="38" t="s">
        <v>3360</v>
      </c>
      <c r="AA913" s="38">
        <v>0</v>
      </c>
      <c r="AB913" s="38">
        <v>0</v>
      </c>
      <c r="AC913" s="96">
        <v>0</v>
      </c>
      <c r="AD913" s="38" t="s">
        <v>3505</v>
      </c>
      <c r="AG913" s="38" t="s">
        <v>3336</v>
      </c>
      <c r="AH913" s="38" t="s">
        <v>3360</v>
      </c>
    </row>
    <row r="914" spans="1:34" x14ac:dyDescent="0.3">
      <c r="A914" s="55">
        <v>909</v>
      </c>
      <c r="B914" s="37">
        <v>100001250</v>
      </c>
      <c r="C914" s="43" t="s">
        <v>2001</v>
      </c>
      <c r="D914" s="38">
        <v>25</v>
      </c>
      <c r="E914" s="38">
        <v>0</v>
      </c>
      <c r="J914" s="38">
        <v>2</v>
      </c>
      <c r="L914" s="38">
        <v>0</v>
      </c>
      <c r="M914" s="38">
        <v>0</v>
      </c>
      <c r="N914" s="38">
        <v>1000000</v>
      </c>
      <c r="O914" s="63" t="s">
        <v>55</v>
      </c>
      <c r="P914" s="63"/>
      <c r="Q914" s="38" t="s">
        <v>1588</v>
      </c>
      <c r="R914" s="38">
        <v>0</v>
      </c>
      <c r="T914" s="38" t="s">
        <v>1595</v>
      </c>
      <c r="U914" s="70"/>
      <c r="W914" s="38" t="s">
        <v>3270</v>
      </c>
      <c r="X914" s="38">
        <v>0</v>
      </c>
      <c r="Y914" s="38" t="s">
        <v>3361</v>
      </c>
      <c r="AA914" s="38">
        <v>0</v>
      </c>
      <c r="AB914" s="38">
        <v>0</v>
      </c>
      <c r="AC914" s="96">
        <v>0</v>
      </c>
      <c r="AD914" s="38" t="s">
        <v>3505</v>
      </c>
      <c r="AG914" s="38" t="s">
        <v>3336</v>
      </c>
      <c r="AH914" s="38" t="s">
        <v>3361</v>
      </c>
    </row>
    <row r="915" spans="1:34" x14ac:dyDescent="0.3">
      <c r="A915" s="55">
        <v>910</v>
      </c>
      <c r="B915" s="37">
        <v>100002010</v>
      </c>
      <c r="C915" s="43" t="s">
        <v>1938</v>
      </c>
      <c r="D915" s="38">
        <v>1</v>
      </c>
      <c r="E915" s="38">
        <v>0</v>
      </c>
      <c r="J915" s="38">
        <v>2</v>
      </c>
      <c r="L915" s="38">
        <v>0</v>
      </c>
      <c r="M915" s="38">
        <v>0</v>
      </c>
      <c r="N915" s="38">
        <v>1000000</v>
      </c>
      <c r="O915" s="63" t="s">
        <v>55</v>
      </c>
      <c r="P915" s="63"/>
      <c r="Q915" s="38" t="s">
        <v>1588</v>
      </c>
      <c r="R915" s="38">
        <v>0</v>
      </c>
      <c r="T915" s="38" t="s">
        <v>1595</v>
      </c>
      <c r="U915" s="70"/>
      <c r="W915" s="38" t="s">
        <v>3271</v>
      </c>
      <c r="X915" s="38">
        <v>0</v>
      </c>
      <c r="Y915" s="38" t="s">
        <v>3362</v>
      </c>
      <c r="AA915" s="38">
        <v>0</v>
      </c>
      <c r="AB915" s="38">
        <v>0</v>
      </c>
      <c r="AC915" s="96">
        <v>0</v>
      </c>
      <c r="AD915" s="38" t="s">
        <v>1588</v>
      </c>
      <c r="AG915" s="38" t="s">
        <v>3336</v>
      </c>
      <c r="AH915" s="38" t="s">
        <v>3362</v>
      </c>
    </row>
    <row r="916" spans="1:34" x14ac:dyDescent="0.3">
      <c r="A916" s="55">
        <v>911</v>
      </c>
      <c r="B916" s="37">
        <v>100002020</v>
      </c>
      <c r="C916" s="43" t="s">
        <v>1938</v>
      </c>
      <c r="D916" s="38">
        <v>2</v>
      </c>
      <c r="E916" s="38">
        <v>0</v>
      </c>
      <c r="J916" s="38">
        <v>2</v>
      </c>
      <c r="L916" s="38">
        <v>0</v>
      </c>
      <c r="M916" s="38">
        <v>0</v>
      </c>
      <c r="N916" s="38">
        <v>1000000</v>
      </c>
      <c r="O916" s="63" t="s">
        <v>55</v>
      </c>
      <c r="P916" s="63"/>
      <c r="Q916" s="38" t="s">
        <v>1588</v>
      </c>
      <c r="R916" s="38">
        <v>0</v>
      </c>
      <c r="T916" s="38" t="s">
        <v>1595</v>
      </c>
      <c r="U916" s="70"/>
      <c r="W916" s="38" t="s">
        <v>3271</v>
      </c>
      <c r="X916" s="38">
        <v>0</v>
      </c>
      <c r="Y916" s="38" t="s">
        <v>3363</v>
      </c>
      <c r="AA916" s="38">
        <v>0</v>
      </c>
      <c r="AB916" s="38">
        <v>0</v>
      </c>
      <c r="AC916" s="96">
        <v>0</v>
      </c>
      <c r="AD916" s="38">
        <v>0</v>
      </c>
      <c r="AG916" s="38" t="s">
        <v>3336</v>
      </c>
      <c r="AH916" s="38" t="s">
        <v>3363</v>
      </c>
    </row>
    <row r="917" spans="1:34" x14ac:dyDescent="0.3">
      <c r="A917" s="55">
        <v>912</v>
      </c>
      <c r="B917" s="37">
        <v>100002030</v>
      </c>
      <c r="C917" s="43" t="s">
        <v>1938</v>
      </c>
      <c r="D917" s="38">
        <v>3</v>
      </c>
      <c r="E917" s="38">
        <v>0</v>
      </c>
      <c r="J917" s="38">
        <v>2</v>
      </c>
      <c r="L917" s="38">
        <v>0</v>
      </c>
      <c r="M917" s="38">
        <v>0</v>
      </c>
      <c r="N917" s="38">
        <v>1000000</v>
      </c>
      <c r="O917" s="63" t="s">
        <v>55</v>
      </c>
      <c r="P917" s="63"/>
      <c r="Q917" s="38" t="s">
        <v>1588</v>
      </c>
      <c r="R917" s="38">
        <v>0</v>
      </c>
      <c r="T917" s="38" t="s">
        <v>1595</v>
      </c>
      <c r="U917" s="70"/>
      <c r="W917" s="38" t="s">
        <v>3271</v>
      </c>
      <c r="X917" s="38">
        <v>0</v>
      </c>
      <c r="Y917" s="38" t="s">
        <v>3364</v>
      </c>
      <c r="AA917" s="38">
        <v>0</v>
      </c>
      <c r="AB917" s="38">
        <v>0</v>
      </c>
      <c r="AC917" s="96">
        <v>0</v>
      </c>
      <c r="AD917" s="38">
        <v>0</v>
      </c>
      <c r="AG917" s="38" t="s">
        <v>3336</v>
      </c>
      <c r="AH917" s="38" t="s">
        <v>3364</v>
      </c>
    </row>
    <row r="918" spans="1:34" x14ac:dyDescent="0.3">
      <c r="A918" s="55">
        <v>913</v>
      </c>
      <c r="B918" s="37">
        <v>100002040</v>
      </c>
      <c r="C918" s="43" t="s">
        <v>1938</v>
      </c>
      <c r="D918" s="38">
        <v>4</v>
      </c>
      <c r="E918" s="38">
        <v>0</v>
      </c>
      <c r="J918" s="38">
        <v>2</v>
      </c>
      <c r="L918" s="38">
        <v>0</v>
      </c>
      <c r="M918" s="38">
        <v>0</v>
      </c>
      <c r="N918" s="38">
        <v>1000000</v>
      </c>
      <c r="O918" s="63" t="s">
        <v>55</v>
      </c>
      <c r="P918" s="63"/>
      <c r="Q918" s="38" t="s">
        <v>1588</v>
      </c>
      <c r="R918" s="38">
        <v>0</v>
      </c>
      <c r="T918" s="38" t="s">
        <v>1595</v>
      </c>
      <c r="U918" s="70"/>
      <c r="W918" s="38" t="s">
        <v>3271</v>
      </c>
      <c r="X918" s="38">
        <v>0</v>
      </c>
      <c r="Y918" s="38" t="s">
        <v>3365</v>
      </c>
      <c r="AA918" s="38">
        <v>0</v>
      </c>
      <c r="AB918" s="38">
        <v>0</v>
      </c>
      <c r="AC918" s="96">
        <v>0</v>
      </c>
      <c r="AD918" s="38">
        <v>0</v>
      </c>
      <c r="AG918" s="38" t="s">
        <v>3336</v>
      </c>
      <c r="AH918" s="38" t="s">
        <v>3365</v>
      </c>
    </row>
    <row r="919" spans="1:34" x14ac:dyDescent="0.3">
      <c r="A919" s="55">
        <v>914</v>
      </c>
      <c r="B919" s="37">
        <v>100002050</v>
      </c>
      <c r="C919" s="43" t="s">
        <v>1938</v>
      </c>
      <c r="D919" s="38">
        <v>5</v>
      </c>
      <c r="E919" s="38">
        <v>0</v>
      </c>
      <c r="J919" s="38">
        <v>2</v>
      </c>
      <c r="L919" s="38">
        <v>0</v>
      </c>
      <c r="M919" s="38">
        <v>0</v>
      </c>
      <c r="N919" s="38">
        <v>1000000</v>
      </c>
      <c r="O919" s="63" t="s">
        <v>55</v>
      </c>
      <c r="P919" s="63"/>
      <c r="Q919" s="38" t="s">
        <v>1588</v>
      </c>
      <c r="R919" s="38">
        <v>0</v>
      </c>
      <c r="T919" s="38" t="s">
        <v>1595</v>
      </c>
      <c r="U919" s="70"/>
      <c r="W919" s="38" t="s">
        <v>3271</v>
      </c>
      <c r="X919" s="38">
        <v>0</v>
      </c>
      <c r="Y919" s="38" t="s">
        <v>3366</v>
      </c>
      <c r="AA919" s="38">
        <v>0</v>
      </c>
      <c r="AB919" s="38">
        <v>0</v>
      </c>
      <c r="AC919" s="96">
        <v>0</v>
      </c>
      <c r="AD919" s="38">
        <v>0</v>
      </c>
      <c r="AG919" s="38" t="s">
        <v>3336</v>
      </c>
      <c r="AH919" s="38" t="s">
        <v>3366</v>
      </c>
    </row>
    <row r="920" spans="1:34" x14ac:dyDescent="0.3">
      <c r="A920" s="55">
        <v>915</v>
      </c>
      <c r="B920" s="37">
        <v>100002060</v>
      </c>
      <c r="C920" s="43" t="s">
        <v>1938</v>
      </c>
      <c r="D920" s="38">
        <v>6</v>
      </c>
      <c r="E920" s="38">
        <v>0</v>
      </c>
      <c r="J920" s="38">
        <v>2</v>
      </c>
      <c r="L920" s="38">
        <v>0</v>
      </c>
      <c r="M920" s="38">
        <v>0</v>
      </c>
      <c r="N920" s="38">
        <v>1000000</v>
      </c>
      <c r="O920" s="63" t="s">
        <v>55</v>
      </c>
      <c r="P920" s="63"/>
      <c r="Q920" s="38" t="s">
        <v>1588</v>
      </c>
      <c r="R920" s="38">
        <v>0</v>
      </c>
      <c r="T920" s="38" t="s">
        <v>1595</v>
      </c>
      <c r="U920" s="70"/>
      <c r="W920" s="38" t="s">
        <v>3271</v>
      </c>
      <c r="X920" s="38">
        <v>0</v>
      </c>
      <c r="Y920" s="38" t="s">
        <v>3367</v>
      </c>
      <c r="AA920" s="38">
        <v>0</v>
      </c>
      <c r="AB920" s="38">
        <v>0</v>
      </c>
      <c r="AC920" s="96">
        <v>0</v>
      </c>
      <c r="AD920" s="38">
        <v>0</v>
      </c>
      <c r="AG920" s="38" t="s">
        <v>3336</v>
      </c>
      <c r="AH920" s="38" t="s">
        <v>3367</v>
      </c>
    </row>
    <row r="921" spans="1:34" x14ac:dyDescent="0.3">
      <c r="A921" s="55">
        <v>916</v>
      </c>
      <c r="B921" s="37">
        <v>100002070</v>
      </c>
      <c r="C921" s="43" t="s">
        <v>1938</v>
      </c>
      <c r="D921" s="38">
        <v>7</v>
      </c>
      <c r="E921" s="38">
        <v>0</v>
      </c>
      <c r="J921" s="38">
        <v>2</v>
      </c>
      <c r="L921" s="38">
        <v>0</v>
      </c>
      <c r="M921" s="38">
        <v>0</v>
      </c>
      <c r="N921" s="38">
        <v>1000000</v>
      </c>
      <c r="O921" s="63" t="s">
        <v>55</v>
      </c>
      <c r="P921" s="63"/>
      <c r="Q921" s="38" t="s">
        <v>1588</v>
      </c>
      <c r="R921" s="38">
        <v>0</v>
      </c>
      <c r="T921" s="38" t="s">
        <v>1595</v>
      </c>
      <c r="U921" s="70"/>
      <c r="W921" s="38" t="s">
        <v>3271</v>
      </c>
      <c r="X921" s="38">
        <v>0</v>
      </c>
      <c r="Y921" s="38" t="s">
        <v>3368</v>
      </c>
      <c r="AA921" s="38">
        <v>0</v>
      </c>
      <c r="AB921" s="38">
        <v>0</v>
      </c>
      <c r="AC921" s="96">
        <v>0</v>
      </c>
      <c r="AD921" s="38">
        <v>0</v>
      </c>
      <c r="AG921" s="38" t="s">
        <v>3336</v>
      </c>
      <c r="AH921" s="38" t="s">
        <v>3368</v>
      </c>
    </row>
    <row r="922" spans="1:34" x14ac:dyDescent="0.3">
      <c r="A922" s="55">
        <v>917</v>
      </c>
      <c r="B922" s="37">
        <v>100002080</v>
      </c>
      <c r="C922" s="43" t="s">
        <v>1938</v>
      </c>
      <c r="D922" s="38">
        <v>8</v>
      </c>
      <c r="E922" s="38">
        <v>0</v>
      </c>
      <c r="J922" s="38">
        <v>2</v>
      </c>
      <c r="L922" s="38">
        <v>0</v>
      </c>
      <c r="M922" s="38">
        <v>0</v>
      </c>
      <c r="N922" s="38">
        <v>1000000</v>
      </c>
      <c r="O922" s="63" t="s">
        <v>55</v>
      </c>
      <c r="P922" s="63"/>
      <c r="Q922" s="38" t="s">
        <v>1588</v>
      </c>
      <c r="R922" s="38">
        <v>0</v>
      </c>
      <c r="T922" s="38" t="s">
        <v>1595</v>
      </c>
      <c r="U922" s="70"/>
      <c r="W922" s="38" t="s">
        <v>3271</v>
      </c>
      <c r="X922" s="38">
        <v>0</v>
      </c>
      <c r="Y922" s="38" t="s">
        <v>3369</v>
      </c>
      <c r="AA922" s="38">
        <v>0</v>
      </c>
      <c r="AB922" s="38">
        <v>0</v>
      </c>
      <c r="AC922" s="96">
        <v>0</v>
      </c>
      <c r="AD922" s="38">
        <v>0</v>
      </c>
      <c r="AG922" s="38" t="s">
        <v>3336</v>
      </c>
      <c r="AH922" s="38" t="s">
        <v>3369</v>
      </c>
    </row>
    <row r="923" spans="1:34" x14ac:dyDescent="0.3">
      <c r="A923" s="55">
        <v>918</v>
      </c>
      <c r="B923" s="37">
        <v>100002090</v>
      </c>
      <c r="C923" s="43" t="s">
        <v>1938</v>
      </c>
      <c r="D923" s="38">
        <v>9</v>
      </c>
      <c r="E923" s="38">
        <v>0</v>
      </c>
      <c r="J923" s="38">
        <v>2</v>
      </c>
      <c r="L923" s="38">
        <v>0</v>
      </c>
      <c r="M923" s="38">
        <v>0</v>
      </c>
      <c r="N923" s="38">
        <v>1000000</v>
      </c>
      <c r="O923" s="63" t="s">
        <v>55</v>
      </c>
      <c r="P923" s="63"/>
      <c r="Q923" s="38" t="s">
        <v>1588</v>
      </c>
      <c r="R923" s="38">
        <v>0</v>
      </c>
      <c r="T923" s="38" t="s">
        <v>1595</v>
      </c>
      <c r="U923" s="70"/>
      <c r="W923" s="38" t="s">
        <v>3271</v>
      </c>
      <c r="X923" s="38">
        <v>0</v>
      </c>
      <c r="Y923" s="38" t="s">
        <v>3370</v>
      </c>
      <c r="AA923" s="38">
        <v>0</v>
      </c>
      <c r="AB923" s="38">
        <v>0</v>
      </c>
      <c r="AC923" s="96">
        <v>0</v>
      </c>
      <c r="AD923" s="38">
        <v>0</v>
      </c>
      <c r="AG923" s="38" t="s">
        <v>3336</v>
      </c>
      <c r="AH923" s="38" t="s">
        <v>3370</v>
      </c>
    </row>
    <row r="924" spans="1:34" x14ac:dyDescent="0.3">
      <c r="A924" s="55">
        <v>919</v>
      </c>
      <c r="B924" s="37">
        <v>100002100</v>
      </c>
      <c r="C924" s="43" t="s">
        <v>1938</v>
      </c>
      <c r="D924" s="38">
        <v>10</v>
      </c>
      <c r="E924" s="38">
        <v>0</v>
      </c>
      <c r="J924" s="38">
        <v>2</v>
      </c>
      <c r="L924" s="38">
        <v>0</v>
      </c>
      <c r="M924" s="38">
        <v>0</v>
      </c>
      <c r="N924" s="38">
        <v>1000000</v>
      </c>
      <c r="O924" s="63" t="s">
        <v>55</v>
      </c>
      <c r="P924" s="63"/>
      <c r="Q924" s="38" t="s">
        <v>1588</v>
      </c>
      <c r="R924" s="38">
        <v>0</v>
      </c>
      <c r="T924" s="38" t="s">
        <v>1595</v>
      </c>
      <c r="U924" s="70"/>
      <c r="W924" s="38" t="s">
        <v>3271</v>
      </c>
      <c r="X924" s="38">
        <v>0</v>
      </c>
      <c r="Y924" s="38" t="s">
        <v>3371</v>
      </c>
      <c r="AA924" s="38">
        <v>0</v>
      </c>
      <c r="AB924" s="38">
        <v>0</v>
      </c>
      <c r="AC924" s="96">
        <v>0</v>
      </c>
      <c r="AD924" s="38">
        <v>0</v>
      </c>
      <c r="AG924" s="38" t="s">
        <v>3336</v>
      </c>
      <c r="AH924" s="38" t="s">
        <v>3371</v>
      </c>
    </row>
    <row r="925" spans="1:34" x14ac:dyDescent="0.3">
      <c r="A925" s="55">
        <v>920</v>
      </c>
      <c r="B925" s="37">
        <v>100002110</v>
      </c>
      <c r="C925" s="43" t="s">
        <v>1938</v>
      </c>
      <c r="D925" s="38">
        <v>11</v>
      </c>
      <c r="E925" s="38">
        <v>0</v>
      </c>
      <c r="J925" s="38">
        <v>2</v>
      </c>
      <c r="L925" s="38">
        <v>0</v>
      </c>
      <c r="M925" s="38">
        <v>0</v>
      </c>
      <c r="N925" s="38">
        <v>1000000</v>
      </c>
      <c r="O925" s="63" t="s">
        <v>55</v>
      </c>
      <c r="P925" s="63"/>
      <c r="Q925" s="38" t="s">
        <v>1588</v>
      </c>
      <c r="R925" s="38">
        <v>0</v>
      </c>
      <c r="T925" s="38" t="s">
        <v>1595</v>
      </c>
      <c r="U925" s="70"/>
      <c r="W925" s="38" t="s">
        <v>3271</v>
      </c>
      <c r="X925" s="38">
        <v>0</v>
      </c>
      <c r="Y925" s="38" t="s">
        <v>3372</v>
      </c>
      <c r="AA925" s="38">
        <v>0</v>
      </c>
      <c r="AB925" s="38">
        <v>0</v>
      </c>
      <c r="AC925" s="96">
        <v>0</v>
      </c>
      <c r="AD925" s="38">
        <v>0</v>
      </c>
      <c r="AG925" s="38" t="s">
        <v>3336</v>
      </c>
      <c r="AH925" s="38" t="s">
        <v>3372</v>
      </c>
    </row>
    <row r="926" spans="1:34" x14ac:dyDescent="0.3">
      <c r="A926" s="55">
        <v>921</v>
      </c>
      <c r="B926" s="37">
        <v>100002120</v>
      </c>
      <c r="C926" s="43" t="s">
        <v>1938</v>
      </c>
      <c r="D926" s="38">
        <v>12</v>
      </c>
      <c r="E926" s="38">
        <v>0</v>
      </c>
      <c r="J926" s="38">
        <v>2</v>
      </c>
      <c r="L926" s="38">
        <v>0</v>
      </c>
      <c r="M926" s="38">
        <v>0</v>
      </c>
      <c r="N926" s="38">
        <v>1000000</v>
      </c>
      <c r="O926" s="63" t="s">
        <v>55</v>
      </c>
      <c r="P926" s="63"/>
      <c r="Q926" s="38" t="s">
        <v>1588</v>
      </c>
      <c r="R926" s="38">
        <v>0</v>
      </c>
      <c r="T926" s="38" t="s">
        <v>1595</v>
      </c>
      <c r="U926" s="70"/>
      <c r="W926" s="38" t="s">
        <v>3271</v>
      </c>
      <c r="X926" s="38">
        <v>0</v>
      </c>
      <c r="Y926" s="38" t="s">
        <v>3373</v>
      </c>
      <c r="AA926" s="38">
        <v>0</v>
      </c>
      <c r="AB926" s="38">
        <v>0</v>
      </c>
      <c r="AC926" s="96">
        <v>0</v>
      </c>
      <c r="AD926" s="38">
        <v>0</v>
      </c>
      <c r="AG926" s="38" t="s">
        <v>3336</v>
      </c>
      <c r="AH926" s="38" t="s">
        <v>3373</v>
      </c>
    </row>
    <row r="927" spans="1:34" x14ac:dyDescent="0.3">
      <c r="A927" s="55">
        <v>922</v>
      </c>
      <c r="B927" s="37">
        <v>100002130</v>
      </c>
      <c r="C927" s="43" t="s">
        <v>1938</v>
      </c>
      <c r="D927" s="38">
        <v>13</v>
      </c>
      <c r="E927" s="38">
        <v>0</v>
      </c>
      <c r="J927" s="38">
        <v>2</v>
      </c>
      <c r="L927" s="38">
        <v>0</v>
      </c>
      <c r="M927" s="38">
        <v>0</v>
      </c>
      <c r="N927" s="38">
        <v>1000000</v>
      </c>
      <c r="O927" s="63" t="s">
        <v>55</v>
      </c>
      <c r="P927" s="63"/>
      <c r="Q927" s="38" t="s">
        <v>1588</v>
      </c>
      <c r="R927" s="38">
        <v>0</v>
      </c>
      <c r="T927" s="38" t="s">
        <v>1595</v>
      </c>
      <c r="U927" s="70"/>
      <c r="W927" s="38" t="s">
        <v>3271</v>
      </c>
      <c r="X927" s="38">
        <v>0</v>
      </c>
      <c r="Y927" s="38" t="s">
        <v>3374</v>
      </c>
      <c r="AA927" s="38">
        <v>0</v>
      </c>
      <c r="AB927" s="38">
        <v>0</v>
      </c>
      <c r="AC927" s="96">
        <v>0</v>
      </c>
      <c r="AD927" s="38">
        <v>0</v>
      </c>
      <c r="AG927" s="38" t="s">
        <v>3336</v>
      </c>
      <c r="AH927" s="38" t="s">
        <v>3374</v>
      </c>
    </row>
    <row r="928" spans="1:34" x14ac:dyDescent="0.3">
      <c r="A928" s="55">
        <v>923</v>
      </c>
      <c r="B928" s="37">
        <v>100002140</v>
      </c>
      <c r="C928" s="43" t="s">
        <v>1938</v>
      </c>
      <c r="D928" s="38">
        <v>14</v>
      </c>
      <c r="E928" s="38">
        <v>0</v>
      </c>
      <c r="J928" s="38">
        <v>2</v>
      </c>
      <c r="L928" s="38">
        <v>0</v>
      </c>
      <c r="M928" s="38">
        <v>0</v>
      </c>
      <c r="N928" s="38">
        <v>1000000</v>
      </c>
      <c r="O928" s="63" t="s">
        <v>55</v>
      </c>
      <c r="P928" s="63"/>
      <c r="Q928" s="38" t="s">
        <v>1588</v>
      </c>
      <c r="R928" s="38">
        <v>0</v>
      </c>
      <c r="T928" s="38" t="s">
        <v>1595</v>
      </c>
      <c r="U928" s="70"/>
      <c r="W928" s="38" t="s">
        <v>3271</v>
      </c>
      <c r="X928" s="38">
        <v>0</v>
      </c>
      <c r="Y928" s="38" t="s">
        <v>3375</v>
      </c>
      <c r="AA928" s="38">
        <v>0</v>
      </c>
      <c r="AB928" s="38">
        <v>0</v>
      </c>
      <c r="AC928" s="96">
        <v>0</v>
      </c>
      <c r="AD928" s="38">
        <v>0</v>
      </c>
      <c r="AG928" s="38" t="s">
        <v>3336</v>
      </c>
      <c r="AH928" s="38" t="s">
        <v>3375</v>
      </c>
    </row>
    <row r="929" spans="1:34" x14ac:dyDescent="0.3">
      <c r="A929" s="55">
        <v>924</v>
      </c>
      <c r="B929" s="37">
        <v>100002150</v>
      </c>
      <c r="C929" s="43" t="s">
        <v>1938</v>
      </c>
      <c r="D929" s="38">
        <v>15</v>
      </c>
      <c r="E929" s="38">
        <v>0</v>
      </c>
      <c r="J929" s="38">
        <v>2</v>
      </c>
      <c r="L929" s="38">
        <v>0</v>
      </c>
      <c r="M929" s="38">
        <v>0</v>
      </c>
      <c r="N929" s="38">
        <v>1000000</v>
      </c>
      <c r="O929" s="63" t="s">
        <v>55</v>
      </c>
      <c r="P929" s="63"/>
      <c r="Q929" s="38" t="s">
        <v>1588</v>
      </c>
      <c r="R929" s="38">
        <v>0</v>
      </c>
      <c r="T929" s="38" t="s">
        <v>1595</v>
      </c>
      <c r="U929" s="70"/>
      <c r="W929" s="38" t="s">
        <v>3271</v>
      </c>
      <c r="X929" s="38">
        <v>0</v>
      </c>
      <c r="Y929" s="38" t="s">
        <v>3376</v>
      </c>
      <c r="AA929" s="38">
        <v>0</v>
      </c>
      <c r="AB929" s="38">
        <v>0</v>
      </c>
      <c r="AC929" s="96">
        <v>0</v>
      </c>
      <c r="AD929" s="38">
        <v>0</v>
      </c>
      <c r="AG929" s="38" t="s">
        <v>3336</v>
      </c>
      <c r="AH929" s="38" t="s">
        <v>3376</v>
      </c>
    </row>
    <row r="930" spans="1:34" x14ac:dyDescent="0.3">
      <c r="A930" s="55">
        <v>925</v>
      </c>
      <c r="B930" s="37">
        <v>100002160</v>
      </c>
      <c r="C930" s="43" t="s">
        <v>1938</v>
      </c>
      <c r="D930" s="38">
        <v>16</v>
      </c>
      <c r="E930" s="38">
        <v>0</v>
      </c>
      <c r="J930" s="38">
        <v>2</v>
      </c>
      <c r="L930" s="38">
        <v>0</v>
      </c>
      <c r="M930" s="38">
        <v>0</v>
      </c>
      <c r="N930" s="38">
        <v>1000000</v>
      </c>
      <c r="O930" s="63" t="s">
        <v>55</v>
      </c>
      <c r="P930" s="63"/>
      <c r="Q930" s="38" t="s">
        <v>1588</v>
      </c>
      <c r="R930" s="38">
        <v>0</v>
      </c>
      <c r="T930" s="38" t="s">
        <v>1595</v>
      </c>
      <c r="U930" s="70"/>
      <c r="W930" s="38" t="s">
        <v>3271</v>
      </c>
      <c r="X930" s="38">
        <v>0</v>
      </c>
      <c r="Y930" s="38" t="s">
        <v>3377</v>
      </c>
      <c r="AA930" s="38">
        <v>0</v>
      </c>
      <c r="AB930" s="38">
        <v>0</v>
      </c>
      <c r="AC930" s="96">
        <v>0</v>
      </c>
      <c r="AD930" s="38">
        <v>0</v>
      </c>
      <c r="AG930" s="38" t="s">
        <v>3336</v>
      </c>
      <c r="AH930" s="38" t="s">
        <v>3377</v>
      </c>
    </row>
    <row r="931" spans="1:34" x14ac:dyDescent="0.3">
      <c r="A931" s="55">
        <v>926</v>
      </c>
      <c r="B931" s="37">
        <v>100002170</v>
      </c>
      <c r="C931" s="43" t="s">
        <v>1938</v>
      </c>
      <c r="D931" s="38">
        <v>17</v>
      </c>
      <c r="E931" s="38">
        <v>0</v>
      </c>
      <c r="J931" s="38">
        <v>2</v>
      </c>
      <c r="L931" s="38">
        <v>0</v>
      </c>
      <c r="M931" s="38">
        <v>0</v>
      </c>
      <c r="N931" s="38">
        <v>1000000</v>
      </c>
      <c r="O931" s="63" t="s">
        <v>55</v>
      </c>
      <c r="P931" s="63"/>
      <c r="Q931" s="38" t="s">
        <v>1588</v>
      </c>
      <c r="R931" s="38">
        <v>0</v>
      </c>
      <c r="T931" s="38" t="s">
        <v>1595</v>
      </c>
      <c r="U931" s="70"/>
      <c r="W931" s="38" t="s">
        <v>3271</v>
      </c>
      <c r="X931" s="38">
        <v>0</v>
      </c>
      <c r="Y931" s="38" t="s">
        <v>3378</v>
      </c>
      <c r="AA931" s="38">
        <v>0</v>
      </c>
      <c r="AB931" s="38">
        <v>0</v>
      </c>
      <c r="AC931" s="96">
        <v>0</v>
      </c>
      <c r="AD931" s="38">
        <v>0</v>
      </c>
      <c r="AG931" s="38" t="s">
        <v>3336</v>
      </c>
      <c r="AH931" s="38" t="s">
        <v>3378</v>
      </c>
    </row>
    <row r="932" spans="1:34" x14ac:dyDescent="0.3">
      <c r="A932" s="55">
        <v>927</v>
      </c>
      <c r="B932" s="37">
        <v>100002180</v>
      </c>
      <c r="C932" s="43" t="s">
        <v>1938</v>
      </c>
      <c r="D932" s="38">
        <v>18</v>
      </c>
      <c r="E932" s="38">
        <v>0</v>
      </c>
      <c r="J932" s="38">
        <v>2</v>
      </c>
      <c r="L932" s="38">
        <v>0</v>
      </c>
      <c r="M932" s="38">
        <v>0</v>
      </c>
      <c r="N932" s="38">
        <v>1000000</v>
      </c>
      <c r="O932" s="63" t="s">
        <v>55</v>
      </c>
      <c r="P932" s="63"/>
      <c r="Q932" s="38" t="s">
        <v>1588</v>
      </c>
      <c r="R932" s="38">
        <v>0</v>
      </c>
      <c r="T932" s="38" t="s">
        <v>1595</v>
      </c>
      <c r="U932" s="70"/>
      <c r="W932" s="38" t="s">
        <v>3271</v>
      </c>
      <c r="X932" s="38">
        <v>0</v>
      </c>
      <c r="Y932" s="38" t="s">
        <v>3379</v>
      </c>
      <c r="AA932" s="38">
        <v>0</v>
      </c>
      <c r="AB932" s="38">
        <v>0</v>
      </c>
      <c r="AC932" s="96">
        <v>0</v>
      </c>
      <c r="AD932" s="38">
        <v>0</v>
      </c>
      <c r="AG932" s="38" t="s">
        <v>3336</v>
      </c>
      <c r="AH932" s="38" t="s">
        <v>3379</v>
      </c>
    </row>
    <row r="933" spans="1:34" x14ac:dyDescent="0.3">
      <c r="A933" s="55">
        <v>928</v>
      </c>
      <c r="B933" s="37">
        <v>100002190</v>
      </c>
      <c r="C933" s="43" t="s">
        <v>1938</v>
      </c>
      <c r="D933" s="38">
        <v>19</v>
      </c>
      <c r="E933" s="38">
        <v>0</v>
      </c>
      <c r="J933" s="38">
        <v>2</v>
      </c>
      <c r="L933" s="38">
        <v>0</v>
      </c>
      <c r="M933" s="38">
        <v>0</v>
      </c>
      <c r="N933" s="38">
        <v>1000000</v>
      </c>
      <c r="O933" s="63" t="s">
        <v>55</v>
      </c>
      <c r="P933" s="63"/>
      <c r="Q933" s="38" t="s">
        <v>1588</v>
      </c>
      <c r="R933" s="38">
        <v>0</v>
      </c>
      <c r="T933" s="38" t="s">
        <v>1595</v>
      </c>
      <c r="U933" s="70"/>
      <c r="W933" s="38" t="s">
        <v>3271</v>
      </c>
      <c r="X933" s="38">
        <v>0</v>
      </c>
      <c r="Y933" s="38" t="s">
        <v>3380</v>
      </c>
      <c r="AA933" s="38">
        <v>0</v>
      </c>
      <c r="AB933" s="38">
        <v>0</v>
      </c>
      <c r="AC933" s="96">
        <v>0</v>
      </c>
      <c r="AD933" s="38">
        <v>0</v>
      </c>
      <c r="AG933" s="38" t="s">
        <v>3336</v>
      </c>
      <c r="AH933" s="38" t="s">
        <v>3380</v>
      </c>
    </row>
    <row r="934" spans="1:34" x14ac:dyDescent="0.3">
      <c r="A934" s="55">
        <v>929</v>
      </c>
      <c r="B934" s="37">
        <v>100002200</v>
      </c>
      <c r="C934" s="43" t="s">
        <v>1938</v>
      </c>
      <c r="D934" s="38">
        <v>20</v>
      </c>
      <c r="E934" s="38">
        <v>0</v>
      </c>
      <c r="J934" s="38">
        <v>2</v>
      </c>
      <c r="L934" s="38">
        <v>0</v>
      </c>
      <c r="M934" s="38">
        <v>0</v>
      </c>
      <c r="N934" s="38">
        <v>1000000</v>
      </c>
      <c r="O934" s="63" t="s">
        <v>55</v>
      </c>
      <c r="P934" s="63"/>
      <c r="Q934" s="38" t="s">
        <v>1588</v>
      </c>
      <c r="R934" s="38">
        <v>0</v>
      </c>
      <c r="T934" s="38" t="s">
        <v>1595</v>
      </c>
      <c r="U934" s="70"/>
      <c r="W934" s="38" t="s">
        <v>3271</v>
      </c>
      <c r="X934" s="38">
        <v>0</v>
      </c>
      <c r="Y934" s="38" t="s">
        <v>3381</v>
      </c>
      <c r="AA934" s="38">
        <v>0</v>
      </c>
      <c r="AB934" s="38">
        <v>0</v>
      </c>
      <c r="AC934" s="96">
        <v>0</v>
      </c>
      <c r="AD934" s="38">
        <v>0</v>
      </c>
      <c r="AG934" s="38" t="s">
        <v>3336</v>
      </c>
      <c r="AH934" s="38" t="s">
        <v>3381</v>
      </c>
    </row>
    <row r="935" spans="1:34" x14ac:dyDescent="0.3">
      <c r="A935" s="55">
        <v>930</v>
      </c>
      <c r="B935" s="37">
        <v>100002210</v>
      </c>
      <c r="C935" s="43" t="s">
        <v>1938</v>
      </c>
      <c r="D935" s="38">
        <v>21</v>
      </c>
      <c r="E935" s="38">
        <v>0</v>
      </c>
      <c r="J935" s="38">
        <v>2</v>
      </c>
      <c r="L935" s="38">
        <v>0</v>
      </c>
      <c r="M935" s="38">
        <v>0</v>
      </c>
      <c r="N935" s="38">
        <v>1000000</v>
      </c>
      <c r="O935" s="63" t="s">
        <v>55</v>
      </c>
      <c r="P935" s="63"/>
      <c r="Q935" s="38" t="s">
        <v>1588</v>
      </c>
      <c r="R935" s="38">
        <v>0</v>
      </c>
      <c r="T935" s="38" t="s">
        <v>1595</v>
      </c>
      <c r="U935" s="70"/>
      <c r="W935" s="38" t="s">
        <v>3271</v>
      </c>
      <c r="X935" s="38">
        <v>0</v>
      </c>
      <c r="Y935" s="38" t="s">
        <v>3382</v>
      </c>
      <c r="AA935" s="38">
        <v>0</v>
      </c>
      <c r="AB935" s="38">
        <v>0</v>
      </c>
      <c r="AC935" s="96">
        <v>0</v>
      </c>
      <c r="AD935" s="38">
        <v>0</v>
      </c>
      <c r="AG935" s="38" t="s">
        <v>3336</v>
      </c>
      <c r="AH935" s="38" t="s">
        <v>3382</v>
      </c>
    </row>
    <row r="936" spans="1:34" x14ac:dyDescent="0.3">
      <c r="A936" s="55">
        <v>931</v>
      </c>
      <c r="B936" s="37">
        <v>100002220</v>
      </c>
      <c r="C936" s="43" t="s">
        <v>1938</v>
      </c>
      <c r="D936" s="38">
        <v>22</v>
      </c>
      <c r="E936" s="38">
        <v>0</v>
      </c>
      <c r="J936" s="38">
        <v>2</v>
      </c>
      <c r="L936" s="38">
        <v>0</v>
      </c>
      <c r="M936" s="38">
        <v>0</v>
      </c>
      <c r="N936" s="38">
        <v>1000000</v>
      </c>
      <c r="O936" s="63" t="s">
        <v>55</v>
      </c>
      <c r="P936" s="63"/>
      <c r="Q936" s="38" t="s">
        <v>1588</v>
      </c>
      <c r="R936" s="38">
        <v>0</v>
      </c>
      <c r="T936" s="38" t="s">
        <v>1595</v>
      </c>
      <c r="U936" s="70"/>
      <c r="W936" s="38" t="s">
        <v>3271</v>
      </c>
      <c r="X936" s="38">
        <v>0</v>
      </c>
      <c r="Y936" s="38" t="s">
        <v>3383</v>
      </c>
      <c r="AA936" s="38">
        <v>0</v>
      </c>
      <c r="AB936" s="38">
        <v>0</v>
      </c>
      <c r="AC936" s="96">
        <v>0</v>
      </c>
      <c r="AD936" s="38">
        <v>0</v>
      </c>
      <c r="AG936" s="38" t="s">
        <v>3336</v>
      </c>
      <c r="AH936" s="38" t="s">
        <v>3383</v>
      </c>
    </row>
    <row r="937" spans="1:34" x14ac:dyDescent="0.3">
      <c r="A937" s="55">
        <v>932</v>
      </c>
      <c r="B937" s="37">
        <v>100002230</v>
      </c>
      <c r="C937" s="43" t="s">
        <v>1938</v>
      </c>
      <c r="D937" s="38">
        <v>23</v>
      </c>
      <c r="E937" s="38">
        <v>0</v>
      </c>
      <c r="J937" s="38">
        <v>2</v>
      </c>
      <c r="L937" s="38">
        <v>0</v>
      </c>
      <c r="M937" s="38">
        <v>0</v>
      </c>
      <c r="N937" s="38">
        <v>1000000</v>
      </c>
      <c r="O937" s="63" t="s">
        <v>55</v>
      </c>
      <c r="P937" s="63"/>
      <c r="Q937" s="38" t="s">
        <v>1588</v>
      </c>
      <c r="R937" s="38">
        <v>0</v>
      </c>
      <c r="T937" s="38" t="s">
        <v>1595</v>
      </c>
      <c r="U937" s="70"/>
      <c r="W937" s="38" t="s">
        <v>3271</v>
      </c>
      <c r="X937" s="38">
        <v>0</v>
      </c>
      <c r="Y937" s="38" t="s">
        <v>3384</v>
      </c>
      <c r="AA937" s="38">
        <v>0</v>
      </c>
      <c r="AB937" s="38">
        <v>0</v>
      </c>
      <c r="AC937" s="96">
        <v>0</v>
      </c>
      <c r="AD937" s="38">
        <v>0</v>
      </c>
      <c r="AG937" s="38" t="s">
        <v>3336</v>
      </c>
      <c r="AH937" s="38" t="s">
        <v>3384</v>
      </c>
    </row>
    <row r="938" spans="1:34" x14ac:dyDescent="0.3">
      <c r="A938" s="55">
        <v>933</v>
      </c>
      <c r="B938" s="37">
        <v>100002240</v>
      </c>
      <c r="C938" s="43" t="s">
        <v>1938</v>
      </c>
      <c r="D938" s="38">
        <v>24</v>
      </c>
      <c r="E938" s="38">
        <v>0</v>
      </c>
      <c r="J938" s="38">
        <v>2</v>
      </c>
      <c r="L938" s="38">
        <v>0</v>
      </c>
      <c r="M938" s="38">
        <v>0</v>
      </c>
      <c r="N938" s="38">
        <v>1000000</v>
      </c>
      <c r="O938" s="63" t="s">
        <v>55</v>
      </c>
      <c r="P938" s="63"/>
      <c r="Q938" s="38" t="s">
        <v>1588</v>
      </c>
      <c r="R938" s="38">
        <v>0</v>
      </c>
      <c r="T938" s="38" t="s">
        <v>1595</v>
      </c>
      <c r="U938" s="70"/>
      <c r="W938" s="38" t="s">
        <v>3271</v>
      </c>
      <c r="X938" s="38">
        <v>0</v>
      </c>
      <c r="Y938" s="38" t="s">
        <v>3385</v>
      </c>
      <c r="AA938" s="38">
        <v>0</v>
      </c>
      <c r="AB938" s="38">
        <v>0</v>
      </c>
      <c r="AC938" s="96">
        <v>0</v>
      </c>
      <c r="AD938" s="38">
        <v>0</v>
      </c>
      <c r="AG938" s="38" t="s">
        <v>3336</v>
      </c>
      <c r="AH938" s="38" t="s">
        <v>3385</v>
      </c>
    </row>
    <row r="939" spans="1:34" x14ac:dyDescent="0.3">
      <c r="A939" s="55">
        <v>934</v>
      </c>
      <c r="B939" s="37">
        <v>100002250</v>
      </c>
      <c r="C939" s="43" t="s">
        <v>1938</v>
      </c>
      <c r="D939" s="38">
        <v>25</v>
      </c>
      <c r="E939" s="38">
        <v>0</v>
      </c>
      <c r="J939" s="38">
        <v>2</v>
      </c>
      <c r="L939" s="38">
        <v>0</v>
      </c>
      <c r="M939" s="38">
        <v>0</v>
      </c>
      <c r="N939" s="38">
        <v>1000000</v>
      </c>
      <c r="O939" s="63" t="s">
        <v>55</v>
      </c>
      <c r="P939" s="63"/>
      <c r="Q939" s="38" t="s">
        <v>1588</v>
      </c>
      <c r="R939" s="38">
        <v>0</v>
      </c>
      <c r="T939" s="38" t="s">
        <v>1595</v>
      </c>
      <c r="U939" s="70"/>
      <c r="W939" s="38" t="s">
        <v>3271</v>
      </c>
      <c r="X939" s="38">
        <v>0</v>
      </c>
      <c r="Y939" s="38" t="s">
        <v>3386</v>
      </c>
      <c r="AA939" s="38">
        <v>0</v>
      </c>
      <c r="AB939" s="38">
        <v>0</v>
      </c>
      <c r="AC939" s="96">
        <v>0</v>
      </c>
      <c r="AD939" s="38">
        <v>0</v>
      </c>
      <c r="AG939" s="38" t="s">
        <v>3336</v>
      </c>
      <c r="AH939" s="38" t="s">
        <v>3386</v>
      </c>
    </row>
    <row r="940" spans="1:34" x14ac:dyDescent="0.3">
      <c r="A940" s="55">
        <v>935</v>
      </c>
      <c r="B940" s="37">
        <v>100003010</v>
      </c>
      <c r="C940" s="43" t="s">
        <v>1941</v>
      </c>
      <c r="D940" s="38">
        <v>1</v>
      </c>
      <c r="E940" s="38">
        <v>0</v>
      </c>
      <c r="J940" s="38">
        <v>2</v>
      </c>
      <c r="L940" s="38">
        <v>0</v>
      </c>
      <c r="M940" s="38">
        <v>0</v>
      </c>
      <c r="N940" s="38">
        <v>1000000</v>
      </c>
      <c r="O940" s="63" t="s">
        <v>55</v>
      </c>
      <c r="P940" s="63"/>
      <c r="Q940" s="38" t="s">
        <v>1588</v>
      </c>
      <c r="R940" s="38">
        <v>0</v>
      </c>
      <c r="T940" s="38" t="s">
        <v>1595</v>
      </c>
      <c r="U940" s="70"/>
      <c r="W940" s="38" t="s">
        <v>3272</v>
      </c>
      <c r="X940" s="38">
        <v>0</v>
      </c>
      <c r="Y940" s="38" t="s">
        <v>3387</v>
      </c>
      <c r="AA940" s="38">
        <v>0</v>
      </c>
      <c r="AB940" s="38">
        <v>0</v>
      </c>
      <c r="AC940" s="96">
        <v>0</v>
      </c>
      <c r="AD940" s="38" t="s">
        <v>3507</v>
      </c>
      <c r="AG940" s="38" t="s">
        <v>3336</v>
      </c>
      <c r="AH940" s="38" t="s">
        <v>3387</v>
      </c>
    </row>
    <row r="941" spans="1:34" x14ac:dyDescent="0.3">
      <c r="A941" s="55">
        <v>936</v>
      </c>
      <c r="B941" s="37">
        <v>100003020</v>
      </c>
      <c r="C941" s="43" t="s">
        <v>1941</v>
      </c>
      <c r="D941" s="38">
        <v>2</v>
      </c>
      <c r="E941" s="38">
        <v>0</v>
      </c>
      <c r="J941" s="38">
        <v>2</v>
      </c>
      <c r="L941" s="38">
        <v>0</v>
      </c>
      <c r="M941" s="38">
        <v>0</v>
      </c>
      <c r="N941" s="38">
        <v>1000000</v>
      </c>
      <c r="O941" s="63" t="s">
        <v>55</v>
      </c>
      <c r="P941" s="63"/>
      <c r="Q941" s="38" t="s">
        <v>1588</v>
      </c>
      <c r="R941" s="38">
        <v>0</v>
      </c>
      <c r="T941" s="38" t="s">
        <v>1595</v>
      </c>
      <c r="U941" s="70"/>
      <c r="W941" s="38" t="s">
        <v>3272</v>
      </c>
      <c r="X941" s="38">
        <v>0</v>
      </c>
      <c r="Y941" s="38" t="s">
        <v>3388</v>
      </c>
      <c r="AA941" s="38">
        <v>0</v>
      </c>
      <c r="AB941" s="38">
        <v>0</v>
      </c>
      <c r="AC941" s="96">
        <v>0</v>
      </c>
      <c r="AD941" s="38" t="s">
        <v>3507</v>
      </c>
      <c r="AG941" s="38" t="s">
        <v>3336</v>
      </c>
      <c r="AH941" s="38" t="s">
        <v>3388</v>
      </c>
    </row>
    <row r="942" spans="1:34" x14ac:dyDescent="0.3">
      <c r="A942" s="55">
        <v>937</v>
      </c>
      <c r="B942" s="37">
        <v>100003030</v>
      </c>
      <c r="C942" s="43" t="s">
        <v>1941</v>
      </c>
      <c r="D942" s="38">
        <v>3</v>
      </c>
      <c r="E942" s="38">
        <v>0</v>
      </c>
      <c r="J942" s="38">
        <v>2</v>
      </c>
      <c r="L942" s="38">
        <v>0</v>
      </c>
      <c r="M942" s="38">
        <v>0</v>
      </c>
      <c r="N942" s="38">
        <v>1000000</v>
      </c>
      <c r="O942" s="63" t="s">
        <v>55</v>
      </c>
      <c r="P942" s="63"/>
      <c r="Q942" s="38" t="s">
        <v>1588</v>
      </c>
      <c r="R942" s="38">
        <v>0</v>
      </c>
      <c r="T942" s="38" t="s">
        <v>1595</v>
      </c>
      <c r="U942" s="70"/>
      <c r="W942" s="38" t="s">
        <v>3272</v>
      </c>
      <c r="X942" s="38">
        <v>0</v>
      </c>
      <c r="Y942" s="38" t="s">
        <v>3389</v>
      </c>
      <c r="AA942" s="38">
        <v>0</v>
      </c>
      <c r="AB942" s="38">
        <v>0</v>
      </c>
      <c r="AC942" s="96">
        <v>0</v>
      </c>
      <c r="AD942" s="38" t="s">
        <v>3507</v>
      </c>
      <c r="AG942" s="38" t="s">
        <v>3336</v>
      </c>
      <c r="AH942" s="38" t="s">
        <v>3389</v>
      </c>
    </row>
    <row r="943" spans="1:34" x14ac:dyDescent="0.3">
      <c r="A943" s="55">
        <v>938</v>
      </c>
      <c r="B943" s="37">
        <v>100003040</v>
      </c>
      <c r="C943" s="43" t="s">
        <v>1941</v>
      </c>
      <c r="D943" s="38">
        <v>4</v>
      </c>
      <c r="E943" s="38">
        <v>0</v>
      </c>
      <c r="J943" s="38">
        <v>2</v>
      </c>
      <c r="L943" s="38">
        <v>0</v>
      </c>
      <c r="M943" s="38">
        <v>0</v>
      </c>
      <c r="N943" s="38">
        <v>1000000</v>
      </c>
      <c r="O943" s="63" t="s">
        <v>55</v>
      </c>
      <c r="P943" s="63"/>
      <c r="Q943" s="38" t="s">
        <v>1588</v>
      </c>
      <c r="R943" s="38">
        <v>0</v>
      </c>
      <c r="T943" s="38" t="s">
        <v>1595</v>
      </c>
      <c r="U943" s="70"/>
      <c r="W943" s="38" t="s">
        <v>3272</v>
      </c>
      <c r="X943" s="38">
        <v>0</v>
      </c>
      <c r="Y943" s="38" t="s">
        <v>3390</v>
      </c>
      <c r="AA943" s="38">
        <v>0</v>
      </c>
      <c r="AB943" s="38">
        <v>0</v>
      </c>
      <c r="AC943" s="96">
        <v>0</v>
      </c>
      <c r="AD943" s="38" t="s">
        <v>3507</v>
      </c>
      <c r="AG943" s="38" t="s">
        <v>3336</v>
      </c>
      <c r="AH943" s="38" t="s">
        <v>3390</v>
      </c>
    </row>
    <row r="944" spans="1:34" x14ac:dyDescent="0.3">
      <c r="A944" s="55">
        <v>939</v>
      </c>
      <c r="B944" s="37">
        <v>100003050</v>
      </c>
      <c r="C944" s="43" t="s">
        <v>1941</v>
      </c>
      <c r="D944" s="38">
        <v>5</v>
      </c>
      <c r="E944" s="38">
        <v>0</v>
      </c>
      <c r="J944" s="38">
        <v>2</v>
      </c>
      <c r="L944" s="38">
        <v>0</v>
      </c>
      <c r="M944" s="38">
        <v>0</v>
      </c>
      <c r="N944" s="38">
        <v>1000000</v>
      </c>
      <c r="O944" s="63" t="s">
        <v>55</v>
      </c>
      <c r="P944" s="63"/>
      <c r="Q944" s="38" t="s">
        <v>1588</v>
      </c>
      <c r="R944" s="38">
        <v>0</v>
      </c>
      <c r="T944" s="38" t="s">
        <v>1595</v>
      </c>
      <c r="U944" s="70"/>
      <c r="W944" s="38" t="s">
        <v>3272</v>
      </c>
      <c r="X944" s="38">
        <v>0</v>
      </c>
      <c r="Y944" s="38" t="s">
        <v>3391</v>
      </c>
      <c r="AA944" s="38">
        <v>0</v>
      </c>
      <c r="AB944" s="38">
        <v>0</v>
      </c>
      <c r="AC944" s="96">
        <v>0</v>
      </c>
      <c r="AD944" s="38" t="s">
        <v>3507</v>
      </c>
      <c r="AG944" s="38" t="s">
        <v>3336</v>
      </c>
      <c r="AH944" s="38" t="s">
        <v>3391</v>
      </c>
    </row>
    <row r="945" spans="1:34" x14ac:dyDescent="0.3">
      <c r="A945" s="55">
        <v>940</v>
      </c>
      <c r="B945" s="37">
        <v>100003060</v>
      </c>
      <c r="C945" s="93" t="s">
        <v>1941</v>
      </c>
      <c r="D945" s="38">
        <v>6</v>
      </c>
      <c r="E945" s="38">
        <v>0</v>
      </c>
      <c r="J945" s="38">
        <v>2</v>
      </c>
      <c r="L945" s="38">
        <v>0</v>
      </c>
      <c r="M945" s="38">
        <v>0</v>
      </c>
      <c r="N945" s="38">
        <v>1000000</v>
      </c>
      <c r="O945" s="63" t="s">
        <v>55</v>
      </c>
      <c r="P945" s="63"/>
      <c r="Q945" s="38" t="s">
        <v>1588</v>
      </c>
      <c r="R945" s="38">
        <v>0</v>
      </c>
      <c r="T945" s="38" t="s">
        <v>1595</v>
      </c>
      <c r="U945" s="70"/>
      <c r="W945" s="38" t="s">
        <v>3272</v>
      </c>
      <c r="X945" s="38">
        <v>0</v>
      </c>
      <c r="Y945" s="38" t="s">
        <v>3392</v>
      </c>
      <c r="AA945" s="38">
        <v>0</v>
      </c>
      <c r="AB945" s="38">
        <v>0</v>
      </c>
      <c r="AC945" s="96">
        <v>0</v>
      </c>
      <c r="AD945" s="38" t="s">
        <v>3507</v>
      </c>
      <c r="AG945" s="38" t="s">
        <v>3336</v>
      </c>
      <c r="AH945" s="38" t="s">
        <v>3392</v>
      </c>
    </row>
    <row r="946" spans="1:34" x14ac:dyDescent="0.3">
      <c r="A946" s="55">
        <v>941</v>
      </c>
      <c r="B946" s="37">
        <v>100003070</v>
      </c>
      <c r="C946" s="93" t="s">
        <v>1941</v>
      </c>
      <c r="D946" s="38">
        <v>7</v>
      </c>
      <c r="E946" s="38">
        <v>0</v>
      </c>
      <c r="J946" s="38">
        <v>2</v>
      </c>
      <c r="L946" s="38">
        <v>0</v>
      </c>
      <c r="M946" s="38">
        <v>0</v>
      </c>
      <c r="N946" s="38">
        <v>1000000</v>
      </c>
      <c r="O946" s="63" t="s">
        <v>55</v>
      </c>
      <c r="P946" s="63"/>
      <c r="Q946" s="38" t="s">
        <v>1588</v>
      </c>
      <c r="R946" s="38">
        <v>0</v>
      </c>
      <c r="T946" s="38" t="s">
        <v>1595</v>
      </c>
      <c r="U946" s="70"/>
      <c r="W946" s="38" t="s">
        <v>3272</v>
      </c>
      <c r="X946" s="38">
        <v>0</v>
      </c>
      <c r="Y946" s="38" t="s">
        <v>3393</v>
      </c>
      <c r="AA946" s="38">
        <v>0</v>
      </c>
      <c r="AB946" s="38">
        <v>0</v>
      </c>
      <c r="AC946" s="96">
        <v>0</v>
      </c>
      <c r="AD946" s="38" t="s">
        <v>3507</v>
      </c>
      <c r="AG946" s="38" t="s">
        <v>3336</v>
      </c>
      <c r="AH946" s="38" t="s">
        <v>3393</v>
      </c>
    </row>
    <row r="947" spans="1:34" x14ac:dyDescent="0.3">
      <c r="A947" s="55">
        <v>942</v>
      </c>
      <c r="B947" s="37">
        <v>100003080</v>
      </c>
      <c r="C947" s="93" t="s">
        <v>1941</v>
      </c>
      <c r="D947" s="38">
        <v>8</v>
      </c>
      <c r="E947" s="38">
        <v>0</v>
      </c>
      <c r="J947" s="38">
        <v>2</v>
      </c>
      <c r="L947" s="38">
        <v>0</v>
      </c>
      <c r="M947" s="38">
        <v>0</v>
      </c>
      <c r="N947" s="38">
        <v>1000000</v>
      </c>
      <c r="O947" s="63" t="s">
        <v>55</v>
      </c>
      <c r="P947" s="63"/>
      <c r="Q947" s="38" t="s">
        <v>1588</v>
      </c>
      <c r="R947" s="38">
        <v>0</v>
      </c>
      <c r="T947" s="38" t="s">
        <v>1595</v>
      </c>
      <c r="U947" s="70"/>
      <c r="W947" s="38" t="s">
        <v>3272</v>
      </c>
      <c r="X947" s="38">
        <v>0</v>
      </c>
      <c r="Y947" s="38" t="s">
        <v>3394</v>
      </c>
      <c r="AA947" s="38">
        <v>0</v>
      </c>
      <c r="AB947" s="38">
        <v>0</v>
      </c>
      <c r="AC947" s="96">
        <v>0</v>
      </c>
      <c r="AD947" s="38" t="s">
        <v>3507</v>
      </c>
      <c r="AG947" s="38" t="s">
        <v>3336</v>
      </c>
      <c r="AH947" s="38" t="s">
        <v>3394</v>
      </c>
    </row>
    <row r="948" spans="1:34" x14ac:dyDescent="0.3">
      <c r="A948" s="55">
        <v>943</v>
      </c>
      <c r="B948" s="37">
        <v>100003090</v>
      </c>
      <c r="C948" s="93" t="s">
        <v>1941</v>
      </c>
      <c r="D948" s="38">
        <v>9</v>
      </c>
      <c r="E948" s="38">
        <v>0</v>
      </c>
      <c r="J948" s="38">
        <v>2</v>
      </c>
      <c r="L948" s="38">
        <v>0</v>
      </c>
      <c r="M948" s="38">
        <v>0</v>
      </c>
      <c r="N948" s="38">
        <v>1000000</v>
      </c>
      <c r="O948" s="63" t="s">
        <v>55</v>
      </c>
      <c r="P948" s="63"/>
      <c r="Q948" s="38" t="s">
        <v>1588</v>
      </c>
      <c r="R948" s="38">
        <v>0</v>
      </c>
      <c r="T948" s="38" t="s">
        <v>1595</v>
      </c>
      <c r="U948" s="70"/>
      <c r="W948" s="38" t="s">
        <v>3272</v>
      </c>
      <c r="X948" s="38">
        <v>0</v>
      </c>
      <c r="Y948" s="38" t="s">
        <v>3395</v>
      </c>
      <c r="AA948" s="38">
        <v>0</v>
      </c>
      <c r="AB948" s="38">
        <v>0</v>
      </c>
      <c r="AC948" s="96">
        <v>0</v>
      </c>
      <c r="AD948" s="38" t="s">
        <v>3507</v>
      </c>
      <c r="AG948" s="38" t="s">
        <v>3336</v>
      </c>
      <c r="AH948" s="38" t="s">
        <v>3395</v>
      </c>
    </row>
    <row r="949" spans="1:34" x14ac:dyDescent="0.3">
      <c r="A949" s="55">
        <v>944</v>
      </c>
      <c r="B949" s="37">
        <v>100003100</v>
      </c>
      <c r="C949" s="93" t="s">
        <v>1941</v>
      </c>
      <c r="D949" s="38">
        <v>10</v>
      </c>
      <c r="E949" s="38">
        <v>0</v>
      </c>
      <c r="J949" s="38">
        <v>2</v>
      </c>
      <c r="L949" s="38">
        <v>0</v>
      </c>
      <c r="M949" s="38">
        <v>0</v>
      </c>
      <c r="N949" s="38">
        <v>1000000</v>
      </c>
      <c r="O949" s="63" t="s">
        <v>55</v>
      </c>
      <c r="P949" s="63"/>
      <c r="Q949" s="38" t="s">
        <v>1588</v>
      </c>
      <c r="R949" s="38">
        <v>0</v>
      </c>
      <c r="T949" s="38" t="s">
        <v>1595</v>
      </c>
      <c r="U949" s="70"/>
      <c r="W949" s="38" t="s">
        <v>3272</v>
      </c>
      <c r="X949" s="38">
        <v>0</v>
      </c>
      <c r="Y949" s="38" t="s">
        <v>3396</v>
      </c>
      <c r="AA949" s="38">
        <v>0</v>
      </c>
      <c r="AB949" s="38">
        <v>0</v>
      </c>
      <c r="AC949" s="96">
        <v>0</v>
      </c>
      <c r="AD949" s="38" t="s">
        <v>3507</v>
      </c>
      <c r="AG949" s="38" t="s">
        <v>3336</v>
      </c>
      <c r="AH949" s="38" t="s">
        <v>3396</v>
      </c>
    </row>
    <row r="950" spans="1:34" x14ac:dyDescent="0.3">
      <c r="A950" s="55">
        <v>945</v>
      </c>
      <c r="B950" s="37">
        <v>100003110</v>
      </c>
      <c r="C950" s="93" t="s">
        <v>1941</v>
      </c>
      <c r="D950" s="38">
        <v>11</v>
      </c>
      <c r="E950" s="38">
        <v>0</v>
      </c>
      <c r="J950" s="38">
        <v>2</v>
      </c>
      <c r="L950" s="38">
        <v>0</v>
      </c>
      <c r="M950" s="38">
        <v>0</v>
      </c>
      <c r="N950" s="38">
        <v>1000000</v>
      </c>
      <c r="O950" s="63" t="s">
        <v>55</v>
      </c>
      <c r="P950" s="63"/>
      <c r="Q950" s="38" t="s">
        <v>1588</v>
      </c>
      <c r="R950" s="38">
        <v>0</v>
      </c>
      <c r="T950" s="38" t="s">
        <v>1595</v>
      </c>
      <c r="U950" s="70"/>
      <c r="W950" s="38" t="s">
        <v>3272</v>
      </c>
      <c r="X950" s="38">
        <v>0</v>
      </c>
      <c r="Y950" s="38" t="s">
        <v>3397</v>
      </c>
      <c r="AA950" s="38">
        <v>0</v>
      </c>
      <c r="AB950" s="38">
        <v>0</v>
      </c>
      <c r="AC950" s="96">
        <v>0</v>
      </c>
      <c r="AD950" s="38" t="s">
        <v>3507</v>
      </c>
      <c r="AG950" s="38" t="s">
        <v>3336</v>
      </c>
      <c r="AH950" s="38" t="s">
        <v>3397</v>
      </c>
    </row>
    <row r="951" spans="1:34" x14ac:dyDescent="0.3">
      <c r="A951" s="55">
        <v>946</v>
      </c>
      <c r="B951" s="37">
        <v>100003120</v>
      </c>
      <c r="C951" s="93" t="s">
        <v>1941</v>
      </c>
      <c r="D951" s="38">
        <v>12</v>
      </c>
      <c r="E951" s="38">
        <v>0</v>
      </c>
      <c r="J951" s="38">
        <v>2</v>
      </c>
      <c r="L951" s="38">
        <v>0</v>
      </c>
      <c r="M951" s="38">
        <v>0</v>
      </c>
      <c r="N951" s="38">
        <v>1000000</v>
      </c>
      <c r="O951" s="63" t="s">
        <v>55</v>
      </c>
      <c r="P951" s="63"/>
      <c r="Q951" s="38" t="s">
        <v>1588</v>
      </c>
      <c r="R951" s="38">
        <v>0</v>
      </c>
      <c r="T951" s="38" t="s">
        <v>1595</v>
      </c>
      <c r="U951" s="70"/>
      <c r="W951" s="38" t="s">
        <v>3272</v>
      </c>
      <c r="X951" s="38">
        <v>0</v>
      </c>
      <c r="Y951" s="38" t="s">
        <v>3398</v>
      </c>
      <c r="AA951" s="38">
        <v>0</v>
      </c>
      <c r="AB951" s="38">
        <v>0</v>
      </c>
      <c r="AC951" s="96">
        <v>0</v>
      </c>
      <c r="AD951" s="38" t="s">
        <v>3507</v>
      </c>
      <c r="AG951" s="38" t="s">
        <v>3336</v>
      </c>
      <c r="AH951" s="38" t="s">
        <v>3398</v>
      </c>
    </row>
    <row r="952" spans="1:34" x14ac:dyDescent="0.3">
      <c r="A952" s="55">
        <v>947</v>
      </c>
      <c r="B952" s="37">
        <v>100003130</v>
      </c>
      <c r="C952" s="93" t="s">
        <v>1941</v>
      </c>
      <c r="D952" s="38">
        <v>13</v>
      </c>
      <c r="E952" s="38">
        <v>0</v>
      </c>
      <c r="J952" s="38">
        <v>2</v>
      </c>
      <c r="L952" s="38">
        <v>0</v>
      </c>
      <c r="M952" s="38">
        <v>0</v>
      </c>
      <c r="N952" s="38">
        <v>1000000</v>
      </c>
      <c r="O952" s="63" t="s">
        <v>55</v>
      </c>
      <c r="P952" s="63"/>
      <c r="Q952" s="38" t="s">
        <v>1588</v>
      </c>
      <c r="R952" s="38">
        <v>0</v>
      </c>
      <c r="T952" s="38" t="s">
        <v>1595</v>
      </c>
      <c r="U952" s="70"/>
      <c r="W952" s="38" t="s">
        <v>3272</v>
      </c>
      <c r="X952" s="38">
        <v>0</v>
      </c>
      <c r="Y952" s="38" t="s">
        <v>3399</v>
      </c>
      <c r="AA952" s="38">
        <v>0</v>
      </c>
      <c r="AB952" s="38">
        <v>0</v>
      </c>
      <c r="AC952" s="96">
        <v>0</v>
      </c>
      <c r="AD952" s="38" t="s">
        <v>3507</v>
      </c>
      <c r="AG952" s="38" t="s">
        <v>3336</v>
      </c>
      <c r="AH952" s="38" t="s">
        <v>3399</v>
      </c>
    </row>
    <row r="953" spans="1:34" x14ac:dyDescent="0.3">
      <c r="A953" s="55">
        <v>948</v>
      </c>
      <c r="B953" s="37">
        <v>100003140</v>
      </c>
      <c r="C953" s="93" t="s">
        <v>1941</v>
      </c>
      <c r="D953" s="38">
        <v>14</v>
      </c>
      <c r="E953" s="38">
        <v>0</v>
      </c>
      <c r="J953" s="38">
        <v>2</v>
      </c>
      <c r="L953" s="38">
        <v>0</v>
      </c>
      <c r="M953" s="38">
        <v>0</v>
      </c>
      <c r="N953" s="38">
        <v>1000000</v>
      </c>
      <c r="O953" s="63" t="s">
        <v>55</v>
      </c>
      <c r="P953" s="63"/>
      <c r="Q953" s="38" t="s">
        <v>1588</v>
      </c>
      <c r="R953" s="38">
        <v>0</v>
      </c>
      <c r="T953" s="38" t="s">
        <v>1595</v>
      </c>
      <c r="U953" s="70"/>
      <c r="W953" s="38" t="s">
        <v>3272</v>
      </c>
      <c r="X953" s="38">
        <v>0</v>
      </c>
      <c r="Y953" s="38" t="s">
        <v>3400</v>
      </c>
      <c r="AA953" s="38">
        <v>0</v>
      </c>
      <c r="AB953" s="38">
        <v>0</v>
      </c>
      <c r="AC953" s="96">
        <v>0</v>
      </c>
      <c r="AD953" s="38" t="s">
        <v>3507</v>
      </c>
      <c r="AG953" s="38" t="s">
        <v>3336</v>
      </c>
      <c r="AH953" s="38" t="s">
        <v>3400</v>
      </c>
    </row>
    <row r="954" spans="1:34" x14ac:dyDescent="0.3">
      <c r="A954" s="55">
        <v>949</v>
      </c>
      <c r="B954" s="37">
        <v>100003150</v>
      </c>
      <c r="C954" s="93" t="s">
        <v>1941</v>
      </c>
      <c r="D954" s="38">
        <v>15</v>
      </c>
      <c r="E954" s="38">
        <v>0</v>
      </c>
      <c r="J954" s="38">
        <v>2</v>
      </c>
      <c r="L954" s="38">
        <v>0</v>
      </c>
      <c r="M954" s="38">
        <v>0</v>
      </c>
      <c r="N954" s="38">
        <v>1000000</v>
      </c>
      <c r="O954" s="63" t="s">
        <v>55</v>
      </c>
      <c r="P954" s="63"/>
      <c r="Q954" s="38" t="s">
        <v>1588</v>
      </c>
      <c r="R954" s="38">
        <v>0</v>
      </c>
      <c r="T954" s="38" t="s">
        <v>1595</v>
      </c>
      <c r="U954" s="70"/>
      <c r="W954" s="38" t="s">
        <v>3272</v>
      </c>
      <c r="X954" s="38">
        <v>0</v>
      </c>
      <c r="Y954" s="38" t="s">
        <v>3401</v>
      </c>
      <c r="AA954" s="38">
        <v>0</v>
      </c>
      <c r="AB954" s="38">
        <v>0</v>
      </c>
      <c r="AC954" s="96">
        <v>0</v>
      </c>
      <c r="AD954" s="38" t="s">
        <v>3507</v>
      </c>
      <c r="AG954" s="38" t="s">
        <v>3336</v>
      </c>
      <c r="AH954" s="38" t="s">
        <v>3401</v>
      </c>
    </row>
    <row r="955" spans="1:34" x14ac:dyDescent="0.3">
      <c r="A955" s="55">
        <v>950</v>
      </c>
      <c r="B955" s="37">
        <v>100003160</v>
      </c>
      <c r="C955" s="93" t="s">
        <v>1941</v>
      </c>
      <c r="D955" s="38">
        <v>16</v>
      </c>
      <c r="E955" s="38">
        <v>0</v>
      </c>
      <c r="J955" s="38">
        <v>2</v>
      </c>
      <c r="L955" s="38">
        <v>0</v>
      </c>
      <c r="M955" s="38">
        <v>0</v>
      </c>
      <c r="N955" s="38">
        <v>1000000</v>
      </c>
      <c r="O955" s="63" t="s">
        <v>55</v>
      </c>
      <c r="P955" s="63"/>
      <c r="Q955" s="38" t="s">
        <v>1588</v>
      </c>
      <c r="R955" s="38">
        <v>0</v>
      </c>
      <c r="T955" s="38" t="s">
        <v>1595</v>
      </c>
      <c r="U955" s="70"/>
      <c r="W955" s="38" t="s">
        <v>3272</v>
      </c>
      <c r="X955" s="38">
        <v>0</v>
      </c>
      <c r="Y955" s="38" t="s">
        <v>3402</v>
      </c>
      <c r="AA955" s="38">
        <v>0</v>
      </c>
      <c r="AB955" s="38">
        <v>0</v>
      </c>
      <c r="AC955" s="96">
        <v>0</v>
      </c>
      <c r="AD955" s="38" t="s">
        <v>3507</v>
      </c>
      <c r="AG955" s="38" t="s">
        <v>3336</v>
      </c>
      <c r="AH955" s="38" t="s">
        <v>3402</v>
      </c>
    </row>
    <row r="956" spans="1:34" x14ac:dyDescent="0.3">
      <c r="A956" s="55">
        <v>951</v>
      </c>
      <c r="B956" s="37">
        <v>100003170</v>
      </c>
      <c r="C956" s="93" t="s">
        <v>1941</v>
      </c>
      <c r="D956" s="38">
        <v>17</v>
      </c>
      <c r="E956" s="38">
        <v>0</v>
      </c>
      <c r="J956" s="38">
        <v>2</v>
      </c>
      <c r="L956" s="38">
        <v>0</v>
      </c>
      <c r="M956" s="38">
        <v>0</v>
      </c>
      <c r="N956" s="38">
        <v>1000000</v>
      </c>
      <c r="O956" s="63" t="s">
        <v>55</v>
      </c>
      <c r="P956" s="63"/>
      <c r="Q956" s="38" t="s">
        <v>1588</v>
      </c>
      <c r="R956" s="38">
        <v>0</v>
      </c>
      <c r="T956" s="38" t="s">
        <v>1595</v>
      </c>
      <c r="U956" s="70"/>
      <c r="W956" s="38" t="s">
        <v>3272</v>
      </c>
      <c r="X956" s="38">
        <v>0</v>
      </c>
      <c r="Y956" s="38" t="s">
        <v>3403</v>
      </c>
      <c r="AA956" s="38">
        <v>0</v>
      </c>
      <c r="AB956" s="38">
        <v>0</v>
      </c>
      <c r="AC956" s="96">
        <v>0</v>
      </c>
      <c r="AD956" s="38" t="s">
        <v>3507</v>
      </c>
      <c r="AG956" s="38" t="s">
        <v>3336</v>
      </c>
      <c r="AH956" s="38" t="s">
        <v>3403</v>
      </c>
    </row>
    <row r="957" spans="1:34" x14ac:dyDescent="0.3">
      <c r="A957" s="55">
        <v>952</v>
      </c>
      <c r="B957" s="37">
        <v>100003180</v>
      </c>
      <c r="C957" s="93" t="s">
        <v>1941</v>
      </c>
      <c r="D957" s="38">
        <v>18</v>
      </c>
      <c r="E957" s="38">
        <v>0</v>
      </c>
      <c r="J957" s="38">
        <v>2</v>
      </c>
      <c r="L957" s="38">
        <v>0</v>
      </c>
      <c r="M957" s="38">
        <v>0</v>
      </c>
      <c r="N957" s="38">
        <v>1000000</v>
      </c>
      <c r="O957" s="63" t="s">
        <v>55</v>
      </c>
      <c r="P957" s="63"/>
      <c r="Q957" s="38" t="s">
        <v>1588</v>
      </c>
      <c r="R957" s="38">
        <v>0</v>
      </c>
      <c r="T957" s="38" t="s">
        <v>1595</v>
      </c>
      <c r="U957" s="70"/>
      <c r="W957" s="38" t="s">
        <v>3272</v>
      </c>
      <c r="X957" s="38">
        <v>0</v>
      </c>
      <c r="Y957" s="38" t="s">
        <v>3404</v>
      </c>
      <c r="AA957" s="38">
        <v>0</v>
      </c>
      <c r="AB957" s="38">
        <v>0</v>
      </c>
      <c r="AC957" s="96">
        <v>0</v>
      </c>
      <c r="AD957" s="38" t="s">
        <v>3507</v>
      </c>
      <c r="AG957" s="38" t="s">
        <v>3336</v>
      </c>
      <c r="AH957" s="38" t="s">
        <v>3404</v>
      </c>
    </row>
    <row r="958" spans="1:34" x14ac:dyDescent="0.3">
      <c r="A958" s="55">
        <v>953</v>
      </c>
      <c r="B958" s="37">
        <v>100003190</v>
      </c>
      <c r="C958" s="93" t="s">
        <v>1941</v>
      </c>
      <c r="D958" s="38">
        <v>19</v>
      </c>
      <c r="E958" s="38">
        <v>0</v>
      </c>
      <c r="J958" s="38">
        <v>2</v>
      </c>
      <c r="L958" s="38">
        <v>0</v>
      </c>
      <c r="M958" s="38">
        <v>0</v>
      </c>
      <c r="N958" s="38">
        <v>1000000</v>
      </c>
      <c r="O958" s="63" t="s">
        <v>55</v>
      </c>
      <c r="P958" s="63"/>
      <c r="Q958" s="38" t="s">
        <v>1588</v>
      </c>
      <c r="R958" s="38">
        <v>0</v>
      </c>
      <c r="T958" s="38" t="s">
        <v>1595</v>
      </c>
      <c r="U958" s="70"/>
      <c r="W958" s="38" t="s">
        <v>3272</v>
      </c>
      <c r="X958" s="38">
        <v>0</v>
      </c>
      <c r="Y958" s="38" t="s">
        <v>3405</v>
      </c>
      <c r="AA958" s="38">
        <v>0</v>
      </c>
      <c r="AB958" s="38">
        <v>0</v>
      </c>
      <c r="AC958" s="96">
        <v>0</v>
      </c>
      <c r="AD958" s="38" t="s">
        <v>3507</v>
      </c>
      <c r="AG958" s="38" t="s">
        <v>3336</v>
      </c>
      <c r="AH958" s="38" t="s">
        <v>3405</v>
      </c>
    </row>
    <row r="959" spans="1:34" x14ac:dyDescent="0.3">
      <c r="A959" s="55">
        <v>954</v>
      </c>
      <c r="B959" s="37">
        <v>100003200</v>
      </c>
      <c r="C959" s="93" t="s">
        <v>1941</v>
      </c>
      <c r="D959" s="38">
        <v>20</v>
      </c>
      <c r="E959" s="38">
        <v>0</v>
      </c>
      <c r="J959" s="38">
        <v>2</v>
      </c>
      <c r="L959" s="38">
        <v>0</v>
      </c>
      <c r="M959" s="38">
        <v>0</v>
      </c>
      <c r="N959" s="38">
        <v>1000000</v>
      </c>
      <c r="O959" s="63" t="s">
        <v>55</v>
      </c>
      <c r="P959" s="63"/>
      <c r="Q959" s="38" t="s">
        <v>1588</v>
      </c>
      <c r="R959" s="38">
        <v>0</v>
      </c>
      <c r="T959" s="38" t="s">
        <v>1595</v>
      </c>
      <c r="U959" s="70"/>
      <c r="W959" s="38" t="s">
        <v>3272</v>
      </c>
      <c r="X959" s="38">
        <v>0</v>
      </c>
      <c r="Y959" s="38" t="s">
        <v>3406</v>
      </c>
      <c r="AA959" s="38">
        <v>0</v>
      </c>
      <c r="AB959" s="38">
        <v>0</v>
      </c>
      <c r="AC959" s="96">
        <v>0</v>
      </c>
      <c r="AD959" s="38" t="s">
        <v>3507</v>
      </c>
      <c r="AG959" s="38" t="s">
        <v>3336</v>
      </c>
      <c r="AH959" s="38" t="s">
        <v>3406</v>
      </c>
    </row>
    <row r="960" spans="1:34" x14ac:dyDescent="0.3">
      <c r="A960" s="55">
        <v>955</v>
      </c>
      <c r="B960" s="37">
        <v>100003210</v>
      </c>
      <c r="C960" s="93" t="s">
        <v>1941</v>
      </c>
      <c r="D960" s="38">
        <v>21</v>
      </c>
      <c r="E960" s="38">
        <v>0</v>
      </c>
      <c r="J960" s="38">
        <v>2</v>
      </c>
      <c r="L960" s="38">
        <v>0</v>
      </c>
      <c r="M960" s="38">
        <v>0</v>
      </c>
      <c r="N960" s="38">
        <v>1000000</v>
      </c>
      <c r="O960" s="63" t="s">
        <v>55</v>
      </c>
      <c r="P960" s="63"/>
      <c r="Q960" s="38" t="s">
        <v>1588</v>
      </c>
      <c r="R960" s="38">
        <v>0</v>
      </c>
      <c r="T960" s="38" t="s">
        <v>1595</v>
      </c>
      <c r="U960" s="70"/>
      <c r="W960" s="38" t="s">
        <v>3272</v>
      </c>
      <c r="X960" s="38">
        <v>0</v>
      </c>
      <c r="Y960" s="38" t="s">
        <v>3407</v>
      </c>
      <c r="AA960" s="38">
        <v>0</v>
      </c>
      <c r="AB960" s="38">
        <v>0</v>
      </c>
      <c r="AC960" s="96">
        <v>0</v>
      </c>
      <c r="AD960" s="38" t="s">
        <v>3507</v>
      </c>
      <c r="AG960" s="38" t="s">
        <v>3336</v>
      </c>
      <c r="AH960" s="38" t="s">
        <v>3407</v>
      </c>
    </row>
    <row r="961" spans="1:34" x14ac:dyDescent="0.3">
      <c r="A961" s="55">
        <v>956</v>
      </c>
      <c r="B961" s="37">
        <v>100003220</v>
      </c>
      <c r="C961" s="93" t="s">
        <v>1941</v>
      </c>
      <c r="D961" s="38">
        <v>22</v>
      </c>
      <c r="E961" s="38">
        <v>0</v>
      </c>
      <c r="J961" s="38">
        <v>2</v>
      </c>
      <c r="L961" s="38">
        <v>0</v>
      </c>
      <c r="M961" s="38">
        <v>0</v>
      </c>
      <c r="N961" s="38">
        <v>1000000</v>
      </c>
      <c r="O961" s="63" t="s">
        <v>55</v>
      </c>
      <c r="P961" s="63"/>
      <c r="Q961" s="38" t="s">
        <v>1588</v>
      </c>
      <c r="R961" s="38">
        <v>0</v>
      </c>
      <c r="T961" s="38" t="s">
        <v>1595</v>
      </c>
      <c r="U961" s="70"/>
      <c r="W961" s="38" t="s">
        <v>3272</v>
      </c>
      <c r="X961" s="38">
        <v>0</v>
      </c>
      <c r="Y961" s="38" t="s">
        <v>3408</v>
      </c>
      <c r="AA961" s="38">
        <v>0</v>
      </c>
      <c r="AB961" s="38">
        <v>0</v>
      </c>
      <c r="AC961" s="96">
        <v>0</v>
      </c>
      <c r="AD961" s="38" t="s">
        <v>3507</v>
      </c>
      <c r="AG961" s="38" t="s">
        <v>3336</v>
      </c>
      <c r="AH961" s="38" t="s">
        <v>3408</v>
      </c>
    </row>
    <row r="962" spans="1:34" x14ac:dyDescent="0.3">
      <c r="A962" s="55">
        <v>957</v>
      </c>
      <c r="B962" s="37">
        <v>100003230</v>
      </c>
      <c r="C962" s="93" t="s">
        <v>1941</v>
      </c>
      <c r="D962" s="38">
        <v>23</v>
      </c>
      <c r="E962" s="38">
        <v>0</v>
      </c>
      <c r="J962" s="38">
        <v>2</v>
      </c>
      <c r="L962" s="38">
        <v>0</v>
      </c>
      <c r="M962" s="38">
        <v>0</v>
      </c>
      <c r="N962" s="38">
        <v>1000000</v>
      </c>
      <c r="O962" s="63" t="s">
        <v>55</v>
      </c>
      <c r="P962" s="63"/>
      <c r="Q962" s="38" t="s">
        <v>1588</v>
      </c>
      <c r="R962" s="38">
        <v>0</v>
      </c>
      <c r="T962" s="38" t="s">
        <v>1595</v>
      </c>
      <c r="U962" s="70"/>
      <c r="W962" s="38" t="s">
        <v>3272</v>
      </c>
      <c r="X962" s="38">
        <v>0</v>
      </c>
      <c r="Y962" s="38" t="s">
        <v>3409</v>
      </c>
      <c r="AA962" s="38">
        <v>0</v>
      </c>
      <c r="AB962" s="38">
        <v>0</v>
      </c>
      <c r="AC962" s="96">
        <v>0</v>
      </c>
      <c r="AD962" s="38" t="s">
        <v>3507</v>
      </c>
      <c r="AG962" s="38" t="s">
        <v>3336</v>
      </c>
      <c r="AH962" s="38" t="s">
        <v>3409</v>
      </c>
    </row>
    <row r="963" spans="1:34" x14ac:dyDescent="0.3">
      <c r="A963" s="55">
        <v>958</v>
      </c>
      <c r="B963" s="37">
        <v>100003240</v>
      </c>
      <c r="C963" s="93" t="s">
        <v>1941</v>
      </c>
      <c r="D963" s="38">
        <v>24</v>
      </c>
      <c r="E963" s="38">
        <v>0</v>
      </c>
      <c r="J963" s="38">
        <v>2</v>
      </c>
      <c r="L963" s="38">
        <v>0</v>
      </c>
      <c r="M963" s="38">
        <v>0</v>
      </c>
      <c r="N963" s="38">
        <v>1000000</v>
      </c>
      <c r="O963" s="63" t="s">
        <v>55</v>
      </c>
      <c r="P963" s="63"/>
      <c r="Q963" s="38" t="s">
        <v>1588</v>
      </c>
      <c r="R963" s="38">
        <v>0</v>
      </c>
      <c r="T963" s="38" t="s">
        <v>1595</v>
      </c>
      <c r="U963" s="70"/>
      <c r="W963" s="38" t="s">
        <v>3272</v>
      </c>
      <c r="X963" s="38">
        <v>0</v>
      </c>
      <c r="Y963" s="38" t="s">
        <v>3410</v>
      </c>
      <c r="AA963" s="38">
        <v>0</v>
      </c>
      <c r="AB963" s="38">
        <v>0</v>
      </c>
      <c r="AC963" s="96">
        <v>0</v>
      </c>
      <c r="AD963" s="38" t="s">
        <v>3507</v>
      </c>
      <c r="AG963" s="38" t="s">
        <v>3336</v>
      </c>
      <c r="AH963" s="38" t="s">
        <v>3410</v>
      </c>
    </row>
    <row r="964" spans="1:34" x14ac:dyDescent="0.3">
      <c r="A964" s="55">
        <v>959</v>
      </c>
      <c r="B964" s="37">
        <v>100003250</v>
      </c>
      <c r="C964" s="93" t="s">
        <v>1941</v>
      </c>
      <c r="D964" s="38">
        <v>25</v>
      </c>
      <c r="E964" s="38">
        <v>0</v>
      </c>
      <c r="J964" s="38">
        <v>2</v>
      </c>
      <c r="L964" s="38">
        <v>0</v>
      </c>
      <c r="M964" s="38">
        <v>0</v>
      </c>
      <c r="N964" s="38">
        <v>1000000</v>
      </c>
      <c r="O964" s="63" t="s">
        <v>55</v>
      </c>
      <c r="P964" s="63"/>
      <c r="Q964" s="38" t="s">
        <v>1588</v>
      </c>
      <c r="R964" s="38">
        <v>0</v>
      </c>
      <c r="T964" s="38" t="s">
        <v>1595</v>
      </c>
      <c r="U964" s="70"/>
      <c r="W964" s="38" t="s">
        <v>3272</v>
      </c>
      <c r="X964" s="38">
        <v>0</v>
      </c>
      <c r="Y964" s="38" t="s">
        <v>3411</v>
      </c>
      <c r="AA964" s="38">
        <v>0</v>
      </c>
      <c r="AB964" s="38">
        <v>0</v>
      </c>
      <c r="AC964" s="96">
        <v>0</v>
      </c>
      <c r="AD964" s="38" t="s">
        <v>3507</v>
      </c>
      <c r="AG964" s="38" t="s">
        <v>3336</v>
      </c>
      <c r="AH964" s="38" t="s">
        <v>3411</v>
      </c>
    </row>
    <row r="965" spans="1:34" x14ac:dyDescent="0.3">
      <c r="A965" s="55">
        <v>960</v>
      </c>
      <c r="B965" s="37">
        <v>100004010</v>
      </c>
      <c r="C965" s="93" t="s">
        <v>1942</v>
      </c>
      <c r="D965" s="38">
        <v>1</v>
      </c>
      <c r="E965" s="38">
        <v>0</v>
      </c>
      <c r="J965" s="38">
        <v>2</v>
      </c>
      <c r="L965" s="38">
        <v>0</v>
      </c>
      <c r="M965" s="38">
        <v>0</v>
      </c>
      <c r="N965" s="38">
        <v>1000000</v>
      </c>
      <c r="O965" s="63" t="s">
        <v>55</v>
      </c>
      <c r="P965" s="63"/>
      <c r="Q965" s="38" t="s">
        <v>1588</v>
      </c>
      <c r="R965" s="38">
        <v>0</v>
      </c>
      <c r="T965" s="38" t="s">
        <v>1595</v>
      </c>
      <c r="U965" s="70"/>
      <c r="W965" s="38" t="s">
        <v>3273</v>
      </c>
      <c r="X965" s="38">
        <v>0</v>
      </c>
      <c r="Y965" s="38" t="s">
        <v>3413</v>
      </c>
      <c r="Z965" s="38" t="s">
        <v>3452</v>
      </c>
      <c r="AA965" s="38">
        <v>0</v>
      </c>
      <c r="AB965" s="38">
        <v>0</v>
      </c>
      <c r="AC965" s="96">
        <v>0</v>
      </c>
      <c r="AD965" s="38">
        <v>0</v>
      </c>
      <c r="AG965" s="38" t="s">
        <v>3414</v>
      </c>
      <c r="AH965" s="38" t="s">
        <v>3413</v>
      </c>
    </row>
    <row r="966" spans="1:34" x14ac:dyDescent="0.3">
      <c r="A966" s="55">
        <v>961</v>
      </c>
      <c r="B966" s="37">
        <v>100004020</v>
      </c>
      <c r="C966" s="93" t="s">
        <v>1942</v>
      </c>
      <c r="D966" s="38">
        <v>2</v>
      </c>
      <c r="E966" s="38">
        <v>0</v>
      </c>
      <c r="J966" s="38">
        <v>2</v>
      </c>
      <c r="L966" s="38">
        <v>0</v>
      </c>
      <c r="M966" s="38">
        <v>0</v>
      </c>
      <c r="N966" s="38">
        <v>1000000</v>
      </c>
      <c r="O966" s="63" t="s">
        <v>55</v>
      </c>
      <c r="P966" s="63"/>
      <c r="Q966" s="38" t="s">
        <v>1588</v>
      </c>
      <c r="R966" s="38">
        <v>0</v>
      </c>
      <c r="T966" s="38" t="s">
        <v>1595</v>
      </c>
      <c r="U966" s="70"/>
      <c r="W966" s="38" t="s">
        <v>3273</v>
      </c>
      <c r="X966" s="38">
        <v>0</v>
      </c>
      <c r="Y966" s="38" t="s">
        <v>3415</v>
      </c>
      <c r="Z966" s="38" t="s">
        <v>3452</v>
      </c>
      <c r="AA966" s="38">
        <v>0</v>
      </c>
      <c r="AB966" s="38">
        <v>0</v>
      </c>
      <c r="AC966" s="96">
        <v>0</v>
      </c>
      <c r="AD966" s="38">
        <v>0</v>
      </c>
      <c r="AG966" s="38" t="s">
        <v>3414</v>
      </c>
      <c r="AH966" s="38" t="s">
        <v>3415</v>
      </c>
    </row>
    <row r="967" spans="1:34" x14ac:dyDescent="0.3">
      <c r="A967" s="55">
        <v>962</v>
      </c>
      <c r="B967" s="37">
        <v>100004030</v>
      </c>
      <c r="C967" s="93" t="s">
        <v>1942</v>
      </c>
      <c r="D967" s="38">
        <v>3</v>
      </c>
      <c r="E967" s="38">
        <v>0</v>
      </c>
      <c r="J967" s="38">
        <v>2</v>
      </c>
      <c r="L967" s="38">
        <v>0</v>
      </c>
      <c r="M967" s="38">
        <v>0</v>
      </c>
      <c r="N967" s="38">
        <v>1000000</v>
      </c>
      <c r="O967" s="63" t="s">
        <v>55</v>
      </c>
      <c r="P967" s="63"/>
      <c r="Q967" s="38" t="s">
        <v>1588</v>
      </c>
      <c r="R967" s="38">
        <v>0</v>
      </c>
      <c r="T967" s="38" t="s">
        <v>1595</v>
      </c>
      <c r="U967" s="70"/>
      <c r="W967" s="38" t="s">
        <v>3273</v>
      </c>
      <c r="X967" s="38">
        <v>0</v>
      </c>
      <c r="Y967" s="38" t="s">
        <v>3416</v>
      </c>
      <c r="Z967" s="38" t="s">
        <v>3452</v>
      </c>
      <c r="AA967" s="38">
        <v>0</v>
      </c>
      <c r="AB967" s="38">
        <v>0</v>
      </c>
      <c r="AC967" s="96">
        <v>0</v>
      </c>
      <c r="AD967" s="38">
        <v>0</v>
      </c>
      <c r="AG967" s="38" t="s">
        <v>3414</v>
      </c>
      <c r="AH967" s="38" t="s">
        <v>3416</v>
      </c>
    </row>
    <row r="968" spans="1:34" x14ac:dyDescent="0.3">
      <c r="A968" s="55">
        <v>963</v>
      </c>
      <c r="B968" s="37">
        <v>100004040</v>
      </c>
      <c r="C968" s="93" t="s">
        <v>1942</v>
      </c>
      <c r="D968" s="38">
        <v>4</v>
      </c>
      <c r="E968" s="38">
        <v>0</v>
      </c>
      <c r="J968" s="38">
        <v>2</v>
      </c>
      <c r="L968" s="38">
        <v>0</v>
      </c>
      <c r="M968" s="38">
        <v>0</v>
      </c>
      <c r="N968" s="38">
        <v>1000000</v>
      </c>
      <c r="O968" s="63" t="s">
        <v>55</v>
      </c>
      <c r="P968" s="63"/>
      <c r="Q968" s="38" t="s">
        <v>1588</v>
      </c>
      <c r="R968" s="38">
        <v>0</v>
      </c>
      <c r="T968" s="38" t="s">
        <v>1595</v>
      </c>
      <c r="U968" s="70"/>
      <c r="W968" s="38" t="s">
        <v>3273</v>
      </c>
      <c r="X968" s="38">
        <v>0</v>
      </c>
      <c r="Y968" s="38" t="s">
        <v>3417</v>
      </c>
      <c r="Z968" s="38" t="s">
        <v>3452</v>
      </c>
      <c r="AA968" s="38">
        <v>0</v>
      </c>
      <c r="AB968" s="38">
        <v>0</v>
      </c>
      <c r="AC968" s="96">
        <v>0</v>
      </c>
      <c r="AD968" s="38">
        <v>0</v>
      </c>
      <c r="AG968" s="38" t="s">
        <v>3414</v>
      </c>
      <c r="AH968" s="38" t="s">
        <v>3417</v>
      </c>
    </row>
    <row r="969" spans="1:34" x14ac:dyDescent="0.3">
      <c r="A969" s="55">
        <v>964</v>
      </c>
      <c r="B969" s="37">
        <v>100004050</v>
      </c>
      <c r="C969" s="93" t="s">
        <v>1942</v>
      </c>
      <c r="D969" s="38">
        <v>5</v>
      </c>
      <c r="E969" s="38">
        <v>0</v>
      </c>
      <c r="J969" s="38">
        <v>2</v>
      </c>
      <c r="L969" s="38">
        <v>0</v>
      </c>
      <c r="M969" s="38">
        <v>0</v>
      </c>
      <c r="N969" s="38">
        <v>1000000</v>
      </c>
      <c r="O969" s="63" t="s">
        <v>55</v>
      </c>
      <c r="P969" s="63"/>
      <c r="Q969" s="38" t="s">
        <v>1588</v>
      </c>
      <c r="R969" s="38">
        <v>0</v>
      </c>
      <c r="T969" s="38" t="s">
        <v>1595</v>
      </c>
      <c r="U969" s="70"/>
      <c r="W969" s="38" t="s">
        <v>3273</v>
      </c>
      <c r="X969" s="38">
        <v>0</v>
      </c>
      <c r="Y969" s="38" t="s">
        <v>3418</v>
      </c>
      <c r="Z969" s="38" t="s">
        <v>3452</v>
      </c>
      <c r="AA969" s="38">
        <v>0</v>
      </c>
      <c r="AB969" s="38">
        <v>0</v>
      </c>
      <c r="AC969" s="96">
        <v>0</v>
      </c>
      <c r="AD969" s="38">
        <v>0</v>
      </c>
      <c r="AG969" s="38" t="s">
        <v>3414</v>
      </c>
      <c r="AH969" s="38" t="s">
        <v>3418</v>
      </c>
    </row>
    <row r="970" spans="1:34" x14ac:dyDescent="0.3">
      <c r="A970" s="55">
        <v>965</v>
      </c>
      <c r="B970" s="37">
        <v>100004060</v>
      </c>
      <c r="C970" s="93" t="s">
        <v>1942</v>
      </c>
      <c r="D970" s="38">
        <v>6</v>
      </c>
      <c r="E970" s="38">
        <v>0</v>
      </c>
      <c r="J970" s="38">
        <v>2</v>
      </c>
      <c r="L970" s="38">
        <v>0</v>
      </c>
      <c r="M970" s="38">
        <v>0</v>
      </c>
      <c r="N970" s="38">
        <v>1000000</v>
      </c>
      <c r="O970" s="63" t="s">
        <v>55</v>
      </c>
      <c r="P970" s="63"/>
      <c r="Q970" s="38" t="s">
        <v>1588</v>
      </c>
      <c r="R970" s="38">
        <v>0</v>
      </c>
      <c r="T970" s="38" t="s">
        <v>1595</v>
      </c>
      <c r="U970" s="70"/>
      <c r="W970" s="38" t="s">
        <v>3273</v>
      </c>
      <c r="X970" s="38">
        <v>0</v>
      </c>
      <c r="Y970" s="38" t="s">
        <v>3419</v>
      </c>
      <c r="Z970" s="38" t="s">
        <v>3452</v>
      </c>
      <c r="AA970" s="38">
        <v>0</v>
      </c>
      <c r="AB970" s="38">
        <v>0</v>
      </c>
      <c r="AC970" s="96">
        <v>0</v>
      </c>
      <c r="AD970" s="38">
        <v>0</v>
      </c>
      <c r="AG970" s="38" t="s">
        <v>3414</v>
      </c>
      <c r="AH970" s="38" t="s">
        <v>3419</v>
      </c>
    </row>
    <row r="971" spans="1:34" x14ac:dyDescent="0.3">
      <c r="A971" s="55">
        <v>966</v>
      </c>
      <c r="B971" s="37">
        <v>100004070</v>
      </c>
      <c r="C971" s="93" t="s">
        <v>1942</v>
      </c>
      <c r="D971" s="38">
        <v>7</v>
      </c>
      <c r="E971" s="38">
        <v>0</v>
      </c>
      <c r="J971" s="38">
        <v>2</v>
      </c>
      <c r="L971" s="38">
        <v>0</v>
      </c>
      <c r="M971" s="38">
        <v>0</v>
      </c>
      <c r="N971" s="38">
        <v>1000000</v>
      </c>
      <c r="O971" s="63" t="s">
        <v>55</v>
      </c>
      <c r="P971" s="63"/>
      <c r="Q971" s="38" t="s">
        <v>1588</v>
      </c>
      <c r="R971" s="38">
        <v>0</v>
      </c>
      <c r="T971" s="38" t="s">
        <v>1595</v>
      </c>
      <c r="U971" s="70"/>
      <c r="W971" s="38" t="s">
        <v>3273</v>
      </c>
      <c r="X971" s="38">
        <v>0</v>
      </c>
      <c r="Y971" s="38" t="s">
        <v>3420</v>
      </c>
      <c r="Z971" s="38" t="s">
        <v>3452</v>
      </c>
      <c r="AA971" s="38">
        <v>0</v>
      </c>
      <c r="AB971" s="38">
        <v>0</v>
      </c>
      <c r="AC971" s="96">
        <v>0</v>
      </c>
      <c r="AD971" s="38">
        <v>0</v>
      </c>
      <c r="AG971" s="38" t="s">
        <v>3414</v>
      </c>
      <c r="AH971" s="38" t="s">
        <v>3420</v>
      </c>
    </row>
    <row r="972" spans="1:34" x14ac:dyDescent="0.3">
      <c r="A972" s="55">
        <v>967</v>
      </c>
      <c r="B972" s="37">
        <v>100004080</v>
      </c>
      <c r="C972" s="93" t="s">
        <v>1942</v>
      </c>
      <c r="D972" s="38">
        <v>8</v>
      </c>
      <c r="E972" s="38">
        <v>0</v>
      </c>
      <c r="J972" s="38">
        <v>2</v>
      </c>
      <c r="L972" s="38">
        <v>0</v>
      </c>
      <c r="M972" s="38">
        <v>0</v>
      </c>
      <c r="N972" s="38">
        <v>1000000</v>
      </c>
      <c r="O972" s="63" t="s">
        <v>55</v>
      </c>
      <c r="P972" s="63"/>
      <c r="Q972" s="38" t="s">
        <v>1588</v>
      </c>
      <c r="R972" s="38">
        <v>0</v>
      </c>
      <c r="T972" s="38" t="s">
        <v>1595</v>
      </c>
      <c r="U972" s="70"/>
      <c r="W972" s="38" t="s">
        <v>3273</v>
      </c>
      <c r="X972" s="38">
        <v>0</v>
      </c>
      <c r="Y972" s="38" t="s">
        <v>3421</v>
      </c>
      <c r="Z972" s="38" t="s">
        <v>3452</v>
      </c>
      <c r="AA972" s="38">
        <v>0</v>
      </c>
      <c r="AB972" s="38">
        <v>0</v>
      </c>
      <c r="AC972" s="96">
        <v>0</v>
      </c>
      <c r="AD972" s="38">
        <v>0</v>
      </c>
      <c r="AG972" s="38" t="s">
        <v>3414</v>
      </c>
      <c r="AH972" s="38" t="s">
        <v>3421</v>
      </c>
    </row>
    <row r="973" spans="1:34" x14ac:dyDescent="0.3">
      <c r="A973" s="55">
        <v>968</v>
      </c>
      <c r="B973" s="37">
        <v>100004090</v>
      </c>
      <c r="C973" s="93" t="s">
        <v>1942</v>
      </c>
      <c r="D973" s="38">
        <v>9</v>
      </c>
      <c r="E973" s="38">
        <v>0</v>
      </c>
      <c r="J973" s="38">
        <v>2</v>
      </c>
      <c r="L973" s="38">
        <v>0</v>
      </c>
      <c r="M973" s="38">
        <v>0</v>
      </c>
      <c r="N973" s="38">
        <v>1000000</v>
      </c>
      <c r="O973" s="63" t="s">
        <v>55</v>
      </c>
      <c r="P973" s="63"/>
      <c r="Q973" s="38" t="s">
        <v>1588</v>
      </c>
      <c r="R973" s="38">
        <v>0</v>
      </c>
      <c r="T973" s="38" t="s">
        <v>1595</v>
      </c>
      <c r="U973" s="70"/>
      <c r="W973" s="38" t="s">
        <v>3273</v>
      </c>
      <c r="X973" s="38">
        <v>0</v>
      </c>
      <c r="Y973" s="38" t="s">
        <v>3422</v>
      </c>
      <c r="Z973" s="38" t="s">
        <v>3452</v>
      </c>
      <c r="AA973" s="38">
        <v>0</v>
      </c>
      <c r="AB973" s="38">
        <v>0</v>
      </c>
      <c r="AC973" s="96">
        <v>0</v>
      </c>
      <c r="AD973" s="38">
        <v>0</v>
      </c>
      <c r="AG973" s="38" t="s">
        <v>3414</v>
      </c>
      <c r="AH973" s="38" t="s">
        <v>3422</v>
      </c>
    </row>
    <row r="974" spans="1:34" x14ac:dyDescent="0.3">
      <c r="A974" s="55">
        <v>969</v>
      </c>
      <c r="B974" s="37">
        <v>100004100</v>
      </c>
      <c r="C974" s="93" t="s">
        <v>1942</v>
      </c>
      <c r="D974" s="38">
        <v>10</v>
      </c>
      <c r="E974" s="38">
        <v>0</v>
      </c>
      <c r="J974" s="38">
        <v>2</v>
      </c>
      <c r="L974" s="38">
        <v>0</v>
      </c>
      <c r="M974" s="38">
        <v>0</v>
      </c>
      <c r="N974" s="38">
        <v>1000000</v>
      </c>
      <c r="O974" s="63" t="s">
        <v>55</v>
      </c>
      <c r="P974" s="63"/>
      <c r="Q974" s="38" t="s">
        <v>1588</v>
      </c>
      <c r="R974" s="38">
        <v>0</v>
      </c>
      <c r="T974" s="38" t="s">
        <v>1595</v>
      </c>
      <c r="U974" s="70"/>
      <c r="W974" s="38" t="s">
        <v>3273</v>
      </c>
      <c r="X974" s="38">
        <v>0</v>
      </c>
      <c r="Y974" s="38" t="s">
        <v>3423</v>
      </c>
      <c r="Z974" s="38" t="s">
        <v>3452</v>
      </c>
      <c r="AA974" s="38">
        <v>0</v>
      </c>
      <c r="AB974" s="38">
        <v>0</v>
      </c>
      <c r="AC974" s="96">
        <v>0</v>
      </c>
      <c r="AD974" s="38">
        <v>0</v>
      </c>
      <c r="AG974" s="38" t="s">
        <v>3414</v>
      </c>
      <c r="AH974" s="38" t="s">
        <v>3423</v>
      </c>
    </row>
    <row r="975" spans="1:34" x14ac:dyDescent="0.3">
      <c r="A975" s="55">
        <v>970</v>
      </c>
      <c r="B975" s="37">
        <v>100004110</v>
      </c>
      <c r="C975" s="93" t="s">
        <v>1942</v>
      </c>
      <c r="D975" s="38">
        <v>11</v>
      </c>
      <c r="E975" s="38">
        <v>0</v>
      </c>
      <c r="J975" s="38">
        <v>2</v>
      </c>
      <c r="L975" s="38">
        <v>0</v>
      </c>
      <c r="M975" s="38">
        <v>0</v>
      </c>
      <c r="N975" s="38">
        <v>1000000</v>
      </c>
      <c r="O975" s="63" t="s">
        <v>55</v>
      </c>
      <c r="P975" s="63"/>
      <c r="Q975" s="38" t="s">
        <v>1588</v>
      </c>
      <c r="R975" s="38">
        <v>0</v>
      </c>
      <c r="T975" s="38" t="s">
        <v>1595</v>
      </c>
      <c r="U975" s="70"/>
      <c r="W975" s="38" t="s">
        <v>3273</v>
      </c>
      <c r="X975" s="38">
        <v>0</v>
      </c>
      <c r="Y975" s="38" t="s">
        <v>3424</v>
      </c>
      <c r="Z975" s="38" t="s">
        <v>3452</v>
      </c>
      <c r="AA975" s="38">
        <v>0</v>
      </c>
      <c r="AB975" s="38">
        <v>0</v>
      </c>
      <c r="AC975" s="96">
        <v>0</v>
      </c>
      <c r="AD975" s="38">
        <v>0</v>
      </c>
      <c r="AG975" s="38" t="s">
        <v>3414</v>
      </c>
      <c r="AH975" s="38" t="s">
        <v>3424</v>
      </c>
    </row>
    <row r="976" spans="1:34" x14ac:dyDescent="0.3">
      <c r="A976" s="55">
        <v>971</v>
      </c>
      <c r="B976" s="37">
        <v>100004120</v>
      </c>
      <c r="C976" s="93" t="s">
        <v>1942</v>
      </c>
      <c r="D976" s="38">
        <v>12</v>
      </c>
      <c r="E976" s="38">
        <v>0</v>
      </c>
      <c r="J976" s="38">
        <v>2</v>
      </c>
      <c r="L976" s="38">
        <v>0</v>
      </c>
      <c r="M976" s="38">
        <v>0</v>
      </c>
      <c r="N976" s="38">
        <v>1000000</v>
      </c>
      <c r="O976" s="63" t="s">
        <v>55</v>
      </c>
      <c r="P976" s="63"/>
      <c r="Q976" s="38" t="s">
        <v>1588</v>
      </c>
      <c r="R976" s="38">
        <v>0</v>
      </c>
      <c r="T976" s="38" t="s">
        <v>1595</v>
      </c>
      <c r="U976" s="70"/>
      <c r="W976" s="38" t="s">
        <v>3273</v>
      </c>
      <c r="X976" s="38">
        <v>0</v>
      </c>
      <c r="Y976" s="38" t="s">
        <v>3425</v>
      </c>
      <c r="Z976" s="38" t="s">
        <v>3452</v>
      </c>
      <c r="AA976" s="38">
        <v>0</v>
      </c>
      <c r="AB976" s="38">
        <v>0</v>
      </c>
      <c r="AC976" s="96">
        <v>0</v>
      </c>
      <c r="AD976" s="38">
        <v>0</v>
      </c>
      <c r="AG976" s="38" t="s">
        <v>3414</v>
      </c>
      <c r="AH976" s="38" t="s">
        <v>3425</v>
      </c>
    </row>
    <row r="977" spans="1:34" x14ac:dyDescent="0.3">
      <c r="A977" s="55">
        <v>972</v>
      </c>
      <c r="B977" s="37">
        <v>100004130</v>
      </c>
      <c r="C977" s="93" t="s">
        <v>1942</v>
      </c>
      <c r="D977" s="38">
        <v>13</v>
      </c>
      <c r="E977" s="38">
        <v>0</v>
      </c>
      <c r="J977" s="38">
        <v>2</v>
      </c>
      <c r="L977" s="38">
        <v>0</v>
      </c>
      <c r="M977" s="38">
        <v>0</v>
      </c>
      <c r="N977" s="38">
        <v>1000000</v>
      </c>
      <c r="O977" s="63" t="s">
        <v>55</v>
      </c>
      <c r="P977" s="63"/>
      <c r="Q977" s="38" t="s">
        <v>1588</v>
      </c>
      <c r="R977" s="38">
        <v>0</v>
      </c>
      <c r="T977" s="38" t="s">
        <v>1595</v>
      </c>
      <c r="U977" s="70"/>
      <c r="W977" s="38" t="s">
        <v>3273</v>
      </c>
      <c r="X977" s="38">
        <v>0</v>
      </c>
      <c r="Y977" s="38" t="s">
        <v>3426</v>
      </c>
      <c r="Z977" s="38" t="s">
        <v>3452</v>
      </c>
      <c r="AA977" s="38">
        <v>0</v>
      </c>
      <c r="AB977" s="38">
        <v>0</v>
      </c>
      <c r="AC977" s="96">
        <v>0</v>
      </c>
      <c r="AD977" s="38">
        <v>0</v>
      </c>
      <c r="AG977" s="38" t="s">
        <v>3414</v>
      </c>
      <c r="AH977" s="38" t="s">
        <v>3426</v>
      </c>
    </row>
    <row r="978" spans="1:34" x14ac:dyDescent="0.3">
      <c r="A978" s="55">
        <v>973</v>
      </c>
      <c r="B978" s="37">
        <v>100004140</v>
      </c>
      <c r="C978" s="93" t="s">
        <v>1942</v>
      </c>
      <c r="D978" s="38">
        <v>14</v>
      </c>
      <c r="E978" s="38">
        <v>0</v>
      </c>
      <c r="J978" s="38">
        <v>2</v>
      </c>
      <c r="L978" s="38">
        <v>0</v>
      </c>
      <c r="M978" s="38">
        <v>0</v>
      </c>
      <c r="N978" s="38">
        <v>1000000</v>
      </c>
      <c r="O978" s="63" t="s">
        <v>55</v>
      </c>
      <c r="P978" s="63"/>
      <c r="Q978" s="38" t="s">
        <v>1588</v>
      </c>
      <c r="R978" s="38">
        <v>0</v>
      </c>
      <c r="T978" s="38" t="s">
        <v>1595</v>
      </c>
      <c r="U978" s="70"/>
      <c r="W978" s="38" t="s">
        <v>3273</v>
      </c>
      <c r="X978" s="38">
        <v>0</v>
      </c>
      <c r="Y978" s="38" t="s">
        <v>3427</v>
      </c>
      <c r="Z978" s="38" t="s">
        <v>3452</v>
      </c>
      <c r="AA978" s="38">
        <v>0</v>
      </c>
      <c r="AB978" s="38">
        <v>0</v>
      </c>
      <c r="AC978" s="96">
        <v>0</v>
      </c>
      <c r="AD978" s="38">
        <v>0</v>
      </c>
      <c r="AG978" s="38" t="s">
        <v>3414</v>
      </c>
      <c r="AH978" s="38" t="s">
        <v>3427</v>
      </c>
    </row>
    <row r="979" spans="1:34" x14ac:dyDescent="0.3">
      <c r="A979" s="55">
        <v>974</v>
      </c>
      <c r="B979" s="37">
        <v>100004150</v>
      </c>
      <c r="C979" s="93" t="s">
        <v>1942</v>
      </c>
      <c r="D979" s="38">
        <v>15</v>
      </c>
      <c r="E979" s="38">
        <v>0</v>
      </c>
      <c r="J979" s="38">
        <v>2</v>
      </c>
      <c r="L979" s="38">
        <v>0</v>
      </c>
      <c r="M979" s="38">
        <v>0</v>
      </c>
      <c r="N979" s="38">
        <v>1000000</v>
      </c>
      <c r="O979" s="63" t="s">
        <v>55</v>
      </c>
      <c r="P979" s="63"/>
      <c r="Q979" s="38" t="s">
        <v>1588</v>
      </c>
      <c r="R979" s="38">
        <v>0</v>
      </c>
      <c r="T979" s="38" t="s">
        <v>1595</v>
      </c>
      <c r="U979" s="70"/>
      <c r="W979" s="38" t="s">
        <v>3273</v>
      </c>
      <c r="X979" s="38">
        <v>0</v>
      </c>
      <c r="Y979" s="38" t="s">
        <v>3428</v>
      </c>
      <c r="Z979" s="38" t="s">
        <v>3452</v>
      </c>
      <c r="AA979" s="38">
        <v>0</v>
      </c>
      <c r="AB979" s="38">
        <v>0</v>
      </c>
      <c r="AC979" s="96">
        <v>0</v>
      </c>
      <c r="AD979" s="38">
        <v>0</v>
      </c>
      <c r="AG979" s="38" t="s">
        <v>3414</v>
      </c>
      <c r="AH979" s="38" t="s">
        <v>3428</v>
      </c>
    </row>
    <row r="980" spans="1:34" x14ac:dyDescent="0.3">
      <c r="A980" s="55">
        <v>975</v>
      </c>
      <c r="B980" s="37">
        <v>100004160</v>
      </c>
      <c r="C980" s="93" t="s">
        <v>1942</v>
      </c>
      <c r="D980" s="38">
        <v>16</v>
      </c>
      <c r="E980" s="38">
        <v>0</v>
      </c>
      <c r="J980" s="38">
        <v>2</v>
      </c>
      <c r="L980" s="38">
        <v>0</v>
      </c>
      <c r="M980" s="38">
        <v>0</v>
      </c>
      <c r="N980" s="38">
        <v>1000000</v>
      </c>
      <c r="O980" s="63" t="s">
        <v>55</v>
      </c>
      <c r="P980" s="63"/>
      <c r="Q980" s="38" t="s">
        <v>1588</v>
      </c>
      <c r="R980" s="38">
        <v>0</v>
      </c>
      <c r="T980" s="38" t="s">
        <v>1595</v>
      </c>
      <c r="U980" s="70"/>
      <c r="W980" s="38" t="s">
        <v>3273</v>
      </c>
      <c r="X980" s="38">
        <v>0</v>
      </c>
      <c r="Y980" s="38" t="s">
        <v>3429</v>
      </c>
      <c r="Z980" s="38" t="s">
        <v>3452</v>
      </c>
      <c r="AA980" s="38">
        <v>0</v>
      </c>
      <c r="AB980" s="38">
        <v>0</v>
      </c>
      <c r="AC980" s="96">
        <v>0</v>
      </c>
      <c r="AD980" s="38">
        <v>0</v>
      </c>
      <c r="AG980" s="38" t="s">
        <v>3414</v>
      </c>
      <c r="AH980" s="38" t="s">
        <v>3429</v>
      </c>
    </row>
    <row r="981" spans="1:34" x14ac:dyDescent="0.3">
      <c r="A981" s="55">
        <v>976</v>
      </c>
      <c r="B981" s="37">
        <v>100004170</v>
      </c>
      <c r="C981" s="93" t="s">
        <v>1942</v>
      </c>
      <c r="D981" s="38">
        <v>17</v>
      </c>
      <c r="E981" s="38">
        <v>0</v>
      </c>
      <c r="J981" s="38">
        <v>2</v>
      </c>
      <c r="L981" s="38">
        <v>0</v>
      </c>
      <c r="M981" s="38">
        <v>0</v>
      </c>
      <c r="N981" s="38">
        <v>1000000</v>
      </c>
      <c r="O981" s="63" t="s">
        <v>55</v>
      </c>
      <c r="P981" s="63"/>
      <c r="Q981" s="38" t="s">
        <v>1588</v>
      </c>
      <c r="R981" s="38">
        <v>0</v>
      </c>
      <c r="T981" s="38" t="s">
        <v>1595</v>
      </c>
      <c r="U981" s="70"/>
      <c r="W981" s="38" t="s">
        <v>3273</v>
      </c>
      <c r="X981" s="38">
        <v>0</v>
      </c>
      <c r="Y981" s="38" t="s">
        <v>3430</v>
      </c>
      <c r="Z981" s="38" t="s">
        <v>3452</v>
      </c>
      <c r="AA981" s="38">
        <v>0</v>
      </c>
      <c r="AB981" s="38">
        <v>0</v>
      </c>
      <c r="AC981" s="96">
        <v>0</v>
      </c>
      <c r="AD981" s="38">
        <v>0</v>
      </c>
      <c r="AG981" s="38" t="s">
        <v>3414</v>
      </c>
      <c r="AH981" s="38" t="s">
        <v>3430</v>
      </c>
    </row>
    <row r="982" spans="1:34" x14ac:dyDescent="0.3">
      <c r="A982" s="55">
        <v>977</v>
      </c>
      <c r="B982" s="37">
        <v>100004180</v>
      </c>
      <c r="C982" s="93" t="s">
        <v>1942</v>
      </c>
      <c r="D982" s="38">
        <v>18</v>
      </c>
      <c r="E982" s="38">
        <v>0</v>
      </c>
      <c r="J982" s="38">
        <v>2</v>
      </c>
      <c r="L982" s="38">
        <v>0</v>
      </c>
      <c r="M982" s="38">
        <v>0</v>
      </c>
      <c r="N982" s="38">
        <v>1000000</v>
      </c>
      <c r="O982" s="63" t="s">
        <v>55</v>
      </c>
      <c r="P982" s="63"/>
      <c r="Q982" s="38" t="s">
        <v>1588</v>
      </c>
      <c r="R982" s="38">
        <v>0</v>
      </c>
      <c r="T982" s="38" t="s">
        <v>1595</v>
      </c>
      <c r="U982" s="70"/>
      <c r="W982" s="38" t="s">
        <v>3273</v>
      </c>
      <c r="X982" s="38">
        <v>0</v>
      </c>
      <c r="Y982" s="38" t="s">
        <v>3431</v>
      </c>
      <c r="Z982" s="38" t="s">
        <v>3452</v>
      </c>
      <c r="AA982" s="38">
        <v>0</v>
      </c>
      <c r="AB982" s="38">
        <v>0</v>
      </c>
      <c r="AC982" s="96">
        <v>0</v>
      </c>
      <c r="AD982" s="38">
        <v>0</v>
      </c>
      <c r="AG982" s="38" t="s">
        <v>3414</v>
      </c>
      <c r="AH982" s="38" t="s">
        <v>3431</v>
      </c>
    </row>
    <row r="983" spans="1:34" x14ac:dyDescent="0.3">
      <c r="A983" s="55">
        <v>978</v>
      </c>
      <c r="B983" s="37">
        <v>100004190</v>
      </c>
      <c r="C983" s="93" t="s">
        <v>1942</v>
      </c>
      <c r="D983" s="38">
        <v>19</v>
      </c>
      <c r="E983" s="38">
        <v>0</v>
      </c>
      <c r="J983" s="38">
        <v>2</v>
      </c>
      <c r="L983" s="38">
        <v>0</v>
      </c>
      <c r="M983" s="38">
        <v>0</v>
      </c>
      <c r="N983" s="38">
        <v>1000000</v>
      </c>
      <c r="O983" s="63" t="s">
        <v>55</v>
      </c>
      <c r="P983" s="63"/>
      <c r="Q983" s="38" t="s">
        <v>1588</v>
      </c>
      <c r="R983" s="38">
        <v>0</v>
      </c>
      <c r="T983" s="38" t="s">
        <v>1595</v>
      </c>
      <c r="U983" s="70"/>
      <c r="W983" s="38" t="s">
        <v>3273</v>
      </c>
      <c r="X983" s="38">
        <v>0</v>
      </c>
      <c r="Y983" s="38" t="s">
        <v>3432</v>
      </c>
      <c r="Z983" s="38" t="s">
        <v>3452</v>
      </c>
      <c r="AA983" s="38">
        <v>0</v>
      </c>
      <c r="AB983" s="38">
        <v>0</v>
      </c>
      <c r="AC983" s="96">
        <v>0</v>
      </c>
      <c r="AD983" s="38">
        <v>0</v>
      </c>
      <c r="AG983" s="38" t="s">
        <v>3414</v>
      </c>
      <c r="AH983" s="38" t="s">
        <v>3432</v>
      </c>
    </row>
    <row r="984" spans="1:34" x14ac:dyDescent="0.3">
      <c r="A984" s="55">
        <v>979</v>
      </c>
      <c r="B984" s="37">
        <v>100004200</v>
      </c>
      <c r="C984" s="93" t="s">
        <v>1942</v>
      </c>
      <c r="D984" s="38">
        <v>20</v>
      </c>
      <c r="E984" s="38">
        <v>0</v>
      </c>
      <c r="J984" s="38">
        <v>2</v>
      </c>
      <c r="L984" s="38">
        <v>0</v>
      </c>
      <c r="M984" s="38">
        <v>0</v>
      </c>
      <c r="N984" s="38">
        <v>1000000</v>
      </c>
      <c r="O984" s="63" t="s">
        <v>55</v>
      </c>
      <c r="P984" s="63"/>
      <c r="Q984" s="38" t="s">
        <v>1588</v>
      </c>
      <c r="R984" s="38">
        <v>0</v>
      </c>
      <c r="T984" s="38" t="s">
        <v>1595</v>
      </c>
      <c r="U984" s="70"/>
      <c r="W984" s="38" t="s">
        <v>3273</v>
      </c>
      <c r="X984" s="38">
        <v>0</v>
      </c>
      <c r="Y984" s="38" t="s">
        <v>3433</v>
      </c>
      <c r="Z984" s="38" t="s">
        <v>3452</v>
      </c>
      <c r="AA984" s="38">
        <v>0</v>
      </c>
      <c r="AB984" s="38">
        <v>0</v>
      </c>
      <c r="AC984" s="96">
        <v>0</v>
      </c>
      <c r="AD984" s="38">
        <v>0</v>
      </c>
      <c r="AG984" s="38" t="s">
        <v>3414</v>
      </c>
      <c r="AH984" s="38" t="s">
        <v>3433</v>
      </c>
    </row>
    <row r="985" spans="1:34" x14ac:dyDescent="0.3">
      <c r="A985" s="55">
        <v>980</v>
      </c>
      <c r="B985" s="37">
        <v>100004210</v>
      </c>
      <c r="C985" s="93" t="s">
        <v>1942</v>
      </c>
      <c r="D985" s="38">
        <v>21</v>
      </c>
      <c r="E985" s="38">
        <v>0</v>
      </c>
      <c r="J985" s="38">
        <v>2</v>
      </c>
      <c r="L985" s="38">
        <v>0</v>
      </c>
      <c r="M985" s="38">
        <v>0</v>
      </c>
      <c r="N985" s="38">
        <v>1000000</v>
      </c>
      <c r="O985" s="63" t="s">
        <v>55</v>
      </c>
      <c r="P985" s="63"/>
      <c r="Q985" s="38" t="s">
        <v>1588</v>
      </c>
      <c r="R985" s="38">
        <v>0</v>
      </c>
      <c r="T985" s="38" t="s">
        <v>1595</v>
      </c>
      <c r="U985" s="70"/>
      <c r="W985" s="38" t="s">
        <v>3273</v>
      </c>
      <c r="X985" s="38">
        <v>0</v>
      </c>
      <c r="Y985" s="38" t="s">
        <v>3434</v>
      </c>
      <c r="Z985" s="38" t="s">
        <v>3452</v>
      </c>
      <c r="AA985" s="38">
        <v>0</v>
      </c>
      <c r="AB985" s="38">
        <v>0</v>
      </c>
      <c r="AC985" s="96">
        <v>0</v>
      </c>
      <c r="AD985" s="38">
        <v>0</v>
      </c>
      <c r="AG985" s="38" t="s">
        <v>3414</v>
      </c>
      <c r="AH985" s="38" t="s">
        <v>3434</v>
      </c>
    </row>
    <row r="986" spans="1:34" x14ac:dyDescent="0.3">
      <c r="A986" s="55">
        <v>981</v>
      </c>
      <c r="B986" s="37">
        <v>100004220</v>
      </c>
      <c r="C986" s="93" t="s">
        <v>1942</v>
      </c>
      <c r="D986" s="38">
        <v>22</v>
      </c>
      <c r="E986" s="38">
        <v>0</v>
      </c>
      <c r="J986" s="38">
        <v>2</v>
      </c>
      <c r="L986" s="38">
        <v>0</v>
      </c>
      <c r="M986" s="38">
        <v>0</v>
      </c>
      <c r="N986" s="38">
        <v>1000000</v>
      </c>
      <c r="O986" s="63" t="s">
        <v>55</v>
      </c>
      <c r="P986" s="63"/>
      <c r="Q986" s="38" t="s">
        <v>1588</v>
      </c>
      <c r="R986" s="38">
        <v>0</v>
      </c>
      <c r="T986" s="38" t="s">
        <v>1595</v>
      </c>
      <c r="U986" s="70"/>
      <c r="W986" s="38" t="s">
        <v>3273</v>
      </c>
      <c r="X986" s="38">
        <v>0</v>
      </c>
      <c r="Y986" s="38" t="s">
        <v>3435</v>
      </c>
      <c r="Z986" s="38" t="s">
        <v>3452</v>
      </c>
      <c r="AA986" s="38">
        <v>0</v>
      </c>
      <c r="AB986" s="38">
        <v>0</v>
      </c>
      <c r="AC986" s="96">
        <v>0</v>
      </c>
      <c r="AD986" s="38">
        <v>0</v>
      </c>
      <c r="AG986" s="38" t="s">
        <v>3414</v>
      </c>
      <c r="AH986" s="38" t="s">
        <v>3435</v>
      </c>
    </row>
    <row r="987" spans="1:34" x14ac:dyDescent="0.3">
      <c r="A987" s="55">
        <v>982</v>
      </c>
      <c r="B987" s="37">
        <v>100004230</v>
      </c>
      <c r="C987" s="93" t="s">
        <v>1942</v>
      </c>
      <c r="D987" s="38">
        <v>23</v>
      </c>
      <c r="E987" s="38">
        <v>0</v>
      </c>
      <c r="J987" s="38">
        <v>2</v>
      </c>
      <c r="L987" s="38">
        <v>0</v>
      </c>
      <c r="M987" s="38">
        <v>0</v>
      </c>
      <c r="N987" s="38">
        <v>1000000</v>
      </c>
      <c r="O987" s="63" t="s">
        <v>55</v>
      </c>
      <c r="P987" s="63"/>
      <c r="Q987" s="38" t="s">
        <v>1588</v>
      </c>
      <c r="R987" s="38">
        <v>0</v>
      </c>
      <c r="T987" s="38" t="s">
        <v>1595</v>
      </c>
      <c r="U987" s="70"/>
      <c r="W987" s="38" t="s">
        <v>3273</v>
      </c>
      <c r="X987" s="38">
        <v>0</v>
      </c>
      <c r="Y987" s="38" t="s">
        <v>3436</v>
      </c>
      <c r="Z987" s="38" t="s">
        <v>3452</v>
      </c>
      <c r="AA987" s="38">
        <v>0</v>
      </c>
      <c r="AB987" s="38">
        <v>0</v>
      </c>
      <c r="AC987" s="96">
        <v>0</v>
      </c>
      <c r="AD987" s="38">
        <v>0</v>
      </c>
      <c r="AG987" s="38" t="s">
        <v>3414</v>
      </c>
      <c r="AH987" s="38" t="s">
        <v>3436</v>
      </c>
    </row>
    <row r="988" spans="1:34" x14ac:dyDescent="0.3">
      <c r="A988" s="55">
        <v>983</v>
      </c>
      <c r="B988" s="37">
        <v>100004240</v>
      </c>
      <c r="C988" s="93" t="s">
        <v>1942</v>
      </c>
      <c r="D988" s="38">
        <v>24</v>
      </c>
      <c r="E988" s="38">
        <v>0</v>
      </c>
      <c r="J988" s="38">
        <v>2</v>
      </c>
      <c r="L988" s="38">
        <v>0</v>
      </c>
      <c r="M988" s="38">
        <v>0</v>
      </c>
      <c r="N988" s="38">
        <v>1000000</v>
      </c>
      <c r="O988" s="63" t="s">
        <v>55</v>
      </c>
      <c r="P988" s="63"/>
      <c r="Q988" s="38" t="s">
        <v>1588</v>
      </c>
      <c r="R988" s="38">
        <v>0</v>
      </c>
      <c r="T988" s="38" t="s">
        <v>1595</v>
      </c>
      <c r="U988" s="70"/>
      <c r="W988" s="38" t="s">
        <v>3273</v>
      </c>
      <c r="X988" s="38">
        <v>0</v>
      </c>
      <c r="Y988" s="38" t="s">
        <v>3437</v>
      </c>
      <c r="Z988" s="38" t="s">
        <v>3452</v>
      </c>
      <c r="AA988" s="38">
        <v>0</v>
      </c>
      <c r="AB988" s="38">
        <v>0</v>
      </c>
      <c r="AC988" s="96">
        <v>0</v>
      </c>
      <c r="AD988" s="38">
        <v>0</v>
      </c>
      <c r="AG988" s="38" t="s">
        <v>3414</v>
      </c>
      <c r="AH988" s="38" t="s">
        <v>3437</v>
      </c>
    </row>
    <row r="989" spans="1:34" x14ac:dyDescent="0.3">
      <c r="A989" s="55">
        <v>984</v>
      </c>
      <c r="B989" s="37">
        <v>100004250</v>
      </c>
      <c r="C989" s="93" t="s">
        <v>1942</v>
      </c>
      <c r="D989" s="38">
        <v>25</v>
      </c>
      <c r="E989" s="38">
        <v>0</v>
      </c>
      <c r="J989" s="38">
        <v>2</v>
      </c>
      <c r="L989" s="38">
        <v>0</v>
      </c>
      <c r="M989" s="38">
        <v>0</v>
      </c>
      <c r="N989" s="38">
        <v>1000000</v>
      </c>
      <c r="O989" s="63" t="s">
        <v>55</v>
      </c>
      <c r="P989" s="63"/>
      <c r="Q989" s="38" t="s">
        <v>1588</v>
      </c>
      <c r="R989" s="38">
        <v>0</v>
      </c>
      <c r="T989" s="38" t="s">
        <v>1595</v>
      </c>
      <c r="U989" s="70"/>
      <c r="W989" s="38" t="s">
        <v>3273</v>
      </c>
      <c r="X989" s="38">
        <v>0</v>
      </c>
      <c r="Y989" s="38" t="s">
        <v>3438</v>
      </c>
      <c r="Z989" s="38" t="s">
        <v>3452</v>
      </c>
      <c r="AA989" s="38">
        <v>0</v>
      </c>
      <c r="AB989" s="38">
        <v>0</v>
      </c>
      <c r="AC989" s="96">
        <v>0</v>
      </c>
      <c r="AD989" s="38">
        <v>0</v>
      </c>
      <c r="AG989" s="38" t="s">
        <v>3414</v>
      </c>
      <c r="AH989" s="38" t="s">
        <v>3438</v>
      </c>
    </row>
    <row r="990" spans="1:34" x14ac:dyDescent="0.3">
      <c r="A990" s="55">
        <v>985</v>
      </c>
      <c r="B990" s="37">
        <v>100005010</v>
      </c>
      <c r="C990" s="93" t="s">
        <v>1943</v>
      </c>
      <c r="D990" s="38">
        <v>1</v>
      </c>
      <c r="E990" s="38">
        <v>0</v>
      </c>
      <c r="J990" s="38">
        <v>2</v>
      </c>
      <c r="L990" s="38">
        <v>0</v>
      </c>
      <c r="M990" s="38">
        <v>0</v>
      </c>
      <c r="N990" s="38">
        <v>1000000</v>
      </c>
      <c r="O990" s="63" t="s">
        <v>55</v>
      </c>
      <c r="P990" s="63"/>
      <c r="Q990" s="38" t="s">
        <v>1588</v>
      </c>
      <c r="R990" s="38">
        <v>0</v>
      </c>
      <c r="T990" s="38" t="s">
        <v>1595</v>
      </c>
      <c r="U990" s="70"/>
      <c r="W990" s="38" t="s">
        <v>3274</v>
      </c>
      <c r="X990" s="38">
        <v>0</v>
      </c>
      <c r="Y990" s="38" t="s">
        <v>3512</v>
      </c>
      <c r="Z990" s="38" t="s">
        <v>3454</v>
      </c>
      <c r="AA990" s="38">
        <v>0</v>
      </c>
      <c r="AB990" s="38">
        <v>0</v>
      </c>
      <c r="AC990" s="96">
        <v>0</v>
      </c>
      <c r="AD990" s="38">
        <v>0</v>
      </c>
      <c r="AG990" s="38" t="s">
        <v>3510</v>
      </c>
      <c r="AH990" s="38" t="s">
        <v>3512</v>
      </c>
    </row>
    <row r="991" spans="1:34" x14ac:dyDescent="0.3">
      <c r="A991" s="55">
        <v>986</v>
      </c>
      <c r="B991" s="37">
        <v>100005020</v>
      </c>
      <c r="C991" s="93" t="s">
        <v>1943</v>
      </c>
      <c r="D991" s="38">
        <v>2</v>
      </c>
      <c r="E991" s="38">
        <v>0</v>
      </c>
      <c r="J991" s="38">
        <v>2</v>
      </c>
      <c r="L991" s="38">
        <v>0</v>
      </c>
      <c r="M991" s="38">
        <v>0</v>
      </c>
      <c r="N991" s="38">
        <v>1000000</v>
      </c>
      <c r="O991" s="63" t="s">
        <v>55</v>
      </c>
      <c r="P991" s="63"/>
      <c r="Q991" s="38" t="s">
        <v>1588</v>
      </c>
      <c r="R991" s="38">
        <v>0</v>
      </c>
      <c r="T991" s="38" t="s">
        <v>1595</v>
      </c>
      <c r="U991" s="70"/>
      <c r="W991" s="38" t="s">
        <v>3274</v>
      </c>
      <c r="X991" s="38">
        <v>0</v>
      </c>
      <c r="Y991" s="38" t="s">
        <v>3513</v>
      </c>
      <c r="Z991" s="38" t="s">
        <v>3454</v>
      </c>
      <c r="AA991" s="38">
        <v>0</v>
      </c>
      <c r="AB991" s="38">
        <v>0</v>
      </c>
      <c r="AC991" s="96">
        <v>0</v>
      </c>
      <c r="AD991" s="38">
        <v>0</v>
      </c>
      <c r="AG991" s="38" t="s">
        <v>3510</v>
      </c>
      <c r="AH991" s="38" t="s">
        <v>3513</v>
      </c>
    </row>
    <row r="992" spans="1:34" x14ac:dyDescent="0.3">
      <c r="A992" s="55">
        <v>987</v>
      </c>
      <c r="B992" s="37">
        <v>100005030</v>
      </c>
      <c r="C992" s="93" t="s">
        <v>1943</v>
      </c>
      <c r="D992" s="38">
        <v>3</v>
      </c>
      <c r="E992" s="38">
        <v>0</v>
      </c>
      <c r="J992" s="38">
        <v>2</v>
      </c>
      <c r="L992" s="38">
        <v>0</v>
      </c>
      <c r="M992" s="38">
        <v>0</v>
      </c>
      <c r="N992" s="38">
        <v>1000000</v>
      </c>
      <c r="O992" s="63" t="s">
        <v>55</v>
      </c>
      <c r="P992" s="63"/>
      <c r="Q992" s="38" t="s">
        <v>1588</v>
      </c>
      <c r="R992" s="38">
        <v>0</v>
      </c>
      <c r="T992" s="38" t="s">
        <v>1595</v>
      </c>
      <c r="U992" s="70"/>
      <c r="W992" s="38" t="s">
        <v>3274</v>
      </c>
      <c r="X992" s="38">
        <v>0</v>
      </c>
      <c r="Y992" s="38" t="s">
        <v>3514</v>
      </c>
      <c r="Z992" s="38" t="s">
        <v>3454</v>
      </c>
      <c r="AA992" s="38">
        <v>0</v>
      </c>
      <c r="AB992" s="38">
        <v>0</v>
      </c>
      <c r="AC992" s="96">
        <v>0</v>
      </c>
      <c r="AD992" s="38">
        <v>0</v>
      </c>
      <c r="AG992" s="38" t="s">
        <v>3510</v>
      </c>
      <c r="AH992" s="38" t="s">
        <v>3514</v>
      </c>
    </row>
    <row r="993" spans="1:34" x14ac:dyDescent="0.3">
      <c r="A993" s="55">
        <v>988</v>
      </c>
      <c r="B993" s="37">
        <v>100005040</v>
      </c>
      <c r="C993" s="93" t="s">
        <v>1943</v>
      </c>
      <c r="D993" s="38">
        <v>4</v>
      </c>
      <c r="E993" s="38">
        <v>0</v>
      </c>
      <c r="J993" s="38">
        <v>2</v>
      </c>
      <c r="L993" s="38">
        <v>0</v>
      </c>
      <c r="M993" s="38">
        <v>0</v>
      </c>
      <c r="N993" s="38">
        <v>1000000</v>
      </c>
      <c r="O993" s="63" t="s">
        <v>55</v>
      </c>
      <c r="P993" s="63"/>
      <c r="Q993" s="38" t="s">
        <v>1588</v>
      </c>
      <c r="R993" s="38">
        <v>0</v>
      </c>
      <c r="T993" s="38" t="s">
        <v>1595</v>
      </c>
      <c r="U993" s="70"/>
      <c r="W993" s="38" t="s">
        <v>3274</v>
      </c>
      <c r="X993" s="38">
        <v>0</v>
      </c>
      <c r="Y993" s="38" t="s">
        <v>3515</v>
      </c>
      <c r="Z993" s="38" t="s">
        <v>3454</v>
      </c>
      <c r="AA993" s="38">
        <v>0</v>
      </c>
      <c r="AB993" s="38">
        <v>0</v>
      </c>
      <c r="AC993" s="96">
        <v>0</v>
      </c>
      <c r="AD993" s="38">
        <v>0</v>
      </c>
      <c r="AG993" s="38" t="s">
        <v>3510</v>
      </c>
      <c r="AH993" s="38" t="s">
        <v>3515</v>
      </c>
    </row>
    <row r="994" spans="1:34" x14ac:dyDescent="0.3">
      <c r="A994" s="55">
        <v>989</v>
      </c>
      <c r="B994" s="37">
        <v>100005050</v>
      </c>
      <c r="C994" s="93" t="s">
        <v>1943</v>
      </c>
      <c r="D994" s="38">
        <v>5</v>
      </c>
      <c r="E994" s="38">
        <v>0</v>
      </c>
      <c r="J994" s="38">
        <v>2</v>
      </c>
      <c r="L994" s="38">
        <v>0</v>
      </c>
      <c r="M994" s="38">
        <v>0</v>
      </c>
      <c r="N994" s="38">
        <v>1000000</v>
      </c>
      <c r="O994" s="63" t="s">
        <v>55</v>
      </c>
      <c r="P994" s="63"/>
      <c r="Q994" s="38" t="s">
        <v>1588</v>
      </c>
      <c r="R994" s="38">
        <v>0</v>
      </c>
      <c r="T994" s="38" t="s">
        <v>1595</v>
      </c>
      <c r="U994" s="70"/>
      <c r="W994" s="38" t="s">
        <v>3274</v>
      </c>
      <c r="X994" s="38">
        <v>0</v>
      </c>
      <c r="Y994" s="38" t="s">
        <v>3516</v>
      </c>
      <c r="Z994" s="38" t="s">
        <v>3454</v>
      </c>
      <c r="AA994" s="38">
        <v>0</v>
      </c>
      <c r="AB994" s="38">
        <v>0</v>
      </c>
      <c r="AC994" s="96">
        <v>0</v>
      </c>
      <c r="AD994" s="38">
        <v>0</v>
      </c>
      <c r="AG994" s="38" t="s">
        <v>3510</v>
      </c>
      <c r="AH994" s="38" t="s">
        <v>3516</v>
      </c>
    </row>
    <row r="995" spans="1:34" x14ac:dyDescent="0.3">
      <c r="A995" s="55">
        <v>990</v>
      </c>
      <c r="B995" s="37">
        <v>100005060</v>
      </c>
      <c r="C995" s="93" t="s">
        <v>1943</v>
      </c>
      <c r="D995" s="38">
        <v>6</v>
      </c>
      <c r="E995" s="38">
        <v>0</v>
      </c>
      <c r="J995" s="38">
        <v>2</v>
      </c>
      <c r="L995" s="38">
        <v>0</v>
      </c>
      <c r="M995" s="38">
        <v>0</v>
      </c>
      <c r="N995" s="38">
        <v>1000000</v>
      </c>
      <c r="O995" s="63" t="s">
        <v>55</v>
      </c>
      <c r="P995" s="63"/>
      <c r="Q995" s="38" t="s">
        <v>1588</v>
      </c>
      <c r="R995" s="38">
        <v>0</v>
      </c>
      <c r="T995" s="38" t="s">
        <v>1595</v>
      </c>
      <c r="U995" s="70"/>
      <c r="W995" s="38" t="s">
        <v>3274</v>
      </c>
      <c r="X995" s="38">
        <v>0</v>
      </c>
      <c r="Y995" s="38" t="s">
        <v>3517</v>
      </c>
      <c r="Z995" s="38" t="s">
        <v>3454</v>
      </c>
      <c r="AA995" s="38">
        <v>0</v>
      </c>
      <c r="AB995" s="38">
        <v>0</v>
      </c>
      <c r="AC995" s="96">
        <v>0</v>
      </c>
      <c r="AD995" s="38">
        <v>0</v>
      </c>
      <c r="AG995" s="38" t="s">
        <v>3510</v>
      </c>
      <c r="AH995" s="38" t="s">
        <v>3517</v>
      </c>
    </row>
    <row r="996" spans="1:34" x14ac:dyDescent="0.3">
      <c r="A996" s="55">
        <v>991</v>
      </c>
      <c r="B996" s="37">
        <v>100005070</v>
      </c>
      <c r="C996" s="93" t="s">
        <v>1943</v>
      </c>
      <c r="D996" s="38">
        <v>7</v>
      </c>
      <c r="E996" s="38">
        <v>0</v>
      </c>
      <c r="J996" s="38">
        <v>2</v>
      </c>
      <c r="L996" s="38">
        <v>0</v>
      </c>
      <c r="M996" s="38">
        <v>0</v>
      </c>
      <c r="N996" s="38">
        <v>1000000</v>
      </c>
      <c r="O996" s="63" t="s">
        <v>55</v>
      </c>
      <c r="P996" s="63"/>
      <c r="Q996" s="38" t="s">
        <v>1588</v>
      </c>
      <c r="R996" s="38">
        <v>0</v>
      </c>
      <c r="T996" s="38" t="s">
        <v>1595</v>
      </c>
      <c r="U996" s="70"/>
      <c r="W996" s="38" t="s">
        <v>3274</v>
      </c>
      <c r="X996" s="38">
        <v>0</v>
      </c>
      <c r="Y996" s="38" t="s">
        <v>3518</v>
      </c>
      <c r="Z996" s="38" t="s">
        <v>3454</v>
      </c>
      <c r="AA996" s="38">
        <v>0</v>
      </c>
      <c r="AB996" s="38">
        <v>0</v>
      </c>
      <c r="AC996" s="96">
        <v>0</v>
      </c>
      <c r="AD996" s="38">
        <v>0</v>
      </c>
      <c r="AG996" s="38" t="s">
        <v>3510</v>
      </c>
      <c r="AH996" s="38" t="s">
        <v>3518</v>
      </c>
    </row>
    <row r="997" spans="1:34" x14ac:dyDescent="0.3">
      <c r="A997" s="55">
        <v>992</v>
      </c>
      <c r="B997" s="37">
        <v>100005080</v>
      </c>
      <c r="C997" s="93" t="s">
        <v>1943</v>
      </c>
      <c r="D997" s="38">
        <v>8</v>
      </c>
      <c r="E997" s="38">
        <v>0</v>
      </c>
      <c r="J997" s="38">
        <v>2</v>
      </c>
      <c r="L997" s="38">
        <v>0</v>
      </c>
      <c r="M997" s="38">
        <v>0</v>
      </c>
      <c r="N997" s="38">
        <v>1000000</v>
      </c>
      <c r="O997" s="63" t="s">
        <v>55</v>
      </c>
      <c r="P997" s="63"/>
      <c r="Q997" s="38" t="s">
        <v>1588</v>
      </c>
      <c r="R997" s="38">
        <v>0</v>
      </c>
      <c r="T997" s="38" t="s">
        <v>1595</v>
      </c>
      <c r="U997" s="70"/>
      <c r="W997" s="38" t="s">
        <v>3274</v>
      </c>
      <c r="X997" s="38">
        <v>0</v>
      </c>
      <c r="Y997" s="38" t="s">
        <v>3519</v>
      </c>
      <c r="Z997" s="38" t="s">
        <v>3454</v>
      </c>
      <c r="AA997" s="38">
        <v>0</v>
      </c>
      <c r="AB997" s="38">
        <v>0</v>
      </c>
      <c r="AC997" s="96">
        <v>0</v>
      </c>
      <c r="AD997" s="38">
        <v>0</v>
      </c>
      <c r="AG997" s="38" t="s">
        <v>3510</v>
      </c>
      <c r="AH997" s="38" t="s">
        <v>3519</v>
      </c>
    </row>
    <row r="998" spans="1:34" x14ac:dyDescent="0.3">
      <c r="A998" s="55">
        <v>993</v>
      </c>
      <c r="B998" s="37">
        <v>100005090</v>
      </c>
      <c r="C998" s="93" t="s">
        <v>1943</v>
      </c>
      <c r="D998" s="38">
        <v>9</v>
      </c>
      <c r="E998" s="38">
        <v>0</v>
      </c>
      <c r="J998" s="38">
        <v>2</v>
      </c>
      <c r="L998" s="38">
        <v>0</v>
      </c>
      <c r="M998" s="38">
        <v>0</v>
      </c>
      <c r="N998" s="38">
        <v>1000000</v>
      </c>
      <c r="O998" s="63" t="s">
        <v>55</v>
      </c>
      <c r="P998" s="63"/>
      <c r="Q998" s="38" t="s">
        <v>1588</v>
      </c>
      <c r="R998" s="38">
        <v>0</v>
      </c>
      <c r="T998" s="38" t="s">
        <v>1595</v>
      </c>
      <c r="U998" s="70"/>
      <c r="W998" s="38" t="s">
        <v>3274</v>
      </c>
      <c r="X998" s="38">
        <v>0</v>
      </c>
      <c r="Y998" s="38" t="s">
        <v>3520</v>
      </c>
      <c r="Z998" s="38" t="s">
        <v>3454</v>
      </c>
      <c r="AA998" s="38">
        <v>0</v>
      </c>
      <c r="AB998" s="38">
        <v>0</v>
      </c>
      <c r="AC998" s="96">
        <v>0</v>
      </c>
      <c r="AD998" s="38">
        <v>0</v>
      </c>
      <c r="AG998" s="38" t="s">
        <v>3510</v>
      </c>
      <c r="AH998" s="38" t="s">
        <v>3520</v>
      </c>
    </row>
    <row r="999" spans="1:34" x14ac:dyDescent="0.3">
      <c r="A999" s="55">
        <v>994</v>
      </c>
      <c r="B999" s="37">
        <v>100005100</v>
      </c>
      <c r="C999" s="93" t="s">
        <v>1943</v>
      </c>
      <c r="D999" s="38">
        <v>10</v>
      </c>
      <c r="E999" s="38">
        <v>0</v>
      </c>
      <c r="J999" s="38">
        <v>2</v>
      </c>
      <c r="L999" s="38">
        <v>0</v>
      </c>
      <c r="M999" s="38">
        <v>0</v>
      </c>
      <c r="N999" s="38">
        <v>1000000</v>
      </c>
      <c r="O999" s="63" t="s">
        <v>55</v>
      </c>
      <c r="P999" s="63"/>
      <c r="Q999" s="38" t="s">
        <v>1588</v>
      </c>
      <c r="R999" s="38">
        <v>0</v>
      </c>
      <c r="T999" s="38" t="s">
        <v>1595</v>
      </c>
      <c r="U999" s="70"/>
      <c r="W999" s="38" t="s">
        <v>3274</v>
      </c>
      <c r="X999" s="38">
        <v>0</v>
      </c>
      <c r="Y999" s="38" t="s">
        <v>3521</v>
      </c>
      <c r="Z999" s="38" t="s">
        <v>3454</v>
      </c>
      <c r="AA999" s="38">
        <v>0</v>
      </c>
      <c r="AB999" s="38">
        <v>0</v>
      </c>
      <c r="AC999" s="96">
        <v>0</v>
      </c>
      <c r="AD999" s="38">
        <v>0</v>
      </c>
      <c r="AG999" s="38" t="s">
        <v>3510</v>
      </c>
      <c r="AH999" s="38" t="s">
        <v>3521</v>
      </c>
    </row>
    <row r="1000" spans="1:34" x14ac:dyDescent="0.3">
      <c r="A1000" s="55">
        <v>995</v>
      </c>
      <c r="B1000" s="37">
        <v>100005110</v>
      </c>
      <c r="C1000" s="93" t="s">
        <v>1943</v>
      </c>
      <c r="D1000" s="38">
        <v>11</v>
      </c>
      <c r="E1000" s="38">
        <v>0</v>
      </c>
      <c r="J1000" s="38">
        <v>2</v>
      </c>
      <c r="L1000" s="38">
        <v>0</v>
      </c>
      <c r="M1000" s="38">
        <v>0</v>
      </c>
      <c r="N1000" s="38">
        <v>1000000</v>
      </c>
      <c r="O1000" s="63" t="s">
        <v>55</v>
      </c>
      <c r="P1000" s="63"/>
      <c r="Q1000" s="38" t="s">
        <v>1588</v>
      </c>
      <c r="R1000" s="38">
        <v>0</v>
      </c>
      <c r="T1000" s="38" t="s">
        <v>1595</v>
      </c>
      <c r="U1000" s="70"/>
      <c r="W1000" s="38" t="s">
        <v>3274</v>
      </c>
      <c r="X1000" s="38">
        <v>0</v>
      </c>
      <c r="Y1000" s="38" t="s">
        <v>3522</v>
      </c>
      <c r="Z1000" s="38" t="s">
        <v>3454</v>
      </c>
      <c r="AA1000" s="38">
        <v>0</v>
      </c>
      <c r="AB1000" s="38">
        <v>0</v>
      </c>
      <c r="AC1000" s="96">
        <v>0</v>
      </c>
      <c r="AD1000" s="38">
        <v>0</v>
      </c>
      <c r="AG1000" s="38" t="s">
        <v>3510</v>
      </c>
      <c r="AH1000" s="38" t="s">
        <v>3522</v>
      </c>
    </row>
    <row r="1001" spans="1:34" x14ac:dyDescent="0.3">
      <c r="A1001" s="55">
        <v>996</v>
      </c>
      <c r="B1001" s="37">
        <v>100005120</v>
      </c>
      <c r="C1001" s="93" t="s">
        <v>1943</v>
      </c>
      <c r="D1001" s="38">
        <v>12</v>
      </c>
      <c r="E1001" s="38">
        <v>0</v>
      </c>
      <c r="J1001" s="38">
        <v>2</v>
      </c>
      <c r="L1001" s="38">
        <v>0</v>
      </c>
      <c r="M1001" s="38">
        <v>0</v>
      </c>
      <c r="N1001" s="38">
        <v>1000000</v>
      </c>
      <c r="O1001" s="63" t="s">
        <v>55</v>
      </c>
      <c r="P1001" s="63"/>
      <c r="Q1001" s="38" t="s">
        <v>1588</v>
      </c>
      <c r="R1001" s="38">
        <v>0</v>
      </c>
      <c r="T1001" s="38" t="s">
        <v>1595</v>
      </c>
      <c r="U1001" s="70"/>
      <c r="W1001" s="38" t="s">
        <v>3274</v>
      </c>
      <c r="X1001" s="38">
        <v>0</v>
      </c>
      <c r="Y1001" s="38" t="s">
        <v>3523</v>
      </c>
      <c r="Z1001" s="38" t="s">
        <v>3454</v>
      </c>
      <c r="AA1001" s="38">
        <v>0</v>
      </c>
      <c r="AB1001" s="38">
        <v>0</v>
      </c>
      <c r="AC1001" s="96">
        <v>0</v>
      </c>
      <c r="AD1001" s="38">
        <v>0</v>
      </c>
      <c r="AG1001" s="38" t="s">
        <v>3510</v>
      </c>
      <c r="AH1001" s="38" t="s">
        <v>3523</v>
      </c>
    </row>
    <row r="1002" spans="1:34" x14ac:dyDescent="0.3">
      <c r="A1002" s="55">
        <v>997</v>
      </c>
      <c r="B1002" s="37">
        <v>100005130</v>
      </c>
      <c r="C1002" s="93" t="s">
        <v>1943</v>
      </c>
      <c r="D1002" s="38">
        <v>13</v>
      </c>
      <c r="E1002" s="38">
        <v>0</v>
      </c>
      <c r="J1002" s="38">
        <v>2</v>
      </c>
      <c r="L1002" s="38">
        <v>0</v>
      </c>
      <c r="M1002" s="38">
        <v>0</v>
      </c>
      <c r="N1002" s="38">
        <v>1000000</v>
      </c>
      <c r="O1002" s="63" t="s">
        <v>55</v>
      </c>
      <c r="P1002" s="63"/>
      <c r="Q1002" s="38" t="s">
        <v>1588</v>
      </c>
      <c r="R1002" s="38">
        <v>0</v>
      </c>
      <c r="T1002" s="38" t="s">
        <v>1595</v>
      </c>
      <c r="U1002" s="70"/>
      <c r="W1002" s="38" t="s">
        <v>3274</v>
      </c>
      <c r="X1002" s="38">
        <v>0</v>
      </c>
      <c r="Y1002" s="38" t="s">
        <v>3524</v>
      </c>
      <c r="Z1002" s="38" t="s">
        <v>3454</v>
      </c>
      <c r="AA1002" s="38">
        <v>0</v>
      </c>
      <c r="AB1002" s="38">
        <v>0</v>
      </c>
      <c r="AC1002" s="96">
        <v>0</v>
      </c>
      <c r="AD1002" s="38">
        <v>0</v>
      </c>
      <c r="AG1002" s="38" t="s">
        <v>3510</v>
      </c>
      <c r="AH1002" s="38" t="s">
        <v>3524</v>
      </c>
    </row>
    <row r="1003" spans="1:34" x14ac:dyDescent="0.3">
      <c r="A1003" s="55">
        <v>998</v>
      </c>
      <c r="B1003" s="37">
        <v>100005140</v>
      </c>
      <c r="C1003" s="93" t="s">
        <v>1943</v>
      </c>
      <c r="D1003" s="38">
        <v>14</v>
      </c>
      <c r="E1003" s="38">
        <v>0</v>
      </c>
      <c r="J1003" s="38">
        <v>2</v>
      </c>
      <c r="L1003" s="38">
        <v>0</v>
      </c>
      <c r="M1003" s="38">
        <v>0</v>
      </c>
      <c r="N1003" s="38">
        <v>1000000</v>
      </c>
      <c r="O1003" s="63" t="s">
        <v>55</v>
      </c>
      <c r="P1003" s="63"/>
      <c r="Q1003" s="38" t="s">
        <v>1588</v>
      </c>
      <c r="R1003" s="38">
        <v>0</v>
      </c>
      <c r="T1003" s="38" t="s">
        <v>1595</v>
      </c>
      <c r="U1003" s="70"/>
      <c r="W1003" s="38" t="s">
        <v>3274</v>
      </c>
      <c r="X1003" s="38">
        <v>0</v>
      </c>
      <c r="Y1003" s="38" t="s">
        <v>3525</v>
      </c>
      <c r="Z1003" s="38" t="s">
        <v>3454</v>
      </c>
      <c r="AA1003" s="38">
        <v>0</v>
      </c>
      <c r="AB1003" s="38">
        <v>0</v>
      </c>
      <c r="AC1003" s="96">
        <v>0</v>
      </c>
      <c r="AD1003" s="38">
        <v>0</v>
      </c>
      <c r="AG1003" s="38" t="s">
        <v>3510</v>
      </c>
      <c r="AH1003" s="38" t="s">
        <v>3525</v>
      </c>
    </row>
    <row r="1004" spans="1:34" x14ac:dyDescent="0.3">
      <c r="A1004" s="55">
        <v>999</v>
      </c>
      <c r="B1004" s="37">
        <v>100005150</v>
      </c>
      <c r="C1004" s="93" t="s">
        <v>1943</v>
      </c>
      <c r="D1004" s="38">
        <v>15</v>
      </c>
      <c r="E1004" s="38">
        <v>0</v>
      </c>
      <c r="J1004" s="38">
        <v>2</v>
      </c>
      <c r="L1004" s="38">
        <v>0</v>
      </c>
      <c r="M1004" s="38">
        <v>0</v>
      </c>
      <c r="N1004" s="38">
        <v>1000000</v>
      </c>
      <c r="O1004" s="63" t="s">
        <v>55</v>
      </c>
      <c r="P1004" s="63"/>
      <c r="Q1004" s="38" t="s">
        <v>1588</v>
      </c>
      <c r="R1004" s="38">
        <v>0</v>
      </c>
      <c r="T1004" s="38" t="s">
        <v>1595</v>
      </c>
      <c r="U1004" s="70"/>
      <c r="W1004" s="38" t="s">
        <v>3274</v>
      </c>
      <c r="X1004" s="38">
        <v>0</v>
      </c>
      <c r="Y1004" s="38" t="s">
        <v>3526</v>
      </c>
      <c r="Z1004" s="38" t="s">
        <v>3454</v>
      </c>
      <c r="AA1004" s="38">
        <v>0</v>
      </c>
      <c r="AB1004" s="38">
        <v>0</v>
      </c>
      <c r="AC1004" s="96">
        <v>0</v>
      </c>
      <c r="AD1004" s="38">
        <v>0</v>
      </c>
      <c r="AG1004" s="38" t="s">
        <v>3510</v>
      </c>
      <c r="AH1004" s="38" t="s">
        <v>3526</v>
      </c>
    </row>
    <row r="1005" spans="1:34" x14ac:dyDescent="0.3">
      <c r="A1005" s="55">
        <v>1000</v>
      </c>
      <c r="B1005" s="37">
        <v>100005160</v>
      </c>
      <c r="C1005" s="93" t="s">
        <v>1943</v>
      </c>
      <c r="D1005" s="38">
        <v>16</v>
      </c>
      <c r="E1005" s="38">
        <v>0</v>
      </c>
      <c r="J1005" s="38">
        <v>2</v>
      </c>
      <c r="L1005" s="38">
        <v>0</v>
      </c>
      <c r="M1005" s="38">
        <v>0</v>
      </c>
      <c r="N1005" s="38">
        <v>1000000</v>
      </c>
      <c r="O1005" s="63" t="s">
        <v>55</v>
      </c>
      <c r="P1005" s="63"/>
      <c r="Q1005" s="38" t="s">
        <v>1588</v>
      </c>
      <c r="R1005" s="38">
        <v>0</v>
      </c>
      <c r="T1005" s="38" t="s">
        <v>1595</v>
      </c>
      <c r="U1005" s="70"/>
      <c r="W1005" s="38" t="s">
        <v>3274</v>
      </c>
      <c r="X1005" s="38">
        <v>0</v>
      </c>
      <c r="Y1005" s="38" t="s">
        <v>3527</v>
      </c>
      <c r="Z1005" s="38" t="s">
        <v>3454</v>
      </c>
      <c r="AA1005" s="38">
        <v>0</v>
      </c>
      <c r="AB1005" s="38">
        <v>0</v>
      </c>
      <c r="AC1005" s="96">
        <v>0</v>
      </c>
      <c r="AD1005" s="38">
        <v>0</v>
      </c>
      <c r="AG1005" s="38" t="s">
        <v>3510</v>
      </c>
      <c r="AH1005" s="38" t="s">
        <v>3527</v>
      </c>
    </row>
    <row r="1006" spans="1:34" x14ac:dyDescent="0.3">
      <c r="A1006" s="55">
        <v>1001</v>
      </c>
      <c r="B1006" s="37">
        <v>100005170</v>
      </c>
      <c r="C1006" s="93" t="s">
        <v>1943</v>
      </c>
      <c r="D1006" s="38">
        <v>17</v>
      </c>
      <c r="E1006" s="38">
        <v>0</v>
      </c>
      <c r="J1006" s="38">
        <v>2</v>
      </c>
      <c r="L1006" s="38">
        <v>0</v>
      </c>
      <c r="M1006" s="38">
        <v>0</v>
      </c>
      <c r="N1006" s="38">
        <v>1000000</v>
      </c>
      <c r="O1006" s="63" t="s">
        <v>55</v>
      </c>
      <c r="P1006" s="63"/>
      <c r="Q1006" s="38" t="s">
        <v>1588</v>
      </c>
      <c r="R1006" s="38">
        <v>0</v>
      </c>
      <c r="T1006" s="38" t="s">
        <v>1595</v>
      </c>
      <c r="U1006" s="70"/>
      <c r="W1006" s="38" t="s">
        <v>3274</v>
      </c>
      <c r="X1006" s="38">
        <v>0</v>
      </c>
      <c r="Y1006" s="38" t="s">
        <v>3528</v>
      </c>
      <c r="Z1006" s="38" t="s">
        <v>3454</v>
      </c>
      <c r="AA1006" s="38">
        <v>0</v>
      </c>
      <c r="AB1006" s="38">
        <v>0</v>
      </c>
      <c r="AC1006" s="96">
        <v>0</v>
      </c>
      <c r="AD1006" s="38">
        <v>0</v>
      </c>
      <c r="AG1006" s="38" t="s">
        <v>3510</v>
      </c>
      <c r="AH1006" s="38" t="s">
        <v>3528</v>
      </c>
    </row>
    <row r="1007" spans="1:34" x14ac:dyDescent="0.3">
      <c r="A1007" s="55">
        <v>1002</v>
      </c>
      <c r="B1007" s="37">
        <v>100005180</v>
      </c>
      <c r="C1007" s="93" t="s">
        <v>1943</v>
      </c>
      <c r="D1007" s="38">
        <v>18</v>
      </c>
      <c r="E1007" s="38">
        <v>0</v>
      </c>
      <c r="J1007" s="38">
        <v>2</v>
      </c>
      <c r="L1007" s="38">
        <v>0</v>
      </c>
      <c r="M1007" s="38">
        <v>0</v>
      </c>
      <c r="N1007" s="38">
        <v>1000000</v>
      </c>
      <c r="O1007" s="63" t="s">
        <v>55</v>
      </c>
      <c r="P1007" s="63"/>
      <c r="Q1007" s="38" t="s">
        <v>1588</v>
      </c>
      <c r="R1007" s="38">
        <v>0</v>
      </c>
      <c r="T1007" s="38" t="s">
        <v>1595</v>
      </c>
      <c r="U1007" s="70"/>
      <c r="W1007" s="38" t="s">
        <v>3274</v>
      </c>
      <c r="X1007" s="38">
        <v>0</v>
      </c>
      <c r="Y1007" s="38" t="s">
        <v>3529</v>
      </c>
      <c r="Z1007" s="38" t="s">
        <v>3454</v>
      </c>
      <c r="AA1007" s="38">
        <v>0</v>
      </c>
      <c r="AB1007" s="38">
        <v>0</v>
      </c>
      <c r="AC1007" s="96">
        <v>0</v>
      </c>
      <c r="AD1007" s="38">
        <v>0</v>
      </c>
      <c r="AG1007" s="38" t="s">
        <v>3510</v>
      </c>
      <c r="AH1007" s="38" t="s">
        <v>3529</v>
      </c>
    </row>
    <row r="1008" spans="1:34" x14ac:dyDescent="0.3">
      <c r="A1008" s="55">
        <v>1003</v>
      </c>
      <c r="B1008" s="37">
        <v>100005190</v>
      </c>
      <c r="C1008" s="93" t="s">
        <v>1943</v>
      </c>
      <c r="D1008" s="38">
        <v>19</v>
      </c>
      <c r="E1008" s="38">
        <v>0</v>
      </c>
      <c r="J1008" s="38">
        <v>2</v>
      </c>
      <c r="L1008" s="38">
        <v>0</v>
      </c>
      <c r="M1008" s="38">
        <v>0</v>
      </c>
      <c r="N1008" s="38">
        <v>1000000</v>
      </c>
      <c r="O1008" s="63" t="s">
        <v>55</v>
      </c>
      <c r="P1008" s="63"/>
      <c r="Q1008" s="38" t="s">
        <v>1588</v>
      </c>
      <c r="R1008" s="38">
        <v>0</v>
      </c>
      <c r="T1008" s="38" t="s">
        <v>1595</v>
      </c>
      <c r="U1008" s="70"/>
      <c r="W1008" s="38" t="s">
        <v>3274</v>
      </c>
      <c r="X1008" s="38">
        <v>0</v>
      </c>
      <c r="Y1008" s="38" t="s">
        <v>3530</v>
      </c>
      <c r="Z1008" s="38" t="s">
        <v>3454</v>
      </c>
      <c r="AA1008" s="38">
        <v>0</v>
      </c>
      <c r="AB1008" s="38">
        <v>0</v>
      </c>
      <c r="AC1008" s="96">
        <v>0</v>
      </c>
      <c r="AD1008" s="38">
        <v>0</v>
      </c>
      <c r="AG1008" s="38" t="s">
        <v>3510</v>
      </c>
      <c r="AH1008" s="38" t="s">
        <v>3530</v>
      </c>
    </row>
    <row r="1009" spans="1:34" x14ac:dyDescent="0.3">
      <c r="A1009" s="55">
        <v>1004</v>
      </c>
      <c r="B1009" s="37">
        <v>100005200</v>
      </c>
      <c r="C1009" s="93" t="s">
        <v>1943</v>
      </c>
      <c r="D1009" s="38">
        <v>20</v>
      </c>
      <c r="E1009" s="38">
        <v>0</v>
      </c>
      <c r="J1009" s="38">
        <v>2</v>
      </c>
      <c r="L1009" s="38">
        <v>0</v>
      </c>
      <c r="M1009" s="38">
        <v>0</v>
      </c>
      <c r="N1009" s="38">
        <v>1000000</v>
      </c>
      <c r="O1009" s="63" t="s">
        <v>55</v>
      </c>
      <c r="P1009" s="63"/>
      <c r="Q1009" s="38" t="s">
        <v>1588</v>
      </c>
      <c r="R1009" s="38">
        <v>0</v>
      </c>
      <c r="T1009" s="38" t="s">
        <v>1595</v>
      </c>
      <c r="U1009" s="70"/>
      <c r="W1009" s="38" t="s">
        <v>3274</v>
      </c>
      <c r="X1009" s="38">
        <v>0</v>
      </c>
      <c r="Y1009" s="38" t="s">
        <v>3531</v>
      </c>
      <c r="Z1009" s="38" t="s">
        <v>3454</v>
      </c>
      <c r="AA1009" s="38">
        <v>0</v>
      </c>
      <c r="AB1009" s="38">
        <v>0</v>
      </c>
      <c r="AC1009" s="96">
        <v>0</v>
      </c>
      <c r="AD1009" s="38">
        <v>0</v>
      </c>
      <c r="AG1009" s="38" t="s">
        <v>3510</v>
      </c>
      <c r="AH1009" s="38" t="s">
        <v>3531</v>
      </c>
    </row>
    <row r="1010" spans="1:34" x14ac:dyDescent="0.3">
      <c r="A1010" s="55">
        <v>1005</v>
      </c>
      <c r="B1010" s="37">
        <v>100005210</v>
      </c>
      <c r="C1010" s="93" t="s">
        <v>1943</v>
      </c>
      <c r="D1010" s="38">
        <v>21</v>
      </c>
      <c r="E1010" s="38">
        <v>0</v>
      </c>
      <c r="J1010" s="38">
        <v>2</v>
      </c>
      <c r="L1010" s="38">
        <v>0</v>
      </c>
      <c r="M1010" s="38">
        <v>0</v>
      </c>
      <c r="N1010" s="38">
        <v>1000000</v>
      </c>
      <c r="O1010" s="63" t="s">
        <v>55</v>
      </c>
      <c r="P1010" s="63"/>
      <c r="Q1010" s="38" t="s">
        <v>1588</v>
      </c>
      <c r="R1010" s="38">
        <v>0</v>
      </c>
      <c r="T1010" s="38" t="s">
        <v>1595</v>
      </c>
      <c r="U1010" s="70"/>
      <c r="W1010" s="38" t="s">
        <v>3274</v>
      </c>
      <c r="X1010" s="38">
        <v>0</v>
      </c>
      <c r="Y1010" s="38" t="s">
        <v>3532</v>
      </c>
      <c r="Z1010" s="38" t="s">
        <v>3454</v>
      </c>
      <c r="AA1010" s="38">
        <v>0</v>
      </c>
      <c r="AB1010" s="38">
        <v>0</v>
      </c>
      <c r="AC1010" s="96">
        <v>0</v>
      </c>
      <c r="AD1010" s="38">
        <v>0</v>
      </c>
      <c r="AG1010" s="38" t="s">
        <v>3510</v>
      </c>
      <c r="AH1010" s="38" t="s">
        <v>3532</v>
      </c>
    </row>
    <row r="1011" spans="1:34" x14ac:dyDescent="0.3">
      <c r="A1011" s="55">
        <v>1006</v>
      </c>
      <c r="B1011" s="37">
        <v>100005220</v>
      </c>
      <c r="C1011" s="93" t="s">
        <v>1943</v>
      </c>
      <c r="D1011" s="38">
        <v>22</v>
      </c>
      <c r="E1011" s="38">
        <v>0</v>
      </c>
      <c r="J1011" s="38">
        <v>2</v>
      </c>
      <c r="L1011" s="38">
        <v>0</v>
      </c>
      <c r="M1011" s="38">
        <v>0</v>
      </c>
      <c r="N1011" s="38">
        <v>1000000</v>
      </c>
      <c r="O1011" s="63" t="s">
        <v>55</v>
      </c>
      <c r="P1011" s="63"/>
      <c r="Q1011" s="38" t="s">
        <v>1588</v>
      </c>
      <c r="R1011" s="38">
        <v>0</v>
      </c>
      <c r="T1011" s="38" t="s">
        <v>1595</v>
      </c>
      <c r="U1011" s="70"/>
      <c r="W1011" s="38" t="s">
        <v>3274</v>
      </c>
      <c r="X1011" s="38">
        <v>0</v>
      </c>
      <c r="Y1011" s="38" t="s">
        <v>3533</v>
      </c>
      <c r="Z1011" s="38" t="s">
        <v>3454</v>
      </c>
      <c r="AA1011" s="38">
        <v>0</v>
      </c>
      <c r="AB1011" s="38">
        <v>0</v>
      </c>
      <c r="AC1011" s="96">
        <v>0</v>
      </c>
      <c r="AD1011" s="38">
        <v>0</v>
      </c>
      <c r="AG1011" s="38" t="s">
        <v>3510</v>
      </c>
      <c r="AH1011" s="38" t="s">
        <v>3533</v>
      </c>
    </row>
    <row r="1012" spans="1:34" x14ac:dyDescent="0.3">
      <c r="A1012" s="55">
        <v>1007</v>
      </c>
      <c r="B1012" s="37">
        <v>100005230</v>
      </c>
      <c r="C1012" s="93" t="s">
        <v>1943</v>
      </c>
      <c r="D1012" s="38">
        <v>23</v>
      </c>
      <c r="E1012" s="38">
        <v>0</v>
      </c>
      <c r="J1012" s="38">
        <v>2</v>
      </c>
      <c r="L1012" s="38">
        <v>0</v>
      </c>
      <c r="M1012" s="38">
        <v>0</v>
      </c>
      <c r="N1012" s="38">
        <v>1000000</v>
      </c>
      <c r="O1012" s="63" t="s">
        <v>55</v>
      </c>
      <c r="P1012" s="63"/>
      <c r="Q1012" s="38" t="s">
        <v>1588</v>
      </c>
      <c r="R1012" s="38">
        <v>0</v>
      </c>
      <c r="T1012" s="38" t="s">
        <v>1595</v>
      </c>
      <c r="U1012" s="70"/>
      <c r="W1012" s="38" t="s">
        <v>3274</v>
      </c>
      <c r="X1012" s="38">
        <v>0</v>
      </c>
      <c r="Y1012" s="38" t="s">
        <v>3534</v>
      </c>
      <c r="Z1012" s="38" t="s">
        <v>3454</v>
      </c>
      <c r="AA1012" s="38">
        <v>0</v>
      </c>
      <c r="AB1012" s="38">
        <v>0</v>
      </c>
      <c r="AC1012" s="96">
        <v>0</v>
      </c>
      <c r="AD1012" s="38">
        <v>0</v>
      </c>
      <c r="AG1012" s="38" t="s">
        <v>3510</v>
      </c>
      <c r="AH1012" s="38" t="s">
        <v>3534</v>
      </c>
    </row>
    <row r="1013" spans="1:34" x14ac:dyDescent="0.3">
      <c r="A1013" s="55">
        <v>1008</v>
      </c>
      <c r="B1013" s="37">
        <v>100005240</v>
      </c>
      <c r="C1013" s="93" t="s">
        <v>1943</v>
      </c>
      <c r="D1013" s="38">
        <v>24</v>
      </c>
      <c r="E1013" s="38">
        <v>0</v>
      </c>
      <c r="J1013" s="38">
        <v>2</v>
      </c>
      <c r="L1013" s="38">
        <v>0</v>
      </c>
      <c r="M1013" s="38">
        <v>0</v>
      </c>
      <c r="N1013" s="38">
        <v>1000000</v>
      </c>
      <c r="O1013" s="63" t="s">
        <v>55</v>
      </c>
      <c r="P1013" s="63"/>
      <c r="Q1013" s="38" t="s">
        <v>1588</v>
      </c>
      <c r="R1013" s="38">
        <v>0</v>
      </c>
      <c r="T1013" s="38" t="s">
        <v>1595</v>
      </c>
      <c r="U1013" s="70"/>
      <c r="W1013" s="38" t="s">
        <v>3274</v>
      </c>
      <c r="X1013" s="38">
        <v>0</v>
      </c>
      <c r="Y1013" s="38" t="s">
        <v>3535</v>
      </c>
      <c r="Z1013" s="38" t="s">
        <v>3454</v>
      </c>
      <c r="AA1013" s="38">
        <v>0</v>
      </c>
      <c r="AB1013" s="38">
        <v>0</v>
      </c>
      <c r="AC1013" s="96">
        <v>0</v>
      </c>
      <c r="AD1013" s="38">
        <v>0</v>
      </c>
      <c r="AG1013" s="38" t="s">
        <v>3510</v>
      </c>
      <c r="AH1013" s="38" t="s">
        <v>3535</v>
      </c>
    </row>
    <row r="1014" spans="1:34" x14ac:dyDescent="0.3">
      <c r="A1014" s="55">
        <v>1009</v>
      </c>
      <c r="B1014" s="37">
        <v>100005250</v>
      </c>
      <c r="C1014" s="93" t="s">
        <v>1943</v>
      </c>
      <c r="D1014" s="38">
        <v>25</v>
      </c>
      <c r="E1014" s="38">
        <v>0</v>
      </c>
      <c r="H1014" s="94"/>
      <c r="J1014" s="38">
        <v>2</v>
      </c>
      <c r="L1014" s="38">
        <v>0</v>
      </c>
      <c r="M1014" s="38">
        <v>0</v>
      </c>
      <c r="N1014" s="38">
        <v>1000000</v>
      </c>
      <c r="O1014" s="63" t="s">
        <v>55</v>
      </c>
      <c r="P1014" s="63"/>
      <c r="Q1014" s="38" t="s">
        <v>1588</v>
      </c>
      <c r="R1014" s="38">
        <v>0</v>
      </c>
      <c r="T1014" s="38" t="s">
        <v>1595</v>
      </c>
      <c r="U1014" s="70"/>
      <c r="W1014" s="38" t="s">
        <v>3274</v>
      </c>
      <c r="X1014" s="38">
        <v>0</v>
      </c>
      <c r="Y1014" s="38" t="s">
        <v>3536</v>
      </c>
      <c r="Z1014" s="38" t="s">
        <v>3454</v>
      </c>
      <c r="AA1014" s="38">
        <v>0</v>
      </c>
      <c r="AB1014" s="38">
        <v>0</v>
      </c>
      <c r="AC1014" s="96">
        <v>0</v>
      </c>
      <c r="AD1014" s="38">
        <v>0</v>
      </c>
      <c r="AG1014" s="38" t="s">
        <v>3510</v>
      </c>
      <c r="AH1014" s="38" t="s">
        <v>3536</v>
      </c>
    </row>
    <row r="1015" spans="1:34" x14ac:dyDescent="0.3">
      <c r="A1015" s="55">
        <v>1010</v>
      </c>
      <c r="B1015" s="37">
        <v>100006010</v>
      </c>
      <c r="C1015" s="93" t="s">
        <v>2003</v>
      </c>
      <c r="D1015" s="38">
        <v>1</v>
      </c>
      <c r="E1015" s="38">
        <v>0</v>
      </c>
      <c r="J1015" s="38">
        <v>2</v>
      </c>
      <c r="L1015" s="38">
        <v>0</v>
      </c>
      <c r="M1015" s="38">
        <v>0</v>
      </c>
      <c r="N1015" s="38">
        <v>1000000</v>
      </c>
      <c r="O1015" s="63" t="s">
        <v>55</v>
      </c>
      <c r="P1015" s="63"/>
      <c r="Q1015" s="38" t="s">
        <v>1588</v>
      </c>
      <c r="R1015" s="38">
        <v>0</v>
      </c>
      <c r="T1015" s="38" t="s">
        <v>1595</v>
      </c>
      <c r="U1015" s="70"/>
      <c r="Y1015" s="38" t="s">
        <v>2006</v>
      </c>
      <c r="AA1015" s="38">
        <v>0</v>
      </c>
      <c r="AB1015" s="38">
        <v>0</v>
      </c>
      <c r="AC1015" s="96">
        <v>0</v>
      </c>
      <c r="AD1015" s="38">
        <v>0</v>
      </c>
      <c r="AG1015" s="38" t="s">
        <v>1939</v>
      </c>
      <c r="AH1015" s="38" t="s">
        <v>2006</v>
      </c>
    </row>
    <row r="1016" spans="1:34" x14ac:dyDescent="0.3">
      <c r="A1016" s="55">
        <v>1011</v>
      </c>
      <c r="B1016" s="37">
        <v>100006020</v>
      </c>
      <c r="C1016" s="93" t="s">
        <v>2003</v>
      </c>
      <c r="D1016" s="38">
        <v>2</v>
      </c>
      <c r="E1016" s="38">
        <v>0</v>
      </c>
      <c r="J1016" s="38">
        <v>2</v>
      </c>
      <c r="L1016" s="38">
        <v>0</v>
      </c>
      <c r="M1016" s="38">
        <v>0</v>
      </c>
      <c r="N1016" s="38">
        <v>1000000</v>
      </c>
      <c r="O1016" s="63" t="s">
        <v>55</v>
      </c>
      <c r="P1016" s="63"/>
      <c r="Q1016" s="38" t="s">
        <v>1588</v>
      </c>
      <c r="R1016" s="38">
        <v>0</v>
      </c>
      <c r="T1016" s="38" t="s">
        <v>1595</v>
      </c>
      <c r="U1016" s="70"/>
      <c r="Y1016" s="38" t="s">
        <v>2007</v>
      </c>
      <c r="AA1016" s="38">
        <v>0</v>
      </c>
      <c r="AB1016" s="38">
        <v>0</v>
      </c>
      <c r="AC1016" s="96">
        <v>0</v>
      </c>
      <c r="AD1016" s="38">
        <v>0</v>
      </c>
      <c r="AG1016" s="38" t="s">
        <v>1939</v>
      </c>
      <c r="AH1016" s="38" t="s">
        <v>2007</v>
      </c>
    </row>
    <row r="1017" spans="1:34" x14ac:dyDescent="0.3">
      <c r="A1017" s="55">
        <v>1012</v>
      </c>
      <c r="B1017" s="37">
        <v>100006030</v>
      </c>
      <c r="C1017" s="93" t="s">
        <v>2003</v>
      </c>
      <c r="D1017" s="38">
        <v>3</v>
      </c>
      <c r="E1017" s="38">
        <v>0</v>
      </c>
      <c r="J1017" s="38">
        <v>2</v>
      </c>
      <c r="L1017" s="38">
        <v>0</v>
      </c>
      <c r="M1017" s="38">
        <v>0</v>
      </c>
      <c r="N1017" s="38">
        <v>1000000</v>
      </c>
      <c r="O1017" s="63" t="s">
        <v>55</v>
      </c>
      <c r="P1017" s="63"/>
      <c r="Q1017" s="38" t="s">
        <v>1588</v>
      </c>
      <c r="R1017" s="38">
        <v>0</v>
      </c>
      <c r="T1017" s="38" t="s">
        <v>1595</v>
      </c>
      <c r="U1017" s="70"/>
      <c r="Y1017" s="38" t="s">
        <v>2008</v>
      </c>
      <c r="AA1017" s="38">
        <v>0</v>
      </c>
      <c r="AB1017" s="38">
        <v>0</v>
      </c>
      <c r="AC1017" s="96">
        <v>0</v>
      </c>
      <c r="AD1017" s="38">
        <v>0</v>
      </c>
      <c r="AG1017" s="38" t="s">
        <v>1939</v>
      </c>
      <c r="AH1017" s="38" t="s">
        <v>2008</v>
      </c>
    </row>
    <row r="1018" spans="1:34" x14ac:dyDescent="0.3">
      <c r="A1018" s="55">
        <v>1013</v>
      </c>
      <c r="B1018" s="37">
        <v>100006040</v>
      </c>
      <c r="C1018" s="93" t="s">
        <v>2003</v>
      </c>
      <c r="D1018" s="38">
        <v>4</v>
      </c>
      <c r="E1018" s="38">
        <v>0</v>
      </c>
      <c r="J1018" s="38">
        <v>2</v>
      </c>
      <c r="L1018" s="38">
        <v>0</v>
      </c>
      <c r="M1018" s="38">
        <v>0</v>
      </c>
      <c r="N1018" s="38">
        <v>1000000</v>
      </c>
      <c r="O1018" s="63" t="s">
        <v>55</v>
      </c>
      <c r="P1018" s="63"/>
      <c r="Q1018" s="38" t="s">
        <v>1588</v>
      </c>
      <c r="R1018" s="38">
        <v>0</v>
      </c>
      <c r="T1018" s="38" t="s">
        <v>1595</v>
      </c>
      <c r="U1018" s="70"/>
      <c r="Y1018" s="38" t="s">
        <v>2009</v>
      </c>
      <c r="AA1018" s="38">
        <v>0</v>
      </c>
      <c r="AB1018" s="38">
        <v>0</v>
      </c>
      <c r="AC1018" s="96">
        <v>0</v>
      </c>
      <c r="AD1018" s="38">
        <v>0</v>
      </c>
      <c r="AG1018" s="38" t="s">
        <v>1939</v>
      </c>
      <c r="AH1018" s="38" t="s">
        <v>2009</v>
      </c>
    </row>
    <row r="1019" spans="1:34" x14ac:dyDescent="0.3">
      <c r="A1019" s="55">
        <v>1014</v>
      </c>
      <c r="B1019" s="37">
        <v>100006050</v>
      </c>
      <c r="C1019" s="93" t="s">
        <v>2003</v>
      </c>
      <c r="D1019" s="38">
        <v>5</v>
      </c>
      <c r="E1019" s="38">
        <v>0</v>
      </c>
      <c r="J1019" s="38">
        <v>2</v>
      </c>
      <c r="L1019" s="38">
        <v>0</v>
      </c>
      <c r="M1019" s="38">
        <v>0</v>
      </c>
      <c r="N1019" s="38">
        <v>1000000</v>
      </c>
      <c r="O1019" s="63" t="s">
        <v>55</v>
      </c>
      <c r="P1019" s="63"/>
      <c r="Q1019" s="38" t="s">
        <v>1588</v>
      </c>
      <c r="R1019" s="38">
        <v>0</v>
      </c>
      <c r="T1019" s="38" t="s">
        <v>1595</v>
      </c>
      <c r="U1019" s="70"/>
      <c r="Y1019" s="38" t="s">
        <v>2010</v>
      </c>
      <c r="AA1019" s="38">
        <v>0</v>
      </c>
      <c r="AB1019" s="38">
        <v>0</v>
      </c>
      <c r="AC1019" s="96">
        <v>0</v>
      </c>
      <c r="AD1019" s="38">
        <v>0</v>
      </c>
      <c r="AG1019" s="38" t="s">
        <v>1939</v>
      </c>
      <c r="AH1019" s="38" t="s">
        <v>2010</v>
      </c>
    </row>
    <row r="1020" spans="1:34" x14ac:dyDescent="0.3">
      <c r="A1020" s="55">
        <v>1015</v>
      </c>
      <c r="B1020" s="37">
        <v>100006060</v>
      </c>
      <c r="C1020" t="s">
        <v>2003</v>
      </c>
      <c r="D1020" s="38">
        <v>6</v>
      </c>
      <c r="E1020" s="38">
        <v>0</v>
      </c>
      <c r="J1020" s="38">
        <v>2</v>
      </c>
      <c r="L1020" s="38">
        <v>0</v>
      </c>
      <c r="M1020" s="38">
        <v>0</v>
      </c>
      <c r="N1020" s="38">
        <v>1000000</v>
      </c>
      <c r="O1020" s="63" t="s">
        <v>55</v>
      </c>
      <c r="P1020" s="63"/>
      <c r="Q1020" s="38" t="s">
        <v>1588</v>
      </c>
      <c r="R1020" s="38">
        <v>0</v>
      </c>
      <c r="T1020" s="38" t="s">
        <v>1595</v>
      </c>
      <c r="U1020" s="70"/>
      <c r="Y1020" s="38" t="s">
        <v>2011</v>
      </c>
      <c r="AA1020" s="94">
        <v>0</v>
      </c>
      <c r="AB1020" s="38">
        <v>0</v>
      </c>
      <c r="AC1020" s="96">
        <v>0</v>
      </c>
      <c r="AD1020" s="38">
        <v>0</v>
      </c>
      <c r="AG1020" s="38" t="s">
        <v>1939</v>
      </c>
      <c r="AH1020" s="38" t="s">
        <v>2011</v>
      </c>
    </row>
    <row r="1021" spans="1:34" x14ac:dyDescent="0.3">
      <c r="A1021" s="55">
        <v>1016</v>
      </c>
      <c r="B1021" s="37">
        <v>100006070</v>
      </c>
      <c r="C1021" t="s">
        <v>2003</v>
      </c>
      <c r="D1021" s="38">
        <v>7</v>
      </c>
      <c r="E1021" s="38">
        <v>0</v>
      </c>
      <c r="J1021" s="38">
        <v>2</v>
      </c>
      <c r="L1021" s="38">
        <v>0</v>
      </c>
      <c r="M1021" s="38">
        <v>0</v>
      </c>
      <c r="N1021" s="38">
        <v>1000000</v>
      </c>
      <c r="O1021" s="63" t="s">
        <v>55</v>
      </c>
      <c r="P1021" s="63"/>
      <c r="Q1021" s="38" t="s">
        <v>1588</v>
      </c>
      <c r="R1021" s="38">
        <v>0</v>
      </c>
      <c r="T1021" s="38" t="s">
        <v>1595</v>
      </c>
      <c r="U1021" s="70"/>
      <c r="Y1021" s="38" t="s">
        <v>2012</v>
      </c>
      <c r="AA1021" s="38">
        <v>0</v>
      </c>
      <c r="AB1021" s="38">
        <v>0</v>
      </c>
      <c r="AC1021" s="96">
        <v>0</v>
      </c>
      <c r="AD1021" s="38">
        <v>0</v>
      </c>
      <c r="AG1021" s="38" t="s">
        <v>1939</v>
      </c>
      <c r="AH1021" s="38" t="s">
        <v>2012</v>
      </c>
    </row>
    <row r="1022" spans="1:34" x14ac:dyDescent="0.3">
      <c r="A1022" s="55">
        <v>1017</v>
      </c>
      <c r="B1022" s="37">
        <v>100006080</v>
      </c>
      <c r="C1022" t="s">
        <v>2003</v>
      </c>
      <c r="D1022" s="38">
        <v>8</v>
      </c>
      <c r="E1022" s="38">
        <v>0</v>
      </c>
      <c r="J1022" s="38">
        <v>2</v>
      </c>
      <c r="L1022" s="38">
        <v>0</v>
      </c>
      <c r="M1022" s="38">
        <v>0</v>
      </c>
      <c r="N1022" s="38">
        <v>1000000</v>
      </c>
      <c r="O1022" s="63" t="s">
        <v>55</v>
      </c>
      <c r="P1022" s="63"/>
      <c r="Q1022" s="38" t="s">
        <v>1588</v>
      </c>
      <c r="R1022" s="38">
        <v>0</v>
      </c>
      <c r="T1022" s="38" t="s">
        <v>1595</v>
      </c>
      <c r="U1022" s="70"/>
      <c r="Y1022" s="38" t="s">
        <v>2013</v>
      </c>
      <c r="AA1022" s="38">
        <v>0</v>
      </c>
      <c r="AB1022" s="38">
        <v>0</v>
      </c>
      <c r="AC1022" s="96">
        <v>0</v>
      </c>
      <c r="AD1022" s="38">
        <v>0</v>
      </c>
      <c r="AG1022" s="38" t="s">
        <v>1939</v>
      </c>
      <c r="AH1022" s="38" t="s">
        <v>2013</v>
      </c>
    </row>
    <row r="1023" spans="1:34" x14ac:dyDescent="0.3">
      <c r="A1023" s="55">
        <v>1018</v>
      </c>
      <c r="B1023" s="37">
        <v>100006090</v>
      </c>
      <c r="C1023" t="s">
        <v>2003</v>
      </c>
      <c r="D1023" s="38">
        <v>9</v>
      </c>
      <c r="E1023" s="38">
        <v>0</v>
      </c>
      <c r="J1023" s="38">
        <v>2</v>
      </c>
      <c r="L1023" s="38">
        <v>0</v>
      </c>
      <c r="M1023" s="38">
        <v>0</v>
      </c>
      <c r="N1023" s="38">
        <v>1000000</v>
      </c>
      <c r="O1023" s="63" t="s">
        <v>55</v>
      </c>
      <c r="P1023" s="63"/>
      <c r="Q1023" s="38" t="s">
        <v>1588</v>
      </c>
      <c r="R1023" s="38">
        <v>0</v>
      </c>
      <c r="T1023" s="38" t="s">
        <v>1595</v>
      </c>
      <c r="U1023" s="70"/>
      <c r="Y1023" s="38" t="s">
        <v>2014</v>
      </c>
      <c r="AA1023" s="38">
        <v>0</v>
      </c>
      <c r="AB1023" s="38">
        <v>0</v>
      </c>
      <c r="AC1023" s="96">
        <v>0</v>
      </c>
      <c r="AD1023" s="38">
        <v>0</v>
      </c>
      <c r="AG1023" s="38" t="s">
        <v>1939</v>
      </c>
      <c r="AH1023" s="38" t="s">
        <v>2014</v>
      </c>
    </row>
    <row r="1024" spans="1:34" x14ac:dyDescent="0.3">
      <c r="A1024" s="55">
        <v>1019</v>
      </c>
      <c r="B1024" s="37">
        <v>100006100</v>
      </c>
      <c r="C1024" t="s">
        <v>2003</v>
      </c>
      <c r="D1024" s="38">
        <v>10</v>
      </c>
      <c r="E1024" s="38">
        <v>0</v>
      </c>
      <c r="J1024" s="38">
        <v>2</v>
      </c>
      <c r="L1024" s="38">
        <v>0</v>
      </c>
      <c r="M1024" s="38">
        <v>0</v>
      </c>
      <c r="N1024" s="38">
        <v>1000000</v>
      </c>
      <c r="O1024" s="63" t="s">
        <v>55</v>
      </c>
      <c r="P1024" s="63"/>
      <c r="Q1024" s="38" t="s">
        <v>1588</v>
      </c>
      <c r="R1024" s="38">
        <v>0</v>
      </c>
      <c r="T1024" s="38" t="s">
        <v>1595</v>
      </c>
      <c r="U1024" s="70"/>
      <c r="Y1024" s="38" t="s">
        <v>2015</v>
      </c>
      <c r="AA1024" s="38">
        <v>0</v>
      </c>
      <c r="AB1024" s="38">
        <v>0</v>
      </c>
      <c r="AC1024" s="96">
        <v>0</v>
      </c>
      <c r="AD1024" s="38">
        <v>0</v>
      </c>
      <c r="AG1024" s="38" t="s">
        <v>1939</v>
      </c>
      <c r="AH1024" s="38" t="s">
        <v>2015</v>
      </c>
    </row>
    <row r="1025" spans="1:35" x14ac:dyDescent="0.3">
      <c r="A1025" s="55">
        <v>1020</v>
      </c>
      <c r="B1025" s="37">
        <v>100006110</v>
      </c>
      <c r="C1025" t="s">
        <v>2003</v>
      </c>
      <c r="D1025" s="38">
        <v>11</v>
      </c>
      <c r="E1025" s="38">
        <v>0</v>
      </c>
      <c r="J1025" s="38">
        <v>2</v>
      </c>
      <c r="L1025" s="38">
        <v>0</v>
      </c>
      <c r="M1025" s="38">
        <v>0</v>
      </c>
      <c r="N1025" s="38">
        <v>1000000</v>
      </c>
      <c r="O1025" s="63" t="s">
        <v>55</v>
      </c>
      <c r="P1025" s="63"/>
      <c r="Q1025" s="38" t="s">
        <v>1588</v>
      </c>
      <c r="R1025" s="38">
        <v>0</v>
      </c>
      <c r="T1025" s="38" t="s">
        <v>1595</v>
      </c>
      <c r="U1025" s="70"/>
      <c r="Y1025" s="38" t="s">
        <v>2016</v>
      </c>
      <c r="AA1025" s="38">
        <v>0</v>
      </c>
      <c r="AB1025" s="38">
        <v>0</v>
      </c>
      <c r="AC1025" s="96">
        <v>0</v>
      </c>
      <c r="AD1025" s="38">
        <v>0</v>
      </c>
      <c r="AG1025" s="38" t="s">
        <v>1939</v>
      </c>
      <c r="AH1025" s="38" t="s">
        <v>2016</v>
      </c>
    </row>
    <row r="1026" spans="1:35" x14ac:dyDescent="0.3">
      <c r="A1026" s="55">
        <v>1021</v>
      </c>
      <c r="B1026" s="37">
        <v>100006120</v>
      </c>
      <c r="C1026" t="s">
        <v>2003</v>
      </c>
      <c r="D1026" s="38">
        <v>12</v>
      </c>
      <c r="E1026" s="38">
        <v>0</v>
      </c>
      <c r="J1026" s="38">
        <v>2</v>
      </c>
      <c r="L1026" s="38">
        <v>0</v>
      </c>
      <c r="M1026" s="38">
        <v>0</v>
      </c>
      <c r="N1026" s="38">
        <v>1000000</v>
      </c>
      <c r="O1026" s="63" t="s">
        <v>55</v>
      </c>
      <c r="P1026" s="63"/>
      <c r="Q1026" s="38" t="s">
        <v>1588</v>
      </c>
      <c r="R1026" s="38">
        <v>0</v>
      </c>
      <c r="T1026" s="38" t="s">
        <v>1595</v>
      </c>
      <c r="U1026" s="70"/>
      <c r="Y1026" s="38" t="s">
        <v>2017</v>
      </c>
      <c r="AA1026" s="38">
        <v>0</v>
      </c>
      <c r="AB1026" s="38">
        <v>0</v>
      </c>
      <c r="AC1026" s="96">
        <v>0</v>
      </c>
      <c r="AD1026" s="38">
        <v>0</v>
      </c>
      <c r="AG1026" s="38" t="s">
        <v>1939</v>
      </c>
      <c r="AH1026" s="38" t="s">
        <v>2017</v>
      </c>
    </row>
    <row r="1027" spans="1:35" x14ac:dyDescent="0.3">
      <c r="A1027" s="55">
        <v>1022</v>
      </c>
      <c r="B1027" s="37">
        <v>100006130</v>
      </c>
      <c r="C1027" t="s">
        <v>2003</v>
      </c>
      <c r="D1027" s="38">
        <v>13</v>
      </c>
      <c r="E1027" s="38">
        <v>0</v>
      </c>
      <c r="J1027" s="38">
        <v>2</v>
      </c>
      <c r="L1027" s="38">
        <v>0</v>
      </c>
      <c r="M1027" s="38">
        <v>0</v>
      </c>
      <c r="N1027" s="38">
        <v>1000000</v>
      </c>
      <c r="O1027" s="63" t="s">
        <v>55</v>
      </c>
      <c r="P1027" s="63"/>
      <c r="Q1027" s="38" t="s">
        <v>1588</v>
      </c>
      <c r="R1027" s="38">
        <v>0</v>
      </c>
      <c r="T1027" s="38" t="s">
        <v>1595</v>
      </c>
      <c r="U1027" s="70"/>
      <c r="Y1027" s="38" t="s">
        <v>2018</v>
      </c>
      <c r="AA1027" s="38">
        <v>0</v>
      </c>
      <c r="AB1027" s="38">
        <v>0</v>
      </c>
      <c r="AC1027" s="96">
        <v>0</v>
      </c>
      <c r="AD1027" s="38">
        <v>0</v>
      </c>
      <c r="AG1027" s="38" t="s">
        <v>1939</v>
      </c>
      <c r="AH1027" s="38" t="s">
        <v>2018</v>
      </c>
    </row>
    <row r="1028" spans="1:35" x14ac:dyDescent="0.3">
      <c r="A1028" s="55">
        <v>1023</v>
      </c>
      <c r="B1028" s="37">
        <v>100006140</v>
      </c>
      <c r="C1028" t="s">
        <v>2003</v>
      </c>
      <c r="D1028" s="38">
        <v>14</v>
      </c>
      <c r="E1028" s="38">
        <v>0</v>
      </c>
      <c r="J1028" s="38">
        <v>2</v>
      </c>
      <c r="L1028" s="38">
        <v>0</v>
      </c>
      <c r="M1028" s="38">
        <v>0</v>
      </c>
      <c r="N1028" s="38">
        <v>1000000</v>
      </c>
      <c r="O1028" s="63" t="s">
        <v>55</v>
      </c>
      <c r="P1028" s="63"/>
      <c r="Q1028" s="38" t="s">
        <v>1588</v>
      </c>
      <c r="R1028" s="38">
        <v>0</v>
      </c>
      <c r="T1028" s="38" t="s">
        <v>1595</v>
      </c>
      <c r="U1028" s="70"/>
      <c r="Y1028" s="38" t="s">
        <v>2019</v>
      </c>
      <c r="AA1028" s="38">
        <v>0</v>
      </c>
      <c r="AB1028" s="38">
        <v>0</v>
      </c>
      <c r="AC1028" s="96">
        <v>0</v>
      </c>
      <c r="AD1028" s="38">
        <v>0</v>
      </c>
      <c r="AG1028" s="38" t="s">
        <v>1939</v>
      </c>
      <c r="AH1028" s="38" t="s">
        <v>2019</v>
      </c>
    </row>
    <row r="1029" spans="1:35" x14ac:dyDescent="0.3">
      <c r="A1029" s="55">
        <v>1024</v>
      </c>
      <c r="B1029" s="37">
        <v>100006150</v>
      </c>
      <c r="C1029" t="s">
        <v>2003</v>
      </c>
      <c r="D1029" s="38">
        <v>15</v>
      </c>
      <c r="E1029" s="38">
        <v>0</v>
      </c>
      <c r="J1029" s="38">
        <v>2</v>
      </c>
      <c r="L1029" s="38">
        <v>0</v>
      </c>
      <c r="M1029" s="38">
        <v>0</v>
      </c>
      <c r="N1029" s="38">
        <v>1000000</v>
      </c>
      <c r="O1029" s="63" t="s">
        <v>55</v>
      </c>
      <c r="P1029" s="63"/>
      <c r="Q1029" s="38" t="s">
        <v>1588</v>
      </c>
      <c r="R1029" s="38">
        <v>0</v>
      </c>
      <c r="T1029" s="38" t="s">
        <v>1595</v>
      </c>
      <c r="U1029" s="70"/>
      <c r="Y1029" s="38" t="s">
        <v>2020</v>
      </c>
      <c r="AA1029" s="38">
        <v>0</v>
      </c>
      <c r="AB1029" s="38">
        <v>0</v>
      </c>
      <c r="AC1029" s="96">
        <v>0</v>
      </c>
      <c r="AD1029" s="38">
        <v>0</v>
      </c>
      <c r="AG1029" s="38" t="s">
        <v>1939</v>
      </c>
      <c r="AH1029" s="38" t="s">
        <v>2020</v>
      </c>
    </row>
    <row r="1030" spans="1:35" x14ac:dyDescent="0.3">
      <c r="A1030" s="55">
        <v>1025</v>
      </c>
      <c r="B1030" s="37">
        <v>100006160</v>
      </c>
      <c r="C1030" t="s">
        <v>2003</v>
      </c>
      <c r="D1030" s="38">
        <v>16</v>
      </c>
      <c r="E1030" s="38">
        <v>0</v>
      </c>
      <c r="J1030" s="38">
        <v>2</v>
      </c>
      <c r="L1030" s="38">
        <v>0</v>
      </c>
      <c r="M1030" s="38">
        <v>0</v>
      </c>
      <c r="N1030" s="38">
        <v>1000000</v>
      </c>
      <c r="O1030" s="63" t="s">
        <v>55</v>
      </c>
      <c r="P1030" s="63"/>
      <c r="Q1030" s="38" t="s">
        <v>1588</v>
      </c>
      <c r="R1030" s="38">
        <v>0</v>
      </c>
      <c r="T1030" s="38" t="s">
        <v>1595</v>
      </c>
      <c r="U1030" s="70"/>
      <c r="Y1030" s="38" t="s">
        <v>2021</v>
      </c>
      <c r="AA1030" s="38">
        <v>0</v>
      </c>
      <c r="AB1030" s="38">
        <v>0</v>
      </c>
      <c r="AC1030" s="96">
        <v>0</v>
      </c>
      <c r="AD1030" s="38">
        <v>0</v>
      </c>
      <c r="AG1030" s="38" t="s">
        <v>1939</v>
      </c>
      <c r="AH1030" s="38" t="s">
        <v>2021</v>
      </c>
    </row>
    <row r="1031" spans="1:35" x14ac:dyDescent="0.3">
      <c r="A1031" s="55">
        <v>1026</v>
      </c>
      <c r="B1031" s="37">
        <v>100006170</v>
      </c>
      <c r="C1031" t="s">
        <v>2003</v>
      </c>
      <c r="D1031" s="38">
        <v>17</v>
      </c>
      <c r="E1031" s="38">
        <v>0</v>
      </c>
      <c r="J1031" s="38">
        <v>2</v>
      </c>
      <c r="L1031" s="38">
        <v>0</v>
      </c>
      <c r="M1031" s="38">
        <v>0</v>
      </c>
      <c r="N1031" s="38">
        <v>1000000</v>
      </c>
      <c r="O1031" s="63" t="s">
        <v>55</v>
      </c>
      <c r="P1031" s="63"/>
      <c r="Q1031" s="38" t="s">
        <v>1588</v>
      </c>
      <c r="R1031" s="38">
        <v>0</v>
      </c>
      <c r="T1031" s="38" t="s">
        <v>1595</v>
      </c>
      <c r="U1031" s="70"/>
      <c r="Y1031" s="38" t="s">
        <v>2022</v>
      </c>
      <c r="AA1031" s="38">
        <v>0</v>
      </c>
      <c r="AB1031" s="38">
        <v>0</v>
      </c>
      <c r="AC1031" s="96">
        <v>0</v>
      </c>
      <c r="AD1031" s="38">
        <v>0</v>
      </c>
      <c r="AG1031" s="38" t="s">
        <v>1939</v>
      </c>
      <c r="AH1031" s="38" t="s">
        <v>2022</v>
      </c>
    </row>
    <row r="1032" spans="1:35" x14ac:dyDescent="0.3">
      <c r="A1032" s="55">
        <v>1027</v>
      </c>
      <c r="B1032" s="37">
        <v>100006180</v>
      </c>
      <c r="C1032" t="s">
        <v>2003</v>
      </c>
      <c r="D1032" s="38">
        <v>18</v>
      </c>
      <c r="E1032" s="38">
        <v>0</v>
      </c>
      <c r="J1032" s="38">
        <v>2</v>
      </c>
      <c r="L1032" s="38">
        <v>0</v>
      </c>
      <c r="M1032" s="38">
        <v>0</v>
      </c>
      <c r="N1032" s="38">
        <v>1000000</v>
      </c>
      <c r="O1032" s="63" t="s">
        <v>55</v>
      </c>
      <c r="P1032" s="63"/>
      <c r="Q1032" s="38" t="s">
        <v>1588</v>
      </c>
      <c r="R1032" s="38">
        <v>0</v>
      </c>
      <c r="T1032" s="38" t="s">
        <v>1595</v>
      </c>
      <c r="U1032" s="70"/>
      <c r="Y1032" s="38" t="s">
        <v>2023</v>
      </c>
      <c r="AA1032" s="38">
        <v>0</v>
      </c>
      <c r="AB1032" s="38">
        <v>0</v>
      </c>
      <c r="AC1032" s="96">
        <v>0</v>
      </c>
      <c r="AD1032" s="38">
        <v>0</v>
      </c>
      <c r="AG1032" s="38" t="s">
        <v>1939</v>
      </c>
      <c r="AH1032" s="38" t="s">
        <v>2023</v>
      </c>
    </row>
    <row r="1033" spans="1:35" x14ac:dyDescent="0.3">
      <c r="A1033" s="55">
        <v>1028</v>
      </c>
      <c r="B1033" s="37">
        <v>100006190</v>
      </c>
      <c r="C1033" t="s">
        <v>2003</v>
      </c>
      <c r="D1033" s="38">
        <v>19</v>
      </c>
      <c r="E1033" s="38">
        <v>0</v>
      </c>
      <c r="J1033" s="38">
        <v>2</v>
      </c>
      <c r="L1033" s="38">
        <v>0</v>
      </c>
      <c r="M1033" s="38">
        <v>0</v>
      </c>
      <c r="N1033" s="38">
        <v>1000000</v>
      </c>
      <c r="O1033" s="63" t="s">
        <v>55</v>
      </c>
      <c r="P1033" s="63"/>
      <c r="Q1033" s="38" t="s">
        <v>1588</v>
      </c>
      <c r="R1033" s="38">
        <v>0</v>
      </c>
      <c r="T1033" s="38" t="s">
        <v>1595</v>
      </c>
      <c r="U1033" s="70"/>
      <c r="Y1033" s="38" t="s">
        <v>2024</v>
      </c>
      <c r="AA1033" s="38">
        <v>0</v>
      </c>
      <c r="AB1033" s="38">
        <v>0</v>
      </c>
      <c r="AC1033" s="96">
        <v>0</v>
      </c>
      <c r="AD1033" s="38">
        <v>0</v>
      </c>
      <c r="AG1033" s="38" t="s">
        <v>1939</v>
      </c>
      <c r="AH1033" s="38" t="s">
        <v>2024</v>
      </c>
    </row>
    <row r="1034" spans="1:35" x14ac:dyDescent="0.3">
      <c r="A1034" s="55">
        <v>1029</v>
      </c>
      <c r="B1034" s="37">
        <v>100006200</v>
      </c>
      <c r="C1034" t="s">
        <v>2003</v>
      </c>
      <c r="D1034" s="38">
        <v>20</v>
      </c>
      <c r="E1034" s="38">
        <v>0</v>
      </c>
      <c r="J1034" s="38">
        <v>2</v>
      </c>
      <c r="L1034" s="38">
        <v>0</v>
      </c>
      <c r="M1034" s="38">
        <v>0</v>
      </c>
      <c r="N1034" s="38">
        <v>1000000</v>
      </c>
      <c r="O1034" s="63" t="s">
        <v>55</v>
      </c>
      <c r="P1034" s="63"/>
      <c r="Q1034" s="38" t="s">
        <v>1588</v>
      </c>
      <c r="R1034" s="38">
        <v>0</v>
      </c>
      <c r="T1034" s="38" t="s">
        <v>1595</v>
      </c>
      <c r="U1034" s="70"/>
      <c r="Y1034" s="38" t="s">
        <v>2025</v>
      </c>
      <c r="AA1034" s="38">
        <v>0</v>
      </c>
      <c r="AB1034" s="38">
        <v>0</v>
      </c>
      <c r="AC1034" s="96">
        <v>0</v>
      </c>
      <c r="AD1034" s="38">
        <v>0</v>
      </c>
      <c r="AG1034" s="38" t="s">
        <v>1939</v>
      </c>
      <c r="AH1034" s="38" t="s">
        <v>2025</v>
      </c>
    </row>
    <row r="1035" spans="1:35" x14ac:dyDescent="0.3">
      <c r="A1035" s="55">
        <v>1030</v>
      </c>
      <c r="B1035" s="37">
        <v>100006210</v>
      </c>
      <c r="C1035" t="s">
        <v>2003</v>
      </c>
      <c r="D1035" s="38">
        <v>21</v>
      </c>
      <c r="E1035" s="38">
        <v>0</v>
      </c>
      <c r="J1035" s="38">
        <v>2</v>
      </c>
      <c r="L1035" s="38">
        <v>0</v>
      </c>
      <c r="M1035" s="38">
        <v>0</v>
      </c>
      <c r="N1035" s="38">
        <v>1000000</v>
      </c>
      <c r="O1035" s="63" t="s">
        <v>55</v>
      </c>
      <c r="P1035" s="63"/>
      <c r="Q1035" s="38" t="s">
        <v>1588</v>
      </c>
      <c r="R1035" s="38">
        <v>0</v>
      </c>
      <c r="T1035" s="38" t="s">
        <v>1595</v>
      </c>
      <c r="U1035" s="70"/>
      <c r="Y1035" s="38" t="s">
        <v>2026</v>
      </c>
      <c r="AA1035" s="38">
        <v>0</v>
      </c>
      <c r="AB1035" s="38">
        <v>0</v>
      </c>
      <c r="AC1035" s="96">
        <v>0</v>
      </c>
      <c r="AD1035" s="38">
        <v>0</v>
      </c>
      <c r="AG1035" s="38" t="s">
        <v>1939</v>
      </c>
      <c r="AH1035" s="38" t="s">
        <v>2026</v>
      </c>
    </row>
    <row r="1036" spans="1:35" x14ac:dyDescent="0.3">
      <c r="A1036" s="55">
        <v>1031</v>
      </c>
      <c r="B1036" s="37">
        <v>100006220</v>
      </c>
      <c r="C1036" t="s">
        <v>2003</v>
      </c>
      <c r="D1036" s="38">
        <v>22</v>
      </c>
      <c r="E1036" s="38">
        <v>0</v>
      </c>
      <c r="J1036" s="38">
        <v>2</v>
      </c>
      <c r="L1036" s="38">
        <v>0</v>
      </c>
      <c r="M1036" s="38">
        <v>0</v>
      </c>
      <c r="N1036" s="38">
        <v>1000000</v>
      </c>
      <c r="O1036" s="63" t="s">
        <v>55</v>
      </c>
      <c r="P1036" s="63"/>
      <c r="Q1036" s="38" t="s">
        <v>1588</v>
      </c>
      <c r="R1036" s="38">
        <v>0</v>
      </c>
      <c r="T1036" s="38" t="s">
        <v>1595</v>
      </c>
      <c r="U1036" s="70"/>
      <c r="Y1036" s="38" t="s">
        <v>2027</v>
      </c>
      <c r="AA1036" s="38">
        <v>0</v>
      </c>
      <c r="AB1036" s="38">
        <v>0</v>
      </c>
      <c r="AC1036" s="96">
        <v>0</v>
      </c>
      <c r="AD1036" s="38">
        <v>0</v>
      </c>
      <c r="AG1036" s="38" t="s">
        <v>1939</v>
      </c>
      <c r="AH1036" s="38" t="s">
        <v>2027</v>
      </c>
    </row>
    <row r="1037" spans="1:35" x14ac:dyDescent="0.3">
      <c r="A1037" s="55">
        <v>1032</v>
      </c>
      <c r="B1037" s="37">
        <v>100006230</v>
      </c>
      <c r="C1037" t="s">
        <v>2003</v>
      </c>
      <c r="D1037" s="38">
        <v>23</v>
      </c>
      <c r="E1037" s="38">
        <v>0</v>
      </c>
      <c r="J1037" s="38">
        <v>2</v>
      </c>
      <c r="L1037" s="38">
        <v>0</v>
      </c>
      <c r="M1037" s="38">
        <v>0</v>
      </c>
      <c r="N1037" s="38">
        <v>1000000</v>
      </c>
      <c r="O1037" s="63" t="s">
        <v>55</v>
      </c>
      <c r="P1037" s="63"/>
      <c r="Q1037" s="38" t="s">
        <v>1588</v>
      </c>
      <c r="R1037" s="38">
        <v>0</v>
      </c>
      <c r="T1037" s="38" t="s">
        <v>1595</v>
      </c>
      <c r="U1037" s="70"/>
      <c r="Y1037" s="38" t="s">
        <v>2028</v>
      </c>
      <c r="AA1037" s="38">
        <v>0</v>
      </c>
      <c r="AB1037" s="38">
        <v>0</v>
      </c>
      <c r="AC1037" s="96">
        <v>0</v>
      </c>
      <c r="AD1037" s="38">
        <v>0</v>
      </c>
      <c r="AG1037" s="38" t="s">
        <v>1939</v>
      </c>
      <c r="AH1037" s="38" t="s">
        <v>2028</v>
      </c>
    </row>
    <row r="1038" spans="1:35" x14ac:dyDescent="0.3">
      <c r="A1038" s="55">
        <v>1033</v>
      </c>
      <c r="B1038" s="37">
        <v>100006240</v>
      </c>
      <c r="C1038" t="s">
        <v>2003</v>
      </c>
      <c r="D1038" s="38">
        <v>24</v>
      </c>
      <c r="E1038" s="38">
        <v>0</v>
      </c>
      <c r="J1038" s="38">
        <v>2</v>
      </c>
      <c r="L1038" s="38">
        <v>0</v>
      </c>
      <c r="M1038" s="38">
        <v>0</v>
      </c>
      <c r="N1038" s="38">
        <v>1000000</v>
      </c>
      <c r="O1038" s="63" t="s">
        <v>55</v>
      </c>
      <c r="P1038" s="63"/>
      <c r="Q1038" s="38" t="s">
        <v>1588</v>
      </c>
      <c r="R1038" s="38">
        <v>0</v>
      </c>
      <c r="T1038" s="38" t="s">
        <v>1595</v>
      </c>
      <c r="U1038" s="70"/>
      <c r="Y1038" s="38" t="s">
        <v>2029</v>
      </c>
      <c r="AA1038" s="38">
        <v>0</v>
      </c>
      <c r="AB1038" s="38">
        <v>0</v>
      </c>
      <c r="AC1038" s="96">
        <v>0</v>
      </c>
      <c r="AD1038" s="38">
        <v>0</v>
      </c>
      <c r="AG1038" s="38" t="s">
        <v>1939</v>
      </c>
      <c r="AH1038" s="38" t="s">
        <v>2029</v>
      </c>
    </row>
    <row r="1039" spans="1:35" x14ac:dyDescent="0.3">
      <c r="A1039" s="55">
        <v>1034</v>
      </c>
      <c r="B1039" s="37">
        <v>100006250</v>
      </c>
      <c r="C1039" t="s">
        <v>2003</v>
      </c>
      <c r="D1039" s="38">
        <v>25</v>
      </c>
      <c r="E1039" s="38">
        <v>0</v>
      </c>
      <c r="J1039" s="38">
        <v>2</v>
      </c>
      <c r="L1039" s="38">
        <v>0</v>
      </c>
      <c r="M1039" s="38">
        <v>0</v>
      </c>
      <c r="N1039" s="38">
        <v>1000000</v>
      </c>
      <c r="O1039" s="63" t="s">
        <v>55</v>
      </c>
      <c r="P1039" s="63"/>
      <c r="Q1039" s="38" t="s">
        <v>1588</v>
      </c>
      <c r="R1039" s="38">
        <v>0</v>
      </c>
      <c r="T1039" s="38" t="s">
        <v>1595</v>
      </c>
      <c r="U1039" s="70"/>
      <c r="Y1039" s="38" t="s">
        <v>2030</v>
      </c>
      <c r="AA1039" s="38">
        <v>0</v>
      </c>
      <c r="AB1039" s="38">
        <v>0</v>
      </c>
      <c r="AC1039" s="96">
        <v>0</v>
      </c>
      <c r="AD1039" s="38">
        <v>0</v>
      </c>
      <c r="AG1039" s="38" t="s">
        <v>1939</v>
      </c>
      <c r="AH1039" s="38" t="s">
        <v>2030</v>
      </c>
    </row>
    <row r="1040" spans="1:35" x14ac:dyDescent="0.3">
      <c r="A1040" s="55">
        <v>1035</v>
      </c>
      <c r="B1040" s="37">
        <v>100007010</v>
      </c>
      <c r="C1040" t="s">
        <v>2004</v>
      </c>
      <c r="D1040" s="38">
        <v>1</v>
      </c>
      <c r="E1040" s="38">
        <v>0</v>
      </c>
      <c r="J1040" s="38">
        <v>2</v>
      </c>
      <c r="L1040" s="38">
        <v>0</v>
      </c>
      <c r="M1040" s="38">
        <v>0</v>
      </c>
      <c r="N1040" s="38">
        <v>1000000</v>
      </c>
      <c r="O1040" s="63" t="s">
        <v>55</v>
      </c>
      <c r="P1040" s="63"/>
      <c r="Q1040" s="38" t="s">
        <v>1588</v>
      </c>
      <c r="R1040" s="38">
        <v>0</v>
      </c>
      <c r="T1040" s="38" t="s">
        <v>1595</v>
      </c>
      <c r="U1040" s="70"/>
      <c r="Y1040" s="38" t="s">
        <v>2990</v>
      </c>
      <c r="Z1040" s="38">
        <v>200500</v>
      </c>
      <c r="AA1040" s="38">
        <v>0</v>
      </c>
      <c r="AB1040" s="38">
        <v>0</v>
      </c>
      <c r="AC1040" s="96">
        <v>0</v>
      </c>
      <c r="AD1040" s="38">
        <v>0</v>
      </c>
      <c r="AG1040" s="38" t="s">
        <v>1939</v>
      </c>
      <c r="AH1040" s="38" t="s">
        <v>2031</v>
      </c>
      <c r="AI1040" s="38" t="s">
        <v>2988</v>
      </c>
    </row>
    <row r="1041" spans="1:35" x14ac:dyDescent="0.3">
      <c r="A1041" s="55">
        <v>1036</v>
      </c>
      <c r="B1041" s="37">
        <v>100007020</v>
      </c>
      <c r="C1041" t="s">
        <v>2004</v>
      </c>
      <c r="D1041" s="38">
        <v>2</v>
      </c>
      <c r="E1041" s="38">
        <v>0</v>
      </c>
      <c r="J1041" s="38">
        <v>2</v>
      </c>
      <c r="L1041" s="38">
        <v>0</v>
      </c>
      <c r="M1041" s="38">
        <v>0</v>
      </c>
      <c r="N1041" s="38">
        <v>1000000</v>
      </c>
      <c r="O1041" s="63" t="s">
        <v>55</v>
      </c>
      <c r="P1041" s="63"/>
      <c r="Q1041" s="38" t="s">
        <v>1588</v>
      </c>
      <c r="R1041" s="38">
        <v>0</v>
      </c>
      <c r="T1041" s="38" t="s">
        <v>1595</v>
      </c>
      <c r="U1041" s="70"/>
      <c r="Y1041" s="38" t="s">
        <v>2991</v>
      </c>
      <c r="Z1041" s="38">
        <v>200500</v>
      </c>
      <c r="AA1041" s="38">
        <v>0</v>
      </c>
      <c r="AB1041" s="38">
        <v>0</v>
      </c>
      <c r="AC1041" s="96">
        <v>0</v>
      </c>
      <c r="AD1041" s="38">
        <v>0</v>
      </c>
      <c r="AG1041" s="38" t="s">
        <v>1939</v>
      </c>
      <c r="AH1041" s="38" t="s">
        <v>2032</v>
      </c>
      <c r="AI1041" s="38" t="s">
        <v>2988</v>
      </c>
    </row>
    <row r="1042" spans="1:35" x14ac:dyDescent="0.3">
      <c r="A1042" s="55">
        <v>1037</v>
      </c>
      <c r="B1042" s="37">
        <v>100007030</v>
      </c>
      <c r="C1042" t="s">
        <v>2004</v>
      </c>
      <c r="D1042" s="38">
        <v>3</v>
      </c>
      <c r="E1042" s="38">
        <v>0</v>
      </c>
      <c r="J1042" s="38">
        <v>2</v>
      </c>
      <c r="L1042" s="38">
        <v>0</v>
      </c>
      <c r="M1042" s="38">
        <v>0</v>
      </c>
      <c r="N1042" s="38">
        <v>1000000</v>
      </c>
      <c r="O1042" s="63" t="s">
        <v>55</v>
      </c>
      <c r="P1042" s="63"/>
      <c r="Q1042" s="38" t="s">
        <v>1588</v>
      </c>
      <c r="R1042" s="38">
        <v>0</v>
      </c>
      <c r="T1042" s="38" t="s">
        <v>1595</v>
      </c>
      <c r="U1042" s="70"/>
      <c r="Y1042" s="38" t="s">
        <v>2992</v>
      </c>
      <c r="Z1042" s="38">
        <v>200500</v>
      </c>
      <c r="AA1042" s="38">
        <v>0</v>
      </c>
      <c r="AB1042" s="38">
        <v>0</v>
      </c>
      <c r="AC1042" s="96">
        <v>0</v>
      </c>
      <c r="AD1042" s="38">
        <v>0</v>
      </c>
      <c r="AG1042" s="38" t="s">
        <v>1939</v>
      </c>
      <c r="AH1042" s="38" t="s">
        <v>2033</v>
      </c>
      <c r="AI1042" s="38" t="s">
        <v>2988</v>
      </c>
    </row>
    <row r="1043" spans="1:35" x14ac:dyDescent="0.3">
      <c r="A1043" s="55">
        <v>1038</v>
      </c>
      <c r="B1043" s="37">
        <v>100007040</v>
      </c>
      <c r="C1043" t="s">
        <v>2004</v>
      </c>
      <c r="D1043" s="38">
        <v>4</v>
      </c>
      <c r="E1043" s="38">
        <v>0</v>
      </c>
      <c r="J1043" s="38">
        <v>2</v>
      </c>
      <c r="L1043" s="38">
        <v>0</v>
      </c>
      <c r="M1043" s="38">
        <v>0</v>
      </c>
      <c r="N1043" s="38">
        <v>1000000</v>
      </c>
      <c r="O1043" s="63" t="s">
        <v>55</v>
      </c>
      <c r="P1043" s="63"/>
      <c r="Q1043" s="38" t="s">
        <v>1588</v>
      </c>
      <c r="R1043" s="38">
        <v>0</v>
      </c>
      <c r="T1043" s="38" t="s">
        <v>1595</v>
      </c>
      <c r="U1043" s="70"/>
      <c r="Y1043" s="38" t="s">
        <v>2993</v>
      </c>
      <c r="Z1043" s="38">
        <v>200500</v>
      </c>
      <c r="AA1043" s="38">
        <v>0</v>
      </c>
      <c r="AB1043" s="38">
        <v>0</v>
      </c>
      <c r="AC1043" s="96">
        <v>0</v>
      </c>
      <c r="AD1043" s="38">
        <v>0</v>
      </c>
      <c r="AG1043" s="38" t="s">
        <v>1939</v>
      </c>
      <c r="AH1043" s="38" t="s">
        <v>2034</v>
      </c>
      <c r="AI1043" s="38" t="s">
        <v>2988</v>
      </c>
    </row>
    <row r="1044" spans="1:35" x14ac:dyDescent="0.3">
      <c r="A1044" s="55">
        <v>1039</v>
      </c>
      <c r="B1044" s="37">
        <v>100007050</v>
      </c>
      <c r="C1044" t="s">
        <v>2004</v>
      </c>
      <c r="D1044" s="38">
        <v>5</v>
      </c>
      <c r="E1044" s="38">
        <v>0</v>
      </c>
      <c r="J1044" s="38">
        <v>2</v>
      </c>
      <c r="L1044" s="38">
        <v>0</v>
      </c>
      <c r="M1044" s="38">
        <v>0</v>
      </c>
      <c r="N1044" s="38">
        <v>1000000</v>
      </c>
      <c r="O1044" s="63" t="s">
        <v>55</v>
      </c>
      <c r="P1044" s="63"/>
      <c r="Q1044" s="38" t="s">
        <v>1588</v>
      </c>
      <c r="R1044" s="38">
        <v>0</v>
      </c>
      <c r="T1044" s="38" t="s">
        <v>1595</v>
      </c>
      <c r="U1044" s="70"/>
      <c r="Y1044" s="38" t="s">
        <v>2994</v>
      </c>
      <c r="Z1044" s="38">
        <v>200500</v>
      </c>
      <c r="AA1044" s="38">
        <v>0</v>
      </c>
      <c r="AB1044" s="38">
        <v>0</v>
      </c>
      <c r="AC1044" s="96">
        <v>0</v>
      </c>
      <c r="AD1044" s="38">
        <v>0</v>
      </c>
      <c r="AG1044" s="38" t="s">
        <v>1939</v>
      </c>
      <c r="AH1044" s="38" t="s">
        <v>2035</v>
      </c>
      <c r="AI1044" s="38" t="s">
        <v>2988</v>
      </c>
    </row>
    <row r="1045" spans="1:35" x14ac:dyDescent="0.2">
      <c r="A1045" s="38">
        <v>1040</v>
      </c>
      <c r="B1045" s="37">
        <v>100007060</v>
      </c>
      <c r="C1045" s="43" t="s">
        <v>2004</v>
      </c>
      <c r="D1045" s="38">
        <v>6</v>
      </c>
      <c r="E1045" s="38">
        <v>0</v>
      </c>
      <c r="J1045" s="38">
        <v>2</v>
      </c>
      <c r="L1045" s="38">
        <v>0</v>
      </c>
      <c r="M1045" s="38">
        <v>0</v>
      </c>
      <c r="N1045" s="38">
        <v>1000000</v>
      </c>
      <c r="O1045" s="38" t="s">
        <v>55</v>
      </c>
      <c r="Q1045" s="38" t="s">
        <v>1588</v>
      </c>
      <c r="R1045" s="38">
        <v>0</v>
      </c>
      <c r="T1045" s="38" t="s">
        <v>1595</v>
      </c>
      <c r="Y1045" s="38" t="s">
        <v>2995</v>
      </c>
      <c r="Z1045" s="38">
        <v>200500</v>
      </c>
      <c r="AA1045" s="38">
        <v>0</v>
      </c>
      <c r="AB1045" s="38">
        <v>0</v>
      </c>
      <c r="AC1045" s="38">
        <v>0</v>
      </c>
      <c r="AD1045" s="38">
        <v>0</v>
      </c>
      <c r="AG1045" s="38" t="s">
        <v>1939</v>
      </c>
      <c r="AH1045" s="38" t="s">
        <v>2036</v>
      </c>
      <c r="AI1045" s="38" t="s">
        <v>2988</v>
      </c>
    </row>
    <row r="1046" spans="1:35" x14ac:dyDescent="0.2">
      <c r="A1046" s="38">
        <v>1041</v>
      </c>
      <c r="B1046" s="37">
        <v>100007070</v>
      </c>
      <c r="C1046" s="43" t="s">
        <v>2004</v>
      </c>
      <c r="D1046" s="38">
        <v>7</v>
      </c>
      <c r="E1046" s="38">
        <v>0</v>
      </c>
      <c r="J1046" s="38">
        <v>2</v>
      </c>
      <c r="L1046" s="38">
        <v>0</v>
      </c>
      <c r="M1046" s="38">
        <v>0</v>
      </c>
      <c r="N1046" s="38">
        <v>1000000</v>
      </c>
      <c r="O1046" s="38" t="s">
        <v>55</v>
      </c>
      <c r="Q1046" s="38" t="s">
        <v>1588</v>
      </c>
      <c r="R1046" s="38">
        <v>0</v>
      </c>
      <c r="T1046" s="38" t="s">
        <v>1595</v>
      </c>
      <c r="Y1046" s="38" t="s">
        <v>2996</v>
      </c>
      <c r="Z1046" s="38">
        <v>200500</v>
      </c>
      <c r="AA1046" s="38">
        <v>0</v>
      </c>
      <c r="AB1046" s="38">
        <v>0</v>
      </c>
      <c r="AC1046" s="38">
        <v>0</v>
      </c>
      <c r="AD1046" s="38">
        <v>0</v>
      </c>
      <c r="AG1046" s="38" t="s">
        <v>1939</v>
      </c>
      <c r="AH1046" s="38" t="s">
        <v>2037</v>
      </c>
      <c r="AI1046" s="38" t="s">
        <v>2988</v>
      </c>
    </row>
    <row r="1047" spans="1:35" x14ac:dyDescent="0.2">
      <c r="A1047" s="38">
        <v>1042</v>
      </c>
      <c r="B1047" s="37">
        <v>100007080</v>
      </c>
      <c r="C1047" s="43" t="s">
        <v>2004</v>
      </c>
      <c r="D1047" s="38">
        <v>8</v>
      </c>
      <c r="E1047" s="38">
        <v>0</v>
      </c>
      <c r="J1047" s="38">
        <v>2</v>
      </c>
      <c r="L1047" s="38">
        <v>0</v>
      </c>
      <c r="M1047" s="38">
        <v>0</v>
      </c>
      <c r="N1047" s="38">
        <v>1000000</v>
      </c>
      <c r="O1047" s="38" t="s">
        <v>55</v>
      </c>
      <c r="Q1047" s="38" t="s">
        <v>1588</v>
      </c>
      <c r="R1047" s="38">
        <v>0</v>
      </c>
      <c r="T1047" s="38" t="s">
        <v>1595</v>
      </c>
      <c r="Y1047" s="38" t="s">
        <v>2997</v>
      </c>
      <c r="Z1047" s="38">
        <v>200500</v>
      </c>
      <c r="AA1047" s="38">
        <v>0</v>
      </c>
      <c r="AB1047" s="38">
        <v>0</v>
      </c>
      <c r="AC1047" s="38">
        <v>0</v>
      </c>
      <c r="AD1047" s="38">
        <v>0</v>
      </c>
      <c r="AG1047" s="38" t="s">
        <v>1939</v>
      </c>
      <c r="AH1047" s="38" t="s">
        <v>2038</v>
      </c>
      <c r="AI1047" s="38" t="s">
        <v>2988</v>
      </c>
    </row>
    <row r="1048" spans="1:35" x14ac:dyDescent="0.2">
      <c r="A1048" s="38">
        <v>1043</v>
      </c>
      <c r="B1048" s="37">
        <v>100007090</v>
      </c>
      <c r="C1048" s="43" t="s">
        <v>2004</v>
      </c>
      <c r="D1048" s="38">
        <v>9</v>
      </c>
      <c r="E1048" s="38">
        <v>0</v>
      </c>
      <c r="J1048" s="38">
        <v>2</v>
      </c>
      <c r="L1048" s="38">
        <v>0</v>
      </c>
      <c r="M1048" s="38">
        <v>0</v>
      </c>
      <c r="N1048" s="38">
        <v>1000000</v>
      </c>
      <c r="O1048" s="38" t="s">
        <v>55</v>
      </c>
      <c r="Q1048" s="38" t="s">
        <v>1588</v>
      </c>
      <c r="R1048" s="38">
        <v>0</v>
      </c>
      <c r="T1048" s="38" t="s">
        <v>1595</v>
      </c>
      <c r="Y1048" s="38" t="s">
        <v>2998</v>
      </c>
      <c r="Z1048" s="38">
        <v>200500</v>
      </c>
      <c r="AA1048" s="38">
        <v>0</v>
      </c>
      <c r="AB1048" s="38">
        <v>0</v>
      </c>
      <c r="AC1048" s="38">
        <v>0</v>
      </c>
      <c r="AD1048" s="38">
        <v>0</v>
      </c>
      <c r="AG1048" s="38" t="s">
        <v>1939</v>
      </c>
      <c r="AH1048" s="38" t="s">
        <v>2039</v>
      </c>
      <c r="AI1048" s="38" t="s">
        <v>2988</v>
      </c>
    </row>
    <row r="1049" spans="1:35" x14ac:dyDescent="0.2">
      <c r="A1049" s="38">
        <v>1044</v>
      </c>
      <c r="B1049" s="37">
        <v>100007100</v>
      </c>
      <c r="C1049" s="43" t="s">
        <v>2004</v>
      </c>
      <c r="D1049" s="38">
        <v>10</v>
      </c>
      <c r="E1049" s="38">
        <v>0</v>
      </c>
      <c r="J1049" s="38">
        <v>2</v>
      </c>
      <c r="L1049" s="38">
        <v>0</v>
      </c>
      <c r="M1049" s="38">
        <v>0</v>
      </c>
      <c r="N1049" s="38">
        <v>1000000</v>
      </c>
      <c r="O1049" s="38" t="s">
        <v>55</v>
      </c>
      <c r="Q1049" s="38" t="s">
        <v>1588</v>
      </c>
      <c r="R1049" s="38">
        <v>0</v>
      </c>
      <c r="T1049" s="38" t="s">
        <v>1595</v>
      </c>
      <c r="Y1049" s="38" t="s">
        <v>2999</v>
      </c>
      <c r="Z1049" s="38">
        <v>200500</v>
      </c>
      <c r="AA1049" s="38">
        <v>0</v>
      </c>
      <c r="AB1049" s="38">
        <v>0</v>
      </c>
      <c r="AC1049" s="38">
        <v>0</v>
      </c>
      <c r="AD1049" s="38">
        <v>0</v>
      </c>
      <c r="AG1049" s="38" t="s">
        <v>1939</v>
      </c>
      <c r="AH1049" s="38" t="s">
        <v>2040</v>
      </c>
      <c r="AI1049" s="38" t="s">
        <v>2988</v>
      </c>
    </row>
    <row r="1050" spans="1:35" x14ac:dyDescent="0.2">
      <c r="A1050" s="38">
        <v>1045</v>
      </c>
      <c r="B1050" s="37">
        <v>100007110</v>
      </c>
      <c r="C1050" s="43" t="s">
        <v>2004</v>
      </c>
      <c r="D1050" s="38">
        <v>11</v>
      </c>
      <c r="E1050" s="38">
        <v>0</v>
      </c>
      <c r="J1050" s="38">
        <v>2</v>
      </c>
      <c r="L1050" s="38">
        <v>0</v>
      </c>
      <c r="M1050" s="38">
        <v>0</v>
      </c>
      <c r="N1050" s="38">
        <v>1000000</v>
      </c>
      <c r="O1050" s="38" t="s">
        <v>55</v>
      </c>
      <c r="Q1050" s="38" t="s">
        <v>1588</v>
      </c>
      <c r="R1050" s="38">
        <v>0</v>
      </c>
      <c r="T1050" s="38" t="s">
        <v>1595</v>
      </c>
      <c r="Y1050" s="38" t="s">
        <v>3000</v>
      </c>
      <c r="Z1050" s="38">
        <v>200500</v>
      </c>
      <c r="AA1050" s="38">
        <v>0</v>
      </c>
      <c r="AB1050" s="38">
        <v>0</v>
      </c>
      <c r="AC1050" s="38">
        <v>0</v>
      </c>
      <c r="AD1050" s="38">
        <v>0</v>
      </c>
      <c r="AG1050" s="38" t="s">
        <v>1939</v>
      </c>
      <c r="AH1050" s="38" t="s">
        <v>2041</v>
      </c>
      <c r="AI1050" s="38" t="s">
        <v>2988</v>
      </c>
    </row>
    <row r="1051" spans="1:35" x14ac:dyDescent="0.2">
      <c r="A1051" s="38">
        <v>1046</v>
      </c>
      <c r="B1051" s="37">
        <v>100007120</v>
      </c>
      <c r="C1051" s="43" t="s">
        <v>2004</v>
      </c>
      <c r="D1051" s="38">
        <v>12</v>
      </c>
      <c r="E1051" s="38">
        <v>0</v>
      </c>
      <c r="J1051" s="38">
        <v>2</v>
      </c>
      <c r="L1051" s="38">
        <v>0</v>
      </c>
      <c r="M1051" s="38">
        <v>0</v>
      </c>
      <c r="N1051" s="38">
        <v>1000000</v>
      </c>
      <c r="O1051" s="38" t="s">
        <v>55</v>
      </c>
      <c r="Q1051" s="38" t="s">
        <v>1588</v>
      </c>
      <c r="R1051" s="38">
        <v>0</v>
      </c>
      <c r="T1051" s="38" t="s">
        <v>1595</v>
      </c>
      <c r="Y1051" s="38" t="s">
        <v>3001</v>
      </c>
      <c r="Z1051" s="38">
        <v>200500</v>
      </c>
      <c r="AA1051" s="38">
        <v>0</v>
      </c>
      <c r="AB1051" s="38">
        <v>0</v>
      </c>
      <c r="AC1051" s="38">
        <v>0</v>
      </c>
      <c r="AD1051" s="38">
        <v>0</v>
      </c>
      <c r="AG1051" s="38" t="s">
        <v>1939</v>
      </c>
      <c r="AH1051" s="38" t="s">
        <v>2042</v>
      </c>
      <c r="AI1051" s="38" t="s">
        <v>2988</v>
      </c>
    </row>
    <row r="1052" spans="1:35" x14ac:dyDescent="0.2">
      <c r="A1052" s="38">
        <v>1047</v>
      </c>
      <c r="B1052" s="37">
        <v>100007130</v>
      </c>
      <c r="C1052" s="43" t="s">
        <v>2004</v>
      </c>
      <c r="D1052" s="38">
        <v>13</v>
      </c>
      <c r="E1052" s="38">
        <v>0</v>
      </c>
      <c r="J1052" s="38">
        <v>2</v>
      </c>
      <c r="L1052" s="38">
        <v>0</v>
      </c>
      <c r="M1052" s="38">
        <v>0</v>
      </c>
      <c r="N1052" s="38">
        <v>1000000</v>
      </c>
      <c r="O1052" s="38" t="s">
        <v>55</v>
      </c>
      <c r="Q1052" s="38" t="s">
        <v>1588</v>
      </c>
      <c r="R1052" s="38">
        <v>0</v>
      </c>
      <c r="T1052" s="38" t="s">
        <v>1595</v>
      </c>
      <c r="Y1052" s="38" t="s">
        <v>3002</v>
      </c>
      <c r="Z1052" s="38">
        <v>200500</v>
      </c>
      <c r="AA1052" s="38">
        <v>0</v>
      </c>
      <c r="AB1052" s="38">
        <v>0</v>
      </c>
      <c r="AC1052" s="38">
        <v>0</v>
      </c>
      <c r="AD1052" s="38">
        <v>0</v>
      </c>
      <c r="AG1052" s="38" t="s">
        <v>1939</v>
      </c>
      <c r="AH1052" s="38" t="s">
        <v>2043</v>
      </c>
      <c r="AI1052" s="38" t="s">
        <v>2988</v>
      </c>
    </row>
    <row r="1053" spans="1:35" x14ac:dyDescent="0.2">
      <c r="A1053" s="38">
        <v>1048</v>
      </c>
      <c r="B1053" s="37">
        <v>100007140</v>
      </c>
      <c r="C1053" s="43" t="s">
        <v>2004</v>
      </c>
      <c r="D1053" s="38">
        <v>14</v>
      </c>
      <c r="E1053" s="38">
        <v>0</v>
      </c>
      <c r="J1053" s="38">
        <v>2</v>
      </c>
      <c r="L1053" s="38">
        <v>0</v>
      </c>
      <c r="M1053" s="38">
        <v>0</v>
      </c>
      <c r="N1053" s="38">
        <v>1000000</v>
      </c>
      <c r="O1053" s="38" t="s">
        <v>55</v>
      </c>
      <c r="Q1053" s="38" t="s">
        <v>1588</v>
      </c>
      <c r="R1053" s="38">
        <v>0</v>
      </c>
      <c r="T1053" s="38" t="s">
        <v>1595</v>
      </c>
      <c r="Y1053" s="38" t="s">
        <v>3003</v>
      </c>
      <c r="Z1053" s="38">
        <v>200500</v>
      </c>
      <c r="AA1053" s="38">
        <v>0</v>
      </c>
      <c r="AB1053" s="38">
        <v>0</v>
      </c>
      <c r="AC1053" s="38">
        <v>0</v>
      </c>
      <c r="AD1053" s="38">
        <v>0</v>
      </c>
      <c r="AG1053" s="38" t="s">
        <v>1939</v>
      </c>
      <c r="AH1053" s="38" t="s">
        <v>2044</v>
      </c>
      <c r="AI1053" s="38" t="s">
        <v>2988</v>
      </c>
    </row>
    <row r="1054" spans="1:35" x14ac:dyDescent="0.2">
      <c r="A1054" s="38">
        <v>1049</v>
      </c>
      <c r="B1054" s="37">
        <v>100007150</v>
      </c>
      <c r="C1054" s="43" t="s">
        <v>2004</v>
      </c>
      <c r="D1054" s="38">
        <v>15</v>
      </c>
      <c r="E1054" s="38">
        <v>0</v>
      </c>
      <c r="J1054" s="38">
        <v>2</v>
      </c>
      <c r="L1054" s="38">
        <v>0</v>
      </c>
      <c r="M1054" s="38">
        <v>0</v>
      </c>
      <c r="N1054" s="38">
        <v>1000000</v>
      </c>
      <c r="O1054" s="38" t="s">
        <v>55</v>
      </c>
      <c r="Q1054" s="38" t="s">
        <v>1588</v>
      </c>
      <c r="R1054" s="38">
        <v>0</v>
      </c>
      <c r="T1054" s="38" t="s">
        <v>1595</v>
      </c>
      <c r="Y1054" s="38" t="s">
        <v>3004</v>
      </c>
      <c r="Z1054" s="38">
        <v>200500</v>
      </c>
      <c r="AA1054" s="38">
        <v>0</v>
      </c>
      <c r="AB1054" s="38">
        <v>0</v>
      </c>
      <c r="AC1054" s="38">
        <v>0</v>
      </c>
      <c r="AD1054" s="38">
        <v>0</v>
      </c>
      <c r="AG1054" s="38" t="s">
        <v>1939</v>
      </c>
      <c r="AH1054" s="38" t="s">
        <v>2045</v>
      </c>
      <c r="AI1054" s="38" t="s">
        <v>2988</v>
      </c>
    </row>
    <row r="1055" spans="1:35" x14ac:dyDescent="0.2">
      <c r="A1055" s="38">
        <v>1050</v>
      </c>
      <c r="B1055" s="37">
        <v>100007160</v>
      </c>
      <c r="C1055" s="43" t="s">
        <v>2004</v>
      </c>
      <c r="D1055" s="38">
        <v>16</v>
      </c>
      <c r="E1055" s="38">
        <v>0</v>
      </c>
      <c r="J1055" s="38">
        <v>2</v>
      </c>
      <c r="L1055" s="38">
        <v>0</v>
      </c>
      <c r="M1055" s="38">
        <v>0</v>
      </c>
      <c r="N1055" s="38">
        <v>1000000</v>
      </c>
      <c r="O1055" s="38" t="s">
        <v>55</v>
      </c>
      <c r="Q1055" s="38" t="s">
        <v>1588</v>
      </c>
      <c r="R1055" s="38">
        <v>0</v>
      </c>
      <c r="T1055" s="38" t="s">
        <v>1595</v>
      </c>
      <c r="Y1055" s="38" t="s">
        <v>3005</v>
      </c>
      <c r="Z1055" s="38">
        <v>200500</v>
      </c>
      <c r="AA1055" s="38">
        <v>0</v>
      </c>
      <c r="AB1055" s="38">
        <v>0</v>
      </c>
      <c r="AC1055" s="38">
        <v>0</v>
      </c>
      <c r="AD1055" s="38">
        <v>0</v>
      </c>
      <c r="AG1055" s="38" t="s">
        <v>1939</v>
      </c>
      <c r="AH1055" s="38" t="s">
        <v>2046</v>
      </c>
      <c r="AI1055" s="38" t="s">
        <v>2988</v>
      </c>
    </row>
    <row r="1056" spans="1:35" x14ac:dyDescent="0.2">
      <c r="A1056" s="38">
        <v>1051</v>
      </c>
      <c r="B1056" s="37">
        <v>100007170</v>
      </c>
      <c r="C1056" s="43" t="s">
        <v>2004</v>
      </c>
      <c r="D1056" s="38">
        <v>17</v>
      </c>
      <c r="E1056" s="38">
        <v>0</v>
      </c>
      <c r="J1056" s="38">
        <v>2</v>
      </c>
      <c r="L1056" s="38">
        <v>0</v>
      </c>
      <c r="M1056" s="38">
        <v>0</v>
      </c>
      <c r="N1056" s="38">
        <v>1000000</v>
      </c>
      <c r="O1056" s="38" t="s">
        <v>55</v>
      </c>
      <c r="Q1056" s="38" t="s">
        <v>1588</v>
      </c>
      <c r="R1056" s="38">
        <v>0</v>
      </c>
      <c r="T1056" s="38" t="s">
        <v>1595</v>
      </c>
      <c r="Y1056" s="38" t="s">
        <v>3006</v>
      </c>
      <c r="Z1056" s="38">
        <v>200500</v>
      </c>
      <c r="AA1056" s="38">
        <v>0</v>
      </c>
      <c r="AB1056" s="38">
        <v>0</v>
      </c>
      <c r="AC1056" s="38">
        <v>0</v>
      </c>
      <c r="AD1056" s="38">
        <v>0</v>
      </c>
      <c r="AG1056" s="38" t="s">
        <v>1939</v>
      </c>
      <c r="AH1056" s="38" t="s">
        <v>2047</v>
      </c>
      <c r="AI1056" s="38" t="s">
        <v>2988</v>
      </c>
    </row>
    <row r="1057" spans="1:35" x14ac:dyDescent="0.2">
      <c r="A1057" s="38">
        <v>1052</v>
      </c>
      <c r="B1057" s="37">
        <v>100007180</v>
      </c>
      <c r="C1057" s="43" t="s">
        <v>2004</v>
      </c>
      <c r="D1057" s="38">
        <v>18</v>
      </c>
      <c r="E1057" s="38">
        <v>0</v>
      </c>
      <c r="J1057" s="38">
        <v>2</v>
      </c>
      <c r="L1057" s="38">
        <v>0</v>
      </c>
      <c r="M1057" s="38">
        <v>0</v>
      </c>
      <c r="N1057" s="38">
        <v>1000000</v>
      </c>
      <c r="O1057" s="38" t="s">
        <v>55</v>
      </c>
      <c r="Q1057" s="38" t="s">
        <v>1588</v>
      </c>
      <c r="R1057" s="38">
        <v>0</v>
      </c>
      <c r="T1057" s="38" t="s">
        <v>1595</v>
      </c>
      <c r="Y1057" s="38" t="s">
        <v>3007</v>
      </c>
      <c r="Z1057" s="38">
        <v>200500</v>
      </c>
      <c r="AA1057" s="38">
        <v>0</v>
      </c>
      <c r="AB1057" s="38">
        <v>0</v>
      </c>
      <c r="AC1057" s="38">
        <v>0</v>
      </c>
      <c r="AD1057" s="38">
        <v>0</v>
      </c>
      <c r="AG1057" s="38" t="s">
        <v>1939</v>
      </c>
      <c r="AH1057" s="38" t="s">
        <v>2048</v>
      </c>
      <c r="AI1057" s="38" t="s">
        <v>2988</v>
      </c>
    </row>
    <row r="1058" spans="1:35" x14ac:dyDescent="0.2">
      <c r="A1058" s="38">
        <v>1053</v>
      </c>
      <c r="B1058" s="37">
        <v>100007190</v>
      </c>
      <c r="C1058" s="43" t="s">
        <v>2004</v>
      </c>
      <c r="D1058" s="38">
        <v>19</v>
      </c>
      <c r="E1058" s="38">
        <v>0</v>
      </c>
      <c r="J1058" s="38">
        <v>2</v>
      </c>
      <c r="L1058" s="38">
        <v>0</v>
      </c>
      <c r="M1058" s="38">
        <v>0</v>
      </c>
      <c r="N1058" s="38">
        <v>1000000</v>
      </c>
      <c r="O1058" s="38" t="s">
        <v>55</v>
      </c>
      <c r="Q1058" s="38" t="s">
        <v>1588</v>
      </c>
      <c r="R1058" s="38">
        <v>0</v>
      </c>
      <c r="T1058" s="38" t="s">
        <v>1595</v>
      </c>
      <c r="Y1058" s="38" t="s">
        <v>3008</v>
      </c>
      <c r="Z1058" s="38">
        <v>200500</v>
      </c>
      <c r="AA1058" s="38">
        <v>0</v>
      </c>
      <c r="AB1058" s="38">
        <v>0</v>
      </c>
      <c r="AC1058" s="38">
        <v>0</v>
      </c>
      <c r="AD1058" s="38">
        <v>0</v>
      </c>
      <c r="AG1058" s="38" t="s">
        <v>1939</v>
      </c>
      <c r="AH1058" s="38" t="s">
        <v>2049</v>
      </c>
      <c r="AI1058" s="38" t="s">
        <v>2988</v>
      </c>
    </row>
    <row r="1059" spans="1:35" x14ac:dyDescent="0.2">
      <c r="A1059" s="38">
        <v>1054</v>
      </c>
      <c r="B1059" s="37">
        <v>100007200</v>
      </c>
      <c r="C1059" s="43" t="s">
        <v>2004</v>
      </c>
      <c r="D1059" s="38">
        <v>20</v>
      </c>
      <c r="E1059" s="38">
        <v>0</v>
      </c>
      <c r="J1059" s="38">
        <v>2</v>
      </c>
      <c r="L1059" s="38">
        <v>0</v>
      </c>
      <c r="M1059" s="38">
        <v>0</v>
      </c>
      <c r="N1059" s="38">
        <v>1000000</v>
      </c>
      <c r="O1059" s="38" t="s">
        <v>55</v>
      </c>
      <c r="Q1059" s="38" t="s">
        <v>1588</v>
      </c>
      <c r="R1059" s="38">
        <v>0</v>
      </c>
      <c r="T1059" s="38" t="s">
        <v>1595</v>
      </c>
      <c r="Y1059" s="38" t="s">
        <v>3009</v>
      </c>
      <c r="Z1059" s="38">
        <v>200500</v>
      </c>
      <c r="AA1059" s="38">
        <v>0</v>
      </c>
      <c r="AB1059" s="38">
        <v>0</v>
      </c>
      <c r="AC1059" s="38">
        <v>0</v>
      </c>
      <c r="AD1059" s="38">
        <v>0</v>
      </c>
      <c r="AG1059" s="38" t="s">
        <v>1939</v>
      </c>
      <c r="AH1059" s="38" t="s">
        <v>2050</v>
      </c>
      <c r="AI1059" s="38" t="s">
        <v>2988</v>
      </c>
    </row>
    <row r="1060" spans="1:35" x14ac:dyDescent="0.2">
      <c r="A1060" s="38">
        <v>1055</v>
      </c>
      <c r="B1060" s="37">
        <v>100007210</v>
      </c>
      <c r="C1060" s="43" t="s">
        <v>2004</v>
      </c>
      <c r="D1060" s="38">
        <v>21</v>
      </c>
      <c r="E1060" s="38">
        <v>0</v>
      </c>
      <c r="J1060" s="38">
        <v>2</v>
      </c>
      <c r="L1060" s="38">
        <v>0</v>
      </c>
      <c r="M1060" s="38">
        <v>0</v>
      </c>
      <c r="N1060" s="38">
        <v>1000000</v>
      </c>
      <c r="O1060" s="38" t="s">
        <v>55</v>
      </c>
      <c r="Q1060" s="38" t="s">
        <v>1588</v>
      </c>
      <c r="R1060" s="38">
        <v>0</v>
      </c>
      <c r="T1060" s="38" t="s">
        <v>1595</v>
      </c>
      <c r="Y1060" s="38" t="s">
        <v>3010</v>
      </c>
      <c r="Z1060" s="38">
        <v>200500</v>
      </c>
      <c r="AA1060" s="38">
        <v>0</v>
      </c>
      <c r="AB1060" s="38">
        <v>0</v>
      </c>
      <c r="AC1060" s="38">
        <v>0</v>
      </c>
      <c r="AD1060" s="38">
        <v>0</v>
      </c>
      <c r="AG1060" s="38" t="s">
        <v>1939</v>
      </c>
      <c r="AH1060" s="38" t="s">
        <v>2051</v>
      </c>
      <c r="AI1060" s="38" t="s">
        <v>2988</v>
      </c>
    </row>
    <row r="1061" spans="1:35" x14ac:dyDescent="0.2">
      <c r="A1061" s="38">
        <v>1056</v>
      </c>
      <c r="B1061" s="37">
        <v>100007220</v>
      </c>
      <c r="C1061" s="43" t="s">
        <v>2004</v>
      </c>
      <c r="D1061" s="38">
        <v>22</v>
      </c>
      <c r="E1061" s="38">
        <v>0</v>
      </c>
      <c r="J1061" s="38">
        <v>2</v>
      </c>
      <c r="L1061" s="38">
        <v>0</v>
      </c>
      <c r="M1061" s="38">
        <v>0</v>
      </c>
      <c r="N1061" s="38">
        <v>1000000</v>
      </c>
      <c r="O1061" s="38" t="s">
        <v>55</v>
      </c>
      <c r="Q1061" s="38" t="s">
        <v>1588</v>
      </c>
      <c r="R1061" s="38">
        <v>0</v>
      </c>
      <c r="T1061" s="38" t="s">
        <v>1595</v>
      </c>
      <c r="Y1061" s="38" t="s">
        <v>3011</v>
      </c>
      <c r="Z1061" s="38">
        <v>200500</v>
      </c>
      <c r="AA1061" s="38">
        <v>0</v>
      </c>
      <c r="AB1061" s="38">
        <v>0</v>
      </c>
      <c r="AC1061" s="38">
        <v>0</v>
      </c>
      <c r="AD1061" s="38">
        <v>0</v>
      </c>
      <c r="AG1061" s="38" t="s">
        <v>1939</v>
      </c>
      <c r="AH1061" s="38" t="s">
        <v>2052</v>
      </c>
      <c r="AI1061" s="38" t="s">
        <v>2988</v>
      </c>
    </row>
    <row r="1062" spans="1:35" x14ac:dyDescent="0.2">
      <c r="A1062" s="38">
        <v>1057</v>
      </c>
      <c r="B1062" s="37">
        <v>100007230</v>
      </c>
      <c r="C1062" s="43" t="s">
        <v>2004</v>
      </c>
      <c r="D1062" s="38">
        <v>23</v>
      </c>
      <c r="E1062" s="38">
        <v>0</v>
      </c>
      <c r="J1062" s="38">
        <v>2</v>
      </c>
      <c r="L1062" s="38">
        <v>0</v>
      </c>
      <c r="M1062" s="38">
        <v>0</v>
      </c>
      <c r="N1062" s="38">
        <v>1000000</v>
      </c>
      <c r="O1062" s="38" t="s">
        <v>55</v>
      </c>
      <c r="Q1062" s="38" t="s">
        <v>1588</v>
      </c>
      <c r="R1062" s="38">
        <v>0</v>
      </c>
      <c r="T1062" s="38" t="s">
        <v>1595</v>
      </c>
      <c r="Y1062" s="38" t="s">
        <v>3012</v>
      </c>
      <c r="Z1062" s="38">
        <v>200500</v>
      </c>
      <c r="AA1062" s="38">
        <v>0</v>
      </c>
      <c r="AB1062" s="38">
        <v>0</v>
      </c>
      <c r="AC1062" s="38">
        <v>0</v>
      </c>
      <c r="AD1062" s="38">
        <v>0</v>
      </c>
      <c r="AG1062" s="38" t="s">
        <v>1939</v>
      </c>
      <c r="AH1062" s="38" t="s">
        <v>2053</v>
      </c>
      <c r="AI1062" s="38" t="s">
        <v>2988</v>
      </c>
    </row>
    <row r="1063" spans="1:35" x14ac:dyDescent="0.2">
      <c r="A1063" s="38">
        <v>1058</v>
      </c>
      <c r="B1063" s="37">
        <v>100007240</v>
      </c>
      <c r="C1063" s="43" t="s">
        <v>2004</v>
      </c>
      <c r="D1063" s="38">
        <v>24</v>
      </c>
      <c r="E1063" s="38">
        <v>0</v>
      </c>
      <c r="J1063" s="38">
        <v>2</v>
      </c>
      <c r="L1063" s="38">
        <v>0</v>
      </c>
      <c r="M1063" s="38">
        <v>0</v>
      </c>
      <c r="N1063" s="38">
        <v>1000000</v>
      </c>
      <c r="O1063" s="38" t="s">
        <v>55</v>
      </c>
      <c r="Q1063" s="38" t="s">
        <v>1588</v>
      </c>
      <c r="R1063" s="38">
        <v>0</v>
      </c>
      <c r="T1063" s="38" t="s">
        <v>1595</v>
      </c>
      <c r="Y1063" s="38" t="s">
        <v>3013</v>
      </c>
      <c r="Z1063" s="38">
        <v>200500</v>
      </c>
      <c r="AA1063" s="38">
        <v>0</v>
      </c>
      <c r="AB1063" s="38">
        <v>0</v>
      </c>
      <c r="AC1063" s="38">
        <v>0</v>
      </c>
      <c r="AD1063" s="38">
        <v>0</v>
      </c>
      <c r="AG1063" s="38" t="s">
        <v>1939</v>
      </c>
      <c r="AH1063" s="38" t="s">
        <v>2054</v>
      </c>
      <c r="AI1063" s="38" t="s">
        <v>2988</v>
      </c>
    </row>
    <row r="1064" spans="1:35" x14ac:dyDescent="0.2">
      <c r="A1064" s="38">
        <v>1059</v>
      </c>
      <c r="B1064" s="37">
        <v>100007250</v>
      </c>
      <c r="C1064" s="43" t="s">
        <v>2004</v>
      </c>
      <c r="D1064" s="38">
        <v>25</v>
      </c>
      <c r="E1064" s="38">
        <v>0</v>
      </c>
      <c r="J1064" s="38">
        <v>2</v>
      </c>
      <c r="L1064" s="38">
        <v>0</v>
      </c>
      <c r="M1064" s="38">
        <v>0</v>
      </c>
      <c r="N1064" s="38">
        <v>1000000</v>
      </c>
      <c r="O1064" s="38" t="s">
        <v>55</v>
      </c>
      <c r="Q1064" s="38" t="s">
        <v>1588</v>
      </c>
      <c r="R1064" s="38">
        <v>0</v>
      </c>
      <c r="T1064" s="38" t="s">
        <v>1595</v>
      </c>
      <c r="Y1064" s="38" t="s">
        <v>3014</v>
      </c>
      <c r="Z1064" s="38">
        <v>200500</v>
      </c>
      <c r="AA1064" s="38">
        <v>0</v>
      </c>
      <c r="AB1064" s="38">
        <v>0</v>
      </c>
      <c r="AC1064" s="38">
        <v>0</v>
      </c>
      <c r="AD1064" s="38">
        <v>0</v>
      </c>
      <c r="AG1064" s="38" t="s">
        <v>1939</v>
      </c>
      <c r="AH1064" s="38" t="s">
        <v>2055</v>
      </c>
      <c r="AI1064" s="38" t="s">
        <v>2988</v>
      </c>
    </row>
    <row r="1065" spans="1:35" x14ac:dyDescent="0.2">
      <c r="A1065" s="38">
        <v>1060</v>
      </c>
      <c r="B1065" s="37">
        <v>100008010</v>
      </c>
      <c r="C1065" s="43" t="s">
        <v>2005</v>
      </c>
      <c r="D1065" s="38">
        <v>1</v>
      </c>
      <c r="E1065" s="38">
        <v>0</v>
      </c>
      <c r="J1065" s="38">
        <v>2</v>
      </c>
      <c r="L1065" s="38">
        <v>0</v>
      </c>
      <c r="M1065" s="38">
        <v>0</v>
      </c>
      <c r="N1065" s="38">
        <v>1000000</v>
      </c>
      <c r="O1065" s="38" t="s">
        <v>55</v>
      </c>
      <c r="Q1065" s="38" t="s">
        <v>1588</v>
      </c>
      <c r="R1065" s="38">
        <v>0</v>
      </c>
      <c r="T1065" s="38" t="s">
        <v>1595</v>
      </c>
      <c r="Y1065" s="38" t="s">
        <v>2056</v>
      </c>
      <c r="AA1065" s="38">
        <v>0</v>
      </c>
      <c r="AB1065" s="38">
        <v>0</v>
      </c>
      <c r="AC1065" s="38">
        <v>0</v>
      </c>
      <c r="AD1065" s="38">
        <v>0</v>
      </c>
      <c r="AG1065" s="38" t="s">
        <v>1939</v>
      </c>
      <c r="AH1065" s="38" t="s">
        <v>2056</v>
      </c>
    </row>
    <row r="1066" spans="1:35" x14ac:dyDescent="0.2">
      <c r="A1066" s="38">
        <v>1061</v>
      </c>
      <c r="B1066" s="37">
        <v>100008020</v>
      </c>
      <c r="C1066" s="43" t="s">
        <v>2005</v>
      </c>
      <c r="D1066" s="38">
        <v>2</v>
      </c>
      <c r="E1066" s="38">
        <v>0</v>
      </c>
      <c r="J1066" s="38">
        <v>2</v>
      </c>
      <c r="L1066" s="38">
        <v>0</v>
      </c>
      <c r="M1066" s="38">
        <v>0</v>
      </c>
      <c r="N1066" s="38">
        <v>1000000</v>
      </c>
      <c r="O1066" s="38" t="s">
        <v>55</v>
      </c>
      <c r="Q1066" s="38" t="s">
        <v>1588</v>
      </c>
      <c r="R1066" s="38">
        <v>0</v>
      </c>
      <c r="T1066" s="38" t="s">
        <v>1595</v>
      </c>
      <c r="Y1066" s="38" t="s">
        <v>2057</v>
      </c>
      <c r="AA1066" s="38">
        <v>0</v>
      </c>
      <c r="AB1066" s="38">
        <v>0</v>
      </c>
      <c r="AC1066" s="38">
        <v>0</v>
      </c>
      <c r="AD1066" s="38">
        <v>0</v>
      </c>
      <c r="AG1066" s="38" t="s">
        <v>1939</v>
      </c>
      <c r="AH1066" s="38" t="s">
        <v>2057</v>
      </c>
    </row>
    <row r="1067" spans="1:35" x14ac:dyDescent="0.2">
      <c r="A1067" s="38">
        <v>1062</v>
      </c>
      <c r="B1067" s="37">
        <v>100008030</v>
      </c>
      <c r="C1067" s="43" t="s">
        <v>2005</v>
      </c>
      <c r="D1067" s="38">
        <v>3</v>
      </c>
      <c r="E1067" s="38">
        <v>0</v>
      </c>
      <c r="J1067" s="38">
        <v>2</v>
      </c>
      <c r="L1067" s="38">
        <v>0</v>
      </c>
      <c r="M1067" s="38">
        <v>0</v>
      </c>
      <c r="N1067" s="38">
        <v>1000000</v>
      </c>
      <c r="O1067" s="38" t="s">
        <v>55</v>
      </c>
      <c r="Q1067" s="38" t="s">
        <v>1588</v>
      </c>
      <c r="R1067" s="38">
        <v>0</v>
      </c>
      <c r="T1067" s="38" t="s">
        <v>1595</v>
      </c>
      <c r="Y1067" s="38" t="s">
        <v>2058</v>
      </c>
      <c r="AA1067" s="38">
        <v>0</v>
      </c>
      <c r="AB1067" s="38">
        <v>0</v>
      </c>
      <c r="AC1067" s="38">
        <v>0</v>
      </c>
      <c r="AD1067" s="38">
        <v>0</v>
      </c>
      <c r="AG1067" s="38" t="s">
        <v>1939</v>
      </c>
      <c r="AH1067" s="38" t="s">
        <v>2058</v>
      </c>
    </row>
    <row r="1068" spans="1:35" x14ac:dyDescent="0.2">
      <c r="A1068" s="38">
        <v>1063</v>
      </c>
      <c r="B1068" s="37">
        <v>100008040</v>
      </c>
      <c r="C1068" s="43" t="s">
        <v>2005</v>
      </c>
      <c r="D1068" s="38">
        <v>4</v>
      </c>
      <c r="E1068" s="38">
        <v>0</v>
      </c>
      <c r="J1068" s="38">
        <v>2</v>
      </c>
      <c r="L1068" s="38">
        <v>0</v>
      </c>
      <c r="M1068" s="38">
        <v>0</v>
      </c>
      <c r="N1068" s="38">
        <v>1000000</v>
      </c>
      <c r="O1068" s="38" t="s">
        <v>55</v>
      </c>
      <c r="Q1068" s="38" t="s">
        <v>1588</v>
      </c>
      <c r="R1068" s="38">
        <v>0</v>
      </c>
      <c r="T1068" s="38" t="s">
        <v>1595</v>
      </c>
      <c r="Y1068" s="38" t="s">
        <v>2059</v>
      </c>
      <c r="AA1068" s="38">
        <v>0</v>
      </c>
      <c r="AB1068" s="38">
        <v>0</v>
      </c>
      <c r="AC1068" s="38">
        <v>0</v>
      </c>
      <c r="AD1068" s="38">
        <v>0</v>
      </c>
      <c r="AG1068" s="38" t="s">
        <v>1939</v>
      </c>
      <c r="AH1068" s="38" t="s">
        <v>2059</v>
      </c>
    </row>
    <row r="1069" spans="1:35" x14ac:dyDescent="0.2">
      <c r="A1069" s="38">
        <v>1064</v>
      </c>
      <c r="B1069" s="37">
        <v>100008050</v>
      </c>
      <c r="C1069" s="43" t="s">
        <v>2005</v>
      </c>
      <c r="D1069" s="38">
        <v>5</v>
      </c>
      <c r="E1069" s="38">
        <v>0</v>
      </c>
      <c r="J1069" s="38">
        <v>2</v>
      </c>
      <c r="L1069" s="38">
        <v>0</v>
      </c>
      <c r="M1069" s="38">
        <v>0</v>
      </c>
      <c r="N1069" s="38">
        <v>1000000</v>
      </c>
      <c r="O1069" s="38" t="s">
        <v>55</v>
      </c>
      <c r="Q1069" s="38" t="s">
        <v>1588</v>
      </c>
      <c r="R1069" s="38">
        <v>0</v>
      </c>
      <c r="T1069" s="38" t="s">
        <v>1595</v>
      </c>
      <c r="Y1069" s="38" t="s">
        <v>2060</v>
      </c>
      <c r="AA1069" s="38">
        <v>0</v>
      </c>
      <c r="AB1069" s="38">
        <v>0</v>
      </c>
      <c r="AC1069" s="38">
        <v>0</v>
      </c>
      <c r="AD1069" s="38">
        <v>0</v>
      </c>
      <c r="AG1069" s="38" t="s">
        <v>1939</v>
      </c>
      <c r="AH1069" s="38" t="s">
        <v>2060</v>
      </c>
    </row>
    <row r="1070" spans="1:35" x14ac:dyDescent="0.2">
      <c r="A1070" s="38">
        <v>1065</v>
      </c>
      <c r="B1070" s="37">
        <v>100008060</v>
      </c>
      <c r="C1070" s="43" t="s">
        <v>2005</v>
      </c>
      <c r="D1070" s="38">
        <v>6</v>
      </c>
      <c r="E1070" s="38">
        <v>0</v>
      </c>
      <c r="J1070" s="38">
        <v>2</v>
      </c>
      <c r="L1070" s="38">
        <v>0</v>
      </c>
      <c r="M1070" s="38">
        <v>0</v>
      </c>
      <c r="N1070" s="38">
        <v>1000000</v>
      </c>
      <c r="O1070" s="38" t="s">
        <v>55</v>
      </c>
      <c r="Q1070" s="38" t="s">
        <v>1588</v>
      </c>
      <c r="R1070" s="38">
        <v>0</v>
      </c>
      <c r="T1070" s="38" t="s">
        <v>1595</v>
      </c>
      <c r="Y1070" s="38" t="s">
        <v>2061</v>
      </c>
      <c r="AA1070" s="38">
        <v>0</v>
      </c>
      <c r="AB1070" s="38">
        <v>0</v>
      </c>
      <c r="AC1070" s="38">
        <v>0</v>
      </c>
      <c r="AD1070" s="38">
        <v>0</v>
      </c>
      <c r="AG1070" s="38" t="s">
        <v>1939</v>
      </c>
      <c r="AH1070" s="38" t="s">
        <v>2061</v>
      </c>
    </row>
    <row r="1071" spans="1:35" x14ac:dyDescent="0.2">
      <c r="A1071" s="38">
        <v>1066</v>
      </c>
      <c r="B1071" s="37">
        <v>100008070</v>
      </c>
      <c r="C1071" s="43" t="s">
        <v>2005</v>
      </c>
      <c r="D1071" s="38">
        <v>7</v>
      </c>
      <c r="E1071" s="38">
        <v>0</v>
      </c>
      <c r="J1071" s="38">
        <v>2</v>
      </c>
      <c r="L1071" s="38">
        <v>0</v>
      </c>
      <c r="M1071" s="38">
        <v>0</v>
      </c>
      <c r="N1071" s="38">
        <v>1000000</v>
      </c>
      <c r="O1071" s="38" t="s">
        <v>55</v>
      </c>
      <c r="Q1071" s="38" t="s">
        <v>1588</v>
      </c>
      <c r="R1071" s="38">
        <v>0</v>
      </c>
      <c r="T1071" s="38" t="s">
        <v>1595</v>
      </c>
      <c r="Y1071" s="38" t="s">
        <v>2062</v>
      </c>
      <c r="AA1071" s="38">
        <v>0</v>
      </c>
      <c r="AB1071" s="38">
        <v>0</v>
      </c>
      <c r="AC1071" s="38">
        <v>0</v>
      </c>
      <c r="AD1071" s="38">
        <v>0</v>
      </c>
      <c r="AG1071" s="38" t="s">
        <v>1939</v>
      </c>
      <c r="AH1071" s="38" t="s">
        <v>2062</v>
      </c>
    </row>
    <row r="1072" spans="1:35" x14ac:dyDescent="0.2">
      <c r="A1072" s="38">
        <v>1067</v>
      </c>
      <c r="B1072" s="37">
        <v>100008080</v>
      </c>
      <c r="C1072" s="43" t="s">
        <v>2005</v>
      </c>
      <c r="D1072" s="38">
        <v>8</v>
      </c>
      <c r="E1072" s="38">
        <v>0</v>
      </c>
      <c r="J1072" s="38">
        <v>2</v>
      </c>
      <c r="L1072" s="38">
        <v>0</v>
      </c>
      <c r="M1072" s="38">
        <v>0</v>
      </c>
      <c r="N1072" s="38">
        <v>1000000</v>
      </c>
      <c r="O1072" s="38" t="s">
        <v>55</v>
      </c>
      <c r="Q1072" s="38" t="s">
        <v>1588</v>
      </c>
      <c r="R1072" s="38">
        <v>0</v>
      </c>
      <c r="T1072" s="38" t="s">
        <v>1595</v>
      </c>
      <c r="Y1072" s="38" t="s">
        <v>2063</v>
      </c>
      <c r="AA1072" s="38">
        <v>0</v>
      </c>
      <c r="AB1072" s="38">
        <v>0</v>
      </c>
      <c r="AC1072" s="38">
        <v>0</v>
      </c>
      <c r="AD1072" s="38">
        <v>0</v>
      </c>
      <c r="AG1072" s="38" t="s">
        <v>1939</v>
      </c>
      <c r="AH1072" s="38" t="s">
        <v>2063</v>
      </c>
    </row>
    <row r="1073" spans="1:34" x14ac:dyDescent="0.2">
      <c r="A1073" s="38">
        <v>1068</v>
      </c>
      <c r="B1073" s="37">
        <v>100008090</v>
      </c>
      <c r="C1073" s="43" t="s">
        <v>2005</v>
      </c>
      <c r="D1073" s="38">
        <v>9</v>
      </c>
      <c r="E1073" s="38">
        <v>0</v>
      </c>
      <c r="J1073" s="38">
        <v>2</v>
      </c>
      <c r="L1073" s="38">
        <v>0</v>
      </c>
      <c r="M1073" s="38">
        <v>0</v>
      </c>
      <c r="N1073" s="38">
        <v>1000000</v>
      </c>
      <c r="O1073" s="38" t="s">
        <v>55</v>
      </c>
      <c r="Q1073" s="38" t="s">
        <v>1588</v>
      </c>
      <c r="R1073" s="38">
        <v>0</v>
      </c>
      <c r="T1073" s="38" t="s">
        <v>1595</v>
      </c>
      <c r="Y1073" s="38" t="s">
        <v>2064</v>
      </c>
      <c r="AA1073" s="38">
        <v>0</v>
      </c>
      <c r="AB1073" s="38">
        <v>0</v>
      </c>
      <c r="AC1073" s="38">
        <v>0</v>
      </c>
      <c r="AD1073" s="38">
        <v>0</v>
      </c>
      <c r="AG1073" s="38" t="s">
        <v>1939</v>
      </c>
      <c r="AH1073" s="38" t="s">
        <v>2064</v>
      </c>
    </row>
    <row r="1074" spans="1:34" x14ac:dyDescent="0.2">
      <c r="A1074" s="38">
        <v>1069</v>
      </c>
      <c r="B1074" s="37">
        <v>100008100</v>
      </c>
      <c r="C1074" s="43" t="s">
        <v>2005</v>
      </c>
      <c r="D1074" s="38">
        <v>10</v>
      </c>
      <c r="E1074" s="38">
        <v>0</v>
      </c>
      <c r="J1074" s="38">
        <v>2</v>
      </c>
      <c r="L1074" s="38">
        <v>0</v>
      </c>
      <c r="M1074" s="38">
        <v>0</v>
      </c>
      <c r="N1074" s="38">
        <v>1000000</v>
      </c>
      <c r="O1074" s="38" t="s">
        <v>55</v>
      </c>
      <c r="Q1074" s="38" t="s">
        <v>1588</v>
      </c>
      <c r="R1074" s="38">
        <v>0</v>
      </c>
      <c r="T1074" s="38" t="s">
        <v>1595</v>
      </c>
      <c r="Y1074" s="38" t="s">
        <v>2065</v>
      </c>
      <c r="AA1074" s="38">
        <v>0</v>
      </c>
      <c r="AB1074" s="38">
        <v>0</v>
      </c>
      <c r="AC1074" s="38">
        <v>0</v>
      </c>
      <c r="AD1074" s="38">
        <v>0</v>
      </c>
      <c r="AG1074" s="38" t="s">
        <v>1939</v>
      </c>
      <c r="AH1074" s="38" t="s">
        <v>2065</v>
      </c>
    </row>
    <row r="1075" spans="1:34" x14ac:dyDescent="0.2">
      <c r="A1075" s="38">
        <v>1070</v>
      </c>
      <c r="B1075" s="37">
        <v>100008110</v>
      </c>
      <c r="C1075" s="43" t="s">
        <v>2005</v>
      </c>
      <c r="D1075" s="38">
        <v>11</v>
      </c>
      <c r="E1075" s="38">
        <v>0</v>
      </c>
      <c r="J1075" s="38">
        <v>2</v>
      </c>
      <c r="L1075" s="38">
        <v>0</v>
      </c>
      <c r="M1075" s="38">
        <v>0</v>
      </c>
      <c r="N1075" s="38">
        <v>1000000</v>
      </c>
      <c r="O1075" s="38" t="s">
        <v>55</v>
      </c>
      <c r="Q1075" s="38" t="s">
        <v>1588</v>
      </c>
      <c r="R1075" s="38">
        <v>0</v>
      </c>
      <c r="T1075" s="38" t="s">
        <v>1595</v>
      </c>
      <c r="Y1075" s="38" t="s">
        <v>2066</v>
      </c>
      <c r="AA1075" s="38">
        <v>0</v>
      </c>
      <c r="AB1075" s="38">
        <v>0</v>
      </c>
      <c r="AC1075" s="38">
        <v>0</v>
      </c>
      <c r="AD1075" s="38">
        <v>0</v>
      </c>
      <c r="AG1075" s="38" t="s">
        <v>1939</v>
      </c>
      <c r="AH1075" s="38" t="s">
        <v>2066</v>
      </c>
    </row>
    <row r="1076" spans="1:34" x14ac:dyDescent="0.2">
      <c r="A1076" s="38">
        <v>1071</v>
      </c>
      <c r="B1076" s="37">
        <v>100008120</v>
      </c>
      <c r="C1076" s="43" t="s">
        <v>2005</v>
      </c>
      <c r="D1076" s="38">
        <v>12</v>
      </c>
      <c r="E1076" s="38">
        <v>0</v>
      </c>
      <c r="J1076" s="38">
        <v>2</v>
      </c>
      <c r="L1076" s="38">
        <v>0</v>
      </c>
      <c r="M1076" s="38">
        <v>0</v>
      </c>
      <c r="N1076" s="38">
        <v>1000000</v>
      </c>
      <c r="O1076" s="38" t="s">
        <v>55</v>
      </c>
      <c r="Q1076" s="38" t="s">
        <v>1588</v>
      </c>
      <c r="R1076" s="38">
        <v>0</v>
      </c>
      <c r="T1076" s="38" t="s">
        <v>1595</v>
      </c>
      <c r="Y1076" s="38" t="s">
        <v>2067</v>
      </c>
      <c r="AA1076" s="38">
        <v>0</v>
      </c>
      <c r="AB1076" s="38">
        <v>0</v>
      </c>
      <c r="AC1076" s="38">
        <v>0</v>
      </c>
      <c r="AD1076" s="38">
        <v>0</v>
      </c>
      <c r="AG1076" s="38" t="s">
        <v>1939</v>
      </c>
      <c r="AH1076" s="38" t="s">
        <v>2067</v>
      </c>
    </row>
    <row r="1077" spans="1:34" x14ac:dyDescent="0.2">
      <c r="A1077" s="38">
        <v>1072</v>
      </c>
      <c r="B1077" s="37">
        <v>100008130</v>
      </c>
      <c r="C1077" s="43" t="s">
        <v>2005</v>
      </c>
      <c r="D1077" s="38">
        <v>13</v>
      </c>
      <c r="E1077" s="38">
        <v>0</v>
      </c>
      <c r="J1077" s="38">
        <v>2</v>
      </c>
      <c r="L1077" s="38">
        <v>0</v>
      </c>
      <c r="M1077" s="38">
        <v>0</v>
      </c>
      <c r="N1077" s="38">
        <v>1000000</v>
      </c>
      <c r="O1077" s="38" t="s">
        <v>55</v>
      </c>
      <c r="Q1077" s="38" t="s">
        <v>1588</v>
      </c>
      <c r="R1077" s="38">
        <v>0</v>
      </c>
      <c r="T1077" s="38" t="s">
        <v>1595</v>
      </c>
      <c r="Y1077" s="38" t="s">
        <v>2068</v>
      </c>
      <c r="AA1077" s="38">
        <v>0</v>
      </c>
      <c r="AB1077" s="38">
        <v>0</v>
      </c>
      <c r="AC1077" s="38">
        <v>0</v>
      </c>
      <c r="AD1077" s="38">
        <v>0</v>
      </c>
      <c r="AG1077" s="38" t="s">
        <v>1939</v>
      </c>
      <c r="AH1077" s="38" t="s">
        <v>2068</v>
      </c>
    </row>
    <row r="1078" spans="1:34" x14ac:dyDescent="0.2">
      <c r="A1078" s="38">
        <v>1073</v>
      </c>
      <c r="B1078" s="37">
        <v>100008140</v>
      </c>
      <c r="C1078" s="43" t="s">
        <v>2005</v>
      </c>
      <c r="D1078" s="38">
        <v>14</v>
      </c>
      <c r="E1078" s="38">
        <v>0</v>
      </c>
      <c r="J1078" s="38">
        <v>2</v>
      </c>
      <c r="L1078" s="38">
        <v>0</v>
      </c>
      <c r="M1078" s="38">
        <v>0</v>
      </c>
      <c r="N1078" s="38">
        <v>1000000</v>
      </c>
      <c r="O1078" s="38" t="s">
        <v>55</v>
      </c>
      <c r="Q1078" s="38" t="s">
        <v>1588</v>
      </c>
      <c r="R1078" s="38">
        <v>0</v>
      </c>
      <c r="T1078" s="38" t="s">
        <v>1595</v>
      </c>
      <c r="Y1078" s="38" t="s">
        <v>2069</v>
      </c>
      <c r="AA1078" s="38">
        <v>0</v>
      </c>
      <c r="AB1078" s="38">
        <v>0</v>
      </c>
      <c r="AC1078" s="38">
        <v>0</v>
      </c>
      <c r="AD1078" s="38">
        <v>0</v>
      </c>
      <c r="AG1078" s="38" t="s">
        <v>1939</v>
      </c>
      <c r="AH1078" s="38" t="s">
        <v>2069</v>
      </c>
    </row>
    <row r="1079" spans="1:34" x14ac:dyDescent="0.2">
      <c r="A1079" s="38">
        <v>1074</v>
      </c>
      <c r="B1079" s="37">
        <v>100008150</v>
      </c>
      <c r="C1079" s="43" t="s">
        <v>2005</v>
      </c>
      <c r="D1079" s="38">
        <v>15</v>
      </c>
      <c r="E1079" s="38">
        <v>0</v>
      </c>
      <c r="J1079" s="38">
        <v>2</v>
      </c>
      <c r="L1079" s="38">
        <v>0</v>
      </c>
      <c r="M1079" s="38">
        <v>0</v>
      </c>
      <c r="N1079" s="38">
        <v>1000000</v>
      </c>
      <c r="O1079" s="38" t="s">
        <v>55</v>
      </c>
      <c r="Q1079" s="38" t="s">
        <v>1588</v>
      </c>
      <c r="R1079" s="38">
        <v>0</v>
      </c>
      <c r="T1079" s="38" t="s">
        <v>1595</v>
      </c>
      <c r="Y1079" s="38" t="s">
        <v>2070</v>
      </c>
      <c r="AA1079" s="38">
        <v>0</v>
      </c>
      <c r="AB1079" s="38">
        <v>0</v>
      </c>
      <c r="AC1079" s="38">
        <v>0</v>
      </c>
      <c r="AD1079" s="38">
        <v>0</v>
      </c>
      <c r="AG1079" s="38" t="s">
        <v>1939</v>
      </c>
      <c r="AH1079" s="38" t="s">
        <v>2070</v>
      </c>
    </row>
    <row r="1080" spans="1:34" x14ac:dyDescent="0.2">
      <c r="A1080" s="38">
        <v>1075</v>
      </c>
      <c r="B1080" s="37">
        <v>100008160</v>
      </c>
      <c r="C1080" s="43" t="s">
        <v>2005</v>
      </c>
      <c r="D1080" s="38">
        <v>16</v>
      </c>
      <c r="E1080" s="38">
        <v>0</v>
      </c>
      <c r="J1080" s="38">
        <v>2</v>
      </c>
      <c r="L1080" s="38">
        <v>0</v>
      </c>
      <c r="M1080" s="38">
        <v>0</v>
      </c>
      <c r="N1080" s="38">
        <v>1000000</v>
      </c>
      <c r="O1080" s="38" t="s">
        <v>55</v>
      </c>
      <c r="Q1080" s="38" t="s">
        <v>1588</v>
      </c>
      <c r="R1080" s="38">
        <v>0</v>
      </c>
      <c r="T1080" s="38" t="s">
        <v>1595</v>
      </c>
      <c r="Y1080" s="38" t="s">
        <v>2071</v>
      </c>
      <c r="AA1080" s="38">
        <v>0</v>
      </c>
      <c r="AB1080" s="38">
        <v>0</v>
      </c>
      <c r="AC1080" s="38">
        <v>0</v>
      </c>
      <c r="AD1080" s="38">
        <v>0</v>
      </c>
      <c r="AG1080" s="38" t="s">
        <v>1939</v>
      </c>
      <c r="AH1080" s="38" t="s">
        <v>2071</v>
      </c>
    </row>
    <row r="1081" spans="1:34" x14ac:dyDescent="0.2">
      <c r="A1081" s="38">
        <v>1076</v>
      </c>
      <c r="B1081" s="37">
        <v>100008170</v>
      </c>
      <c r="C1081" s="43" t="s">
        <v>2005</v>
      </c>
      <c r="D1081" s="38">
        <v>17</v>
      </c>
      <c r="E1081" s="38">
        <v>0</v>
      </c>
      <c r="J1081" s="38">
        <v>2</v>
      </c>
      <c r="L1081" s="38">
        <v>0</v>
      </c>
      <c r="M1081" s="38">
        <v>0</v>
      </c>
      <c r="N1081" s="38">
        <v>1000000</v>
      </c>
      <c r="O1081" s="38" t="s">
        <v>55</v>
      </c>
      <c r="Q1081" s="38" t="s">
        <v>1588</v>
      </c>
      <c r="R1081" s="38">
        <v>0</v>
      </c>
      <c r="T1081" s="38" t="s">
        <v>1595</v>
      </c>
      <c r="Y1081" s="38" t="s">
        <v>2072</v>
      </c>
      <c r="AA1081" s="38">
        <v>0</v>
      </c>
      <c r="AB1081" s="38">
        <v>0</v>
      </c>
      <c r="AC1081" s="38">
        <v>0</v>
      </c>
      <c r="AD1081" s="38">
        <v>0</v>
      </c>
      <c r="AG1081" s="38" t="s">
        <v>1939</v>
      </c>
      <c r="AH1081" s="38" t="s">
        <v>2072</v>
      </c>
    </row>
    <row r="1082" spans="1:34" x14ac:dyDescent="0.2">
      <c r="A1082" s="38">
        <v>1077</v>
      </c>
      <c r="B1082" s="37">
        <v>100008180</v>
      </c>
      <c r="C1082" s="43" t="s">
        <v>2005</v>
      </c>
      <c r="D1082" s="38">
        <v>18</v>
      </c>
      <c r="E1082" s="38">
        <v>0</v>
      </c>
      <c r="J1082" s="38">
        <v>2</v>
      </c>
      <c r="L1082" s="38">
        <v>0</v>
      </c>
      <c r="M1082" s="38">
        <v>0</v>
      </c>
      <c r="N1082" s="38">
        <v>1000000</v>
      </c>
      <c r="O1082" s="38" t="s">
        <v>55</v>
      </c>
      <c r="Q1082" s="38" t="s">
        <v>1588</v>
      </c>
      <c r="R1082" s="38">
        <v>0</v>
      </c>
      <c r="T1082" s="38" t="s">
        <v>1595</v>
      </c>
      <c r="Y1082" s="38" t="s">
        <v>2073</v>
      </c>
      <c r="AA1082" s="38">
        <v>0</v>
      </c>
      <c r="AB1082" s="38">
        <v>0</v>
      </c>
      <c r="AC1082" s="38">
        <v>0</v>
      </c>
      <c r="AD1082" s="38">
        <v>0</v>
      </c>
      <c r="AG1082" s="38" t="s">
        <v>1939</v>
      </c>
      <c r="AH1082" s="38" t="s">
        <v>2073</v>
      </c>
    </row>
    <row r="1083" spans="1:34" x14ac:dyDescent="0.2">
      <c r="A1083" s="38">
        <v>1078</v>
      </c>
      <c r="B1083" s="37">
        <v>100008190</v>
      </c>
      <c r="C1083" s="43" t="s">
        <v>2005</v>
      </c>
      <c r="D1083" s="38">
        <v>19</v>
      </c>
      <c r="E1083" s="38">
        <v>0</v>
      </c>
      <c r="J1083" s="38">
        <v>2</v>
      </c>
      <c r="L1083" s="38">
        <v>0</v>
      </c>
      <c r="M1083" s="38">
        <v>0</v>
      </c>
      <c r="N1083" s="38">
        <v>1000000</v>
      </c>
      <c r="O1083" s="38" t="s">
        <v>55</v>
      </c>
      <c r="Q1083" s="38" t="s">
        <v>1588</v>
      </c>
      <c r="R1083" s="38">
        <v>0</v>
      </c>
      <c r="T1083" s="38" t="s">
        <v>1595</v>
      </c>
      <c r="Y1083" s="38" t="s">
        <v>2074</v>
      </c>
      <c r="AA1083" s="38">
        <v>0</v>
      </c>
      <c r="AB1083" s="38">
        <v>0</v>
      </c>
      <c r="AC1083" s="38">
        <v>0</v>
      </c>
      <c r="AD1083" s="38">
        <v>0</v>
      </c>
      <c r="AG1083" s="38" t="s">
        <v>1939</v>
      </c>
      <c r="AH1083" s="38" t="s">
        <v>2074</v>
      </c>
    </row>
    <row r="1084" spans="1:34" x14ac:dyDescent="0.2">
      <c r="A1084" s="38">
        <v>1079</v>
      </c>
      <c r="B1084" s="37">
        <v>100008200</v>
      </c>
      <c r="C1084" s="43" t="s">
        <v>2005</v>
      </c>
      <c r="D1084" s="38">
        <v>20</v>
      </c>
      <c r="E1084" s="38">
        <v>0</v>
      </c>
      <c r="J1084" s="38" t="s">
        <v>1590</v>
      </c>
      <c r="L1084" s="38">
        <v>0</v>
      </c>
      <c r="M1084" s="38">
        <v>0</v>
      </c>
      <c r="N1084" s="38">
        <v>1000000</v>
      </c>
      <c r="O1084" s="38" t="s">
        <v>55</v>
      </c>
      <c r="Q1084" s="38" t="s">
        <v>1588</v>
      </c>
      <c r="R1084" s="38">
        <v>0</v>
      </c>
      <c r="T1084" s="38" t="s">
        <v>1595</v>
      </c>
      <c r="Y1084" s="38" t="s">
        <v>2075</v>
      </c>
      <c r="AA1084" s="38">
        <v>0</v>
      </c>
      <c r="AB1084" s="38">
        <v>0</v>
      </c>
      <c r="AC1084" s="38">
        <v>0</v>
      </c>
      <c r="AD1084" s="38">
        <v>0</v>
      </c>
      <c r="AG1084" s="38" t="s">
        <v>1939</v>
      </c>
      <c r="AH1084" s="38" t="s">
        <v>2075</v>
      </c>
    </row>
    <row r="1085" spans="1:34" x14ac:dyDescent="0.2">
      <c r="A1085" s="38">
        <v>1080</v>
      </c>
      <c r="B1085" s="37">
        <v>100008210</v>
      </c>
      <c r="C1085" s="43" t="s">
        <v>2005</v>
      </c>
      <c r="D1085" s="38">
        <v>21</v>
      </c>
      <c r="E1085" s="38">
        <v>0</v>
      </c>
      <c r="J1085" s="38">
        <v>2</v>
      </c>
      <c r="L1085" s="38">
        <v>0</v>
      </c>
      <c r="M1085" s="38">
        <v>0</v>
      </c>
      <c r="N1085" s="38">
        <v>1000000</v>
      </c>
      <c r="O1085" s="38" t="s">
        <v>55</v>
      </c>
      <c r="Q1085" s="38" t="s">
        <v>1588</v>
      </c>
      <c r="R1085" s="38">
        <v>0</v>
      </c>
      <c r="T1085" s="38" t="s">
        <v>1595</v>
      </c>
      <c r="Y1085" s="38" t="s">
        <v>2076</v>
      </c>
      <c r="AA1085" s="38">
        <v>0</v>
      </c>
      <c r="AB1085" s="38">
        <v>0</v>
      </c>
      <c r="AC1085" s="38">
        <v>0</v>
      </c>
      <c r="AD1085" s="38">
        <v>0</v>
      </c>
      <c r="AG1085" s="38" t="s">
        <v>1939</v>
      </c>
      <c r="AH1085" s="38" t="s">
        <v>2076</v>
      </c>
    </row>
    <row r="1086" spans="1:34" x14ac:dyDescent="0.2">
      <c r="A1086" s="38">
        <v>1081</v>
      </c>
      <c r="B1086" s="37">
        <v>100008220</v>
      </c>
      <c r="C1086" s="43" t="s">
        <v>2005</v>
      </c>
      <c r="D1086" s="38">
        <v>22</v>
      </c>
      <c r="E1086" s="38">
        <v>0</v>
      </c>
      <c r="J1086" s="38">
        <v>2</v>
      </c>
      <c r="L1086" s="38">
        <v>0</v>
      </c>
      <c r="M1086" s="38">
        <v>0</v>
      </c>
      <c r="N1086" s="38">
        <v>1000000</v>
      </c>
      <c r="O1086" s="38" t="s">
        <v>55</v>
      </c>
      <c r="Q1086" s="38" t="s">
        <v>1588</v>
      </c>
      <c r="R1086" s="38">
        <v>0</v>
      </c>
      <c r="T1086" s="38" t="s">
        <v>1595</v>
      </c>
      <c r="Y1086" s="38" t="s">
        <v>2077</v>
      </c>
      <c r="AA1086" s="38">
        <v>0</v>
      </c>
      <c r="AB1086" s="38">
        <v>0</v>
      </c>
      <c r="AC1086" s="38">
        <v>0</v>
      </c>
      <c r="AD1086" s="38">
        <v>0</v>
      </c>
      <c r="AG1086" s="38" t="s">
        <v>1939</v>
      </c>
      <c r="AH1086" s="38" t="s">
        <v>2077</v>
      </c>
    </row>
    <row r="1087" spans="1:34" x14ac:dyDescent="0.2">
      <c r="A1087" s="38">
        <v>1082</v>
      </c>
      <c r="B1087" s="37">
        <v>100008230</v>
      </c>
      <c r="C1087" s="43" t="s">
        <v>2005</v>
      </c>
      <c r="D1087" s="38">
        <v>23</v>
      </c>
      <c r="E1087" s="38">
        <v>0</v>
      </c>
      <c r="J1087" s="38">
        <v>2</v>
      </c>
      <c r="L1087" s="38">
        <v>0</v>
      </c>
      <c r="M1087" s="38">
        <v>0</v>
      </c>
      <c r="N1087" s="38">
        <v>1000000</v>
      </c>
      <c r="O1087" s="38" t="s">
        <v>55</v>
      </c>
      <c r="Q1087" s="38" t="s">
        <v>1588</v>
      </c>
      <c r="R1087" s="38">
        <v>0</v>
      </c>
      <c r="T1087" s="38" t="s">
        <v>1595</v>
      </c>
      <c r="Y1087" s="38" t="s">
        <v>2078</v>
      </c>
      <c r="AA1087" s="38">
        <v>0</v>
      </c>
      <c r="AB1087" s="38">
        <v>0</v>
      </c>
      <c r="AC1087" s="38">
        <v>0</v>
      </c>
      <c r="AD1087" s="38">
        <v>0</v>
      </c>
      <c r="AG1087" s="38" t="s">
        <v>1939</v>
      </c>
      <c r="AH1087" s="38" t="s">
        <v>2078</v>
      </c>
    </row>
    <row r="1088" spans="1:34" x14ac:dyDescent="0.2">
      <c r="A1088" s="38">
        <v>1083</v>
      </c>
      <c r="B1088" s="37">
        <v>100008240</v>
      </c>
      <c r="C1088" s="43" t="s">
        <v>2005</v>
      </c>
      <c r="D1088" s="38">
        <v>24</v>
      </c>
      <c r="E1088" s="38">
        <v>0</v>
      </c>
      <c r="J1088" s="38">
        <v>2</v>
      </c>
      <c r="L1088" s="38">
        <v>0</v>
      </c>
      <c r="M1088" s="38">
        <v>0</v>
      </c>
      <c r="N1088" s="38">
        <v>1000000</v>
      </c>
      <c r="O1088" s="38" t="s">
        <v>55</v>
      </c>
      <c r="Q1088" s="38" t="s">
        <v>1588</v>
      </c>
      <c r="R1088" s="38">
        <v>0</v>
      </c>
      <c r="T1088" s="38" t="s">
        <v>1595</v>
      </c>
      <c r="Y1088" s="38" t="s">
        <v>2079</v>
      </c>
      <c r="AA1088" s="38">
        <v>0</v>
      </c>
      <c r="AB1088" s="38">
        <v>0</v>
      </c>
      <c r="AC1088" s="38">
        <v>0</v>
      </c>
      <c r="AD1088" s="38">
        <v>0</v>
      </c>
      <c r="AG1088" s="38" t="s">
        <v>1939</v>
      </c>
      <c r="AH1088" s="38" t="s">
        <v>2079</v>
      </c>
    </row>
    <row r="1089" spans="1:34" x14ac:dyDescent="0.2">
      <c r="A1089" s="38">
        <v>1084</v>
      </c>
      <c r="B1089" s="37">
        <v>100008250</v>
      </c>
      <c r="C1089" s="43" t="s">
        <v>2005</v>
      </c>
      <c r="D1089" s="38">
        <v>25</v>
      </c>
      <c r="E1089" s="38">
        <v>0</v>
      </c>
      <c r="J1089" s="38">
        <v>2</v>
      </c>
      <c r="L1089" s="38">
        <v>0</v>
      </c>
      <c r="M1089" s="38">
        <v>0</v>
      </c>
      <c r="N1089" s="38">
        <v>1000000</v>
      </c>
      <c r="O1089" s="38" t="s">
        <v>55</v>
      </c>
      <c r="Q1089" s="38" t="s">
        <v>1588</v>
      </c>
      <c r="R1089" s="38">
        <v>0</v>
      </c>
      <c r="T1089" s="38" t="s">
        <v>1595</v>
      </c>
      <c r="Y1089" s="38" t="s">
        <v>2080</v>
      </c>
      <c r="AA1089" s="38">
        <v>0</v>
      </c>
      <c r="AB1089" s="38">
        <v>0</v>
      </c>
      <c r="AC1089" s="38">
        <v>0</v>
      </c>
      <c r="AD1089" s="38">
        <v>0</v>
      </c>
      <c r="AG1089" s="38" t="s">
        <v>1939</v>
      </c>
      <c r="AH1089" s="38" t="s">
        <v>2080</v>
      </c>
    </row>
    <row r="1090" spans="1:34" x14ac:dyDescent="0.2">
      <c r="A1090" s="38">
        <v>1085</v>
      </c>
      <c r="B1090" s="37">
        <v>100009010</v>
      </c>
      <c r="C1090" s="43" t="s">
        <v>2244</v>
      </c>
      <c r="D1090" s="38">
        <v>1</v>
      </c>
      <c r="E1090" s="38">
        <v>0</v>
      </c>
      <c r="J1090" s="38">
        <v>2</v>
      </c>
      <c r="L1090" s="38">
        <v>0</v>
      </c>
      <c r="M1090" s="38">
        <v>0</v>
      </c>
      <c r="N1090" s="38">
        <v>1000000</v>
      </c>
      <c r="O1090" s="38" t="s">
        <v>55</v>
      </c>
      <c r="Q1090" s="38" t="s">
        <v>1588</v>
      </c>
      <c r="R1090" s="38">
        <v>0</v>
      </c>
      <c r="T1090" s="38" t="s">
        <v>1595</v>
      </c>
      <c r="Y1090" s="38" t="s">
        <v>2081</v>
      </c>
      <c r="AA1090" s="38">
        <v>0</v>
      </c>
      <c r="AB1090" s="38">
        <v>0</v>
      </c>
      <c r="AC1090" s="38">
        <v>0</v>
      </c>
      <c r="AD1090" s="38">
        <v>0</v>
      </c>
      <c r="AG1090" s="38" t="s">
        <v>1939</v>
      </c>
      <c r="AH1090" s="38" t="s">
        <v>2081</v>
      </c>
    </row>
    <row r="1091" spans="1:34" x14ac:dyDescent="0.2">
      <c r="A1091" s="38">
        <v>1086</v>
      </c>
      <c r="B1091" s="37">
        <v>100009020</v>
      </c>
      <c r="C1091" s="43" t="s">
        <v>2244</v>
      </c>
      <c r="D1091" s="38">
        <v>2</v>
      </c>
      <c r="E1091" s="38">
        <v>0</v>
      </c>
      <c r="J1091" s="38">
        <v>2</v>
      </c>
      <c r="L1091" s="38">
        <v>0</v>
      </c>
      <c r="M1091" s="38">
        <v>0</v>
      </c>
      <c r="N1091" s="38">
        <v>1000000</v>
      </c>
      <c r="O1091" s="38" t="s">
        <v>55</v>
      </c>
      <c r="Q1091" s="38" t="s">
        <v>1588</v>
      </c>
      <c r="R1091" s="38">
        <v>0</v>
      </c>
      <c r="T1091" s="38" t="s">
        <v>1595</v>
      </c>
      <c r="Y1091" s="38" t="s">
        <v>2082</v>
      </c>
      <c r="AA1091" s="38">
        <v>0</v>
      </c>
      <c r="AB1091" s="38">
        <v>0</v>
      </c>
      <c r="AC1091" s="38">
        <v>0</v>
      </c>
      <c r="AD1091" s="38">
        <v>0</v>
      </c>
      <c r="AG1091" s="38" t="s">
        <v>1939</v>
      </c>
      <c r="AH1091" s="38" t="s">
        <v>2082</v>
      </c>
    </row>
    <row r="1092" spans="1:34" x14ac:dyDescent="0.2">
      <c r="A1092" s="38">
        <v>1087</v>
      </c>
      <c r="B1092" s="37">
        <v>100009030</v>
      </c>
      <c r="C1092" s="43" t="s">
        <v>2244</v>
      </c>
      <c r="D1092" s="38">
        <v>3</v>
      </c>
      <c r="E1092" s="38">
        <v>0</v>
      </c>
      <c r="J1092" s="38">
        <v>2</v>
      </c>
      <c r="L1092" s="38">
        <v>0</v>
      </c>
      <c r="M1092" s="38">
        <v>0</v>
      </c>
      <c r="N1092" s="38">
        <v>1000000</v>
      </c>
      <c r="O1092" s="38" t="s">
        <v>55</v>
      </c>
      <c r="Q1092" s="38" t="s">
        <v>1588</v>
      </c>
      <c r="R1092" s="38">
        <v>0</v>
      </c>
      <c r="T1092" s="38" t="s">
        <v>1595</v>
      </c>
      <c r="Y1092" s="38" t="s">
        <v>2083</v>
      </c>
      <c r="AA1092" s="38">
        <v>0</v>
      </c>
      <c r="AB1092" s="38">
        <v>0</v>
      </c>
      <c r="AC1092" s="38">
        <v>0</v>
      </c>
      <c r="AD1092" s="38">
        <v>0</v>
      </c>
      <c r="AG1092" s="38" t="s">
        <v>1939</v>
      </c>
      <c r="AH1092" s="38" t="s">
        <v>2083</v>
      </c>
    </row>
    <row r="1093" spans="1:34" x14ac:dyDescent="0.2">
      <c r="A1093" s="38">
        <v>1088</v>
      </c>
      <c r="B1093" s="37">
        <v>100009040</v>
      </c>
      <c r="C1093" s="43" t="s">
        <v>2244</v>
      </c>
      <c r="D1093" s="38">
        <v>4</v>
      </c>
      <c r="E1093" s="38">
        <v>0</v>
      </c>
      <c r="J1093" s="38">
        <v>2</v>
      </c>
      <c r="L1093" s="38">
        <v>0</v>
      </c>
      <c r="M1093" s="38">
        <v>0</v>
      </c>
      <c r="N1093" s="38">
        <v>1000000</v>
      </c>
      <c r="O1093" s="38" t="s">
        <v>55</v>
      </c>
      <c r="Q1093" s="38" t="s">
        <v>1588</v>
      </c>
      <c r="R1093" s="38">
        <v>0</v>
      </c>
      <c r="T1093" s="38" t="s">
        <v>1595</v>
      </c>
      <c r="Y1093" s="38" t="s">
        <v>2084</v>
      </c>
      <c r="AA1093" s="38">
        <v>0</v>
      </c>
      <c r="AB1093" s="38">
        <v>0</v>
      </c>
      <c r="AC1093" s="38">
        <v>0</v>
      </c>
      <c r="AD1093" s="38">
        <v>0</v>
      </c>
      <c r="AG1093" s="38" t="s">
        <v>1939</v>
      </c>
      <c r="AH1093" s="38" t="s">
        <v>2084</v>
      </c>
    </row>
    <row r="1094" spans="1:34" x14ac:dyDescent="0.2">
      <c r="A1094" s="38">
        <v>1089</v>
      </c>
      <c r="B1094" s="37">
        <v>100009050</v>
      </c>
      <c r="C1094" s="43" t="s">
        <v>2244</v>
      </c>
      <c r="D1094" s="38">
        <v>5</v>
      </c>
      <c r="E1094" s="38">
        <v>0</v>
      </c>
      <c r="J1094" s="38">
        <v>2</v>
      </c>
      <c r="L1094" s="38">
        <v>0</v>
      </c>
      <c r="M1094" s="38">
        <v>0</v>
      </c>
      <c r="N1094" s="38">
        <v>1000000</v>
      </c>
      <c r="O1094" s="38" t="s">
        <v>55</v>
      </c>
      <c r="Q1094" s="38" t="s">
        <v>1588</v>
      </c>
      <c r="R1094" s="38">
        <v>0</v>
      </c>
      <c r="T1094" s="38" t="s">
        <v>1595</v>
      </c>
      <c r="Y1094" s="38" t="s">
        <v>2085</v>
      </c>
      <c r="AA1094" s="38">
        <v>0</v>
      </c>
      <c r="AB1094" s="38">
        <v>0</v>
      </c>
      <c r="AC1094" s="38">
        <v>0</v>
      </c>
      <c r="AD1094" s="38">
        <v>0</v>
      </c>
      <c r="AG1094" s="38" t="s">
        <v>1939</v>
      </c>
      <c r="AH1094" s="38" t="s">
        <v>2085</v>
      </c>
    </row>
    <row r="1095" spans="1:34" x14ac:dyDescent="0.2">
      <c r="A1095" s="38">
        <v>1090</v>
      </c>
      <c r="B1095" s="37">
        <v>100009060</v>
      </c>
      <c r="C1095" s="43" t="s">
        <v>2244</v>
      </c>
      <c r="D1095" s="38">
        <v>6</v>
      </c>
      <c r="E1095" s="38">
        <v>0</v>
      </c>
      <c r="J1095" s="38">
        <v>2</v>
      </c>
      <c r="L1095" s="38">
        <v>0</v>
      </c>
      <c r="M1095" s="38">
        <v>0</v>
      </c>
      <c r="N1095" s="38">
        <v>1000000</v>
      </c>
      <c r="O1095" s="38" t="s">
        <v>55</v>
      </c>
      <c r="Q1095" s="38" t="s">
        <v>1588</v>
      </c>
      <c r="R1095" s="38">
        <v>0</v>
      </c>
      <c r="T1095" s="38" t="s">
        <v>1595</v>
      </c>
      <c r="Y1095" s="38" t="s">
        <v>2086</v>
      </c>
      <c r="AA1095" s="38">
        <v>0</v>
      </c>
      <c r="AB1095" s="38">
        <v>0</v>
      </c>
      <c r="AC1095" s="38">
        <v>0</v>
      </c>
      <c r="AD1095" s="38">
        <v>0</v>
      </c>
      <c r="AG1095" s="38" t="s">
        <v>1939</v>
      </c>
      <c r="AH1095" s="38" t="s">
        <v>2086</v>
      </c>
    </row>
    <row r="1096" spans="1:34" x14ac:dyDescent="0.2">
      <c r="A1096" s="38">
        <v>1091</v>
      </c>
      <c r="B1096" s="37">
        <v>100009070</v>
      </c>
      <c r="C1096" s="43" t="s">
        <v>2244</v>
      </c>
      <c r="D1096" s="38">
        <v>7</v>
      </c>
      <c r="E1096" s="38">
        <v>0</v>
      </c>
      <c r="J1096" s="38">
        <v>2</v>
      </c>
      <c r="L1096" s="38">
        <v>0</v>
      </c>
      <c r="M1096" s="38">
        <v>0</v>
      </c>
      <c r="N1096" s="38">
        <v>1000000</v>
      </c>
      <c r="O1096" s="38" t="s">
        <v>55</v>
      </c>
      <c r="Q1096" s="38" t="s">
        <v>1588</v>
      </c>
      <c r="R1096" s="38">
        <v>0</v>
      </c>
      <c r="T1096" s="38" t="s">
        <v>1595</v>
      </c>
      <c r="Y1096" s="38" t="s">
        <v>2087</v>
      </c>
      <c r="AA1096" s="38">
        <v>0</v>
      </c>
      <c r="AB1096" s="38">
        <v>0</v>
      </c>
      <c r="AC1096" s="38">
        <v>0</v>
      </c>
      <c r="AD1096" s="38">
        <v>0</v>
      </c>
      <c r="AG1096" s="38" t="s">
        <v>1939</v>
      </c>
      <c r="AH1096" s="38" t="s">
        <v>2087</v>
      </c>
    </row>
    <row r="1097" spans="1:34" x14ac:dyDescent="0.2">
      <c r="A1097" s="38">
        <v>1092</v>
      </c>
      <c r="B1097" s="37">
        <v>100009080</v>
      </c>
      <c r="C1097" s="43" t="s">
        <v>2244</v>
      </c>
      <c r="D1097" s="38">
        <v>8</v>
      </c>
      <c r="E1097" s="38">
        <v>0</v>
      </c>
      <c r="J1097" s="38">
        <v>2</v>
      </c>
      <c r="L1097" s="38">
        <v>0</v>
      </c>
      <c r="M1097" s="38">
        <v>0</v>
      </c>
      <c r="N1097" s="38">
        <v>1000000</v>
      </c>
      <c r="O1097" s="38" t="s">
        <v>55</v>
      </c>
      <c r="Q1097" s="38" t="s">
        <v>1588</v>
      </c>
      <c r="R1097" s="38">
        <v>0</v>
      </c>
      <c r="T1097" s="38" t="s">
        <v>1595</v>
      </c>
      <c r="Y1097" s="38" t="s">
        <v>2088</v>
      </c>
      <c r="AA1097" s="38">
        <v>0</v>
      </c>
      <c r="AB1097" s="38">
        <v>0</v>
      </c>
      <c r="AC1097" s="38">
        <v>0</v>
      </c>
      <c r="AD1097" s="38">
        <v>0</v>
      </c>
      <c r="AG1097" s="38" t="s">
        <v>1939</v>
      </c>
      <c r="AH1097" s="38" t="s">
        <v>2088</v>
      </c>
    </row>
    <row r="1098" spans="1:34" x14ac:dyDescent="0.2">
      <c r="A1098" s="38">
        <v>1093</v>
      </c>
      <c r="B1098" s="37">
        <v>100009090</v>
      </c>
      <c r="C1098" s="43" t="s">
        <v>2244</v>
      </c>
      <c r="D1098" s="38">
        <v>9</v>
      </c>
      <c r="E1098" s="38">
        <v>0</v>
      </c>
      <c r="J1098" s="38">
        <v>2</v>
      </c>
      <c r="L1098" s="38">
        <v>0</v>
      </c>
      <c r="M1098" s="38">
        <v>0</v>
      </c>
      <c r="N1098" s="38">
        <v>1000000</v>
      </c>
      <c r="O1098" s="38" t="s">
        <v>55</v>
      </c>
      <c r="Q1098" s="38" t="s">
        <v>1588</v>
      </c>
      <c r="R1098" s="38">
        <v>0</v>
      </c>
      <c r="T1098" s="38" t="s">
        <v>1595</v>
      </c>
      <c r="Y1098" s="38" t="s">
        <v>2089</v>
      </c>
      <c r="AA1098" s="38">
        <v>0</v>
      </c>
      <c r="AB1098" s="38">
        <v>0</v>
      </c>
      <c r="AC1098" s="38">
        <v>0</v>
      </c>
      <c r="AD1098" s="38">
        <v>0</v>
      </c>
      <c r="AG1098" s="38" t="s">
        <v>1939</v>
      </c>
      <c r="AH1098" s="38" t="s">
        <v>2089</v>
      </c>
    </row>
    <row r="1099" spans="1:34" x14ac:dyDescent="0.2">
      <c r="A1099" s="38">
        <v>1094</v>
      </c>
      <c r="B1099" s="37">
        <v>100009100</v>
      </c>
      <c r="C1099" s="43" t="s">
        <v>2244</v>
      </c>
      <c r="D1099" s="38">
        <v>10</v>
      </c>
      <c r="E1099" s="38">
        <v>0</v>
      </c>
      <c r="J1099" s="38">
        <v>2</v>
      </c>
      <c r="L1099" s="38">
        <v>0</v>
      </c>
      <c r="M1099" s="38">
        <v>0</v>
      </c>
      <c r="N1099" s="38">
        <v>1000000</v>
      </c>
      <c r="O1099" s="38" t="s">
        <v>55</v>
      </c>
      <c r="Q1099" s="38" t="s">
        <v>1588</v>
      </c>
      <c r="R1099" s="38">
        <v>0</v>
      </c>
      <c r="T1099" s="38" t="s">
        <v>1595</v>
      </c>
      <c r="Y1099" s="38" t="s">
        <v>2090</v>
      </c>
      <c r="AA1099" s="38">
        <v>0</v>
      </c>
      <c r="AB1099" s="38">
        <v>0</v>
      </c>
      <c r="AC1099" s="38">
        <v>0</v>
      </c>
      <c r="AD1099" s="38">
        <v>0</v>
      </c>
      <c r="AG1099" s="38" t="s">
        <v>1939</v>
      </c>
      <c r="AH1099" s="38" t="s">
        <v>2090</v>
      </c>
    </row>
    <row r="1100" spans="1:34" x14ac:dyDescent="0.2">
      <c r="A1100" s="38">
        <v>1095</v>
      </c>
      <c r="B1100" s="37">
        <v>100009110</v>
      </c>
      <c r="C1100" s="43" t="s">
        <v>2244</v>
      </c>
      <c r="D1100" s="38">
        <v>11</v>
      </c>
      <c r="E1100" s="38">
        <v>0</v>
      </c>
      <c r="J1100" s="38">
        <v>2</v>
      </c>
      <c r="L1100" s="38">
        <v>0</v>
      </c>
      <c r="M1100" s="38">
        <v>0</v>
      </c>
      <c r="N1100" s="38">
        <v>1000000</v>
      </c>
      <c r="O1100" s="38" t="s">
        <v>55</v>
      </c>
      <c r="Q1100" s="38" t="s">
        <v>1588</v>
      </c>
      <c r="R1100" s="38">
        <v>0</v>
      </c>
      <c r="T1100" s="38" t="s">
        <v>1595</v>
      </c>
      <c r="Y1100" s="38" t="s">
        <v>2091</v>
      </c>
      <c r="AA1100" s="38">
        <v>0</v>
      </c>
      <c r="AB1100" s="38">
        <v>0</v>
      </c>
      <c r="AC1100" s="38">
        <v>0</v>
      </c>
      <c r="AD1100" s="38">
        <v>0</v>
      </c>
      <c r="AG1100" s="38" t="s">
        <v>1939</v>
      </c>
      <c r="AH1100" s="38" t="s">
        <v>2091</v>
      </c>
    </row>
    <row r="1101" spans="1:34" x14ac:dyDescent="0.2">
      <c r="A1101" s="38">
        <v>1096</v>
      </c>
      <c r="B1101" s="37">
        <v>100009120</v>
      </c>
      <c r="C1101" s="43" t="s">
        <v>2244</v>
      </c>
      <c r="D1101" s="38">
        <v>12</v>
      </c>
      <c r="E1101" s="38">
        <v>0</v>
      </c>
      <c r="J1101" s="38">
        <v>2</v>
      </c>
      <c r="L1101" s="38">
        <v>0</v>
      </c>
      <c r="M1101" s="38">
        <v>0</v>
      </c>
      <c r="N1101" s="38">
        <v>1000000</v>
      </c>
      <c r="O1101" s="38" t="s">
        <v>55</v>
      </c>
      <c r="Q1101" s="38" t="s">
        <v>1588</v>
      </c>
      <c r="R1101" s="38">
        <v>0</v>
      </c>
      <c r="T1101" s="38" t="s">
        <v>1595</v>
      </c>
      <c r="Y1101" s="38" t="s">
        <v>2092</v>
      </c>
      <c r="AA1101" s="38">
        <v>0</v>
      </c>
      <c r="AB1101" s="38">
        <v>0</v>
      </c>
      <c r="AC1101" s="38">
        <v>0</v>
      </c>
      <c r="AD1101" s="38">
        <v>0</v>
      </c>
      <c r="AG1101" s="38" t="s">
        <v>1939</v>
      </c>
      <c r="AH1101" s="38" t="s">
        <v>2092</v>
      </c>
    </row>
    <row r="1102" spans="1:34" x14ac:dyDescent="0.2">
      <c r="A1102" s="38">
        <v>1097</v>
      </c>
      <c r="B1102" s="37">
        <v>100009130</v>
      </c>
      <c r="C1102" s="43" t="s">
        <v>2244</v>
      </c>
      <c r="D1102" s="38">
        <v>13</v>
      </c>
      <c r="E1102" s="38">
        <v>0</v>
      </c>
      <c r="J1102" s="38">
        <v>2</v>
      </c>
      <c r="L1102" s="38">
        <v>0</v>
      </c>
      <c r="M1102" s="38">
        <v>0</v>
      </c>
      <c r="N1102" s="38">
        <v>1000000</v>
      </c>
      <c r="O1102" s="38" t="s">
        <v>55</v>
      </c>
      <c r="Q1102" s="38" t="s">
        <v>1588</v>
      </c>
      <c r="R1102" s="38">
        <v>0</v>
      </c>
      <c r="T1102" s="38" t="s">
        <v>1595</v>
      </c>
      <c r="Y1102" s="38" t="s">
        <v>2093</v>
      </c>
      <c r="AA1102" s="38">
        <v>0</v>
      </c>
      <c r="AB1102" s="38">
        <v>0</v>
      </c>
      <c r="AC1102" s="38">
        <v>0</v>
      </c>
      <c r="AD1102" s="38">
        <v>0</v>
      </c>
      <c r="AG1102" s="38" t="s">
        <v>1939</v>
      </c>
      <c r="AH1102" s="38" t="s">
        <v>2093</v>
      </c>
    </row>
    <row r="1103" spans="1:34" x14ac:dyDescent="0.2">
      <c r="A1103" s="38">
        <v>1098</v>
      </c>
      <c r="B1103" s="37">
        <v>100009140</v>
      </c>
      <c r="C1103" s="43" t="s">
        <v>2244</v>
      </c>
      <c r="D1103" s="38">
        <v>14</v>
      </c>
      <c r="E1103" s="38">
        <v>0</v>
      </c>
      <c r="J1103" s="38">
        <v>2</v>
      </c>
      <c r="L1103" s="38">
        <v>0</v>
      </c>
      <c r="M1103" s="38">
        <v>0</v>
      </c>
      <c r="N1103" s="38">
        <v>1000000</v>
      </c>
      <c r="O1103" s="38" t="s">
        <v>55</v>
      </c>
      <c r="Q1103" s="38" t="s">
        <v>1588</v>
      </c>
      <c r="R1103" s="38">
        <v>0</v>
      </c>
      <c r="T1103" s="38" t="s">
        <v>1595</v>
      </c>
      <c r="Y1103" s="38" t="s">
        <v>2094</v>
      </c>
      <c r="AA1103" s="38">
        <v>0</v>
      </c>
      <c r="AB1103" s="38">
        <v>0</v>
      </c>
      <c r="AC1103" s="38">
        <v>0</v>
      </c>
      <c r="AD1103" s="38">
        <v>0</v>
      </c>
      <c r="AG1103" s="38" t="s">
        <v>1939</v>
      </c>
      <c r="AH1103" s="38" t="s">
        <v>2094</v>
      </c>
    </row>
    <row r="1104" spans="1:34" x14ac:dyDescent="0.2">
      <c r="A1104" s="38">
        <v>1099</v>
      </c>
      <c r="B1104" s="37">
        <v>100009150</v>
      </c>
      <c r="C1104" s="43" t="s">
        <v>2244</v>
      </c>
      <c r="D1104" s="38">
        <v>15</v>
      </c>
      <c r="E1104" s="38">
        <v>0</v>
      </c>
      <c r="J1104" s="38">
        <v>2</v>
      </c>
      <c r="L1104" s="38">
        <v>0</v>
      </c>
      <c r="M1104" s="38">
        <v>0</v>
      </c>
      <c r="N1104" s="38">
        <v>1000000</v>
      </c>
      <c r="O1104" s="38" t="s">
        <v>55</v>
      </c>
      <c r="Q1104" s="38" t="s">
        <v>1588</v>
      </c>
      <c r="R1104" s="38">
        <v>0</v>
      </c>
      <c r="T1104" s="38" t="s">
        <v>1595</v>
      </c>
      <c r="Y1104" s="38" t="s">
        <v>2095</v>
      </c>
      <c r="AA1104" s="38">
        <v>0</v>
      </c>
      <c r="AB1104" s="38">
        <v>0</v>
      </c>
      <c r="AC1104" s="38">
        <v>0</v>
      </c>
      <c r="AD1104" s="38">
        <v>0</v>
      </c>
      <c r="AG1104" s="38" t="s">
        <v>1939</v>
      </c>
      <c r="AH1104" s="38" t="s">
        <v>2095</v>
      </c>
    </row>
    <row r="1105" spans="1:34" x14ac:dyDescent="0.2">
      <c r="A1105" s="38">
        <v>1100</v>
      </c>
      <c r="B1105" s="37">
        <v>100009160</v>
      </c>
      <c r="C1105" s="43" t="s">
        <v>2244</v>
      </c>
      <c r="D1105" s="38">
        <v>16</v>
      </c>
      <c r="E1105" s="38">
        <v>0</v>
      </c>
      <c r="J1105" s="38">
        <v>2</v>
      </c>
      <c r="L1105" s="38">
        <v>0</v>
      </c>
      <c r="M1105" s="38">
        <v>0</v>
      </c>
      <c r="N1105" s="38">
        <v>1000000</v>
      </c>
      <c r="O1105" s="38" t="s">
        <v>55</v>
      </c>
      <c r="Q1105" s="38" t="s">
        <v>1588</v>
      </c>
      <c r="R1105" s="38">
        <v>0</v>
      </c>
      <c r="T1105" s="38" t="s">
        <v>1595</v>
      </c>
      <c r="Y1105" s="38" t="s">
        <v>2096</v>
      </c>
      <c r="AA1105" s="38">
        <v>0</v>
      </c>
      <c r="AB1105" s="38">
        <v>0</v>
      </c>
      <c r="AC1105" s="38">
        <v>0</v>
      </c>
      <c r="AD1105" s="38">
        <v>0</v>
      </c>
      <c r="AG1105" s="38" t="s">
        <v>1939</v>
      </c>
      <c r="AH1105" s="38" t="s">
        <v>2096</v>
      </c>
    </row>
    <row r="1106" spans="1:34" x14ac:dyDescent="0.2">
      <c r="A1106" s="38">
        <v>1101</v>
      </c>
      <c r="B1106" s="37">
        <v>100009170</v>
      </c>
      <c r="C1106" s="43" t="s">
        <v>2244</v>
      </c>
      <c r="D1106" s="38">
        <v>17</v>
      </c>
      <c r="E1106" s="38">
        <v>0</v>
      </c>
      <c r="J1106" s="38">
        <v>2</v>
      </c>
      <c r="L1106" s="38">
        <v>0</v>
      </c>
      <c r="M1106" s="38">
        <v>0</v>
      </c>
      <c r="N1106" s="38">
        <v>1000000</v>
      </c>
      <c r="O1106" s="38" t="s">
        <v>55</v>
      </c>
      <c r="Q1106" s="38" t="s">
        <v>1588</v>
      </c>
      <c r="R1106" s="38">
        <v>0</v>
      </c>
      <c r="T1106" s="38" t="s">
        <v>1595</v>
      </c>
      <c r="Y1106" s="38" t="s">
        <v>2097</v>
      </c>
      <c r="AA1106" s="38">
        <v>0</v>
      </c>
      <c r="AB1106" s="38">
        <v>0</v>
      </c>
      <c r="AC1106" s="38">
        <v>0</v>
      </c>
      <c r="AD1106" s="38">
        <v>0</v>
      </c>
      <c r="AG1106" s="38" t="s">
        <v>1939</v>
      </c>
      <c r="AH1106" s="38" t="s">
        <v>2097</v>
      </c>
    </row>
    <row r="1107" spans="1:34" x14ac:dyDescent="0.2">
      <c r="A1107" s="38">
        <v>1102</v>
      </c>
      <c r="B1107" s="37">
        <v>100009180</v>
      </c>
      <c r="C1107" s="43" t="s">
        <v>2244</v>
      </c>
      <c r="D1107" s="38">
        <v>18</v>
      </c>
      <c r="E1107" s="38">
        <v>0</v>
      </c>
      <c r="J1107" s="38">
        <v>2</v>
      </c>
      <c r="L1107" s="38">
        <v>0</v>
      </c>
      <c r="M1107" s="38">
        <v>0</v>
      </c>
      <c r="N1107" s="38">
        <v>1000000</v>
      </c>
      <c r="O1107" s="38" t="s">
        <v>55</v>
      </c>
      <c r="Q1107" s="38" t="s">
        <v>1588</v>
      </c>
      <c r="R1107" s="38">
        <v>0</v>
      </c>
      <c r="T1107" s="38" t="s">
        <v>1595</v>
      </c>
      <c r="Y1107" s="38" t="s">
        <v>2098</v>
      </c>
      <c r="AA1107" s="38">
        <v>0</v>
      </c>
      <c r="AB1107" s="38">
        <v>0</v>
      </c>
      <c r="AC1107" s="38">
        <v>0</v>
      </c>
      <c r="AD1107" s="38">
        <v>0</v>
      </c>
      <c r="AG1107" s="38" t="s">
        <v>1939</v>
      </c>
      <c r="AH1107" s="38" t="s">
        <v>2098</v>
      </c>
    </row>
    <row r="1108" spans="1:34" x14ac:dyDescent="0.2">
      <c r="A1108" s="38">
        <v>1103</v>
      </c>
      <c r="B1108" s="37">
        <v>100009190</v>
      </c>
      <c r="C1108" s="43" t="s">
        <v>2244</v>
      </c>
      <c r="D1108" s="38">
        <v>19</v>
      </c>
      <c r="E1108" s="38">
        <v>0</v>
      </c>
      <c r="J1108" s="38">
        <v>2</v>
      </c>
      <c r="L1108" s="38">
        <v>0</v>
      </c>
      <c r="M1108" s="38">
        <v>0</v>
      </c>
      <c r="N1108" s="38">
        <v>1000000</v>
      </c>
      <c r="O1108" s="38" t="s">
        <v>55</v>
      </c>
      <c r="Q1108" s="38" t="s">
        <v>1588</v>
      </c>
      <c r="R1108" s="38">
        <v>0</v>
      </c>
      <c r="T1108" s="38" t="s">
        <v>1595</v>
      </c>
      <c r="Y1108" s="38" t="s">
        <v>2099</v>
      </c>
      <c r="AA1108" s="38">
        <v>0</v>
      </c>
      <c r="AB1108" s="38">
        <v>0</v>
      </c>
      <c r="AC1108" s="38">
        <v>0</v>
      </c>
      <c r="AD1108" s="38">
        <v>0</v>
      </c>
      <c r="AG1108" s="38" t="s">
        <v>1939</v>
      </c>
      <c r="AH1108" s="38" t="s">
        <v>2099</v>
      </c>
    </row>
    <row r="1109" spans="1:34" x14ac:dyDescent="0.2">
      <c r="A1109" s="38">
        <v>1104</v>
      </c>
      <c r="B1109" s="37">
        <v>100009200</v>
      </c>
      <c r="C1109" s="43" t="s">
        <v>2244</v>
      </c>
      <c r="D1109" s="38">
        <v>20</v>
      </c>
      <c r="E1109" s="38">
        <v>0</v>
      </c>
      <c r="J1109" s="38">
        <v>2</v>
      </c>
      <c r="L1109" s="38">
        <v>0</v>
      </c>
      <c r="M1109" s="38">
        <v>0</v>
      </c>
      <c r="N1109" s="38">
        <v>1000000</v>
      </c>
      <c r="O1109" s="38" t="s">
        <v>55</v>
      </c>
      <c r="Q1109" s="38" t="s">
        <v>1588</v>
      </c>
      <c r="R1109" s="38">
        <v>0</v>
      </c>
      <c r="T1109" s="38" t="s">
        <v>1595</v>
      </c>
      <c r="Y1109" s="38" t="s">
        <v>2100</v>
      </c>
      <c r="AA1109" s="38">
        <v>0</v>
      </c>
      <c r="AB1109" s="38">
        <v>0</v>
      </c>
      <c r="AC1109" s="38">
        <v>0</v>
      </c>
      <c r="AD1109" s="38">
        <v>0</v>
      </c>
      <c r="AG1109" s="38" t="s">
        <v>1939</v>
      </c>
      <c r="AH1109" s="38" t="s">
        <v>2100</v>
      </c>
    </row>
    <row r="1110" spans="1:34" x14ac:dyDescent="0.2">
      <c r="A1110" s="38">
        <v>1105</v>
      </c>
      <c r="B1110" s="37">
        <v>100009210</v>
      </c>
      <c r="C1110" s="43" t="s">
        <v>2244</v>
      </c>
      <c r="D1110" s="38">
        <v>21</v>
      </c>
      <c r="E1110" s="38">
        <v>0</v>
      </c>
      <c r="J1110" s="38">
        <v>2</v>
      </c>
      <c r="L1110" s="38">
        <v>0</v>
      </c>
      <c r="M1110" s="38">
        <v>0</v>
      </c>
      <c r="N1110" s="38">
        <v>1000000</v>
      </c>
      <c r="O1110" s="38" t="s">
        <v>55</v>
      </c>
      <c r="Q1110" s="38" t="s">
        <v>1588</v>
      </c>
      <c r="R1110" s="38">
        <v>0</v>
      </c>
      <c r="T1110" s="38" t="s">
        <v>1595</v>
      </c>
      <c r="Y1110" s="38" t="s">
        <v>2101</v>
      </c>
      <c r="AA1110" s="38">
        <v>0</v>
      </c>
      <c r="AB1110" s="38">
        <v>0</v>
      </c>
      <c r="AC1110" s="38">
        <v>0</v>
      </c>
      <c r="AD1110" s="38">
        <v>0</v>
      </c>
      <c r="AG1110" s="38" t="s">
        <v>1939</v>
      </c>
      <c r="AH1110" s="38" t="s">
        <v>2101</v>
      </c>
    </row>
    <row r="1111" spans="1:34" x14ac:dyDescent="0.2">
      <c r="A1111" s="38">
        <v>1106</v>
      </c>
      <c r="B1111" s="37">
        <v>100009220</v>
      </c>
      <c r="C1111" s="43" t="s">
        <v>2244</v>
      </c>
      <c r="D1111" s="38">
        <v>22</v>
      </c>
      <c r="E1111" s="38">
        <v>0</v>
      </c>
      <c r="J1111" s="38">
        <v>2</v>
      </c>
      <c r="L1111" s="38">
        <v>0</v>
      </c>
      <c r="M1111" s="38">
        <v>0</v>
      </c>
      <c r="N1111" s="38">
        <v>1000000</v>
      </c>
      <c r="O1111" s="38" t="s">
        <v>55</v>
      </c>
      <c r="Q1111" s="38" t="s">
        <v>1588</v>
      </c>
      <c r="R1111" s="38">
        <v>0</v>
      </c>
      <c r="T1111" s="38" t="s">
        <v>1595</v>
      </c>
      <c r="Y1111" s="38" t="s">
        <v>2102</v>
      </c>
      <c r="AA1111" s="38">
        <v>0</v>
      </c>
      <c r="AB1111" s="38">
        <v>0</v>
      </c>
      <c r="AC1111" s="38">
        <v>0</v>
      </c>
      <c r="AD1111" s="38">
        <v>0</v>
      </c>
      <c r="AG1111" s="38" t="s">
        <v>1939</v>
      </c>
      <c r="AH1111" s="38" t="s">
        <v>2102</v>
      </c>
    </row>
    <row r="1112" spans="1:34" x14ac:dyDescent="0.2">
      <c r="A1112" s="38">
        <v>1107</v>
      </c>
      <c r="B1112" s="37">
        <v>100009230</v>
      </c>
      <c r="C1112" s="43" t="s">
        <v>2244</v>
      </c>
      <c r="D1112" s="38">
        <v>23</v>
      </c>
      <c r="E1112" s="38">
        <v>0</v>
      </c>
      <c r="J1112" s="38">
        <v>2</v>
      </c>
      <c r="L1112" s="38">
        <v>0</v>
      </c>
      <c r="M1112" s="38">
        <v>0</v>
      </c>
      <c r="N1112" s="38">
        <v>1000000</v>
      </c>
      <c r="O1112" s="38" t="s">
        <v>55</v>
      </c>
      <c r="Q1112" s="38" t="s">
        <v>1588</v>
      </c>
      <c r="R1112" s="38">
        <v>0</v>
      </c>
      <c r="T1112" s="38" t="s">
        <v>1595</v>
      </c>
      <c r="Y1112" s="38" t="s">
        <v>2103</v>
      </c>
      <c r="AA1112" s="38">
        <v>0</v>
      </c>
      <c r="AB1112" s="38">
        <v>0</v>
      </c>
      <c r="AC1112" s="38">
        <v>0</v>
      </c>
      <c r="AD1112" s="38">
        <v>0</v>
      </c>
      <c r="AG1112" s="38" t="s">
        <v>1939</v>
      </c>
      <c r="AH1112" s="38" t="s">
        <v>2103</v>
      </c>
    </row>
    <row r="1113" spans="1:34" x14ac:dyDescent="0.2">
      <c r="A1113" s="38">
        <v>1108</v>
      </c>
      <c r="B1113" s="37">
        <v>100009240</v>
      </c>
      <c r="C1113" s="43" t="s">
        <v>2244</v>
      </c>
      <c r="D1113" s="38">
        <v>24</v>
      </c>
      <c r="E1113" s="38">
        <v>0</v>
      </c>
      <c r="J1113" s="38">
        <v>2</v>
      </c>
      <c r="L1113" s="38">
        <v>0</v>
      </c>
      <c r="M1113" s="38">
        <v>0</v>
      </c>
      <c r="N1113" s="38">
        <v>1000000</v>
      </c>
      <c r="O1113" s="38" t="s">
        <v>55</v>
      </c>
      <c r="Q1113" s="38" t="s">
        <v>1588</v>
      </c>
      <c r="R1113" s="38">
        <v>0</v>
      </c>
      <c r="T1113" s="38" t="s">
        <v>1595</v>
      </c>
      <c r="Y1113" s="38" t="s">
        <v>2104</v>
      </c>
      <c r="AA1113" s="38">
        <v>0</v>
      </c>
      <c r="AB1113" s="38">
        <v>0</v>
      </c>
      <c r="AC1113" s="38">
        <v>0</v>
      </c>
      <c r="AD1113" s="38">
        <v>0</v>
      </c>
      <c r="AG1113" s="38" t="s">
        <v>1939</v>
      </c>
      <c r="AH1113" s="38" t="s">
        <v>2104</v>
      </c>
    </row>
    <row r="1114" spans="1:34" x14ac:dyDescent="0.2">
      <c r="A1114" s="38">
        <v>1109</v>
      </c>
      <c r="B1114" s="37">
        <v>100009250</v>
      </c>
      <c r="C1114" s="43" t="s">
        <v>2244</v>
      </c>
      <c r="D1114" s="38">
        <v>25</v>
      </c>
      <c r="E1114" s="38">
        <v>0</v>
      </c>
      <c r="J1114" s="38">
        <v>2</v>
      </c>
      <c r="L1114" s="38">
        <v>0</v>
      </c>
      <c r="M1114" s="38">
        <v>0</v>
      </c>
      <c r="N1114" s="38">
        <v>1000000</v>
      </c>
      <c r="O1114" s="38" t="s">
        <v>55</v>
      </c>
      <c r="Q1114" s="38" t="s">
        <v>1588</v>
      </c>
      <c r="R1114" s="38">
        <v>0</v>
      </c>
      <c r="T1114" s="38" t="s">
        <v>1595</v>
      </c>
      <c r="Y1114" s="38" t="s">
        <v>2105</v>
      </c>
      <c r="AA1114" s="38">
        <v>0</v>
      </c>
      <c r="AB1114" s="38">
        <v>0</v>
      </c>
      <c r="AC1114" s="38">
        <v>0</v>
      </c>
      <c r="AD1114" s="38">
        <v>0</v>
      </c>
      <c r="AG1114" s="38" t="s">
        <v>1939</v>
      </c>
      <c r="AH1114" s="38" t="s">
        <v>2105</v>
      </c>
    </row>
    <row r="1115" spans="1:34" x14ac:dyDescent="0.2">
      <c r="A1115" s="38">
        <v>1110</v>
      </c>
      <c r="B1115" s="37">
        <v>100010010</v>
      </c>
      <c r="C1115" s="43" t="s">
        <v>2245</v>
      </c>
      <c r="D1115" s="38">
        <v>1</v>
      </c>
      <c r="E1115" s="38">
        <v>0</v>
      </c>
      <c r="J1115" s="38">
        <v>2</v>
      </c>
      <c r="L1115" s="38">
        <v>0</v>
      </c>
      <c r="M1115" s="38">
        <v>0</v>
      </c>
      <c r="N1115" s="38">
        <v>1000000</v>
      </c>
      <c r="O1115" s="38" t="s">
        <v>55</v>
      </c>
      <c r="Q1115" s="38" t="s">
        <v>1588</v>
      </c>
      <c r="R1115" s="38">
        <v>0</v>
      </c>
      <c r="T1115" s="38" t="s">
        <v>1595</v>
      </c>
      <c r="Y1115" s="38" t="s">
        <v>2366</v>
      </c>
      <c r="AA1115" s="38">
        <v>0</v>
      </c>
      <c r="AB1115" s="38">
        <v>0</v>
      </c>
      <c r="AC1115" s="38">
        <v>0</v>
      </c>
      <c r="AD1115" s="38">
        <v>0</v>
      </c>
      <c r="AG1115" s="38" t="s">
        <v>1939</v>
      </c>
      <c r="AH1115" s="38" t="s">
        <v>2366</v>
      </c>
    </row>
    <row r="1116" spans="1:34" x14ac:dyDescent="0.2">
      <c r="A1116" s="38">
        <v>1111</v>
      </c>
      <c r="B1116" s="37">
        <v>100010020</v>
      </c>
      <c r="C1116" s="43" t="s">
        <v>2245</v>
      </c>
      <c r="D1116" s="38">
        <v>2</v>
      </c>
      <c r="E1116" s="38">
        <v>0</v>
      </c>
      <c r="J1116" s="38">
        <v>2</v>
      </c>
      <c r="L1116" s="38">
        <v>0</v>
      </c>
      <c r="M1116" s="38">
        <v>0</v>
      </c>
      <c r="N1116" s="38">
        <v>1000000</v>
      </c>
      <c r="O1116" s="38" t="s">
        <v>55</v>
      </c>
      <c r="Q1116" s="38" t="s">
        <v>1588</v>
      </c>
      <c r="R1116" s="38">
        <v>0</v>
      </c>
      <c r="T1116" s="38" t="s">
        <v>1595</v>
      </c>
      <c r="Y1116" s="38" t="s">
        <v>2367</v>
      </c>
      <c r="AA1116" s="38">
        <v>0</v>
      </c>
      <c r="AB1116" s="38">
        <v>0</v>
      </c>
      <c r="AC1116" s="38">
        <v>0</v>
      </c>
      <c r="AD1116" s="38">
        <v>0</v>
      </c>
      <c r="AG1116" s="38" t="s">
        <v>1939</v>
      </c>
      <c r="AH1116" s="38" t="s">
        <v>2367</v>
      </c>
    </row>
    <row r="1117" spans="1:34" x14ac:dyDescent="0.2">
      <c r="A1117" s="38">
        <v>1112</v>
      </c>
      <c r="B1117" s="37">
        <v>100010030</v>
      </c>
      <c r="C1117" s="43" t="s">
        <v>2245</v>
      </c>
      <c r="D1117" s="38">
        <v>3</v>
      </c>
      <c r="E1117" s="38">
        <v>0</v>
      </c>
      <c r="J1117" s="38">
        <v>2</v>
      </c>
      <c r="L1117" s="38">
        <v>0</v>
      </c>
      <c r="M1117" s="38">
        <v>0</v>
      </c>
      <c r="N1117" s="38">
        <v>1000000</v>
      </c>
      <c r="O1117" s="38" t="s">
        <v>55</v>
      </c>
      <c r="Q1117" s="38" t="s">
        <v>1588</v>
      </c>
      <c r="R1117" s="38">
        <v>0</v>
      </c>
      <c r="T1117" s="38" t="s">
        <v>1595</v>
      </c>
      <c r="Y1117" s="38" t="s">
        <v>2368</v>
      </c>
      <c r="AA1117" s="38">
        <v>0</v>
      </c>
      <c r="AB1117" s="38">
        <v>0</v>
      </c>
      <c r="AC1117" s="38">
        <v>0</v>
      </c>
      <c r="AD1117" s="38">
        <v>0</v>
      </c>
      <c r="AG1117" s="38" t="s">
        <v>1939</v>
      </c>
      <c r="AH1117" s="38" t="s">
        <v>2368</v>
      </c>
    </row>
    <row r="1118" spans="1:34" x14ac:dyDescent="0.2">
      <c r="A1118" s="38">
        <v>1113</v>
      </c>
      <c r="B1118" s="37">
        <v>100010040</v>
      </c>
      <c r="C1118" s="43" t="s">
        <v>2245</v>
      </c>
      <c r="D1118" s="38">
        <v>4</v>
      </c>
      <c r="E1118" s="38">
        <v>0</v>
      </c>
      <c r="J1118" s="38">
        <v>2</v>
      </c>
      <c r="L1118" s="38">
        <v>0</v>
      </c>
      <c r="M1118" s="38">
        <v>0</v>
      </c>
      <c r="N1118" s="38">
        <v>1000000</v>
      </c>
      <c r="O1118" s="38" t="s">
        <v>55</v>
      </c>
      <c r="Q1118" s="38" t="s">
        <v>1588</v>
      </c>
      <c r="R1118" s="38">
        <v>0</v>
      </c>
      <c r="T1118" s="38" t="s">
        <v>1595</v>
      </c>
      <c r="Y1118" s="38" t="s">
        <v>2369</v>
      </c>
      <c r="AA1118" s="38">
        <v>0</v>
      </c>
      <c r="AB1118" s="38">
        <v>0</v>
      </c>
      <c r="AC1118" s="38">
        <v>0</v>
      </c>
      <c r="AD1118" s="38">
        <v>0</v>
      </c>
      <c r="AG1118" s="38" t="s">
        <v>1939</v>
      </c>
      <c r="AH1118" s="38" t="s">
        <v>2369</v>
      </c>
    </row>
    <row r="1119" spans="1:34" x14ac:dyDescent="0.2">
      <c r="A1119" s="38">
        <v>1114</v>
      </c>
      <c r="B1119" s="37">
        <v>100010050</v>
      </c>
      <c r="C1119" s="43" t="s">
        <v>2245</v>
      </c>
      <c r="D1119" s="38">
        <v>5</v>
      </c>
      <c r="E1119" s="38">
        <v>0</v>
      </c>
      <c r="J1119" s="38">
        <v>2</v>
      </c>
      <c r="L1119" s="38">
        <v>0</v>
      </c>
      <c r="M1119" s="38">
        <v>0</v>
      </c>
      <c r="N1119" s="38">
        <v>1000000</v>
      </c>
      <c r="O1119" s="38" t="s">
        <v>55</v>
      </c>
      <c r="Q1119" s="38" t="s">
        <v>1588</v>
      </c>
      <c r="R1119" s="38">
        <v>0</v>
      </c>
      <c r="T1119" s="38" t="s">
        <v>1595</v>
      </c>
      <c r="Y1119" s="38" t="s">
        <v>2370</v>
      </c>
      <c r="AA1119" s="38">
        <v>0</v>
      </c>
      <c r="AB1119" s="38">
        <v>0</v>
      </c>
      <c r="AC1119" s="38">
        <v>0</v>
      </c>
      <c r="AD1119" s="38">
        <v>0</v>
      </c>
      <c r="AG1119" s="38" t="s">
        <v>1939</v>
      </c>
      <c r="AH1119" s="38" t="s">
        <v>2370</v>
      </c>
    </row>
    <row r="1120" spans="1:34" x14ac:dyDescent="0.2">
      <c r="A1120" s="38">
        <v>1115</v>
      </c>
      <c r="B1120" s="37">
        <v>100010060</v>
      </c>
      <c r="C1120" s="43" t="s">
        <v>2245</v>
      </c>
      <c r="D1120" s="38">
        <v>6</v>
      </c>
      <c r="E1120" s="38">
        <v>0</v>
      </c>
      <c r="J1120" s="38">
        <v>2</v>
      </c>
      <c r="L1120" s="38">
        <v>0</v>
      </c>
      <c r="M1120" s="38">
        <v>0</v>
      </c>
      <c r="N1120" s="38">
        <v>1000000</v>
      </c>
      <c r="O1120" s="38" t="s">
        <v>55</v>
      </c>
      <c r="Q1120" s="38" t="s">
        <v>1588</v>
      </c>
      <c r="R1120" s="38">
        <v>0</v>
      </c>
      <c r="T1120" s="38" t="s">
        <v>1595</v>
      </c>
      <c r="Y1120" s="38" t="s">
        <v>2371</v>
      </c>
      <c r="AA1120" s="38">
        <v>0</v>
      </c>
      <c r="AB1120" s="38">
        <v>0</v>
      </c>
      <c r="AC1120" s="38">
        <v>0</v>
      </c>
      <c r="AD1120" s="38">
        <v>0</v>
      </c>
      <c r="AG1120" s="38" t="s">
        <v>1939</v>
      </c>
      <c r="AH1120" s="38" t="s">
        <v>2371</v>
      </c>
    </row>
    <row r="1121" spans="1:34" x14ac:dyDescent="0.2">
      <c r="A1121" s="38">
        <v>1116</v>
      </c>
      <c r="B1121" s="37">
        <v>100010070</v>
      </c>
      <c r="C1121" s="43" t="s">
        <v>2245</v>
      </c>
      <c r="D1121" s="38">
        <v>7</v>
      </c>
      <c r="E1121" s="38">
        <v>0</v>
      </c>
      <c r="J1121" s="38">
        <v>2</v>
      </c>
      <c r="L1121" s="38">
        <v>0</v>
      </c>
      <c r="M1121" s="38">
        <v>0</v>
      </c>
      <c r="N1121" s="38">
        <v>1000000</v>
      </c>
      <c r="O1121" s="38" t="s">
        <v>55</v>
      </c>
      <c r="Q1121" s="38" t="s">
        <v>1588</v>
      </c>
      <c r="R1121" s="38">
        <v>0</v>
      </c>
      <c r="T1121" s="38" t="s">
        <v>1595</v>
      </c>
      <c r="Y1121" s="38" t="s">
        <v>2372</v>
      </c>
      <c r="AA1121" s="38">
        <v>0</v>
      </c>
      <c r="AB1121" s="38">
        <v>0</v>
      </c>
      <c r="AC1121" s="38">
        <v>0</v>
      </c>
      <c r="AD1121" s="38">
        <v>0</v>
      </c>
      <c r="AG1121" s="38" t="s">
        <v>1939</v>
      </c>
      <c r="AH1121" s="38" t="s">
        <v>2372</v>
      </c>
    </row>
    <row r="1122" spans="1:34" x14ac:dyDescent="0.2">
      <c r="A1122" s="38">
        <v>1117</v>
      </c>
      <c r="B1122" s="37">
        <v>100010080</v>
      </c>
      <c r="C1122" s="43" t="s">
        <v>2245</v>
      </c>
      <c r="D1122" s="38">
        <v>8</v>
      </c>
      <c r="E1122" s="38">
        <v>0</v>
      </c>
      <c r="J1122" s="38">
        <v>2</v>
      </c>
      <c r="L1122" s="38">
        <v>0</v>
      </c>
      <c r="M1122" s="38">
        <v>0</v>
      </c>
      <c r="N1122" s="38">
        <v>1000000</v>
      </c>
      <c r="O1122" s="38" t="s">
        <v>55</v>
      </c>
      <c r="Q1122" s="38" t="s">
        <v>1588</v>
      </c>
      <c r="R1122" s="38">
        <v>0</v>
      </c>
      <c r="T1122" s="38" t="s">
        <v>1595</v>
      </c>
      <c r="Y1122" s="38" t="s">
        <v>2373</v>
      </c>
      <c r="AA1122" s="38">
        <v>0</v>
      </c>
      <c r="AB1122" s="38">
        <v>0</v>
      </c>
      <c r="AC1122" s="38">
        <v>0</v>
      </c>
      <c r="AD1122" s="38">
        <v>0</v>
      </c>
      <c r="AG1122" s="38" t="s">
        <v>1939</v>
      </c>
      <c r="AH1122" s="38" t="s">
        <v>2373</v>
      </c>
    </row>
    <row r="1123" spans="1:34" x14ac:dyDescent="0.2">
      <c r="A1123" s="38">
        <v>1118</v>
      </c>
      <c r="B1123" s="37">
        <v>100010090</v>
      </c>
      <c r="C1123" s="43" t="s">
        <v>2245</v>
      </c>
      <c r="D1123" s="38">
        <v>9</v>
      </c>
      <c r="E1123" s="38">
        <v>0</v>
      </c>
      <c r="J1123" s="38">
        <v>2</v>
      </c>
      <c r="L1123" s="38">
        <v>0</v>
      </c>
      <c r="M1123" s="38">
        <v>0</v>
      </c>
      <c r="N1123" s="38">
        <v>1000000</v>
      </c>
      <c r="O1123" s="38" t="s">
        <v>55</v>
      </c>
      <c r="Q1123" s="38" t="s">
        <v>1588</v>
      </c>
      <c r="R1123" s="38">
        <v>0</v>
      </c>
      <c r="T1123" s="38" t="s">
        <v>1595</v>
      </c>
      <c r="Y1123" s="38" t="s">
        <v>2374</v>
      </c>
      <c r="AA1123" s="38">
        <v>0</v>
      </c>
      <c r="AB1123" s="38">
        <v>0</v>
      </c>
      <c r="AC1123" s="38">
        <v>0</v>
      </c>
      <c r="AD1123" s="38">
        <v>0</v>
      </c>
      <c r="AG1123" s="38" t="s">
        <v>1939</v>
      </c>
      <c r="AH1123" s="38" t="s">
        <v>2374</v>
      </c>
    </row>
    <row r="1124" spans="1:34" x14ac:dyDescent="0.2">
      <c r="A1124" s="38">
        <v>1119</v>
      </c>
      <c r="B1124" s="37">
        <v>100010100</v>
      </c>
      <c r="C1124" s="43" t="s">
        <v>2245</v>
      </c>
      <c r="D1124" s="38">
        <v>10</v>
      </c>
      <c r="E1124" s="38">
        <v>0</v>
      </c>
      <c r="J1124" s="38">
        <v>2</v>
      </c>
      <c r="L1124" s="38">
        <v>0</v>
      </c>
      <c r="M1124" s="38">
        <v>0</v>
      </c>
      <c r="N1124" s="38">
        <v>1000000</v>
      </c>
      <c r="O1124" s="38" t="s">
        <v>55</v>
      </c>
      <c r="Q1124" s="38" t="s">
        <v>1588</v>
      </c>
      <c r="R1124" s="38">
        <v>0</v>
      </c>
      <c r="T1124" s="38" t="s">
        <v>1595</v>
      </c>
      <c r="Y1124" s="38" t="s">
        <v>2375</v>
      </c>
      <c r="AA1124" s="38">
        <v>0</v>
      </c>
      <c r="AB1124" s="38">
        <v>0</v>
      </c>
      <c r="AC1124" s="38">
        <v>0</v>
      </c>
      <c r="AD1124" s="38">
        <v>0</v>
      </c>
      <c r="AG1124" s="38" t="s">
        <v>1939</v>
      </c>
      <c r="AH1124" s="38" t="s">
        <v>2375</v>
      </c>
    </row>
    <row r="1125" spans="1:34" x14ac:dyDescent="0.2">
      <c r="A1125" s="38">
        <v>1120</v>
      </c>
      <c r="B1125" s="37">
        <v>100010110</v>
      </c>
      <c r="C1125" s="43" t="s">
        <v>2245</v>
      </c>
      <c r="D1125" s="38">
        <v>11</v>
      </c>
      <c r="E1125" s="38">
        <v>0</v>
      </c>
      <c r="J1125" s="38">
        <v>2</v>
      </c>
      <c r="L1125" s="38">
        <v>0</v>
      </c>
      <c r="M1125" s="38">
        <v>0</v>
      </c>
      <c r="N1125" s="38">
        <v>1000000</v>
      </c>
      <c r="O1125" s="38" t="s">
        <v>55</v>
      </c>
      <c r="Q1125" s="38" t="s">
        <v>1588</v>
      </c>
      <c r="R1125" s="38">
        <v>0</v>
      </c>
      <c r="T1125" s="38" t="s">
        <v>1595</v>
      </c>
      <c r="Y1125" s="38" t="s">
        <v>2376</v>
      </c>
      <c r="AA1125" s="38">
        <v>0</v>
      </c>
      <c r="AB1125" s="38">
        <v>0</v>
      </c>
      <c r="AC1125" s="38">
        <v>0</v>
      </c>
      <c r="AD1125" s="38">
        <v>0</v>
      </c>
      <c r="AG1125" s="38" t="s">
        <v>1939</v>
      </c>
      <c r="AH1125" s="38" t="s">
        <v>2376</v>
      </c>
    </row>
    <row r="1126" spans="1:34" x14ac:dyDescent="0.2">
      <c r="A1126" s="38">
        <v>1121</v>
      </c>
      <c r="B1126" s="37">
        <v>100010120</v>
      </c>
      <c r="C1126" s="43" t="s">
        <v>2245</v>
      </c>
      <c r="D1126" s="38">
        <v>12</v>
      </c>
      <c r="E1126" s="38">
        <v>0</v>
      </c>
      <c r="J1126" s="38">
        <v>2</v>
      </c>
      <c r="L1126" s="38">
        <v>0</v>
      </c>
      <c r="M1126" s="38">
        <v>0</v>
      </c>
      <c r="N1126" s="38">
        <v>1000000</v>
      </c>
      <c r="O1126" s="38" t="s">
        <v>55</v>
      </c>
      <c r="Q1126" s="38" t="s">
        <v>1588</v>
      </c>
      <c r="R1126" s="38">
        <v>0</v>
      </c>
      <c r="T1126" s="38" t="s">
        <v>1595</v>
      </c>
      <c r="Y1126" s="38" t="s">
        <v>2377</v>
      </c>
      <c r="AA1126" s="38">
        <v>0</v>
      </c>
      <c r="AB1126" s="38">
        <v>0</v>
      </c>
      <c r="AC1126" s="38">
        <v>0</v>
      </c>
      <c r="AD1126" s="38">
        <v>0</v>
      </c>
      <c r="AG1126" s="38" t="s">
        <v>1939</v>
      </c>
      <c r="AH1126" s="38" t="s">
        <v>2377</v>
      </c>
    </row>
    <row r="1127" spans="1:34" x14ac:dyDescent="0.2">
      <c r="A1127" s="38">
        <v>1122</v>
      </c>
      <c r="B1127" s="37">
        <v>100010130</v>
      </c>
      <c r="C1127" s="43" t="s">
        <v>2245</v>
      </c>
      <c r="D1127" s="38">
        <v>13</v>
      </c>
      <c r="E1127" s="38">
        <v>0</v>
      </c>
      <c r="J1127" s="38">
        <v>2</v>
      </c>
      <c r="L1127" s="38">
        <v>0</v>
      </c>
      <c r="M1127" s="38">
        <v>0</v>
      </c>
      <c r="N1127" s="38">
        <v>1000000</v>
      </c>
      <c r="O1127" s="38" t="s">
        <v>55</v>
      </c>
      <c r="Q1127" s="38" t="s">
        <v>1588</v>
      </c>
      <c r="R1127" s="38">
        <v>0</v>
      </c>
      <c r="T1127" s="38" t="s">
        <v>1595</v>
      </c>
      <c r="Y1127" s="38" t="s">
        <v>2378</v>
      </c>
      <c r="AA1127" s="38">
        <v>0</v>
      </c>
      <c r="AB1127" s="38">
        <v>0</v>
      </c>
      <c r="AC1127" s="38">
        <v>0</v>
      </c>
      <c r="AD1127" s="38">
        <v>0</v>
      </c>
      <c r="AG1127" s="38" t="s">
        <v>1939</v>
      </c>
      <c r="AH1127" s="38" t="s">
        <v>2378</v>
      </c>
    </row>
    <row r="1128" spans="1:34" x14ac:dyDescent="0.2">
      <c r="A1128" s="38">
        <v>1123</v>
      </c>
      <c r="B1128" s="37">
        <v>100010140</v>
      </c>
      <c r="C1128" s="43" t="s">
        <v>2245</v>
      </c>
      <c r="D1128" s="38">
        <v>14</v>
      </c>
      <c r="E1128" s="38">
        <v>0</v>
      </c>
      <c r="J1128" s="38">
        <v>2</v>
      </c>
      <c r="L1128" s="38">
        <v>0</v>
      </c>
      <c r="M1128" s="38">
        <v>0</v>
      </c>
      <c r="N1128" s="38">
        <v>1000000</v>
      </c>
      <c r="O1128" s="38" t="s">
        <v>55</v>
      </c>
      <c r="Q1128" s="38" t="s">
        <v>1588</v>
      </c>
      <c r="R1128" s="38">
        <v>0</v>
      </c>
      <c r="T1128" s="38" t="s">
        <v>1595</v>
      </c>
      <c r="Y1128" s="38" t="s">
        <v>2379</v>
      </c>
      <c r="AA1128" s="38">
        <v>0</v>
      </c>
      <c r="AB1128" s="38">
        <v>0</v>
      </c>
      <c r="AC1128" s="38">
        <v>0</v>
      </c>
      <c r="AD1128" s="38">
        <v>0</v>
      </c>
      <c r="AG1128" s="38" t="s">
        <v>1939</v>
      </c>
      <c r="AH1128" s="38" t="s">
        <v>2379</v>
      </c>
    </row>
    <row r="1129" spans="1:34" x14ac:dyDescent="0.2">
      <c r="A1129" s="38">
        <v>1124</v>
      </c>
      <c r="B1129" s="37">
        <v>100010150</v>
      </c>
      <c r="C1129" s="43" t="s">
        <v>2245</v>
      </c>
      <c r="D1129" s="38">
        <v>15</v>
      </c>
      <c r="E1129" s="38">
        <v>0</v>
      </c>
      <c r="J1129" s="38">
        <v>2</v>
      </c>
      <c r="L1129" s="38">
        <v>0</v>
      </c>
      <c r="M1129" s="38">
        <v>0</v>
      </c>
      <c r="N1129" s="38">
        <v>1000000</v>
      </c>
      <c r="O1129" s="38" t="s">
        <v>55</v>
      </c>
      <c r="Q1129" s="38" t="s">
        <v>1588</v>
      </c>
      <c r="R1129" s="38">
        <v>0</v>
      </c>
      <c r="T1129" s="38" t="s">
        <v>1595</v>
      </c>
      <c r="Y1129" s="38" t="s">
        <v>2380</v>
      </c>
      <c r="AA1129" s="38">
        <v>0</v>
      </c>
      <c r="AB1129" s="38">
        <v>0</v>
      </c>
      <c r="AC1129" s="38">
        <v>0</v>
      </c>
      <c r="AD1129" s="38">
        <v>0</v>
      </c>
      <c r="AG1129" s="38" t="s">
        <v>1939</v>
      </c>
      <c r="AH1129" s="38" t="s">
        <v>2380</v>
      </c>
    </row>
    <row r="1130" spans="1:34" x14ac:dyDescent="0.2">
      <c r="A1130" s="38">
        <v>1125</v>
      </c>
      <c r="B1130" s="37">
        <v>100010160</v>
      </c>
      <c r="C1130" s="43" t="s">
        <v>2245</v>
      </c>
      <c r="D1130" s="38">
        <v>16</v>
      </c>
      <c r="E1130" s="38">
        <v>0</v>
      </c>
      <c r="J1130" s="38">
        <v>2</v>
      </c>
      <c r="L1130" s="38">
        <v>0</v>
      </c>
      <c r="M1130" s="38">
        <v>0</v>
      </c>
      <c r="N1130" s="38">
        <v>1000000</v>
      </c>
      <c r="O1130" s="38" t="s">
        <v>55</v>
      </c>
      <c r="Q1130" s="38" t="s">
        <v>1588</v>
      </c>
      <c r="R1130" s="38">
        <v>0</v>
      </c>
      <c r="T1130" s="38" t="s">
        <v>1595</v>
      </c>
      <c r="Y1130" s="38" t="s">
        <v>2381</v>
      </c>
      <c r="AA1130" s="38">
        <v>0</v>
      </c>
      <c r="AB1130" s="38">
        <v>0</v>
      </c>
      <c r="AC1130" s="38">
        <v>0</v>
      </c>
      <c r="AD1130" s="38">
        <v>0</v>
      </c>
      <c r="AG1130" s="38" t="s">
        <v>1939</v>
      </c>
      <c r="AH1130" s="38" t="s">
        <v>2381</v>
      </c>
    </row>
    <row r="1131" spans="1:34" x14ac:dyDescent="0.2">
      <c r="A1131" s="38">
        <v>1126</v>
      </c>
      <c r="B1131" s="37">
        <v>100010170</v>
      </c>
      <c r="C1131" s="43" t="s">
        <v>2245</v>
      </c>
      <c r="D1131" s="38">
        <v>17</v>
      </c>
      <c r="E1131" s="38">
        <v>0</v>
      </c>
      <c r="J1131" s="38">
        <v>2</v>
      </c>
      <c r="L1131" s="38">
        <v>0</v>
      </c>
      <c r="M1131" s="38">
        <v>0</v>
      </c>
      <c r="N1131" s="38">
        <v>1000000</v>
      </c>
      <c r="O1131" s="38" t="s">
        <v>55</v>
      </c>
      <c r="Q1131" s="38" t="s">
        <v>1588</v>
      </c>
      <c r="R1131" s="38">
        <v>0</v>
      </c>
      <c r="T1131" s="38" t="s">
        <v>1595</v>
      </c>
      <c r="Y1131" s="38" t="s">
        <v>2382</v>
      </c>
      <c r="AA1131" s="38">
        <v>0</v>
      </c>
      <c r="AB1131" s="38">
        <v>0</v>
      </c>
      <c r="AC1131" s="38">
        <v>0</v>
      </c>
      <c r="AD1131" s="38">
        <v>0</v>
      </c>
      <c r="AG1131" s="38" t="s">
        <v>1939</v>
      </c>
      <c r="AH1131" s="38" t="s">
        <v>2382</v>
      </c>
    </row>
    <row r="1132" spans="1:34" x14ac:dyDescent="0.2">
      <c r="A1132" s="38">
        <v>1127</v>
      </c>
      <c r="B1132" s="37">
        <v>100010180</v>
      </c>
      <c r="C1132" s="43" t="s">
        <v>2245</v>
      </c>
      <c r="D1132" s="38">
        <v>18</v>
      </c>
      <c r="E1132" s="38">
        <v>0</v>
      </c>
      <c r="J1132" s="38">
        <v>2</v>
      </c>
      <c r="L1132" s="38">
        <v>0</v>
      </c>
      <c r="M1132" s="38">
        <v>0</v>
      </c>
      <c r="N1132" s="38">
        <v>1000000</v>
      </c>
      <c r="O1132" s="38" t="s">
        <v>55</v>
      </c>
      <c r="Q1132" s="38" t="s">
        <v>1588</v>
      </c>
      <c r="R1132" s="38">
        <v>0</v>
      </c>
      <c r="T1132" s="38" t="s">
        <v>1595</v>
      </c>
      <c r="Y1132" s="38" t="s">
        <v>2383</v>
      </c>
      <c r="AA1132" s="38">
        <v>0</v>
      </c>
      <c r="AB1132" s="38">
        <v>0</v>
      </c>
      <c r="AC1132" s="38">
        <v>0</v>
      </c>
      <c r="AD1132" s="38">
        <v>0</v>
      </c>
      <c r="AG1132" s="38" t="s">
        <v>1939</v>
      </c>
      <c r="AH1132" s="38" t="s">
        <v>2383</v>
      </c>
    </row>
    <row r="1133" spans="1:34" x14ac:dyDescent="0.2">
      <c r="A1133" s="38">
        <v>1128</v>
      </c>
      <c r="B1133" s="37">
        <v>100010190</v>
      </c>
      <c r="C1133" s="43" t="s">
        <v>2245</v>
      </c>
      <c r="D1133" s="38">
        <v>19</v>
      </c>
      <c r="E1133" s="38">
        <v>0</v>
      </c>
      <c r="J1133" s="38">
        <v>2</v>
      </c>
      <c r="L1133" s="38">
        <v>0</v>
      </c>
      <c r="M1133" s="38">
        <v>0</v>
      </c>
      <c r="N1133" s="38">
        <v>1000000</v>
      </c>
      <c r="O1133" s="38" t="s">
        <v>55</v>
      </c>
      <c r="Q1133" s="38" t="s">
        <v>1588</v>
      </c>
      <c r="R1133" s="38">
        <v>0</v>
      </c>
      <c r="T1133" s="38" t="s">
        <v>1595</v>
      </c>
      <c r="Y1133" s="38" t="s">
        <v>2384</v>
      </c>
      <c r="AA1133" s="38">
        <v>0</v>
      </c>
      <c r="AB1133" s="38">
        <v>0</v>
      </c>
      <c r="AC1133" s="38">
        <v>0</v>
      </c>
      <c r="AD1133" s="38">
        <v>0</v>
      </c>
      <c r="AG1133" s="38" t="s">
        <v>1939</v>
      </c>
      <c r="AH1133" s="38" t="s">
        <v>2384</v>
      </c>
    </row>
    <row r="1134" spans="1:34" x14ac:dyDescent="0.2">
      <c r="A1134" s="38">
        <v>1129</v>
      </c>
      <c r="B1134" s="37">
        <v>100010200</v>
      </c>
      <c r="C1134" s="43" t="s">
        <v>2245</v>
      </c>
      <c r="D1134" s="38">
        <v>20</v>
      </c>
      <c r="E1134" s="38">
        <v>0</v>
      </c>
      <c r="J1134" s="38">
        <v>2</v>
      </c>
      <c r="L1134" s="38">
        <v>0</v>
      </c>
      <c r="M1134" s="38">
        <v>0</v>
      </c>
      <c r="N1134" s="38">
        <v>1000000</v>
      </c>
      <c r="O1134" s="38" t="s">
        <v>55</v>
      </c>
      <c r="Q1134" s="38" t="s">
        <v>1588</v>
      </c>
      <c r="R1134" s="38">
        <v>0</v>
      </c>
      <c r="T1134" s="38" t="s">
        <v>1595</v>
      </c>
      <c r="Y1134" s="38" t="s">
        <v>2385</v>
      </c>
      <c r="AA1134" s="38">
        <v>0</v>
      </c>
      <c r="AB1134" s="38">
        <v>0</v>
      </c>
      <c r="AC1134" s="38">
        <v>0</v>
      </c>
      <c r="AD1134" s="38">
        <v>0</v>
      </c>
      <c r="AG1134" s="38" t="s">
        <v>1939</v>
      </c>
      <c r="AH1134" s="38" t="s">
        <v>2385</v>
      </c>
    </row>
    <row r="1135" spans="1:34" x14ac:dyDescent="0.2">
      <c r="A1135" s="38">
        <v>1130</v>
      </c>
      <c r="B1135" s="37">
        <v>100010210</v>
      </c>
      <c r="C1135" s="43" t="s">
        <v>2245</v>
      </c>
      <c r="D1135" s="38">
        <v>21</v>
      </c>
      <c r="E1135" s="38">
        <v>0</v>
      </c>
      <c r="J1135" s="38">
        <v>2</v>
      </c>
      <c r="L1135" s="38">
        <v>0</v>
      </c>
      <c r="M1135" s="38">
        <v>0</v>
      </c>
      <c r="N1135" s="38">
        <v>1000000</v>
      </c>
      <c r="O1135" s="38" t="s">
        <v>55</v>
      </c>
      <c r="Q1135" s="38" t="s">
        <v>1588</v>
      </c>
      <c r="R1135" s="38">
        <v>0</v>
      </c>
      <c r="T1135" s="38" t="s">
        <v>1595</v>
      </c>
      <c r="Y1135" s="38" t="s">
        <v>2386</v>
      </c>
      <c r="AA1135" s="38">
        <v>0</v>
      </c>
      <c r="AB1135" s="38">
        <v>0</v>
      </c>
      <c r="AC1135" s="38">
        <v>0</v>
      </c>
      <c r="AD1135" s="38">
        <v>0</v>
      </c>
      <c r="AG1135" s="38" t="s">
        <v>1939</v>
      </c>
      <c r="AH1135" s="38" t="s">
        <v>2386</v>
      </c>
    </row>
    <row r="1136" spans="1:34" x14ac:dyDescent="0.2">
      <c r="A1136" s="38">
        <v>1131</v>
      </c>
      <c r="B1136" s="37">
        <v>100010220</v>
      </c>
      <c r="C1136" s="43" t="s">
        <v>2245</v>
      </c>
      <c r="D1136" s="38">
        <v>22</v>
      </c>
      <c r="E1136" s="38">
        <v>0</v>
      </c>
      <c r="J1136" s="38">
        <v>2</v>
      </c>
      <c r="L1136" s="38">
        <v>0</v>
      </c>
      <c r="M1136" s="38">
        <v>0</v>
      </c>
      <c r="N1136" s="38">
        <v>1000000</v>
      </c>
      <c r="O1136" s="38" t="s">
        <v>55</v>
      </c>
      <c r="Q1136" s="38" t="s">
        <v>1588</v>
      </c>
      <c r="R1136" s="38">
        <v>0</v>
      </c>
      <c r="T1136" s="38" t="s">
        <v>1595</v>
      </c>
      <c r="Y1136" s="38" t="s">
        <v>2387</v>
      </c>
      <c r="AA1136" s="38">
        <v>0</v>
      </c>
      <c r="AB1136" s="38">
        <v>0</v>
      </c>
      <c r="AC1136" s="38">
        <v>0</v>
      </c>
      <c r="AD1136" s="38">
        <v>0</v>
      </c>
      <c r="AG1136" s="38" t="s">
        <v>1939</v>
      </c>
      <c r="AH1136" s="38" t="s">
        <v>2387</v>
      </c>
    </row>
    <row r="1137" spans="1:34" x14ac:dyDescent="0.2">
      <c r="A1137" s="38">
        <v>1132</v>
      </c>
      <c r="B1137" s="37">
        <v>100010230</v>
      </c>
      <c r="C1137" s="43" t="s">
        <v>2245</v>
      </c>
      <c r="D1137" s="38">
        <v>23</v>
      </c>
      <c r="E1137" s="38">
        <v>0</v>
      </c>
      <c r="J1137" s="38">
        <v>2</v>
      </c>
      <c r="L1137" s="38">
        <v>0</v>
      </c>
      <c r="M1137" s="38">
        <v>0</v>
      </c>
      <c r="N1137" s="38">
        <v>1000000</v>
      </c>
      <c r="O1137" s="38" t="s">
        <v>55</v>
      </c>
      <c r="Q1137" s="38" t="s">
        <v>1588</v>
      </c>
      <c r="R1137" s="38">
        <v>0</v>
      </c>
      <c r="T1137" s="38" t="s">
        <v>1595</v>
      </c>
      <c r="Y1137" s="38" t="s">
        <v>2388</v>
      </c>
      <c r="AA1137" s="38">
        <v>0</v>
      </c>
      <c r="AB1137" s="38">
        <v>0</v>
      </c>
      <c r="AC1137" s="38">
        <v>0</v>
      </c>
      <c r="AD1137" s="38">
        <v>0</v>
      </c>
      <c r="AG1137" s="38" t="s">
        <v>1939</v>
      </c>
      <c r="AH1137" s="38" t="s">
        <v>2388</v>
      </c>
    </row>
    <row r="1138" spans="1:34" x14ac:dyDescent="0.2">
      <c r="A1138" s="38">
        <v>1133</v>
      </c>
      <c r="B1138" s="37">
        <v>100010240</v>
      </c>
      <c r="C1138" s="43" t="s">
        <v>2245</v>
      </c>
      <c r="D1138" s="38">
        <v>24</v>
      </c>
      <c r="E1138" s="38">
        <v>0</v>
      </c>
      <c r="J1138" s="38">
        <v>2</v>
      </c>
      <c r="L1138" s="38">
        <v>0</v>
      </c>
      <c r="M1138" s="38">
        <v>0</v>
      </c>
      <c r="N1138" s="38">
        <v>1000000</v>
      </c>
      <c r="O1138" s="38" t="s">
        <v>55</v>
      </c>
      <c r="Q1138" s="38" t="s">
        <v>1588</v>
      </c>
      <c r="R1138" s="38">
        <v>0</v>
      </c>
      <c r="T1138" s="38" t="s">
        <v>1595</v>
      </c>
      <c r="Y1138" s="38" t="s">
        <v>2389</v>
      </c>
      <c r="AA1138" s="38">
        <v>0</v>
      </c>
      <c r="AB1138" s="38">
        <v>0</v>
      </c>
      <c r="AC1138" s="38">
        <v>0</v>
      </c>
      <c r="AD1138" s="38">
        <v>0</v>
      </c>
      <c r="AG1138" s="38" t="s">
        <v>1939</v>
      </c>
      <c r="AH1138" s="38" t="s">
        <v>2389</v>
      </c>
    </row>
    <row r="1139" spans="1:34" x14ac:dyDescent="0.2">
      <c r="A1139" s="38">
        <v>1134</v>
      </c>
      <c r="B1139" s="37">
        <v>100010250</v>
      </c>
      <c r="C1139" s="43" t="s">
        <v>2245</v>
      </c>
      <c r="D1139" s="38">
        <v>25</v>
      </c>
      <c r="E1139" s="38">
        <v>0</v>
      </c>
      <c r="J1139" s="38">
        <v>2</v>
      </c>
      <c r="L1139" s="38">
        <v>0</v>
      </c>
      <c r="M1139" s="38">
        <v>0</v>
      </c>
      <c r="N1139" s="38">
        <v>1000000</v>
      </c>
      <c r="O1139" s="38" t="s">
        <v>55</v>
      </c>
      <c r="Q1139" s="38" t="s">
        <v>1588</v>
      </c>
      <c r="R1139" s="38">
        <v>0</v>
      </c>
      <c r="T1139" s="38" t="s">
        <v>1595</v>
      </c>
      <c r="Y1139" s="38" t="s">
        <v>2390</v>
      </c>
      <c r="AA1139" s="38">
        <v>0</v>
      </c>
      <c r="AB1139" s="38">
        <v>0</v>
      </c>
      <c r="AC1139" s="38">
        <v>0</v>
      </c>
      <c r="AD1139" s="38">
        <v>0</v>
      </c>
      <c r="AG1139" s="38" t="s">
        <v>1939</v>
      </c>
      <c r="AH1139" s="38" t="s">
        <v>2390</v>
      </c>
    </row>
    <row r="1140" spans="1:34" x14ac:dyDescent="0.2">
      <c r="A1140" s="38">
        <v>1135</v>
      </c>
      <c r="B1140" s="37">
        <v>100011010</v>
      </c>
      <c r="C1140" s="43" t="s">
        <v>2246</v>
      </c>
      <c r="D1140" s="38">
        <v>1</v>
      </c>
      <c r="E1140" s="38">
        <v>0</v>
      </c>
      <c r="J1140" s="38">
        <v>2</v>
      </c>
      <c r="L1140" s="38">
        <v>0</v>
      </c>
      <c r="M1140" s="38">
        <v>0</v>
      </c>
      <c r="N1140" s="38">
        <v>1000000</v>
      </c>
      <c r="O1140" s="38" t="s">
        <v>55</v>
      </c>
      <c r="Q1140" s="38" t="s">
        <v>1588</v>
      </c>
      <c r="R1140" s="38">
        <v>0</v>
      </c>
      <c r="T1140" s="38" t="s">
        <v>1595</v>
      </c>
      <c r="Y1140" s="38" t="s">
        <v>2391</v>
      </c>
      <c r="AA1140" s="38">
        <v>0</v>
      </c>
      <c r="AB1140" s="38">
        <v>0</v>
      </c>
      <c r="AC1140" s="38">
        <v>0</v>
      </c>
      <c r="AD1140" s="38">
        <v>0</v>
      </c>
      <c r="AG1140" s="38" t="s">
        <v>1939</v>
      </c>
      <c r="AH1140" s="38" t="s">
        <v>2391</v>
      </c>
    </row>
    <row r="1141" spans="1:34" x14ac:dyDescent="0.2">
      <c r="A1141" s="38">
        <v>1136</v>
      </c>
      <c r="B1141" s="37">
        <v>100011020</v>
      </c>
      <c r="C1141" s="43" t="s">
        <v>2246</v>
      </c>
      <c r="D1141" s="38">
        <v>2</v>
      </c>
      <c r="E1141" s="38">
        <v>0</v>
      </c>
      <c r="J1141" s="38">
        <v>2</v>
      </c>
      <c r="L1141" s="38">
        <v>0</v>
      </c>
      <c r="M1141" s="38">
        <v>0</v>
      </c>
      <c r="N1141" s="38">
        <v>1000000</v>
      </c>
      <c r="O1141" s="38" t="s">
        <v>55</v>
      </c>
      <c r="Q1141" s="38" t="s">
        <v>1588</v>
      </c>
      <c r="R1141" s="38">
        <v>0</v>
      </c>
      <c r="T1141" s="38" t="s">
        <v>1595</v>
      </c>
      <c r="Y1141" s="38" t="s">
        <v>2392</v>
      </c>
      <c r="AA1141" s="38">
        <v>0</v>
      </c>
      <c r="AB1141" s="38">
        <v>0</v>
      </c>
      <c r="AC1141" s="38">
        <v>0</v>
      </c>
      <c r="AD1141" s="38">
        <v>0</v>
      </c>
      <c r="AG1141" s="38" t="s">
        <v>1939</v>
      </c>
      <c r="AH1141" s="38" t="s">
        <v>2392</v>
      </c>
    </row>
    <row r="1142" spans="1:34" x14ac:dyDescent="0.2">
      <c r="A1142" s="38">
        <v>1137</v>
      </c>
      <c r="B1142" s="37">
        <v>100011030</v>
      </c>
      <c r="C1142" s="43" t="s">
        <v>2246</v>
      </c>
      <c r="D1142" s="38">
        <v>3</v>
      </c>
      <c r="E1142" s="38">
        <v>0</v>
      </c>
      <c r="J1142" s="38">
        <v>2</v>
      </c>
      <c r="L1142" s="38">
        <v>0</v>
      </c>
      <c r="M1142" s="38">
        <v>0</v>
      </c>
      <c r="N1142" s="38">
        <v>1000000</v>
      </c>
      <c r="O1142" s="38" t="s">
        <v>55</v>
      </c>
      <c r="Q1142" s="38" t="s">
        <v>1588</v>
      </c>
      <c r="R1142" s="38">
        <v>0</v>
      </c>
      <c r="T1142" s="38" t="s">
        <v>1595</v>
      </c>
      <c r="Y1142" s="38" t="s">
        <v>2393</v>
      </c>
      <c r="AA1142" s="38">
        <v>0</v>
      </c>
      <c r="AB1142" s="38">
        <v>0</v>
      </c>
      <c r="AC1142" s="38">
        <v>0</v>
      </c>
      <c r="AD1142" s="38">
        <v>0</v>
      </c>
      <c r="AG1142" s="38" t="s">
        <v>1939</v>
      </c>
      <c r="AH1142" s="38" t="s">
        <v>2393</v>
      </c>
    </row>
    <row r="1143" spans="1:34" x14ac:dyDescent="0.2">
      <c r="A1143" s="38">
        <v>1138</v>
      </c>
      <c r="B1143" s="37">
        <v>100011040</v>
      </c>
      <c r="C1143" s="43" t="s">
        <v>2246</v>
      </c>
      <c r="D1143" s="38">
        <v>4</v>
      </c>
      <c r="E1143" s="38">
        <v>0</v>
      </c>
      <c r="J1143" s="38">
        <v>2</v>
      </c>
      <c r="L1143" s="38">
        <v>0</v>
      </c>
      <c r="M1143" s="38">
        <v>0</v>
      </c>
      <c r="N1143" s="38">
        <v>1000000</v>
      </c>
      <c r="O1143" s="38" t="s">
        <v>55</v>
      </c>
      <c r="Q1143" s="38" t="s">
        <v>1588</v>
      </c>
      <c r="R1143" s="38">
        <v>0</v>
      </c>
      <c r="T1143" s="38" t="s">
        <v>1595</v>
      </c>
      <c r="Y1143" s="38" t="s">
        <v>2394</v>
      </c>
      <c r="AA1143" s="38">
        <v>0</v>
      </c>
      <c r="AB1143" s="38">
        <v>0</v>
      </c>
      <c r="AC1143" s="38">
        <v>0</v>
      </c>
      <c r="AD1143" s="38">
        <v>0</v>
      </c>
      <c r="AG1143" s="38" t="s">
        <v>1939</v>
      </c>
      <c r="AH1143" s="38" t="s">
        <v>2394</v>
      </c>
    </row>
    <row r="1144" spans="1:34" x14ac:dyDescent="0.2">
      <c r="A1144" s="38">
        <v>1139</v>
      </c>
      <c r="B1144" s="37">
        <v>100011050</v>
      </c>
      <c r="C1144" s="43" t="s">
        <v>2246</v>
      </c>
      <c r="D1144" s="38">
        <v>5</v>
      </c>
      <c r="E1144" s="38">
        <v>0</v>
      </c>
      <c r="J1144" s="38">
        <v>2</v>
      </c>
      <c r="L1144" s="38">
        <v>0</v>
      </c>
      <c r="M1144" s="38">
        <v>0</v>
      </c>
      <c r="N1144" s="38">
        <v>1000000</v>
      </c>
      <c r="O1144" s="38" t="s">
        <v>55</v>
      </c>
      <c r="Q1144" s="38" t="s">
        <v>1588</v>
      </c>
      <c r="R1144" s="38">
        <v>0</v>
      </c>
      <c r="T1144" s="38" t="s">
        <v>1595</v>
      </c>
      <c r="Y1144" s="38" t="s">
        <v>2395</v>
      </c>
      <c r="AA1144" s="38">
        <v>0</v>
      </c>
      <c r="AB1144" s="38">
        <v>0</v>
      </c>
      <c r="AC1144" s="38">
        <v>0</v>
      </c>
      <c r="AD1144" s="38">
        <v>0</v>
      </c>
      <c r="AG1144" s="38" t="s">
        <v>1939</v>
      </c>
      <c r="AH1144" s="38" t="s">
        <v>2395</v>
      </c>
    </row>
    <row r="1145" spans="1:34" x14ac:dyDescent="0.2">
      <c r="A1145" s="38">
        <v>1140</v>
      </c>
      <c r="B1145" s="37">
        <v>100011060</v>
      </c>
      <c r="C1145" s="43" t="s">
        <v>2246</v>
      </c>
      <c r="D1145" s="38">
        <v>6</v>
      </c>
      <c r="E1145" s="38">
        <v>0</v>
      </c>
      <c r="J1145" s="38">
        <v>2</v>
      </c>
      <c r="L1145" s="38">
        <v>0</v>
      </c>
      <c r="M1145" s="38">
        <v>0</v>
      </c>
      <c r="N1145" s="38">
        <v>1000000</v>
      </c>
      <c r="O1145" s="38" t="s">
        <v>55</v>
      </c>
      <c r="Q1145" s="38" t="s">
        <v>1588</v>
      </c>
      <c r="R1145" s="38">
        <v>0</v>
      </c>
      <c r="T1145" s="38" t="s">
        <v>1595</v>
      </c>
      <c r="Y1145" s="38" t="s">
        <v>2396</v>
      </c>
      <c r="AA1145" s="38">
        <v>0</v>
      </c>
      <c r="AB1145" s="38">
        <v>0</v>
      </c>
      <c r="AC1145" s="38">
        <v>0</v>
      </c>
      <c r="AD1145" s="38">
        <v>0</v>
      </c>
      <c r="AG1145" s="38" t="s">
        <v>1939</v>
      </c>
      <c r="AH1145" s="38" t="s">
        <v>2396</v>
      </c>
    </row>
    <row r="1146" spans="1:34" x14ac:dyDescent="0.2">
      <c r="A1146" s="38">
        <v>1141</v>
      </c>
      <c r="B1146" s="37">
        <v>100011070</v>
      </c>
      <c r="C1146" s="43" t="s">
        <v>2246</v>
      </c>
      <c r="D1146" s="38">
        <v>7</v>
      </c>
      <c r="E1146" s="38">
        <v>0</v>
      </c>
      <c r="J1146" s="38">
        <v>2</v>
      </c>
      <c r="L1146" s="38">
        <v>0</v>
      </c>
      <c r="M1146" s="38">
        <v>0</v>
      </c>
      <c r="N1146" s="38">
        <v>1000000</v>
      </c>
      <c r="O1146" s="38" t="s">
        <v>55</v>
      </c>
      <c r="Q1146" s="38" t="s">
        <v>1588</v>
      </c>
      <c r="R1146" s="38">
        <v>0</v>
      </c>
      <c r="T1146" s="38" t="s">
        <v>1595</v>
      </c>
      <c r="Y1146" s="38" t="s">
        <v>2397</v>
      </c>
      <c r="AA1146" s="38">
        <v>0</v>
      </c>
      <c r="AB1146" s="38">
        <v>0</v>
      </c>
      <c r="AC1146" s="38">
        <v>0</v>
      </c>
      <c r="AD1146" s="38">
        <v>0</v>
      </c>
      <c r="AG1146" s="38" t="s">
        <v>1939</v>
      </c>
      <c r="AH1146" s="38" t="s">
        <v>2397</v>
      </c>
    </row>
    <row r="1147" spans="1:34" x14ac:dyDescent="0.2">
      <c r="A1147" s="38">
        <v>1142</v>
      </c>
      <c r="B1147" s="37">
        <v>100011080</v>
      </c>
      <c r="C1147" s="43" t="s">
        <v>2246</v>
      </c>
      <c r="D1147" s="38">
        <v>8</v>
      </c>
      <c r="E1147" s="38">
        <v>0</v>
      </c>
      <c r="J1147" s="38">
        <v>2</v>
      </c>
      <c r="L1147" s="38">
        <v>0</v>
      </c>
      <c r="M1147" s="38">
        <v>0</v>
      </c>
      <c r="N1147" s="38">
        <v>1000000</v>
      </c>
      <c r="O1147" s="38" t="s">
        <v>55</v>
      </c>
      <c r="Q1147" s="38" t="s">
        <v>1588</v>
      </c>
      <c r="R1147" s="38">
        <v>0</v>
      </c>
      <c r="T1147" s="38" t="s">
        <v>1595</v>
      </c>
      <c r="Y1147" s="38" t="s">
        <v>2398</v>
      </c>
      <c r="AA1147" s="38">
        <v>0</v>
      </c>
      <c r="AB1147" s="38">
        <v>0</v>
      </c>
      <c r="AC1147" s="38">
        <v>0</v>
      </c>
      <c r="AD1147" s="38">
        <v>0</v>
      </c>
      <c r="AG1147" s="38" t="s">
        <v>1939</v>
      </c>
      <c r="AH1147" s="38" t="s">
        <v>2398</v>
      </c>
    </row>
    <row r="1148" spans="1:34" x14ac:dyDescent="0.2">
      <c r="A1148" s="38">
        <v>1143</v>
      </c>
      <c r="B1148" s="37">
        <v>100011090</v>
      </c>
      <c r="C1148" s="43" t="s">
        <v>2246</v>
      </c>
      <c r="D1148" s="38">
        <v>9</v>
      </c>
      <c r="E1148" s="38">
        <v>0</v>
      </c>
      <c r="J1148" s="38">
        <v>2</v>
      </c>
      <c r="L1148" s="38">
        <v>0</v>
      </c>
      <c r="M1148" s="38">
        <v>0</v>
      </c>
      <c r="N1148" s="38">
        <v>1000000</v>
      </c>
      <c r="O1148" s="38" t="s">
        <v>55</v>
      </c>
      <c r="Q1148" s="38" t="s">
        <v>1588</v>
      </c>
      <c r="R1148" s="38">
        <v>0</v>
      </c>
      <c r="T1148" s="38" t="s">
        <v>1595</v>
      </c>
      <c r="Y1148" s="38" t="s">
        <v>2399</v>
      </c>
      <c r="AA1148" s="38">
        <v>0</v>
      </c>
      <c r="AB1148" s="38">
        <v>0</v>
      </c>
      <c r="AC1148" s="38">
        <v>0</v>
      </c>
      <c r="AD1148" s="38">
        <v>0</v>
      </c>
      <c r="AG1148" s="38" t="s">
        <v>1939</v>
      </c>
      <c r="AH1148" s="38" t="s">
        <v>2399</v>
      </c>
    </row>
    <row r="1149" spans="1:34" x14ac:dyDescent="0.2">
      <c r="A1149" s="38">
        <v>1144</v>
      </c>
      <c r="B1149" s="37">
        <v>100011100</v>
      </c>
      <c r="C1149" s="43" t="s">
        <v>2246</v>
      </c>
      <c r="D1149" s="38">
        <v>10</v>
      </c>
      <c r="E1149" s="38">
        <v>0</v>
      </c>
      <c r="J1149" s="38">
        <v>2</v>
      </c>
      <c r="L1149" s="38">
        <v>0</v>
      </c>
      <c r="M1149" s="38">
        <v>0</v>
      </c>
      <c r="N1149" s="38">
        <v>1000000</v>
      </c>
      <c r="O1149" s="38" t="s">
        <v>55</v>
      </c>
      <c r="Q1149" s="38" t="s">
        <v>1588</v>
      </c>
      <c r="R1149" s="38">
        <v>0</v>
      </c>
      <c r="T1149" s="38" t="s">
        <v>1595</v>
      </c>
      <c r="Y1149" s="38" t="s">
        <v>2400</v>
      </c>
      <c r="AA1149" s="38">
        <v>0</v>
      </c>
      <c r="AB1149" s="38">
        <v>0</v>
      </c>
      <c r="AC1149" s="38">
        <v>0</v>
      </c>
      <c r="AD1149" s="38">
        <v>0</v>
      </c>
      <c r="AG1149" s="38" t="s">
        <v>1939</v>
      </c>
      <c r="AH1149" s="38" t="s">
        <v>2400</v>
      </c>
    </row>
    <row r="1150" spans="1:34" x14ac:dyDescent="0.2">
      <c r="A1150" s="38">
        <v>1145</v>
      </c>
      <c r="B1150" s="37">
        <v>100011110</v>
      </c>
      <c r="C1150" s="43" t="s">
        <v>2246</v>
      </c>
      <c r="D1150" s="38">
        <v>11</v>
      </c>
      <c r="E1150" s="38">
        <v>0</v>
      </c>
      <c r="J1150" s="38">
        <v>2</v>
      </c>
      <c r="L1150" s="38">
        <v>0</v>
      </c>
      <c r="M1150" s="38">
        <v>0</v>
      </c>
      <c r="N1150" s="38">
        <v>1000000</v>
      </c>
      <c r="O1150" s="38" t="s">
        <v>55</v>
      </c>
      <c r="Q1150" s="38" t="s">
        <v>1588</v>
      </c>
      <c r="R1150" s="38">
        <v>0</v>
      </c>
      <c r="T1150" s="38" t="s">
        <v>1595</v>
      </c>
      <c r="Y1150" s="38" t="s">
        <v>2401</v>
      </c>
      <c r="AA1150" s="38">
        <v>0</v>
      </c>
      <c r="AB1150" s="38">
        <v>0</v>
      </c>
      <c r="AC1150" s="38">
        <v>0</v>
      </c>
      <c r="AD1150" s="38">
        <v>0</v>
      </c>
      <c r="AG1150" s="38" t="s">
        <v>1939</v>
      </c>
      <c r="AH1150" s="38" t="s">
        <v>2401</v>
      </c>
    </row>
    <row r="1151" spans="1:34" x14ac:dyDescent="0.2">
      <c r="A1151" s="38">
        <v>1146</v>
      </c>
      <c r="B1151" s="37">
        <v>100011120</v>
      </c>
      <c r="C1151" s="43" t="s">
        <v>2246</v>
      </c>
      <c r="D1151" s="38">
        <v>12</v>
      </c>
      <c r="E1151" s="38">
        <v>0</v>
      </c>
      <c r="J1151" s="38">
        <v>2</v>
      </c>
      <c r="L1151" s="38">
        <v>0</v>
      </c>
      <c r="M1151" s="38">
        <v>0</v>
      </c>
      <c r="N1151" s="38">
        <v>1000000</v>
      </c>
      <c r="O1151" s="38" t="s">
        <v>55</v>
      </c>
      <c r="Q1151" s="38" t="s">
        <v>1588</v>
      </c>
      <c r="R1151" s="38">
        <v>0</v>
      </c>
      <c r="T1151" s="38" t="s">
        <v>1595</v>
      </c>
      <c r="Y1151" s="38" t="s">
        <v>2402</v>
      </c>
      <c r="AA1151" s="38">
        <v>0</v>
      </c>
      <c r="AB1151" s="38">
        <v>0</v>
      </c>
      <c r="AC1151" s="38">
        <v>0</v>
      </c>
      <c r="AD1151" s="38">
        <v>0</v>
      </c>
      <c r="AG1151" s="38" t="s">
        <v>1939</v>
      </c>
      <c r="AH1151" s="38" t="s">
        <v>2402</v>
      </c>
    </row>
    <row r="1152" spans="1:34" x14ac:dyDescent="0.2">
      <c r="A1152" s="38">
        <v>1147</v>
      </c>
      <c r="B1152" s="37">
        <v>100011130</v>
      </c>
      <c r="C1152" s="43" t="s">
        <v>2246</v>
      </c>
      <c r="D1152" s="38">
        <v>13</v>
      </c>
      <c r="E1152" s="38">
        <v>0</v>
      </c>
      <c r="J1152" s="38">
        <v>2</v>
      </c>
      <c r="L1152" s="38">
        <v>0</v>
      </c>
      <c r="M1152" s="38">
        <v>0</v>
      </c>
      <c r="N1152" s="38">
        <v>1000000</v>
      </c>
      <c r="O1152" s="38" t="s">
        <v>55</v>
      </c>
      <c r="Q1152" s="38" t="s">
        <v>1588</v>
      </c>
      <c r="R1152" s="38">
        <v>0</v>
      </c>
      <c r="T1152" s="38" t="s">
        <v>1595</v>
      </c>
      <c r="Y1152" s="38" t="s">
        <v>2403</v>
      </c>
      <c r="AA1152" s="38">
        <v>0</v>
      </c>
      <c r="AB1152" s="38">
        <v>0</v>
      </c>
      <c r="AC1152" s="38">
        <v>0</v>
      </c>
      <c r="AD1152" s="38">
        <v>0</v>
      </c>
      <c r="AG1152" s="38" t="s">
        <v>1939</v>
      </c>
      <c r="AH1152" s="38" t="s">
        <v>2403</v>
      </c>
    </row>
    <row r="1153" spans="1:34" x14ac:dyDescent="0.2">
      <c r="A1153" s="38">
        <v>1148</v>
      </c>
      <c r="B1153" s="37">
        <v>100011140</v>
      </c>
      <c r="C1153" s="43" t="s">
        <v>2246</v>
      </c>
      <c r="D1153" s="38">
        <v>14</v>
      </c>
      <c r="E1153" s="38">
        <v>0</v>
      </c>
      <c r="J1153" s="38">
        <v>2</v>
      </c>
      <c r="L1153" s="38">
        <v>0</v>
      </c>
      <c r="M1153" s="38">
        <v>0</v>
      </c>
      <c r="N1153" s="38">
        <v>1000000</v>
      </c>
      <c r="O1153" s="38" t="s">
        <v>55</v>
      </c>
      <c r="Q1153" s="38" t="s">
        <v>1588</v>
      </c>
      <c r="R1153" s="38">
        <v>0</v>
      </c>
      <c r="T1153" s="38" t="s">
        <v>1595</v>
      </c>
      <c r="Y1153" s="38" t="s">
        <v>2404</v>
      </c>
      <c r="AA1153" s="38">
        <v>0</v>
      </c>
      <c r="AB1153" s="38">
        <v>0</v>
      </c>
      <c r="AC1153" s="38">
        <v>0</v>
      </c>
      <c r="AD1153" s="38">
        <v>0</v>
      </c>
      <c r="AG1153" s="38" t="s">
        <v>1939</v>
      </c>
      <c r="AH1153" s="38" t="s">
        <v>2404</v>
      </c>
    </row>
    <row r="1154" spans="1:34" x14ac:dyDescent="0.2">
      <c r="A1154" s="38">
        <v>1149</v>
      </c>
      <c r="B1154" s="37">
        <v>100011150</v>
      </c>
      <c r="C1154" s="43" t="s">
        <v>2246</v>
      </c>
      <c r="D1154" s="38">
        <v>15</v>
      </c>
      <c r="E1154" s="38">
        <v>0</v>
      </c>
      <c r="J1154" s="38">
        <v>2</v>
      </c>
      <c r="L1154" s="38">
        <v>0</v>
      </c>
      <c r="M1154" s="38">
        <v>0</v>
      </c>
      <c r="N1154" s="38">
        <v>1000000</v>
      </c>
      <c r="O1154" s="38" t="s">
        <v>55</v>
      </c>
      <c r="Q1154" s="38" t="s">
        <v>1588</v>
      </c>
      <c r="R1154" s="38">
        <v>0</v>
      </c>
      <c r="T1154" s="38" t="s">
        <v>1595</v>
      </c>
      <c r="Y1154" s="38" t="s">
        <v>2405</v>
      </c>
      <c r="AA1154" s="38">
        <v>0</v>
      </c>
      <c r="AB1154" s="38">
        <v>0</v>
      </c>
      <c r="AC1154" s="38">
        <v>0</v>
      </c>
      <c r="AD1154" s="38">
        <v>0</v>
      </c>
      <c r="AG1154" s="38" t="s">
        <v>1939</v>
      </c>
      <c r="AH1154" s="38" t="s">
        <v>2405</v>
      </c>
    </row>
    <row r="1155" spans="1:34" x14ac:dyDescent="0.2">
      <c r="A1155" s="38">
        <v>1150</v>
      </c>
      <c r="B1155" s="37">
        <v>100011160</v>
      </c>
      <c r="C1155" s="43" t="s">
        <v>2246</v>
      </c>
      <c r="D1155" s="38">
        <v>16</v>
      </c>
      <c r="E1155" s="38">
        <v>0</v>
      </c>
      <c r="J1155" s="38">
        <v>2</v>
      </c>
      <c r="L1155" s="38">
        <v>0</v>
      </c>
      <c r="M1155" s="38">
        <v>0</v>
      </c>
      <c r="N1155" s="38">
        <v>1000000</v>
      </c>
      <c r="O1155" s="38" t="s">
        <v>55</v>
      </c>
      <c r="Q1155" s="38" t="s">
        <v>1588</v>
      </c>
      <c r="R1155" s="38">
        <v>0</v>
      </c>
      <c r="T1155" s="38" t="s">
        <v>1595</v>
      </c>
      <c r="Y1155" s="38" t="s">
        <v>2406</v>
      </c>
      <c r="AA1155" s="38">
        <v>0</v>
      </c>
      <c r="AB1155" s="38">
        <v>0</v>
      </c>
      <c r="AC1155" s="38">
        <v>0</v>
      </c>
      <c r="AD1155" s="38">
        <v>0</v>
      </c>
      <c r="AG1155" s="38" t="s">
        <v>1939</v>
      </c>
      <c r="AH1155" s="38" t="s">
        <v>2406</v>
      </c>
    </row>
    <row r="1156" spans="1:34" x14ac:dyDescent="0.2">
      <c r="A1156" s="38">
        <v>1151</v>
      </c>
      <c r="B1156" s="37">
        <v>100011170</v>
      </c>
      <c r="C1156" s="43" t="s">
        <v>2246</v>
      </c>
      <c r="D1156" s="38">
        <v>17</v>
      </c>
      <c r="E1156" s="38">
        <v>0</v>
      </c>
      <c r="J1156" s="38">
        <v>2</v>
      </c>
      <c r="L1156" s="38">
        <v>0</v>
      </c>
      <c r="M1156" s="38">
        <v>0</v>
      </c>
      <c r="N1156" s="38">
        <v>1000000</v>
      </c>
      <c r="O1156" s="38" t="s">
        <v>55</v>
      </c>
      <c r="Q1156" s="38" t="s">
        <v>1588</v>
      </c>
      <c r="R1156" s="38">
        <v>0</v>
      </c>
      <c r="T1156" s="38" t="s">
        <v>1595</v>
      </c>
      <c r="Y1156" s="38" t="s">
        <v>2407</v>
      </c>
      <c r="AA1156" s="38">
        <v>0</v>
      </c>
      <c r="AB1156" s="38">
        <v>0</v>
      </c>
      <c r="AC1156" s="38">
        <v>0</v>
      </c>
      <c r="AD1156" s="38">
        <v>0</v>
      </c>
      <c r="AG1156" s="38" t="s">
        <v>1939</v>
      </c>
      <c r="AH1156" s="38" t="s">
        <v>2407</v>
      </c>
    </row>
    <row r="1157" spans="1:34" x14ac:dyDescent="0.2">
      <c r="A1157" s="38">
        <v>1152</v>
      </c>
      <c r="B1157" s="37">
        <v>100011180</v>
      </c>
      <c r="C1157" s="43" t="s">
        <v>2246</v>
      </c>
      <c r="D1157" s="38">
        <v>18</v>
      </c>
      <c r="E1157" s="38">
        <v>0</v>
      </c>
      <c r="J1157" s="38">
        <v>2</v>
      </c>
      <c r="L1157" s="38">
        <v>0</v>
      </c>
      <c r="M1157" s="38">
        <v>0</v>
      </c>
      <c r="N1157" s="38">
        <v>1000000</v>
      </c>
      <c r="O1157" s="38" t="s">
        <v>55</v>
      </c>
      <c r="Q1157" s="38" t="s">
        <v>1588</v>
      </c>
      <c r="R1157" s="38">
        <v>0</v>
      </c>
      <c r="T1157" s="38" t="s">
        <v>1595</v>
      </c>
      <c r="Y1157" s="38" t="s">
        <v>2408</v>
      </c>
      <c r="AA1157" s="38">
        <v>0</v>
      </c>
      <c r="AB1157" s="38">
        <v>0</v>
      </c>
      <c r="AC1157" s="38">
        <v>0</v>
      </c>
      <c r="AD1157" s="38">
        <v>0</v>
      </c>
      <c r="AG1157" s="38" t="s">
        <v>1939</v>
      </c>
      <c r="AH1157" s="38" t="s">
        <v>2408</v>
      </c>
    </row>
    <row r="1158" spans="1:34" x14ac:dyDescent="0.2">
      <c r="A1158" s="38">
        <v>1153</v>
      </c>
      <c r="B1158" s="37">
        <v>100011190</v>
      </c>
      <c r="C1158" s="43" t="s">
        <v>2246</v>
      </c>
      <c r="D1158" s="38">
        <v>19</v>
      </c>
      <c r="E1158" s="38">
        <v>0</v>
      </c>
      <c r="J1158" s="38">
        <v>2</v>
      </c>
      <c r="L1158" s="38">
        <v>0</v>
      </c>
      <c r="M1158" s="38">
        <v>0</v>
      </c>
      <c r="N1158" s="38">
        <v>1000000</v>
      </c>
      <c r="O1158" s="38" t="s">
        <v>55</v>
      </c>
      <c r="Q1158" s="38" t="s">
        <v>1588</v>
      </c>
      <c r="R1158" s="38">
        <v>0</v>
      </c>
      <c r="T1158" s="38" t="s">
        <v>1595</v>
      </c>
      <c r="Y1158" s="38" t="s">
        <v>2409</v>
      </c>
      <c r="AA1158" s="38">
        <v>0</v>
      </c>
      <c r="AB1158" s="38">
        <v>0</v>
      </c>
      <c r="AC1158" s="38">
        <v>0</v>
      </c>
      <c r="AD1158" s="38">
        <v>0</v>
      </c>
      <c r="AG1158" s="38" t="s">
        <v>1939</v>
      </c>
      <c r="AH1158" s="38" t="s">
        <v>2409</v>
      </c>
    </row>
    <row r="1159" spans="1:34" x14ac:dyDescent="0.2">
      <c r="A1159" s="38">
        <v>1154</v>
      </c>
      <c r="B1159" s="37">
        <v>100011200</v>
      </c>
      <c r="C1159" s="43" t="s">
        <v>2246</v>
      </c>
      <c r="D1159" s="38">
        <v>20</v>
      </c>
      <c r="E1159" s="38">
        <v>0</v>
      </c>
      <c r="J1159" s="38">
        <v>2</v>
      </c>
      <c r="L1159" s="38">
        <v>0</v>
      </c>
      <c r="M1159" s="38">
        <v>0</v>
      </c>
      <c r="N1159" s="38">
        <v>1000000</v>
      </c>
      <c r="O1159" s="38" t="s">
        <v>55</v>
      </c>
      <c r="Q1159" s="38" t="s">
        <v>1588</v>
      </c>
      <c r="R1159" s="38">
        <v>0</v>
      </c>
      <c r="T1159" s="38" t="s">
        <v>1595</v>
      </c>
      <c r="Y1159" s="38" t="s">
        <v>2410</v>
      </c>
      <c r="AA1159" s="38">
        <v>0</v>
      </c>
      <c r="AB1159" s="38">
        <v>0</v>
      </c>
      <c r="AC1159" s="38">
        <v>0</v>
      </c>
      <c r="AD1159" s="38">
        <v>0</v>
      </c>
      <c r="AG1159" s="38" t="s">
        <v>1939</v>
      </c>
      <c r="AH1159" s="38" t="s">
        <v>2410</v>
      </c>
    </row>
    <row r="1160" spans="1:34" x14ac:dyDescent="0.2">
      <c r="A1160" s="38">
        <v>1155</v>
      </c>
      <c r="B1160" s="37">
        <v>100011210</v>
      </c>
      <c r="C1160" s="43" t="s">
        <v>2246</v>
      </c>
      <c r="D1160" s="38">
        <v>21</v>
      </c>
      <c r="E1160" s="38">
        <v>0</v>
      </c>
      <c r="J1160" s="38">
        <v>2</v>
      </c>
      <c r="L1160" s="38">
        <v>0</v>
      </c>
      <c r="M1160" s="38">
        <v>0</v>
      </c>
      <c r="N1160" s="38">
        <v>1000000</v>
      </c>
      <c r="O1160" s="38" t="s">
        <v>55</v>
      </c>
      <c r="Q1160" s="38" t="s">
        <v>1588</v>
      </c>
      <c r="R1160" s="38">
        <v>0</v>
      </c>
      <c r="T1160" s="38" t="s">
        <v>1595</v>
      </c>
      <c r="Y1160" s="38" t="s">
        <v>2411</v>
      </c>
      <c r="AA1160" s="38">
        <v>0</v>
      </c>
      <c r="AB1160" s="38">
        <v>0</v>
      </c>
      <c r="AC1160" s="38">
        <v>0</v>
      </c>
      <c r="AD1160" s="38">
        <v>0</v>
      </c>
      <c r="AG1160" s="38" t="s">
        <v>1939</v>
      </c>
      <c r="AH1160" s="38" t="s">
        <v>2411</v>
      </c>
    </row>
    <row r="1161" spans="1:34" x14ac:dyDescent="0.2">
      <c r="A1161" s="38">
        <v>1156</v>
      </c>
      <c r="B1161" s="37">
        <v>100011220</v>
      </c>
      <c r="C1161" s="43" t="s">
        <v>2246</v>
      </c>
      <c r="D1161" s="38">
        <v>22</v>
      </c>
      <c r="E1161" s="38">
        <v>0</v>
      </c>
      <c r="J1161" s="38">
        <v>2</v>
      </c>
      <c r="L1161" s="38">
        <v>0</v>
      </c>
      <c r="M1161" s="38">
        <v>0</v>
      </c>
      <c r="N1161" s="38">
        <v>1000000</v>
      </c>
      <c r="O1161" s="38" t="s">
        <v>55</v>
      </c>
      <c r="Q1161" s="38" t="s">
        <v>1588</v>
      </c>
      <c r="R1161" s="38">
        <v>0</v>
      </c>
      <c r="T1161" s="38" t="s">
        <v>1595</v>
      </c>
      <c r="Y1161" s="38" t="s">
        <v>2412</v>
      </c>
      <c r="AA1161" s="38">
        <v>0</v>
      </c>
      <c r="AB1161" s="38">
        <v>0</v>
      </c>
      <c r="AC1161" s="38">
        <v>0</v>
      </c>
      <c r="AD1161" s="38">
        <v>0</v>
      </c>
      <c r="AG1161" s="38" t="s">
        <v>1939</v>
      </c>
      <c r="AH1161" s="38" t="s">
        <v>2412</v>
      </c>
    </row>
    <row r="1162" spans="1:34" x14ac:dyDescent="0.2">
      <c r="A1162" s="38">
        <v>1157</v>
      </c>
      <c r="B1162" s="37">
        <v>100011230</v>
      </c>
      <c r="C1162" s="43" t="s">
        <v>2246</v>
      </c>
      <c r="D1162" s="38">
        <v>23</v>
      </c>
      <c r="E1162" s="38">
        <v>0</v>
      </c>
      <c r="J1162" s="38">
        <v>2</v>
      </c>
      <c r="L1162" s="38">
        <v>0</v>
      </c>
      <c r="M1162" s="38">
        <v>0</v>
      </c>
      <c r="N1162" s="38">
        <v>1000000</v>
      </c>
      <c r="O1162" s="38" t="s">
        <v>55</v>
      </c>
      <c r="Q1162" s="38" t="s">
        <v>1588</v>
      </c>
      <c r="R1162" s="38">
        <v>0</v>
      </c>
      <c r="T1162" s="38" t="s">
        <v>1595</v>
      </c>
      <c r="Y1162" s="38" t="s">
        <v>2413</v>
      </c>
      <c r="AA1162" s="38">
        <v>0</v>
      </c>
      <c r="AB1162" s="38">
        <v>0</v>
      </c>
      <c r="AC1162" s="38">
        <v>0</v>
      </c>
      <c r="AD1162" s="38">
        <v>0</v>
      </c>
      <c r="AG1162" s="38" t="s">
        <v>1939</v>
      </c>
      <c r="AH1162" s="38" t="s">
        <v>2413</v>
      </c>
    </row>
    <row r="1163" spans="1:34" x14ac:dyDescent="0.2">
      <c r="A1163" s="38">
        <v>1158</v>
      </c>
      <c r="B1163" s="37">
        <v>100011240</v>
      </c>
      <c r="C1163" s="43" t="s">
        <v>2246</v>
      </c>
      <c r="D1163" s="38">
        <v>24</v>
      </c>
      <c r="E1163" s="38">
        <v>0</v>
      </c>
      <c r="J1163" s="38">
        <v>2</v>
      </c>
      <c r="L1163" s="38">
        <v>0</v>
      </c>
      <c r="M1163" s="38">
        <v>0</v>
      </c>
      <c r="N1163" s="38">
        <v>1000000</v>
      </c>
      <c r="O1163" s="38" t="s">
        <v>55</v>
      </c>
      <c r="Q1163" s="38" t="s">
        <v>1588</v>
      </c>
      <c r="R1163" s="38">
        <v>0</v>
      </c>
      <c r="T1163" s="38" t="s">
        <v>1595</v>
      </c>
      <c r="Y1163" s="38" t="s">
        <v>2414</v>
      </c>
      <c r="AA1163" s="38">
        <v>0</v>
      </c>
      <c r="AB1163" s="38">
        <v>0</v>
      </c>
      <c r="AC1163" s="38">
        <v>0</v>
      </c>
      <c r="AD1163" s="38">
        <v>0</v>
      </c>
      <c r="AG1163" s="38" t="s">
        <v>1939</v>
      </c>
      <c r="AH1163" s="38" t="s">
        <v>2414</v>
      </c>
    </row>
    <row r="1164" spans="1:34" x14ac:dyDescent="0.2">
      <c r="A1164" s="38">
        <v>1159</v>
      </c>
      <c r="B1164" s="37">
        <v>100011250</v>
      </c>
      <c r="C1164" s="43" t="s">
        <v>2246</v>
      </c>
      <c r="D1164" s="38">
        <v>25</v>
      </c>
      <c r="E1164" s="38">
        <v>0</v>
      </c>
      <c r="J1164" s="38">
        <v>2</v>
      </c>
      <c r="L1164" s="38">
        <v>0</v>
      </c>
      <c r="M1164" s="38">
        <v>0</v>
      </c>
      <c r="N1164" s="38">
        <v>1000000</v>
      </c>
      <c r="O1164" s="38" t="s">
        <v>55</v>
      </c>
      <c r="Q1164" s="38" t="s">
        <v>1588</v>
      </c>
      <c r="R1164" s="38">
        <v>0</v>
      </c>
      <c r="T1164" s="38" t="s">
        <v>1595</v>
      </c>
      <c r="Y1164" s="38" t="s">
        <v>2415</v>
      </c>
      <c r="AA1164" s="38">
        <v>0</v>
      </c>
      <c r="AB1164" s="38">
        <v>0</v>
      </c>
      <c r="AC1164" s="38">
        <v>0</v>
      </c>
      <c r="AD1164" s="38">
        <v>0</v>
      </c>
      <c r="AG1164" s="38" t="s">
        <v>1939</v>
      </c>
      <c r="AH1164" s="38" t="s">
        <v>2415</v>
      </c>
    </row>
    <row r="1165" spans="1:34" x14ac:dyDescent="0.2">
      <c r="A1165" s="38">
        <v>1160</v>
      </c>
      <c r="B1165" s="37">
        <v>100012010</v>
      </c>
      <c r="C1165" s="43" t="s">
        <v>2247</v>
      </c>
      <c r="D1165" s="38">
        <v>1</v>
      </c>
      <c r="E1165" s="38">
        <v>0</v>
      </c>
      <c r="J1165" s="38">
        <v>2</v>
      </c>
      <c r="L1165" s="38">
        <v>0</v>
      </c>
      <c r="M1165" s="38">
        <v>0</v>
      </c>
      <c r="N1165" s="38">
        <v>1000000</v>
      </c>
      <c r="O1165" s="38" t="s">
        <v>55</v>
      </c>
      <c r="Q1165" s="38" t="s">
        <v>1588</v>
      </c>
      <c r="R1165" s="38">
        <v>0</v>
      </c>
      <c r="T1165" s="38" t="s">
        <v>1595</v>
      </c>
      <c r="Y1165" s="38" t="s">
        <v>2416</v>
      </c>
      <c r="AA1165" s="38">
        <v>0</v>
      </c>
      <c r="AB1165" s="38">
        <v>0</v>
      </c>
      <c r="AC1165" s="38">
        <v>0</v>
      </c>
      <c r="AD1165" s="38">
        <v>0</v>
      </c>
      <c r="AG1165" s="38" t="s">
        <v>1939</v>
      </c>
      <c r="AH1165" s="38" t="s">
        <v>2416</v>
      </c>
    </row>
    <row r="1166" spans="1:34" x14ac:dyDescent="0.2">
      <c r="A1166" s="38">
        <v>1161</v>
      </c>
      <c r="B1166" s="37">
        <v>100012020</v>
      </c>
      <c r="C1166" s="43" t="s">
        <v>2247</v>
      </c>
      <c r="D1166" s="38">
        <v>2</v>
      </c>
      <c r="E1166" s="38">
        <v>0</v>
      </c>
      <c r="J1166" s="38">
        <v>2</v>
      </c>
      <c r="L1166" s="38">
        <v>0</v>
      </c>
      <c r="M1166" s="38">
        <v>0</v>
      </c>
      <c r="N1166" s="38">
        <v>1000000</v>
      </c>
      <c r="O1166" s="38" t="s">
        <v>55</v>
      </c>
      <c r="Q1166" s="38" t="s">
        <v>1588</v>
      </c>
      <c r="R1166" s="38">
        <v>0</v>
      </c>
      <c r="T1166" s="38" t="s">
        <v>1595</v>
      </c>
      <c r="Y1166" s="38" t="s">
        <v>2417</v>
      </c>
      <c r="AA1166" s="38">
        <v>0</v>
      </c>
      <c r="AB1166" s="38">
        <v>0</v>
      </c>
      <c r="AC1166" s="38">
        <v>0</v>
      </c>
      <c r="AD1166" s="38">
        <v>0</v>
      </c>
      <c r="AG1166" s="38" t="s">
        <v>1939</v>
      </c>
      <c r="AH1166" s="38" t="s">
        <v>2417</v>
      </c>
    </row>
    <row r="1167" spans="1:34" x14ac:dyDescent="0.2">
      <c r="A1167" s="38">
        <v>1162</v>
      </c>
      <c r="B1167" s="37">
        <v>100012030</v>
      </c>
      <c r="C1167" s="43" t="s">
        <v>2247</v>
      </c>
      <c r="D1167" s="38">
        <v>3</v>
      </c>
      <c r="E1167" s="38">
        <v>0</v>
      </c>
      <c r="J1167" s="38">
        <v>2</v>
      </c>
      <c r="L1167" s="38">
        <v>0</v>
      </c>
      <c r="M1167" s="38">
        <v>0</v>
      </c>
      <c r="N1167" s="38">
        <v>1000000</v>
      </c>
      <c r="O1167" s="38" t="s">
        <v>55</v>
      </c>
      <c r="Q1167" s="38" t="s">
        <v>1588</v>
      </c>
      <c r="R1167" s="38">
        <v>0</v>
      </c>
      <c r="T1167" s="38" t="s">
        <v>1595</v>
      </c>
      <c r="Y1167" s="38" t="s">
        <v>2418</v>
      </c>
      <c r="AA1167" s="38">
        <v>0</v>
      </c>
      <c r="AB1167" s="38">
        <v>0</v>
      </c>
      <c r="AC1167" s="38">
        <v>0</v>
      </c>
      <c r="AD1167" s="38">
        <v>0</v>
      </c>
      <c r="AG1167" s="38" t="s">
        <v>1939</v>
      </c>
      <c r="AH1167" s="38" t="s">
        <v>2418</v>
      </c>
    </row>
    <row r="1168" spans="1:34" x14ac:dyDescent="0.2">
      <c r="A1168" s="38">
        <v>1163</v>
      </c>
      <c r="B1168" s="37">
        <v>100012040</v>
      </c>
      <c r="C1168" s="43" t="s">
        <v>2247</v>
      </c>
      <c r="D1168" s="38">
        <v>4</v>
      </c>
      <c r="E1168" s="38">
        <v>0</v>
      </c>
      <c r="J1168" s="38">
        <v>2</v>
      </c>
      <c r="L1168" s="38">
        <v>0</v>
      </c>
      <c r="M1168" s="38">
        <v>0</v>
      </c>
      <c r="N1168" s="38">
        <v>1000000</v>
      </c>
      <c r="O1168" s="38" t="s">
        <v>55</v>
      </c>
      <c r="Q1168" s="38" t="s">
        <v>1588</v>
      </c>
      <c r="R1168" s="38">
        <v>0</v>
      </c>
      <c r="T1168" s="38" t="s">
        <v>1595</v>
      </c>
      <c r="Y1168" s="38" t="s">
        <v>2419</v>
      </c>
      <c r="AA1168" s="38">
        <v>0</v>
      </c>
      <c r="AB1168" s="38">
        <v>0</v>
      </c>
      <c r="AC1168" s="38">
        <v>0</v>
      </c>
      <c r="AD1168" s="38">
        <v>0</v>
      </c>
      <c r="AG1168" s="38" t="s">
        <v>1939</v>
      </c>
      <c r="AH1168" s="38" t="s">
        <v>2419</v>
      </c>
    </row>
    <row r="1169" spans="1:34" x14ac:dyDescent="0.2">
      <c r="A1169" s="38">
        <v>1164</v>
      </c>
      <c r="B1169" s="37">
        <v>100012050</v>
      </c>
      <c r="C1169" s="43" t="s">
        <v>2247</v>
      </c>
      <c r="D1169" s="38">
        <v>5</v>
      </c>
      <c r="E1169" s="38">
        <v>0</v>
      </c>
      <c r="J1169" s="38">
        <v>2</v>
      </c>
      <c r="L1169" s="38">
        <v>0</v>
      </c>
      <c r="M1169" s="38">
        <v>0</v>
      </c>
      <c r="N1169" s="38">
        <v>1000000</v>
      </c>
      <c r="O1169" s="38" t="s">
        <v>55</v>
      </c>
      <c r="Q1169" s="38" t="s">
        <v>1588</v>
      </c>
      <c r="R1169" s="38">
        <v>0</v>
      </c>
      <c r="T1169" s="38" t="s">
        <v>1595</v>
      </c>
      <c r="Y1169" s="38" t="s">
        <v>2420</v>
      </c>
      <c r="AA1169" s="38">
        <v>0</v>
      </c>
      <c r="AB1169" s="38">
        <v>0</v>
      </c>
      <c r="AC1169" s="38">
        <v>0</v>
      </c>
      <c r="AD1169" s="38">
        <v>0</v>
      </c>
      <c r="AG1169" s="38" t="s">
        <v>1939</v>
      </c>
      <c r="AH1169" s="38" t="s">
        <v>2420</v>
      </c>
    </row>
    <row r="1170" spans="1:34" x14ac:dyDescent="0.2">
      <c r="A1170" s="38">
        <v>1165</v>
      </c>
      <c r="B1170" s="37">
        <v>100012060</v>
      </c>
      <c r="C1170" s="43" t="s">
        <v>2247</v>
      </c>
      <c r="D1170" s="38">
        <v>6</v>
      </c>
      <c r="E1170" s="38">
        <v>0</v>
      </c>
      <c r="J1170" s="38">
        <v>2</v>
      </c>
      <c r="L1170" s="38">
        <v>0</v>
      </c>
      <c r="M1170" s="38">
        <v>0</v>
      </c>
      <c r="N1170" s="38">
        <v>1000000</v>
      </c>
      <c r="O1170" s="38" t="s">
        <v>55</v>
      </c>
      <c r="Q1170" s="38" t="s">
        <v>1588</v>
      </c>
      <c r="R1170" s="38">
        <v>0</v>
      </c>
      <c r="T1170" s="38" t="s">
        <v>1595</v>
      </c>
      <c r="Y1170" s="38" t="s">
        <v>2421</v>
      </c>
      <c r="AA1170" s="38">
        <v>0</v>
      </c>
      <c r="AB1170" s="38">
        <v>0</v>
      </c>
      <c r="AC1170" s="38">
        <v>0</v>
      </c>
      <c r="AD1170" s="38">
        <v>0</v>
      </c>
      <c r="AG1170" s="38" t="s">
        <v>1939</v>
      </c>
      <c r="AH1170" s="38" t="s">
        <v>2421</v>
      </c>
    </row>
    <row r="1171" spans="1:34" x14ac:dyDescent="0.2">
      <c r="A1171" s="38">
        <v>1166</v>
      </c>
      <c r="B1171" s="37">
        <v>100012070</v>
      </c>
      <c r="C1171" s="43" t="s">
        <v>2247</v>
      </c>
      <c r="D1171" s="38">
        <v>7</v>
      </c>
      <c r="E1171" s="38">
        <v>0</v>
      </c>
      <c r="J1171" s="38">
        <v>2</v>
      </c>
      <c r="L1171" s="38">
        <v>0</v>
      </c>
      <c r="M1171" s="38">
        <v>0</v>
      </c>
      <c r="N1171" s="38">
        <v>1000000</v>
      </c>
      <c r="O1171" s="38" t="s">
        <v>55</v>
      </c>
      <c r="Q1171" s="38" t="s">
        <v>1588</v>
      </c>
      <c r="R1171" s="38">
        <v>0</v>
      </c>
      <c r="T1171" s="38" t="s">
        <v>1595</v>
      </c>
      <c r="Y1171" s="38" t="s">
        <v>2422</v>
      </c>
      <c r="AA1171" s="38">
        <v>0</v>
      </c>
      <c r="AB1171" s="38">
        <v>0</v>
      </c>
      <c r="AC1171" s="38">
        <v>0</v>
      </c>
      <c r="AD1171" s="38">
        <v>0</v>
      </c>
      <c r="AG1171" s="38" t="s">
        <v>1939</v>
      </c>
      <c r="AH1171" s="38" t="s">
        <v>2422</v>
      </c>
    </row>
    <row r="1172" spans="1:34" x14ac:dyDescent="0.2">
      <c r="A1172" s="38">
        <v>1167</v>
      </c>
      <c r="B1172" s="37">
        <v>100012080</v>
      </c>
      <c r="C1172" s="43" t="s">
        <v>2247</v>
      </c>
      <c r="D1172" s="38">
        <v>8</v>
      </c>
      <c r="E1172" s="38">
        <v>0</v>
      </c>
      <c r="J1172" s="38">
        <v>2</v>
      </c>
      <c r="L1172" s="38">
        <v>0</v>
      </c>
      <c r="M1172" s="38">
        <v>0</v>
      </c>
      <c r="N1172" s="38">
        <v>1000000</v>
      </c>
      <c r="O1172" s="38" t="s">
        <v>55</v>
      </c>
      <c r="Q1172" s="38" t="s">
        <v>1588</v>
      </c>
      <c r="R1172" s="38">
        <v>0</v>
      </c>
      <c r="T1172" s="38" t="s">
        <v>1595</v>
      </c>
      <c r="Y1172" s="38" t="s">
        <v>2423</v>
      </c>
      <c r="AA1172" s="38">
        <v>0</v>
      </c>
      <c r="AB1172" s="38">
        <v>0</v>
      </c>
      <c r="AC1172" s="38">
        <v>0</v>
      </c>
      <c r="AD1172" s="38">
        <v>0</v>
      </c>
      <c r="AG1172" s="38" t="s">
        <v>1939</v>
      </c>
      <c r="AH1172" s="38" t="s">
        <v>2423</v>
      </c>
    </row>
    <row r="1173" spans="1:34" x14ac:dyDescent="0.2">
      <c r="A1173" s="38">
        <v>1168</v>
      </c>
      <c r="B1173" s="37">
        <v>100012090</v>
      </c>
      <c r="C1173" s="43" t="s">
        <v>2247</v>
      </c>
      <c r="D1173" s="38">
        <v>9</v>
      </c>
      <c r="E1173" s="38">
        <v>0</v>
      </c>
      <c r="J1173" s="38">
        <v>2</v>
      </c>
      <c r="L1173" s="38">
        <v>0</v>
      </c>
      <c r="M1173" s="38">
        <v>0</v>
      </c>
      <c r="N1173" s="38">
        <v>1000000</v>
      </c>
      <c r="O1173" s="38" t="s">
        <v>55</v>
      </c>
      <c r="Q1173" s="38" t="s">
        <v>1588</v>
      </c>
      <c r="R1173" s="38">
        <v>0</v>
      </c>
      <c r="T1173" s="38" t="s">
        <v>1595</v>
      </c>
      <c r="Y1173" s="38" t="s">
        <v>2424</v>
      </c>
      <c r="AA1173" s="38">
        <v>0</v>
      </c>
      <c r="AB1173" s="38">
        <v>0</v>
      </c>
      <c r="AC1173" s="38">
        <v>0</v>
      </c>
      <c r="AD1173" s="38">
        <v>0</v>
      </c>
      <c r="AG1173" s="38" t="s">
        <v>1939</v>
      </c>
      <c r="AH1173" s="38" t="s">
        <v>2424</v>
      </c>
    </row>
    <row r="1174" spans="1:34" x14ac:dyDescent="0.2">
      <c r="A1174" s="38">
        <v>1169</v>
      </c>
      <c r="B1174" s="37">
        <v>100012100</v>
      </c>
      <c r="C1174" s="43" t="s">
        <v>2247</v>
      </c>
      <c r="D1174" s="38">
        <v>10</v>
      </c>
      <c r="E1174" s="38">
        <v>0</v>
      </c>
      <c r="J1174" s="38">
        <v>2</v>
      </c>
      <c r="L1174" s="38">
        <v>0</v>
      </c>
      <c r="M1174" s="38">
        <v>0</v>
      </c>
      <c r="N1174" s="38">
        <v>1000000</v>
      </c>
      <c r="O1174" s="38" t="s">
        <v>55</v>
      </c>
      <c r="Q1174" s="38" t="s">
        <v>1588</v>
      </c>
      <c r="R1174" s="38">
        <v>0</v>
      </c>
      <c r="T1174" s="38" t="s">
        <v>1595</v>
      </c>
      <c r="Y1174" s="38" t="s">
        <v>2425</v>
      </c>
      <c r="AA1174" s="38">
        <v>0</v>
      </c>
      <c r="AB1174" s="38">
        <v>0</v>
      </c>
      <c r="AC1174" s="38">
        <v>0</v>
      </c>
      <c r="AD1174" s="38">
        <v>0</v>
      </c>
      <c r="AG1174" s="38" t="s">
        <v>1939</v>
      </c>
      <c r="AH1174" s="38" t="s">
        <v>2425</v>
      </c>
    </row>
    <row r="1175" spans="1:34" x14ac:dyDescent="0.2">
      <c r="A1175" s="38">
        <v>1170</v>
      </c>
      <c r="B1175" s="37">
        <v>100012110</v>
      </c>
      <c r="C1175" s="43" t="s">
        <v>2247</v>
      </c>
      <c r="D1175" s="38">
        <v>11</v>
      </c>
      <c r="E1175" s="38">
        <v>0</v>
      </c>
      <c r="J1175" s="38">
        <v>2</v>
      </c>
      <c r="L1175" s="38">
        <v>0</v>
      </c>
      <c r="M1175" s="38">
        <v>0</v>
      </c>
      <c r="N1175" s="38">
        <v>1000000</v>
      </c>
      <c r="O1175" s="38" t="s">
        <v>55</v>
      </c>
      <c r="Q1175" s="38" t="s">
        <v>1588</v>
      </c>
      <c r="R1175" s="38">
        <v>0</v>
      </c>
      <c r="T1175" s="38" t="s">
        <v>1595</v>
      </c>
      <c r="Y1175" s="38" t="s">
        <v>2426</v>
      </c>
      <c r="AA1175" s="38">
        <v>0</v>
      </c>
      <c r="AB1175" s="38">
        <v>0</v>
      </c>
      <c r="AC1175" s="38">
        <v>0</v>
      </c>
      <c r="AD1175" s="38">
        <v>0</v>
      </c>
      <c r="AG1175" s="38" t="s">
        <v>1939</v>
      </c>
      <c r="AH1175" s="38" t="s">
        <v>2426</v>
      </c>
    </row>
    <row r="1176" spans="1:34" x14ac:dyDescent="0.2">
      <c r="A1176" s="38">
        <v>1171</v>
      </c>
      <c r="B1176" s="37">
        <v>100012120</v>
      </c>
      <c r="C1176" s="43" t="s">
        <v>2247</v>
      </c>
      <c r="D1176" s="38">
        <v>12</v>
      </c>
      <c r="E1176" s="38">
        <v>0</v>
      </c>
      <c r="J1176" s="38">
        <v>2</v>
      </c>
      <c r="L1176" s="38">
        <v>0</v>
      </c>
      <c r="M1176" s="38">
        <v>0</v>
      </c>
      <c r="N1176" s="38">
        <v>1000000</v>
      </c>
      <c r="O1176" s="38" t="s">
        <v>55</v>
      </c>
      <c r="Q1176" s="38" t="s">
        <v>1588</v>
      </c>
      <c r="R1176" s="38">
        <v>0</v>
      </c>
      <c r="T1176" s="38" t="s">
        <v>1595</v>
      </c>
      <c r="Y1176" s="38" t="s">
        <v>2427</v>
      </c>
      <c r="AA1176" s="38">
        <v>0</v>
      </c>
      <c r="AB1176" s="38">
        <v>0</v>
      </c>
      <c r="AC1176" s="38">
        <v>0</v>
      </c>
      <c r="AD1176" s="38">
        <v>0</v>
      </c>
      <c r="AG1176" s="38" t="s">
        <v>1939</v>
      </c>
      <c r="AH1176" s="38" t="s">
        <v>2427</v>
      </c>
    </row>
    <row r="1177" spans="1:34" x14ac:dyDescent="0.2">
      <c r="A1177" s="38">
        <v>1172</v>
      </c>
      <c r="B1177" s="37">
        <v>100012130</v>
      </c>
      <c r="C1177" s="43" t="s">
        <v>2247</v>
      </c>
      <c r="D1177" s="38">
        <v>13</v>
      </c>
      <c r="E1177" s="38">
        <v>0</v>
      </c>
      <c r="J1177" s="38">
        <v>2</v>
      </c>
      <c r="L1177" s="38">
        <v>0</v>
      </c>
      <c r="M1177" s="38">
        <v>0</v>
      </c>
      <c r="N1177" s="38">
        <v>1000000</v>
      </c>
      <c r="O1177" s="38" t="s">
        <v>55</v>
      </c>
      <c r="Q1177" s="38" t="s">
        <v>1588</v>
      </c>
      <c r="R1177" s="38">
        <v>0</v>
      </c>
      <c r="T1177" s="38" t="s">
        <v>1595</v>
      </c>
      <c r="Y1177" s="38" t="s">
        <v>2428</v>
      </c>
      <c r="AA1177" s="38">
        <v>0</v>
      </c>
      <c r="AB1177" s="38">
        <v>0</v>
      </c>
      <c r="AC1177" s="38">
        <v>0</v>
      </c>
      <c r="AD1177" s="38">
        <v>0</v>
      </c>
      <c r="AG1177" s="38" t="s">
        <v>1939</v>
      </c>
      <c r="AH1177" s="38" t="s">
        <v>2428</v>
      </c>
    </row>
    <row r="1178" spans="1:34" x14ac:dyDescent="0.2">
      <c r="A1178" s="38">
        <v>1173</v>
      </c>
      <c r="B1178" s="37">
        <v>100012140</v>
      </c>
      <c r="C1178" s="43" t="s">
        <v>2247</v>
      </c>
      <c r="D1178" s="38">
        <v>14</v>
      </c>
      <c r="E1178" s="38">
        <v>0</v>
      </c>
      <c r="J1178" s="38">
        <v>2</v>
      </c>
      <c r="L1178" s="38">
        <v>0</v>
      </c>
      <c r="M1178" s="38">
        <v>0</v>
      </c>
      <c r="N1178" s="38">
        <v>1000000</v>
      </c>
      <c r="O1178" s="38" t="s">
        <v>55</v>
      </c>
      <c r="Q1178" s="38" t="s">
        <v>1588</v>
      </c>
      <c r="R1178" s="38">
        <v>0</v>
      </c>
      <c r="T1178" s="38" t="s">
        <v>1595</v>
      </c>
      <c r="Y1178" s="38" t="s">
        <v>2429</v>
      </c>
      <c r="AA1178" s="38">
        <v>0</v>
      </c>
      <c r="AB1178" s="38">
        <v>0</v>
      </c>
      <c r="AC1178" s="38">
        <v>0</v>
      </c>
      <c r="AD1178" s="38">
        <v>0</v>
      </c>
      <c r="AG1178" s="38" t="s">
        <v>1939</v>
      </c>
      <c r="AH1178" s="38" t="s">
        <v>2429</v>
      </c>
    </row>
    <row r="1179" spans="1:34" x14ac:dyDescent="0.2">
      <c r="A1179" s="38">
        <v>1174</v>
      </c>
      <c r="B1179" s="37">
        <v>100012150</v>
      </c>
      <c r="C1179" s="43" t="s">
        <v>2247</v>
      </c>
      <c r="D1179" s="38">
        <v>15</v>
      </c>
      <c r="E1179" s="38">
        <v>0</v>
      </c>
      <c r="J1179" s="38">
        <v>2</v>
      </c>
      <c r="L1179" s="38">
        <v>0</v>
      </c>
      <c r="M1179" s="38">
        <v>0</v>
      </c>
      <c r="N1179" s="38">
        <v>1000000</v>
      </c>
      <c r="O1179" s="38" t="s">
        <v>55</v>
      </c>
      <c r="Q1179" s="38" t="s">
        <v>1588</v>
      </c>
      <c r="R1179" s="38">
        <v>0</v>
      </c>
      <c r="T1179" s="38" t="s">
        <v>1595</v>
      </c>
      <c r="Y1179" s="38" t="s">
        <v>2430</v>
      </c>
      <c r="AA1179" s="38">
        <v>0</v>
      </c>
      <c r="AB1179" s="38">
        <v>0</v>
      </c>
      <c r="AC1179" s="38">
        <v>0</v>
      </c>
      <c r="AD1179" s="38">
        <v>0</v>
      </c>
      <c r="AG1179" s="38" t="s">
        <v>1939</v>
      </c>
      <c r="AH1179" s="38" t="s">
        <v>2430</v>
      </c>
    </row>
    <row r="1180" spans="1:34" x14ac:dyDescent="0.2">
      <c r="A1180" s="38">
        <v>1175</v>
      </c>
      <c r="B1180" s="37">
        <v>100012160</v>
      </c>
      <c r="C1180" s="43" t="s">
        <v>2247</v>
      </c>
      <c r="D1180" s="38">
        <v>16</v>
      </c>
      <c r="E1180" s="38">
        <v>0</v>
      </c>
      <c r="J1180" s="38">
        <v>2</v>
      </c>
      <c r="L1180" s="38">
        <v>0</v>
      </c>
      <c r="M1180" s="38">
        <v>0</v>
      </c>
      <c r="N1180" s="38">
        <v>1000000</v>
      </c>
      <c r="O1180" s="38" t="s">
        <v>55</v>
      </c>
      <c r="Q1180" s="38" t="s">
        <v>1588</v>
      </c>
      <c r="R1180" s="38">
        <v>0</v>
      </c>
      <c r="T1180" s="38" t="s">
        <v>1595</v>
      </c>
      <c r="Y1180" s="38" t="s">
        <v>2431</v>
      </c>
      <c r="AA1180" s="38">
        <v>0</v>
      </c>
      <c r="AB1180" s="38">
        <v>0</v>
      </c>
      <c r="AC1180" s="38">
        <v>0</v>
      </c>
      <c r="AD1180" s="38">
        <v>0</v>
      </c>
      <c r="AG1180" s="38" t="s">
        <v>1939</v>
      </c>
      <c r="AH1180" s="38" t="s">
        <v>2431</v>
      </c>
    </row>
    <row r="1181" spans="1:34" x14ac:dyDescent="0.2">
      <c r="A1181" s="38">
        <v>1176</v>
      </c>
      <c r="B1181" s="37">
        <v>100012170</v>
      </c>
      <c r="C1181" s="43" t="s">
        <v>2247</v>
      </c>
      <c r="D1181" s="38">
        <v>17</v>
      </c>
      <c r="E1181" s="38">
        <v>0</v>
      </c>
      <c r="J1181" s="38">
        <v>2</v>
      </c>
      <c r="L1181" s="38">
        <v>0</v>
      </c>
      <c r="M1181" s="38">
        <v>0</v>
      </c>
      <c r="N1181" s="38">
        <v>1000000</v>
      </c>
      <c r="O1181" s="38" t="s">
        <v>55</v>
      </c>
      <c r="Q1181" s="38" t="s">
        <v>1588</v>
      </c>
      <c r="R1181" s="38">
        <v>0</v>
      </c>
      <c r="T1181" s="38" t="s">
        <v>1595</v>
      </c>
      <c r="Y1181" s="38" t="s">
        <v>2432</v>
      </c>
      <c r="AA1181" s="38">
        <v>0</v>
      </c>
      <c r="AB1181" s="38">
        <v>0</v>
      </c>
      <c r="AC1181" s="38">
        <v>0</v>
      </c>
      <c r="AD1181" s="38">
        <v>0</v>
      </c>
      <c r="AG1181" s="38" t="s">
        <v>1939</v>
      </c>
      <c r="AH1181" s="38" t="s">
        <v>2432</v>
      </c>
    </row>
    <row r="1182" spans="1:34" x14ac:dyDescent="0.2">
      <c r="A1182" s="38">
        <v>1177</v>
      </c>
      <c r="B1182" s="37">
        <v>100012180</v>
      </c>
      <c r="C1182" s="43" t="s">
        <v>2247</v>
      </c>
      <c r="D1182" s="38">
        <v>18</v>
      </c>
      <c r="E1182" s="38">
        <v>0</v>
      </c>
      <c r="J1182" s="38">
        <v>2</v>
      </c>
      <c r="L1182" s="38">
        <v>0</v>
      </c>
      <c r="M1182" s="38">
        <v>0</v>
      </c>
      <c r="N1182" s="38">
        <v>1000000</v>
      </c>
      <c r="O1182" s="38" t="s">
        <v>55</v>
      </c>
      <c r="Q1182" s="38" t="s">
        <v>1588</v>
      </c>
      <c r="R1182" s="38">
        <v>0</v>
      </c>
      <c r="T1182" s="38" t="s">
        <v>1595</v>
      </c>
      <c r="Y1182" s="38" t="s">
        <v>2433</v>
      </c>
      <c r="AA1182" s="38">
        <v>0</v>
      </c>
      <c r="AB1182" s="38">
        <v>0</v>
      </c>
      <c r="AC1182" s="38">
        <v>0</v>
      </c>
      <c r="AD1182" s="38">
        <v>0</v>
      </c>
      <c r="AG1182" s="38" t="s">
        <v>1939</v>
      </c>
      <c r="AH1182" s="38" t="s">
        <v>2433</v>
      </c>
    </row>
    <row r="1183" spans="1:34" x14ac:dyDescent="0.2">
      <c r="A1183" s="38">
        <v>1178</v>
      </c>
      <c r="B1183" s="37">
        <v>100012190</v>
      </c>
      <c r="C1183" s="43" t="s">
        <v>2247</v>
      </c>
      <c r="D1183" s="38">
        <v>19</v>
      </c>
      <c r="E1183" s="38">
        <v>0</v>
      </c>
      <c r="J1183" s="38">
        <v>2</v>
      </c>
      <c r="L1183" s="38">
        <v>0</v>
      </c>
      <c r="M1183" s="38">
        <v>0</v>
      </c>
      <c r="N1183" s="38">
        <v>1000000</v>
      </c>
      <c r="O1183" s="38" t="s">
        <v>55</v>
      </c>
      <c r="Q1183" s="38" t="s">
        <v>1588</v>
      </c>
      <c r="R1183" s="38">
        <v>0</v>
      </c>
      <c r="T1183" s="38" t="s">
        <v>1595</v>
      </c>
      <c r="Y1183" s="38" t="s">
        <v>2434</v>
      </c>
      <c r="AA1183" s="38">
        <v>0</v>
      </c>
      <c r="AB1183" s="38">
        <v>0</v>
      </c>
      <c r="AC1183" s="38">
        <v>0</v>
      </c>
      <c r="AD1183" s="38">
        <v>0</v>
      </c>
      <c r="AG1183" s="38" t="s">
        <v>1939</v>
      </c>
      <c r="AH1183" s="38" t="s">
        <v>2434</v>
      </c>
    </row>
    <row r="1184" spans="1:34" x14ac:dyDescent="0.2">
      <c r="A1184" s="38">
        <v>1179</v>
      </c>
      <c r="B1184" s="37">
        <v>100012200</v>
      </c>
      <c r="C1184" s="43" t="s">
        <v>2247</v>
      </c>
      <c r="D1184" s="38">
        <v>20</v>
      </c>
      <c r="E1184" s="38">
        <v>0</v>
      </c>
      <c r="J1184" s="38">
        <v>2</v>
      </c>
      <c r="L1184" s="38">
        <v>0</v>
      </c>
      <c r="M1184" s="38">
        <v>0</v>
      </c>
      <c r="N1184" s="38">
        <v>1000000</v>
      </c>
      <c r="O1184" s="38" t="s">
        <v>55</v>
      </c>
      <c r="Q1184" s="38" t="s">
        <v>1588</v>
      </c>
      <c r="R1184" s="38">
        <v>0</v>
      </c>
      <c r="T1184" s="38" t="s">
        <v>1595</v>
      </c>
      <c r="Y1184" s="38" t="s">
        <v>2435</v>
      </c>
      <c r="AA1184" s="38">
        <v>0</v>
      </c>
      <c r="AB1184" s="38">
        <v>0</v>
      </c>
      <c r="AC1184" s="38">
        <v>0</v>
      </c>
      <c r="AD1184" s="38">
        <v>0</v>
      </c>
      <c r="AG1184" s="38" t="s">
        <v>1939</v>
      </c>
      <c r="AH1184" s="38" t="s">
        <v>2435</v>
      </c>
    </row>
    <row r="1185" spans="1:34" x14ac:dyDescent="0.2">
      <c r="A1185" s="38">
        <v>1180</v>
      </c>
      <c r="B1185" s="37">
        <v>100012210</v>
      </c>
      <c r="C1185" s="43" t="s">
        <v>2247</v>
      </c>
      <c r="D1185" s="38">
        <v>21</v>
      </c>
      <c r="E1185" s="38">
        <v>0</v>
      </c>
      <c r="J1185" s="38">
        <v>2</v>
      </c>
      <c r="L1185" s="38">
        <v>0</v>
      </c>
      <c r="M1185" s="38">
        <v>0</v>
      </c>
      <c r="N1185" s="38">
        <v>1000000</v>
      </c>
      <c r="O1185" s="38" t="s">
        <v>55</v>
      </c>
      <c r="Q1185" s="38" t="s">
        <v>1588</v>
      </c>
      <c r="R1185" s="38">
        <v>0</v>
      </c>
      <c r="T1185" s="38" t="s">
        <v>1595</v>
      </c>
      <c r="Y1185" s="38" t="s">
        <v>2436</v>
      </c>
      <c r="AA1185" s="38">
        <v>0</v>
      </c>
      <c r="AB1185" s="38">
        <v>0</v>
      </c>
      <c r="AC1185" s="38">
        <v>0</v>
      </c>
      <c r="AD1185" s="38">
        <v>0</v>
      </c>
      <c r="AG1185" s="38" t="s">
        <v>1939</v>
      </c>
      <c r="AH1185" s="38" t="s">
        <v>2436</v>
      </c>
    </row>
    <row r="1186" spans="1:34" x14ac:dyDescent="0.2">
      <c r="A1186" s="38">
        <v>1181</v>
      </c>
      <c r="B1186" s="37">
        <v>100012220</v>
      </c>
      <c r="C1186" s="43" t="s">
        <v>2247</v>
      </c>
      <c r="D1186" s="38">
        <v>22</v>
      </c>
      <c r="E1186" s="38">
        <v>0</v>
      </c>
      <c r="J1186" s="38">
        <v>2</v>
      </c>
      <c r="L1186" s="38">
        <v>0</v>
      </c>
      <c r="M1186" s="38">
        <v>0</v>
      </c>
      <c r="N1186" s="38">
        <v>1000000</v>
      </c>
      <c r="O1186" s="38" t="s">
        <v>55</v>
      </c>
      <c r="Q1186" s="38" t="s">
        <v>1588</v>
      </c>
      <c r="R1186" s="38">
        <v>0</v>
      </c>
      <c r="T1186" s="38" t="s">
        <v>1595</v>
      </c>
      <c r="Y1186" s="38" t="s">
        <v>2437</v>
      </c>
      <c r="AA1186" s="38">
        <v>0</v>
      </c>
      <c r="AB1186" s="38">
        <v>0</v>
      </c>
      <c r="AC1186" s="38">
        <v>0</v>
      </c>
      <c r="AD1186" s="38">
        <v>0</v>
      </c>
      <c r="AG1186" s="38" t="s">
        <v>1939</v>
      </c>
      <c r="AH1186" s="38" t="s">
        <v>2437</v>
      </c>
    </row>
    <row r="1187" spans="1:34" x14ac:dyDescent="0.2">
      <c r="A1187" s="38">
        <v>1182</v>
      </c>
      <c r="B1187" s="37">
        <v>100012230</v>
      </c>
      <c r="C1187" s="43" t="s">
        <v>2247</v>
      </c>
      <c r="D1187" s="38">
        <v>23</v>
      </c>
      <c r="E1187" s="38">
        <v>0</v>
      </c>
      <c r="J1187" s="38">
        <v>2</v>
      </c>
      <c r="L1187" s="38">
        <v>0</v>
      </c>
      <c r="M1187" s="38">
        <v>0</v>
      </c>
      <c r="N1187" s="38">
        <v>1000000</v>
      </c>
      <c r="O1187" s="38" t="s">
        <v>55</v>
      </c>
      <c r="Q1187" s="38" t="s">
        <v>1588</v>
      </c>
      <c r="R1187" s="38">
        <v>0</v>
      </c>
      <c r="T1187" s="38" t="s">
        <v>1595</v>
      </c>
      <c r="Y1187" s="38" t="s">
        <v>2438</v>
      </c>
      <c r="AA1187" s="38">
        <v>0</v>
      </c>
      <c r="AB1187" s="38">
        <v>0</v>
      </c>
      <c r="AC1187" s="38">
        <v>0</v>
      </c>
      <c r="AD1187" s="38">
        <v>0</v>
      </c>
      <c r="AG1187" s="38" t="s">
        <v>1939</v>
      </c>
      <c r="AH1187" s="38" t="s">
        <v>2438</v>
      </c>
    </row>
    <row r="1188" spans="1:34" x14ac:dyDescent="0.2">
      <c r="A1188" s="38">
        <v>1183</v>
      </c>
      <c r="B1188" s="37">
        <v>100012240</v>
      </c>
      <c r="C1188" s="43" t="s">
        <v>2247</v>
      </c>
      <c r="D1188" s="38">
        <v>24</v>
      </c>
      <c r="E1188" s="38">
        <v>0</v>
      </c>
      <c r="J1188" s="38">
        <v>2</v>
      </c>
      <c r="L1188" s="38">
        <v>0</v>
      </c>
      <c r="M1188" s="38">
        <v>0</v>
      </c>
      <c r="N1188" s="38">
        <v>1000000</v>
      </c>
      <c r="O1188" s="38" t="s">
        <v>55</v>
      </c>
      <c r="Q1188" s="38" t="s">
        <v>1588</v>
      </c>
      <c r="R1188" s="38">
        <v>0</v>
      </c>
      <c r="T1188" s="38" t="s">
        <v>1595</v>
      </c>
      <c r="Y1188" s="38" t="s">
        <v>2439</v>
      </c>
      <c r="AA1188" s="38">
        <v>0</v>
      </c>
      <c r="AB1188" s="38">
        <v>0</v>
      </c>
      <c r="AC1188" s="38">
        <v>0</v>
      </c>
      <c r="AD1188" s="38">
        <v>0</v>
      </c>
      <c r="AG1188" s="38" t="s">
        <v>1939</v>
      </c>
      <c r="AH1188" s="38" t="s">
        <v>2439</v>
      </c>
    </row>
    <row r="1189" spans="1:34" x14ac:dyDescent="0.2">
      <c r="A1189" s="38">
        <v>1184</v>
      </c>
      <c r="B1189" s="37">
        <v>100012250</v>
      </c>
      <c r="C1189" s="43" t="s">
        <v>2247</v>
      </c>
      <c r="D1189" s="38">
        <v>25</v>
      </c>
      <c r="E1189" s="38">
        <v>0</v>
      </c>
      <c r="J1189" s="38">
        <v>2</v>
      </c>
      <c r="L1189" s="38">
        <v>0</v>
      </c>
      <c r="M1189" s="38">
        <v>0</v>
      </c>
      <c r="N1189" s="38">
        <v>1000000</v>
      </c>
      <c r="O1189" s="38" t="s">
        <v>55</v>
      </c>
      <c r="Q1189" s="38" t="s">
        <v>1588</v>
      </c>
      <c r="R1189" s="38">
        <v>0</v>
      </c>
      <c r="T1189" s="38" t="s">
        <v>1595</v>
      </c>
      <c r="Y1189" s="38" t="s">
        <v>2440</v>
      </c>
      <c r="AA1189" s="38">
        <v>0</v>
      </c>
      <c r="AB1189" s="38">
        <v>0</v>
      </c>
      <c r="AC1189" s="38">
        <v>0</v>
      </c>
      <c r="AD1189" s="38">
        <v>0</v>
      </c>
      <c r="AG1189" s="38" t="s">
        <v>1939</v>
      </c>
      <c r="AH1189" s="38" t="s">
        <v>2440</v>
      </c>
    </row>
    <row r="1190" spans="1:34" x14ac:dyDescent="0.2">
      <c r="A1190" s="38">
        <v>1185</v>
      </c>
      <c r="B1190" s="37">
        <v>100013010</v>
      </c>
      <c r="C1190" s="43" t="s">
        <v>2248</v>
      </c>
      <c r="D1190" s="38">
        <v>1</v>
      </c>
      <c r="E1190" s="38">
        <v>0</v>
      </c>
      <c r="J1190" s="38">
        <v>2</v>
      </c>
      <c r="L1190" s="38">
        <v>0</v>
      </c>
      <c r="M1190" s="38">
        <v>0</v>
      </c>
      <c r="N1190" s="38">
        <v>1000000</v>
      </c>
      <c r="O1190" s="38" t="s">
        <v>55</v>
      </c>
      <c r="Q1190" s="38" t="s">
        <v>1588</v>
      </c>
      <c r="R1190" s="38">
        <v>0</v>
      </c>
      <c r="T1190" s="38" t="s">
        <v>1595</v>
      </c>
      <c r="Y1190" s="38" t="s">
        <v>2441</v>
      </c>
      <c r="AA1190" s="38">
        <v>0</v>
      </c>
      <c r="AB1190" s="38">
        <v>0</v>
      </c>
      <c r="AC1190" s="38">
        <v>0</v>
      </c>
      <c r="AD1190" s="38">
        <v>0</v>
      </c>
      <c r="AG1190" s="38" t="s">
        <v>1939</v>
      </c>
      <c r="AH1190" s="38" t="s">
        <v>2441</v>
      </c>
    </row>
    <row r="1191" spans="1:34" x14ac:dyDescent="0.2">
      <c r="A1191" s="38">
        <v>1186</v>
      </c>
      <c r="B1191" s="37">
        <v>100013020</v>
      </c>
      <c r="C1191" s="43" t="s">
        <v>2248</v>
      </c>
      <c r="D1191" s="38">
        <v>2</v>
      </c>
      <c r="E1191" s="38">
        <v>0</v>
      </c>
      <c r="J1191" s="38">
        <v>2</v>
      </c>
      <c r="L1191" s="38">
        <v>0</v>
      </c>
      <c r="M1191" s="38">
        <v>0</v>
      </c>
      <c r="N1191" s="38">
        <v>1000000</v>
      </c>
      <c r="O1191" s="38" t="s">
        <v>55</v>
      </c>
      <c r="Q1191" s="38" t="s">
        <v>1588</v>
      </c>
      <c r="R1191" s="38">
        <v>0</v>
      </c>
      <c r="T1191" s="38" t="s">
        <v>1595</v>
      </c>
      <c r="Y1191" s="38" t="s">
        <v>2442</v>
      </c>
      <c r="AA1191" s="38">
        <v>0</v>
      </c>
      <c r="AB1191" s="38">
        <v>0</v>
      </c>
      <c r="AC1191" s="38">
        <v>0</v>
      </c>
      <c r="AD1191" s="38">
        <v>0</v>
      </c>
      <c r="AG1191" s="38" t="s">
        <v>1939</v>
      </c>
      <c r="AH1191" s="38" t="s">
        <v>2442</v>
      </c>
    </row>
    <row r="1192" spans="1:34" x14ac:dyDescent="0.2">
      <c r="A1192" s="38">
        <v>1187</v>
      </c>
      <c r="B1192" s="37">
        <v>100013030</v>
      </c>
      <c r="C1192" s="43" t="s">
        <v>2248</v>
      </c>
      <c r="D1192" s="38">
        <v>3</v>
      </c>
      <c r="E1192" s="38">
        <v>0</v>
      </c>
      <c r="J1192" s="38">
        <v>2</v>
      </c>
      <c r="L1192" s="38">
        <v>0</v>
      </c>
      <c r="M1192" s="38">
        <v>0</v>
      </c>
      <c r="N1192" s="38">
        <v>1000000</v>
      </c>
      <c r="O1192" s="38" t="s">
        <v>55</v>
      </c>
      <c r="Q1192" s="38" t="s">
        <v>1588</v>
      </c>
      <c r="R1192" s="38">
        <v>0</v>
      </c>
      <c r="T1192" s="38" t="s">
        <v>1595</v>
      </c>
      <c r="Y1192" s="38" t="s">
        <v>2443</v>
      </c>
      <c r="AA1192" s="38">
        <v>0</v>
      </c>
      <c r="AB1192" s="38">
        <v>0</v>
      </c>
      <c r="AC1192" s="38">
        <v>0</v>
      </c>
      <c r="AD1192" s="38">
        <v>0</v>
      </c>
      <c r="AG1192" s="38" t="s">
        <v>1939</v>
      </c>
      <c r="AH1192" s="38" t="s">
        <v>2443</v>
      </c>
    </row>
    <row r="1193" spans="1:34" x14ac:dyDescent="0.2">
      <c r="A1193" s="38">
        <v>1188</v>
      </c>
      <c r="B1193" s="37">
        <v>100013040</v>
      </c>
      <c r="C1193" s="43" t="s">
        <v>2248</v>
      </c>
      <c r="D1193" s="38">
        <v>4</v>
      </c>
      <c r="E1193" s="38">
        <v>0</v>
      </c>
      <c r="J1193" s="38">
        <v>2</v>
      </c>
      <c r="L1193" s="38">
        <v>0</v>
      </c>
      <c r="M1193" s="38">
        <v>0</v>
      </c>
      <c r="N1193" s="38">
        <v>1000000</v>
      </c>
      <c r="O1193" s="38" t="s">
        <v>55</v>
      </c>
      <c r="Q1193" s="38" t="s">
        <v>1588</v>
      </c>
      <c r="R1193" s="38">
        <v>0</v>
      </c>
      <c r="T1193" s="38" t="s">
        <v>1595</v>
      </c>
      <c r="Y1193" s="38" t="s">
        <v>2444</v>
      </c>
      <c r="AA1193" s="38">
        <v>0</v>
      </c>
      <c r="AB1193" s="38">
        <v>0</v>
      </c>
      <c r="AC1193" s="38">
        <v>0</v>
      </c>
      <c r="AD1193" s="38">
        <v>0</v>
      </c>
      <c r="AG1193" s="38" t="s">
        <v>1939</v>
      </c>
      <c r="AH1193" s="38" t="s">
        <v>2444</v>
      </c>
    </row>
    <row r="1194" spans="1:34" x14ac:dyDescent="0.2">
      <c r="A1194" s="38">
        <v>1189</v>
      </c>
      <c r="B1194" s="37">
        <v>100013050</v>
      </c>
      <c r="C1194" s="43" t="s">
        <v>2248</v>
      </c>
      <c r="D1194" s="38">
        <v>5</v>
      </c>
      <c r="E1194" s="38">
        <v>0</v>
      </c>
      <c r="J1194" s="38">
        <v>2</v>
      </c>
      <c r="L1194" s="38">
        <v>0</v>
      </c>
      <c r="M1194" s="38">
        <v>0</v>
      </c>
      <c r="N1194" s="38">
        <v>1000000</v>
      </c>
      <c r="O1194" s="38" t="s">
        <v>55</v>
      </c>
      <c r="Q1194" s="38" t="s">
        <v>1588</v>
      </c>
      <c r="R1194" s="38">
        <v>0</v>
      </c>
      <c r="T1194" s="38" t="s">
        <v>1595</v>
      </c>
      <c r="Y1194" s="38" t="s">
        <v>2445</v>
      </c>
      <c r="AA1194" s="38">
        <v>0</v>
      </c>
      <c r="AB1194" s="38">
        <v>0</v>
      </c>
      <c r="AC1194" s="38">
        <v>0</v>
      </c>
      <c r="AD1194" s="38">
        <v>0</v>
      </c>
      <c r="AG1194" s="38" t="s">
        <v>1939</v>
      </c>
      <c r="AH1194" s="38" t="s">
        <v>2445</v>
      </c>
    </row>
    <row r="1195" spans="1:34" x14ac:dyDescent="0.2">
      <c r="A1195" s="38">
        <v>1190</v>
      </c>
      <c r="B1195" s="37">
        <v>100013060</v>
      </c>
      <c r="C1195" s="43" t="s">
        <v>2248</v>
      </c>
      <c r="D1195" s="38">
        <v>6</v>
      </c>
      <c r="E1195" s="38">
        <v>0</v>
      </c>
      <c r="J1195" s="38">
        <v>2</v>
      </c>
      <c r="L1195" s="38">
        <v>0</v>
      </c>
      <c r="M1195" s="38">
        <v>0</v>
      </c>
      <c r="N1195" s="38">
        <v>1000000</v>
      </c>
      <c r="O1195" s="38" t="s">
        <v>55</v>
      </c>
      <c r="Q1195" s="38" t="s">
        <v>1588</v>
      </c>
      <c r="R1195" s="38">
        <v>0</v>
      </c>
      <c r="T1195" s="38" t="s">
        <v>1595</v>
      </c>
      <c r="Y1195" s="38" t="s">
        <v>2446</v>
      </c>
      <c r="AA1195" s="38">
        <v>0</v>
      </c>
      <c r="AB1195" s="38">
        <v>0</v>
      </c>
      <c r="AC1195" s="38">
        <v>0</v>
      </c>
      <c r="AD1195" s="38">
        <v>0</v>
      </c>
      <c r="AG1195" s="38" t="s">
        <v>1939</v>
      </c>
      <c r="AH1195" s="38" t="s">
        <v>2446</v>
      </c>
    </row>
    <row r="1196" spans="1:34" x14ac:dyDescent="0.2">
      <c r="A1196" s="38">
        <v>1191</v>
      </c>
      <c r="B1196" s="37">
        <v>100013070</v>
      </c>
      <c r="C1196" s="43" t="s">
        <v>2248</v>
      </c>
      <c r="D1196" s="38">
        <v>7</v>
      </c>
      <c r="E1196" s="38">
        <v>0</v>
      </c>
      <c r="J1196" s="38">
        <v>2</v>
      </c>
      <c r="L1196" s="38">
        <v>0</v>
      </c>
      <c r="M1196" s="38">
        <v>0</v>
      </c>
      <c r="N1196" s="38">
        <v>1000000</v>
      </c>
      <c r="O1196" s="38" t="s">
        <v>55</v>
      </c>
      <c r="Q1196" s="38" t="s">
        <v>1588</v>
      </c>
      <c r="R1196" s="38">
        <v>0</v>
      </c>
      <c r="T1196" s="38" t="s">
        <v>1595</v>
      </c>
      <c r="Y1196" s="38" t="s">
        <v>2447</v>
      </c>
      <c r="AA1196" s="38">
        <v>0</v>
      </c>
      <c r="AB1196" s="38">
        <v>0</v>
      </c>
      <c r="AC1196" s="38">
        <v>0</v>
      </c>
      <c r="AD1196" s="38">
        <v>0</v>
      </c>
      <c r="AG1196" s="38" t="s">
        <v>1939</v>
      </c>
      <c r="AH1196" s="38" t="s">
        <v>2447</v>
      </c>
    </row>
    <row r="1197" spans="1:34" x14ac:dyDescent="0.2">
      <c r="A1197" s="38">
        <v>1192</v>
      </c>
      <c r="B1197" s="37">
        <v>100013080</v>
      </c>
      <c r="C1197" s="43" t="s">
        <v>2248</v>
      </c>
      <c r="D1197" s="38">
        <v>8</v>
      </c>
      <c r="E1197" s="38">
        <v>0</v>
      </c>
      <c r="J1197" s="38">
        <v>2</v>
      </c>
      <c r="L1197" s="38">
        <v>0</v>
      </c>
      <c r="M1197" s="38">
        <v>0</v>
      </c>
      <c r="N1197" s="38">
        <v>1000000</v>
      </c>
      <c r="O1197" s="38" t="s">
        <v>55</v>
      </c>
      <c r="Q1197" s="38" t="s">
        <v>1588</v>
      </c>
      <c r="R1197" s="38">
        <v>0</v>
      </c>
      <c r="T1197" s="38" t="s">
        <v>1595</v>
      </c>
      <c r="Y1197" s="38" t="s">
        <v>2448</v>
      </c>
      <c r="AA1197" s="38">
        <v>0</v>
      </c>
      <c r="AB1197" s="38">
        <v>0</v>
      </c>
      <c r="AC1197" s="38">
        <v>0</v>
      </c>
      <c r="AD1197" s="38">
        <v>0</v>
      </c>
      <c r="AG1197" s="38" t="s">
        <v>1939</v>
      </c>
      <c r="AH1197" s="38" t="s">
        <v>2448</v>
      </c>
    </row>
    <row r="1198" spans="1:34" x14ac:dyDescent="0.2">
      <c r="A1198" s="38">
        <v>1193</v>
      </c>
      <c r="B1198" s="37">
        <v>100013090</v>
      </c>
      <c r="C1198" s="43" t="s">
        <v>2248</v>
      </c>
      <c r="D1198" s="38">
        <v>9</v>
      </c>
      <c r="E1198" s="38">
        <v>0</v>
      </c>
      <c r="J1198" s="38">
        <v>2</v>
      </c>
      <c r="L1198" s="38">
        <v>0</v>
      </c>
      <c r="M1198" s="38">
        <v>0</v>
      </c>
      <c r="N1198" s="38">
        <v>1000000</v>
      </c>
      <c r="O1198" s="38" t="s">
        <v>55</v>
      </c>
      <c r="Q1198" s="38" t="s">
        <v>1588</v>
      </c>
      <c r="R1198" s="38">
        <v>0</v>
      </c>
      <c r="T1198" s="38" t="s">
        <v>1595</v>
      </c>
      <c r="Y1198" s="38" t="s">
        <v>2449</v>
      </c>
      <c r="AA1198" s="38">
        <v>0</v>
      </c>
      <c r="AB1198" s="38">
        <v>0</v>
      </c>
      <c r="AC1198" s="38">
        <v>0</v>
      </c>
      <c r="AD1198" s="38">
        <v>0</v>
      </c>
      <c r="AG1198" s="38" t="s">
        <v>1939</v>
      </c>
      <c r="AH1198" s="38" t="s">
        <v>2449</v>
      </c>
    </row>
    <row r="1199" spans="1:34" x14ac:dyDescent="0.2">
      <c r="A1199" s="38">
        <v>1194</v>
      </c>
      <c r="B1199" s="37">
        <v>100013100</v>
      </c>
      <c r="C1199" s="43" t="s">
        <v>2248</v>
      </c>
      <c r="D1199" s="38">
        <v>10</v>
      </c>
      <c r="E1199" s="38">
        <v>0</v>
      </c>
      <c r="J1199" s="38">
        <v>2</v>
      </c>
      <c r="L1199" s="38">
        <v>0</v>
      </c>
      <c r="M1199" s="38">
        <v>0</v>
      </c>
      <c r="N1199" s="38">
        <v>1000000</v>
      </c>
      <c r="O1199" s="38" t="s">
        <v>55</v>
      </c>
      <c r="Q1199" s="38" t="s">
        <v>1588</v>
      </c>
      <c r="R1199" s="38">
        <v>0</v>
      </c>
      <c r="T1199" s="38" t="s">
        <v>1595</v>
      </c>
      <c r="Y1199" s="38" t="s">
        <v>2450</v>
      </c>
      <c r="AA1199" s="38">
        <v>0</v>
      </c>
      <c r="AB1199" s="38">
        <v>0</v>
      </c>
      <c r="AC1199" s="38">
        <v>0</v>
      </c>
      <c r="AD1199" s="38">
        <v>0</v>
      </c>
      <c r="AG1199" s="38" t="s">
        <v>1939</v>
      </c>
      <c r="AH1199" s="38" t="s">
        <v>2450</v>
      </c>
    </row>
    <row r="1200" spans="1:34" x14ac:dyDescent="0.2">
      <c r="A1200" s="38">
        <v>1195</v>
      </c>
      <c r="B1200" s="37">
        <v>100013110</v>
      </c>
      <c r="C1200" s="43" t="s">
        <v>2248</v>
      </c>
      <c r="D1200" s="38">
        <v>11</v>
      </c>
      <c r="E1200" s="38">
        <v>0</v>
      </c>
      <c r="J1200" s="38">
        <v>2</v>
      </c>
      <c r="L1200" s="38">
        <v>0</v>
      </c>
      <c r="M1200" s="38">
        <v>0</v>
      </c>
      <c r="N1200" s="38">
        <v>1000000</v>
      </c>
      <c r="O1200" s="38" t="s">
        <v>55</v>
      </c>
      <c r="Q1200" s="38" t="s">
        <v>1588</v>
      </c>
      <c r="R1200" s="38">
        <v>0</v>
      </c>
      <c r="T1200" s="38" t="s">
        <v>1595</v>
      </c>
      <c r="Y1200" s="38" t="s">
        <v>2451</v>
      </c>
      <c r="AA1200" s="38">
        <v>0</v>
      </c>
      <c r="AB1200" s="38">
        <v>0</v>
      </c>
      <c r="AC1200" s="38">
        <v>0</v>
      </c>
      <c r="AD1200" s="38">
        <v>0</v>
      </c>
      <c r="AG1200" s="38" t="s">
        <v>1939</v>
      </c>
      <c r="AH1200" s="38" t="s">
        <v>2451</v>
      </c>
    </row>
    <row r="1201" spans="1:34" x14ac:dyDescent="0.2">
      <c r="A1201" s="38">
        <v>1196</v>
      </c>
      <c r="B1201" s="37">
        <v>100013120</v>
      </c>
      <c r="C1201" s="43" t="s">
        <v>2248</v>
      </c>
      <c r="D1201" s="38">
        <v>12</v>
      </c>
      <c r="E1201" s="38">
        <v>0</v>
      </c>
      <c r="J1201" s="38">
        <v>2</v>
      </c>
      <c r="L1201" s="38">
        <v>0</v>
      </c>
      <c r="M1201" s="38">
        <v>0</v>
      </c>
      <c r="N1201" s="38">
        <v>1000000</v>
      </c>
      <c r="O1201" s="38" t="s">
        <v>55</v>
      </c>
      <c r="Q1201" s="38" t="s">
        <v>1588</v>
      </c>
      <c r="R1201" s="38">
        <v>0</v>
      </c>
      <c r="T1201" s="38" t="s">
        <v>1595</v>
      </c>
      <c r="Y1201" s="38" t="s">
        <v>2452</v>
      </c>
      <c r="AA1201" s="38">
        <v>0</v>
      </c>
      <c r="AB1201" s="38">
        <v>0</v>
      </c>
      <c r="AC1201" s="38">
        <v>0</v>
      </c>
      <c r="AD1201" s="38">
        <v>0</v>
      </c>
      <c r="AG1201" s="38" t="s">
        <v>1939</v>
      </c>
      <c r="AH1201" s="38" t="s">
        <v>2452</v>
      </c>
    </row>
    <row r="1202" spans="1:34" x14ac:dyDescent="0.2">
      <c r="A1202" s="38">
        <v>1197</v>
      </c>
      <c r="B1202" s="37">
        <v>100013130</v>
      </c>
      <c r="C1202" s="43" t="s">
        <v>2248</v>
      </c>
      <c r="D1202" s="38">
        <v>13</v>
      </c>
      <c r="E1202" s="38">
        <v>0</v>
      </c>
      <c r="J1202" s="38">
        <v>2</v>
      </c>
      <c r="L1202" s="38">
        <v>0</v>
      </c>
      <c r="M1202" s="38">
        <v>0</v>
      </c>
      <c r="N1202" s="38">
        <v>1000000</v>
      </c>
      <c r="O1202" s="38" t="s">
        <v>55</v>
      </c>
      <c r="Q1202" s="38" t="s">
        <v>1588</v>
      </c>
      <c r="R1202" s="38">
        <v>0</v>
      </c>
      <c r="T1202" s="38" t="s">
        <v>1595</v>
      </c>
      <c r="Y1202" s="38" t="s">
        <v>2453</v>
      </c>
      <c r="AA1202" s="38">
        <v>0</v>
      </c>
      <c r="AB1202" s="38">
        <v>0</v>
      </c>
      <c r="AC1202" s="38">
        <v>0</v>
      </c>
      <c r="AD1202" s="38">
        <v>0</v>
      </c>
      <c r="AG1202" s="38" t="s">
        <v>1939</v>
      </c>
      <c r="AH1202" s="38" t="s">
        <v>2453</v>
      </c>
    </row>
    <row r="1203" spans="1:34" x14ac:dyDescent="0.2">
      <c r="A1203" s="38">
        <v>1198</v>
      </c>
      <c r="B1203" s="37">
        <v>100013140</v>
      </c>
      <c r="C1203" s="43" t="s">
        <v>2248</v>
      </c>
      <c r="D1203" s="38">
        <v>14</v>
      </c>
      <c r="E1203" s="38">
        <v>0</v>
      </c>
      <c r="J1203" s="38">
        <v>2</v>
      </c>
      <c r="L1203" s="38">
        <v>0</v>
      </c>
      <c r="M1203" s="38">
        <v>0</v>
      </c>
      <c r="N1203" s="38">
        <v>1000000</v>
      </c>
      <c r="O1203" s="38" t="s">
        <v>55</v>
      </c>
      <c r="Q1203" s="38" t="s">
        <v>1588</v>
      </c>
      <c r="R1203" s="38">
        <v>0</v>
      </c>
      <c r="T1203" s="38" t="s">
        <v>1595</v>
      </c>
      <c r="Y1203" s="38" t="s">
        <v>2454</v>
      </c>
      <c r="AA1203" s="38">
        <v>0</v>
      </c>
      <c r="AB1203" s="38">
        <v>0</v>
      </c>
      <c r="AC1203" s="38">
        <v>0</v>
      </c>
      <c r="AD1203" s="38">
        <v>0</v>
      </c>
      <c r="AG1203" s="38" t="s">
        <v>1939</v>
      </c>
      <c r="AH1203" s="38" t="s">
        <v>2454</v>
      </c>
    </row>
    <row r="1204" spans="1:34" x14ac:dyDescent="0.2">
      <c r="A1204" s="38">
        <v>1199</v>
      </c>
      <c r="B1204" s="37">
        <v>100013150</v>
      </c>
      <c r="C1204" s="43" t="s">
        <v>2248</v>
      </c>
      <c r="D1204" s="38">
        <v>15</v>
      </c>
      <c r="E1204" s="38">
        <v>0</v>
      </c>
      <c r="J1204" s="38">
        <v>2</v>
      </c>
      <c r="L1204" s="38">
        <v>0</v>
      </c>
      <c r="M1204" s="38">
        <v>0</v>
      </c>
      <c r="N1204" s="38">
        <v>1000000</v>
      </c>
      <c r="O1204" s="38" t="s">
        <v>55</v>
      </c>
      <c r="Q1204" s="38" t="s">
        <v>1588</v>
      </c>
      <c r="R1204" s="38">
        <v>0</v>
      </c>
      <c r="T1204" s="38" t="s">
        <v>1595</v>
      </c>
      <c r="Y1204" s="38" t="s">
        <v>2455</v>
      </c>
      <c r="AA1204" s="38">
        <v>0</v>
      </c>
      <c r="AB1204" s="38">
        <v>0</v>
      </c>
      <c r="AC1204" s="38">
        <v>0</v>
      </c>
      <c r="AD1204" s="38">
        <v>0</v>
      </c>
      <c r="AG1204" s="38" t="s">
        <v>1939</v>
      </c>
      <c r="AH1204" s="38" t="s">
        <v>2455</v>
      </c>
    </row>
    <row r="1205" spans="1:34" x14ac:dyDescent="0.2">
      <c r="A1205" s="38">
        <v>1200</v>
      </c>
      <c r="B1205" s="37">
        <v>100013160</v>
      </c>
      <c r="C1205" s="43" t="s">
        <v>2248</v>
      </c>
      <c r="D1205" s="38">
        <v>16</v>
      </c>
      <c r="E1205" s="38">
        <v>0</v>
      </c>
      <c r="J1205" s="38">
        <v>2</v>
      </c>
      <c r="L1205" s="38">
        <v>0</v>
      </c>
      <c r="M1205" s="38">
        <v>0</v>
      </c>
      <c r="N1205" s="38">
        <v>1000000</v>
      </c>
      <c r="O1205" s="38" t="s">
        <v>55</v>
      </c>
      <c r="Q1205" s="38" t="s">
        <v>1588</v>
      </c>
      <c r="R1205" s="38">
        <v>0</v>
      </c>
      <c r="T1205" s="38" t="s">
        <v>1595</v>
      </c>
      <c r="Y1205" s="38" t="s">
        <v>2456</v>
      </c>
      <c r="AA1205" s="38">
        <v>0</v>
      </c>
      <c r="AB1205" s="38">
        <v>0</v>
      </c>
      <c r="AC1205" s="38">
        <v>0</v>
      </c>
      <c r="AD1205" s="38">
        <v>0</v>
      </c>
      <c r="AG1205" s="38" t="s">
        <v>1939</v>
      </c>
      <c r="AH1205" s="38" t="s">
        <v>2456</v>
      </c>
    </row>
    <row r="1206" spans="1:34" x14ac:dyDescent="0.2">
      <c r="A1206" s="38">
        <v>1201</v>
      </c>
      <c r="B1206" s="37">
        <v>100013170</v>
      </c>
      <c r="C1206" s="43" t="s">
        <v>2248</v>
      </c>
      <c r="D1206" s="38">
        <v>17</v>
      </c>
      <c r="E1206" s="38">
        <v>0</v>
      </c>
      <c r="J1206" s="38">
        <v>2</v>
      </c>
      <c r="L1206" s="38">
        <v>0</v>
      </c>
      <c r="M1206" s="38">
        <v>0</v>
      </c>
      <c r="N1206" s="38">
        <v>1000000</v>
      </c>
      <c r="O1206" s="38" t="s">
        <v>55</v>
      </c>
      <c r="Q1206" s="38" t="s">
        <v>1588</v>
      </c>
      <c r="R1206" s="38">
        <v>0</v>
      </c>
      <c r="T1206" s="38" t="s">
        <v>1595</v>
      </c>
      <c r="Y1206" s="38" t="s">
        <v>2457</v>
      </c>
      <c r="AA1206" s="38">
        <v>0</v>
      </c>
      <c r="AB1206" s="38">
        <v>0</v>
      </c>
      <c r="AC1206" s="38">
        <v>0</v>
      </c>
      <c r="AD1206" s="38">
        <v>0</v>
      </c>
      <c r="AG1206" s="38" t="s">
        <v>1939</v>
      </c>
      <c r="AH1206" s="38" t="s">
        <v>2457</v>
      </c>
    </row>
    <row r="1207" spans="1:34" x14ac:dyDescent="0.2">
      <c r="A1207" s="38">
        <v>1202</v>
      </c>
      <c r="B1207" s="37">
        <v>100013180</v>
      </c>
      <c r="C1207" s="43" t="s">
        <v>2248</v>
      </c>
      <c r="D1207" s="38">
        <v>18</v>
      </c>
      <c r="E1207" s="38">
        <v>0</v>
      </c>
      <c r="J1207" s="38">
        <v>2</v>
      </c>
      <c r="L1207" s="38">
        <v>0</v>
      </c>
      <c r="M1207" s="38">
        <v>0</v>
      </c>
      <c r="N1207" s="38">
        <v>1000000</v>
      </c>
      <c r="O1207" s="38" t="s">
        <v>55</v>
      </c>
      <c r="Q1207" s="38" t="s">
        <v>1588</v>
      </c>
      <c r="R1207" s="38">
        <v>0</v>
      </c>
      <c r="T1207" s="38" t="s">
        <v>1595</v>
      </c>
      <c r="Y1207" s="38" t="s">
        <v>2458</v>
      </c>
      <c r="AA1207" s="38">
        <v>0</v>
      </c>
      <c r="AB1207" s="38">
        <v>0</v>
      </c>
      <c r="AC1207" s="38">
        <v>0</v>
      </c>
      <c r="AD1207" s="38">
        <v>0</v>
      </c>
      <c r="AG1207" s="38" t="s">
        <v>1939</v>
      </c>
      <c r="AH1207" s="38" t="s">
        <v>2458</v>
      </c>
    </row>
    <row r="1208" spans="1:34" x14ac:dyDescent="0.2">
      <c r="A1208" s="38">
        <v>1203</v>
      </c>
      <c r="B1208" s="37">
        <v>100013190</v>
      </c>
      <c r="C1208" s="43" t="s">
        <v>2248</v>
      </c>
      <c r="D1208" s="38">
        <v>19</v>
      </c>
      <c r="E1208" s="38">
        <v>0</v>
      </c>
      <c r="J1208" s="38">
        <v>2</v>
      </c>
      <c r="L1208" s="38">
        <v>0</v>
      </c>
      <c r="M1208" s="38">
        <v>0</v>
      </c>
      <c r="N1208" s="38">
        <v>1000000</v>
      </c>
      <c r="O1208" s="38" t="s">
        <v>55</v>
      </c>
      <c r="Q1208" s="38" t="s">
        <v>1588</v>
      </c>
      <c r="R1208" s="38">
        <v>0</v>
      </c>
      <c r="T1208" s="38" t="s">
        <v>1595</v>
      </c>
      <c r="Y1208" s="38" t="s">
        <v>2459</v>
      </c>
      <c r="AA1208" s="38">
        <v>0</v>
      </c>
      <c r="AB1208" s="38">
        <v>0</v>
      </c>
      <c r="AC1208" s="38">
        <v>0</v>
      </c>
      <c r="AD1208" s="38">
        <v>0</v>
      </c>
      <c r="AG1208" s="38" t="s">
        <v>1939</v>
      </c>
      <c r="AH1208" s="38" t="s">
        <v>2459</v>
      </c>
    </row>
    <row r="1209" spans="1:34" x14ac:dyDescent="0.2">
      <c r="A1209" s="38">
        <v>1204</v>
      </c>
      <c r="B1209" s="37">
        <v>100013200</v>
      </c>
      <c r="C1209" s="43" t="s">
        <v>2248</v>
      </c>
      <c r="D1209" s="38">
        <v>20</v>
      </c>
      <c r="E1209" s="38">
        <v>0</v>
      </c>
      <c r="J1209" s="38">
        <v>2</v>
      </c>
      <c r="L1209" s="38">
        <v>0</v>
      </c>
      <c r="M1209" s="38">
        <v>0</v>
      </c>
      <c r="N1209" s="38">
        <v>1000000</v>
      </c>
      <c r="O1209" s="38" t="s">
        <v>55</v>
      </c>
      <c r="Q1209" s="38" t="s">
        <v>1588</v>
      </c>
      <c r="R1209" s="38">
        <v>0</v>
      </c>
      <c r="T1209" s="38" t="s">
        <v>1595</v>
      </c>
      <c r="Y1209" s="38" t="s">
        <v>2460</v>
      </c>
      <c r="AA1209" s="38">
        <v>0</v>
      </c>
      <c r="AB1209" s="38">
        <v>0</v>
      </c>
      <c r="AC1209" s="38">
        <v>0</v>
      </c>
      <c r="AD1209" s="38">
        <v>0</v>
      </c>
      <c r="AG1209" s="38" t="s">
        <v>1939</v>
      </c>
      <c r="AH1209" s="38" t="s">
        <v>2460</v>
      </c>
    </row>
    <row r="1210" spans="1:34" x14ac:dyDescent="0.2">
      <c r="A1210" s="38">
        <v>1205</v>
      </c>
      <c r="B1210" s="37">
        <v>100013210</v>
      </c>
      <c r="C1210" s="43" t="s">
        <v>2248</v>
      </c>
      <c r="D1210" s="38">
        <v>21</v>
      </c>
      <c r="E1210" s="38">
        <v>0</v>
      </c>
      <c r="J1210" s="38">
        <v>2</v>
      </c>
      <c r="L1210" s="38">
        <v>0</v>
      </c>
      <c r="M1210" s="38">
        <v>0</v>
      </c>
      <c r="N1210" s="38">
        <v>1000000</v>
      </c>
      <c r="O1210" s="38" t="s">
        <v>55</v>
      </c>
      <c r="Q1210" s="38" t="s">
        <v>1588</v>
      </c>
      <c r="R1210" s="38">
        <v>0</v>
      </c>
      <c r="T1210" s="38" t="s">
        <v>1595</v>
      </c>
      <c r="Y1210" s="38" t="s">
        <v>2461</v>
      </c>
      <c r="AA1210" s="38">
        <v>0</v>
      </c>
      <c r="AB1210" s="38">
        <v>0</v>
      </c>
      <c r="AC1210" s="38">
        <v>0</v>
      </c>
      <c r="AD1210" s="38">
        <v>0</v>
      </c>
      <c r="AG1210" s="38" t="s">
        <v>1939</v>
      </c>
      <c r="AH1210" s="38" t="s">
        <v>2461</v>
      </c>
    </row>
    <row r="1211" spans="1:34" x14ac:dyDescent="0.2">
      <c r="A1211" s="38">
        <v>1206</v>
      </c>
      <c r="B1211" s="37">
        <v>100013220</v>
      </c>
      <c r="C1211" s="43" t="s">
        <v>2248</v>
      </c>
      <c r="D1211" s="38">
        <v>22</v>
      </c>
      <c r="E1211" s="38">
        <v>0</v>
      </c>
      <c r="J1211" s="38">
        <v>2</v>
      </c>
      <c r="L1211" s="38">
        <v>0</v>
      </c>
      <c r="M1211" s="38">
        <v>0</v>
      </c>
      <c r="N1211" s="38">
        <v>1000000</v>
      </c>
      <c r="O1211" s="38" t="s">
        <v>55</v>
      </c>
      <c r="Q1211" s="38" t="s">
        <v>1588</v>
      </c>
      <c r="R1211" s="38">
        <v>0</v>
      </c>
      <c r="T1211" s="38" t="s">
        <v>1595</v>
      </c>
      <c r="Y1211" s="38" t="s">
        <v>2462</v>
      </c>
      <c r="AA1211" s="38">
        <v>0</v>
      </c>
      <c r="AB1211" s="38">
        <v>0</v>
      </c>
      <c r="AC1211" s="38">
        <v>0</v>
      </c>
      <c r="AD1211" s="38">
        <v>0</v>
      </c>
      <c r="AG1211" s="38" t="s">
        <v>1939</v>
      </c>
      <c r="AH1211" s="38" t="s">
        <v>2462</v>
      </c>
    </row>
    <row r="1212" spans="1:34" x14ac:dyDescent="0.2">
      <c r="A1212" s="38">
        <v>1207</v>
      </c>
      <c r="B1212" s="37">
        <v>100013230</v>
      </c>
      <c r="C1212" s="43" t="s">
        <v>2248</v>
      </c>
      <c r="D1212" s="38">
        <v>23</v>
      </c>
      <c r="E1212" s="38">
        <v>0</v>
      </c>
      <c r="J1212" s="38">
        <v>2</v>
      </c>
      <c r="L1212" s="38">
        <v>0</v>
      </c>
      <c r="M1212" s="38">
        <v>0</v>
      </c>
      <c r="N1212" s="38">
        <v>1000000</v>
      </c>
      <c r="O1212" s="38" t="s">
        <v>55</v>
      </c>
      <c r="Q1212" s="38" t="s">
        <v>1588</v>
      </c>
      <c r="R1212" s="38">
        <v>0</v>
      </c>
      <c r="T1212" s="38" t="s">
        <v>1595</v>
      </c>
      <c r="Y1212" s="38" t="s">
        <v>2463</v>
      </c>
      <c r="AA1212" s="38">
        <v>0</v>
      </c>
      <c r="AB1212" s="38">
        <v>0</v>
      </c>
      <c r="AC1212" s="38">
        <v>0</v>
      </c>
      <c r="AD1212" s="38">
        <v>0</v>
      </c>
      <c r="AG1212" s="38" t="s">
        <v>1939</v>
      </c>
      <c r="AH1212" s="38" t="s">
        <v>2463</v>
      </c>
    </row>
    <row r="1213" spans="1:34" x14ac:dyDescent="0.2">
      <c r="A1213" s="38">
        <v>1208</v>
      </c>
      <c r="B1213" s="37">
        <v>100013240</v>
      </c>
      <c r="C1213" s="43" t="s">
        <v>2248</v>
      </c>
      <c r="D1213" s="38">
        <v>24</v>
      </c>
      <c r="E1213" s="38">
        <v>0</v>
      </c>
      <c r="J1213" s="38">
        <v>2</v>
      </c>
      <c r="L1213" s="38">
        <v>0</v>
      </c>
      <c r="M1213" s="38">
        <v>0</v>
      </c>
      <c r="N1213" s="38">
        <v>1000000</v>
      </c>
      <c r="O1213" s="38" t="s">
        <v>55</v>
      </c>
      <c r="Q1213" s="38" t="s">
        <v>1588</v>
      </c>
      <c r="R1213" s="38">
        <v>0</v>
      </c>
      <c r="T1213" s="38" t="s">
        <v>1595</v>
      </c>
      <c r="Y1213" s="38" t="s">
        <v>2464</v>
      </c>
      <c r="AA1213" s="38">
        <v>0</v>
      </c>
      <c r="AB1213" s="38">
        <v>0</v>
      </c>
      <c r="AC1213" s="38">
        <v>0</v>
      </c>
      <c r="AD1213" s="38">
        <v>0</v>
      </c>
      <c r="AG1213" s="38" t="s">
        <v>1939</v>
      </c>
      <c r="AH1213" s="38" t="s">
        <v>2464</v>
      </c>
    </row>
    <row r="1214" spans="1:34" x14ac:dyDescent="0.2">
      <c r="A1214" s="38">
        <v>1209</v>
      </c>
      <c r="B1214" s="37">
        <v>100013250</v>
      </c>
      <c r="C1214" s="43" t="s">
        <v>2248</v>
      </c>
      <c r="D1214" s="38">
        <v>25</v>
      </c>
      <c r="E1214" s="38">
        <v>0</v>
      </c>
      <c r="J1214" s="38">
        <v>2</v>
      </c>
      <c r="L1214" s="38">
        <v>0</v>
      </c>
      <c r="M1214" s="38">
        <v>0</v>
      </c>
      <c r="N1214" s="38">
        <v>1000000</v>
      </c>
      <c r="O1214" s="38" t="s">
        <v>55</v>
      </c>
      <c r="Q1214" s="38" t="s">
        <v>1588</v>
      </c>
      <c r="R1214" s="38">
        <v>0</v>
      </c>
      <c r="T1214" s="38" t="s">
        <v>1595</v>
      </c>
      <c r="Y1214" s="38" t="s">
        <v>2465</v>
      </c>
      <c r="AA1214" s="38">
        <v>0</v>
      </c>
      <c r="AB1214" s="38">
        <v>0</v>
      </c>
      <c r="AC1214" s="38">
        <v>0</v>
      </c>
      <c r="AD1214" s="38">
        <v>0</v>
      </c>
      <c r="AG1214" s="38" t="s">
        <v>1939</v>
      </c>
      <c r="AH1214" s="38" t="s">
        <v>2465</v>
      </c>
    </row>
  </sheetData>
  <phoneticPr fontId="12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69AD-1A39-4823-9B3F-25C587AAB14E}">
  <dimension ref="A1:AI1214"/>
  <sheetViews>
    <sheetView zoomScaleNormal="100" workbookViewId="0">
      <pane xSplit="3" ySplit="5" topLeftCell="T218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" defaultRowHeight="16.5" x14ac:dyDescent="0.2"/>
  <cols>
    <col min="1" max="1" width="9.25" style="38" bestFit="1" customWidth="1"/>
    <col min="2" max="2" width="15.25" style="37" bestFit="1" customWidth="1"/>
    <col min="3" max="3" width="45.875" style="43" customWidth="1"/>
    <col min="4" max="4" width="5.5" style="38" bestFit="1" customWidth="1"/>
    <col min="5" max="5" width="20.375" style="38" bestFit="1" customWidth="1"/>
    <col min="6" max="7" width="20.375" style="38" customWidth="1"/>
    <col min="8" max="8" width="14.125" style="38" bestFit="1" customWidth="1"/>
    <col min="9" max="9" width="12.375" style="38" bestFit="1" customWidth="1"/>
    <col min="10" max="10" width="13.125" style="38" bestFit="1" customWidth="1"/>
    <col min="11" max="11" width="19.75" style="38" customWidth="1"/>
    <col min="12" max="12" width="18" style="38" bestFit="1" customWidth="1"/>
    <col min="13" max="13" width="46.875" style="38" bestFit="1" customWidth="1"/>
    <col min="14" max="14" width="17" style="38" bestFit="1" customWidth="1"/>
    <col min="15" max="15" width="81.625" style="38" bestFit="1" customWidth="1"/>
    <col min="16" max="16" width="24.375" style="38" customWidth="1"/>
    <col min="17" max="18" width="18.75" style="38" customWidth="1"/>
    <col min="19" max="19" width="21.625" style="38" bestFit="1" customWidth="1"/>
    <col min="20" max="20" width="11.125" style="38" bestFit="1" customWidth="1"/>
    <col min="21" max="21" width="20.375" style="38" bestFit="1" customWidth="1"/>
    <col min="22" max="22" width="22.875" style="245" customWidth="1"/>
    <col min="23" max="24" width="38.5" style="109" customWidth="1"/>
    <col min="25" max="26" width="111.5" style="38" customWidth="1"/>
    <col min="27" max="27" width="34.125" style="38" customWidth="1"/>
    <col min="28" max="31" width="21.25" style="38" customWidth="1"/>
    <col min="32" max="32" width="9" style="38"/>
    <col min="33" max="33" width="15" style="38" customWidth="1"/>
    <col min="34" max="34" width="22.375" style="38" customWidth="1"/>
    <col min="35" max="16384" width="9" style="38"/>
  </cols>
  <sheetData>
    <row r="1" spans="1:34" x14ac:dyDescent="0.2">
      <c r="A1" s="38">
        <v>1</v>
      </c>
    </row>
    <row r="2" spans="1:34" x14ac:dyDescent="0.2">
      <c r="A2" s="38" t="s">
        <v>0</v>
      </c>
      <c r="B2" s="37" t="s">
        <v>1</v>
      </c>
      <c r="C2" s="43" t="s">
        <v>3</v>
      </c>
      <c r="E2" s="224" t="s">
        <v>3057</v>
      </c>
      <c r="F2" s="224" t="s">
        <v>3059</v>
      </c>
      <c r="G2" s="224" t="s">
        <v>3061</v>
      </c>
      <c r="H2" s="38" t="s">
        <v>1249</v>
      </c>
      <c r="I2" s="38" t="s">
        <v>1250</v>
      </c>
      <c r="J2" s="94" t="s">
        <v>1934</v>
      </c>
      <c r="K2" s="94" t="s">
        <v>1937</v>
      </c>
      <c r="L2" s="38" t="s">
        <v>5</v>
      </c>
      <c r="M2" s="94" t="s">
        <v>1935</v>
      </c>
      <c r="N2" s="38" t="s">
        <v>7</v>
      </c>
      <c r="O2" s="63" t="s">
        <v>1557</v>
      </c>
      <c r="P2" s="8" t="s">
        <v>2604</v>
      </c>
      <c r="Q2" s="63" t="s">
        <v>1558</v>
      </c>
      <c r="R2" s="63" t="s">
        <v>1559</v>
      </c>
      <c r="S2" s="38" t="s">
        <v>8</v>
      </c>
      <c r="T2" s="38" t="s">
        <v>6</v>
      </c>
      <c r="U2" s="38" t="s">
        <v>9</v>
      </c>
      <c r="V2" s="245" t="s">
        <v>1252</v>
      </c>
      <c r="W2" s="109" t="s">
        <v>2159</v>
      </c>
      <c r="X2" s="43" t="s">
        <v>3278</v>
      </c>
      <c r="Y2" s="38" t="s">
        <v>183</v>
      </c>
      <c r="Z2" s="43" t="s">
        <v>3449</v>
      </c>
      <c r="AA2" s="38" t="s">
        <v>1253</v>
      </c>
      <c r="AB2" s="38" t="s">
        <v>10</v>
      </c>
      <c r="AC2" s="38" t="s">
        <v>1254</v>
      </c>
      <c r="AD2" s="222" t="s">
        <v>3052</v>
      </c>
      <c r="AE2" s="91" t="s">
        <v>1921</v>
      </c>
    </row>
    <row r="3" spans="1:34" x14ac:dyDescent="0.2">
      <c r="C3" s="43" t="s">
        <v>11</v>
      </c>
      <c r="K3" s="38" t="s">
        <v>11</v>
      </c>
      <c r="M3" s="38" t="s">
        <v>11</v>
      </c>
      <c r="O3" s="38" t="s">
        <v>11</v>
      </c>
      <c r="S3" s="38" t="s">
        <v>11</v>
      </c>
      <c r="V3" s="245" t="s">
        <v>11</v>
      </c>
      <c r="W3" s="109" t="s">
        <v>11</v>
      </c>
      <c r="Y3" s="146" t="s">
        <v>2622</v>
      </c>
      <c r="Z3" s="43" t="s">
        <v>11</v>
      </c>
      <c r="AA3" s="38" t="s">
        <v>11</v>
      </c>
      <c r="AD3" s="38" t="s">
        <v>11</v>
      </c>
    </row>
    <row r="4" spans="1:34" ht="16.5" customHeight="1" x14ac:dyDescent="0.2">
      <c r="A4" s="38" t="s">
        <v>12</v>
      </c>
      <c r="B4" s="37" t="s">
        <v>13</v>
      </c>
      <c r="C4" s="43" t="s">
        <v>15</v>
      </c>
      <c r="E4" s="38" t="s">
        <v>14</v>
      </c>
      <c r="F4" s="224" t="s">
        <v>3054</v>
      </c>
      <c r="G4" s="224" t="s">
        <v>3056</v>
      </c>
      <c r="H4" s="38" t="s">
        <v>1255</v>
      </c>
      <c r="I4" s="38" t="s">
        <v>1256</v>
      </c>
      <c r="J4" s="38" t="s">
        <v>1257</v>
      </c>
      <c r="K4" s="94" t="s">
        <v>1931</v>
      </c>
      <c r="L4" s="38" t="s">
        <v>16</v>
      </c>
      <c r="M4" s="38" t="s">
        <v>18</v>
      </c>
      <c r="N4" s="38" t="s">
        <v>19</v>
      </c>
      <c r="O4" s="38" t="s">
        <v>20</v>
      </c>
      <c r="P4" s="8" t="s">
        <v>2606</v>
      </c>
      <c r="Q4" s="8" t="s">
        <v>1556</v>
      </c>
      <c r="R4" s="63" t="s">
        <v>1555</v>
      </c>
      <c r="S4" s="38" t="s">
        <v>21</v>
      </c>
      <c r="T4" s="38" t="s">
        <v>17</v>
      </c>
      <c r="U4" s="38" t="s">
        <v>22</v>
      </c>
      <c r="V4" s="245" t="s">
        <v>23</v>
      </c>
      <c r="W4" s="109" t="s">
        <v>23</v>
      </c>
      <c r="X4" s="109" t="s">
        <v>3280</v>
      </c>
      <c r="Y4" s="38" t="s">
        <v>24</v>
      </c>
      <c r="Z4" s="8" t="s">
        <v>3450</v>
      </c>
      <c r="AA4" s="38" t="s">
        <v>25</v>
      </c>
      <c r="AB4" s="38" t="s">
        <v>26</v>
      </c>
      <c r="AC4" s="38" t="s">
        <v>27</v>
      </c>
      <c r="AD4" s="223" t="s">
        <v>3051</v>
      </c>
      <c r="AE4" s="91" t="s">
        <v>1919</v>
      </c>
    </row>
    <row r="5" spans="1:34" s="39" customFormat="1" ht="36" customHeight="1" x14ac:dyDescent="0.2">
      <c r="A5" s="39" t="s">
        <v>28</v>
      </c>
      <c r="B5" s="37" t="s">
        <v>29</v>
      </c>
      <c r="C5" s="60" t="s">
        <v>31</v>
      </c>
      <c r="D5" s="39" t="s">
        <v>260</v>
      </c>
      <c r="E5" s="127" t="s">
        <v>2526</v>
      </c>
      <c r="F5" s="127"/>
      <c r="G5" s="127"/>
      <c r="J5" s="40" t="s">
        <v>1258</v>
      </c>
      <c r="K5" s="95" t="s">
        <v>1933</v>
      </c>
      <c r="L5" s="40" t="s">
        <v>32</v>
      </c>
      <c r="M5" s="236" t="s">
        <v>2930</v>
      </c>
      <c r="N5" s="40" t="s">
        <v>1259</v>
      </c>
      <c r="O5" s="65" t="s">
        <v>1567</v>
      </c>
      <c r="P5" s="142" t="s">
        <v>2608</v>
      </c>
      <c r="Q5" s="234" t="s">
        <v>1554</v>
      </c>
      <c r="R5" s="65" t="s">
        <v>1571</v>
      </c>
      <c r="S5" s="39" t="s">
        <v>33</v>
      </c>
      <c r="T5" s="40" t="s">
        <v>32</v>
      </c>
      <c r="U5" s="39" t="s">
        <v>32</v>
      </c>
      <c r="V5" s="246" t="s">
        <v>34</v>
      </c>
      <c r="W5" s="110" t="s">
        <v>3276</v>
      </c>
      <c r="X5" s="110"/>
      <c r="Y5" s="225" t="s">
        <v>3067</v>
      </c>
      <c r="Z5" s="8" t="s">
        <v>3451</v>
      </c>
      <c r="AA5" s="40" t="s">
        <v>35</v>
      </c>
      <c r="AB5" s="40" t="s">
        <v>1444</v>
      </c>
      <c r="AC5" s="39" t="s">
        <v>1260</v>
      </c>
      <c r="AE5" s="101" t="s">
        <v>2142</v>
      </c>
      <c r="AF5" s="69" t="s">
        <v>1577</v>
      </c>
      <c r="AG5" s="69" t="s">
        <v>1578</v>
      </c>
      <c r="AH5" s="69" t="s">
        <v>1579</v>
      </c>
    </row>
    <row r="6" spans="1:34" x14ac:dyDescent="0.3">
      <c r="A6" s="55">
        <f t="shared" ref="A6:A73" si="0">ROW()-5</f>
        <v>1</v>
      </c>
      <c r="B6" s="37">
        <v>1</v>
      </c>
      <c r="C6" s="43" t="s">
        <v>54</v>
      </c>
      <c r="E6" s="38">
        <v>0</v>
      </c>
      <c r="J6" s="38">
        <v>0</v>
      </c>
      <c r="L6" s="38">
        <v>0</v>
      </c>
      <c r="M6" s="38" t="s">
        <v>81</v>
      </c>
      <c r="N6" s="38">
        <v>30000</v>
      </c>
      <c r="O6" s="38" t="s">
        <v>36</v>
      </c>
      <c r="Q6" s="63" t="s">
        <v>1560</v>
      </c>
      <c r="R6" s="63">
        <v>0</v>
      </c>
      <c r="S6" s="41" t="s">
        <v>52</v>
      </c>
      <c r="T6" s="38">
        <v>1000</v>
      </c>
      <c r="U6" s="38">
        <v>2167</v>
      </c>
      <c r="Y6" s="38" t="s">
        <v>232</v>
      </c>
      <c r="Z6" s="8"/>
      <c r="AB6" s="38">
        <v>1</v>
      </c>
    </row>
    <row r="7" spans="1:34" x14ac:dyDescent="0.3">
      <c r="A7" s="55">
        <f t="shared" si="0"/>
        <v>2</v>
      </c>
      <c r="B7" s="37">
        <v>2</v>
      </c>
      <c r="C7" s="43" t="s">
        <v>56</v>
      </c>
      <c r="E7" s="38">
        <v>0</v>
      </c>
      <c r="J7" s="38">
        <v>0</v>
      </c>
      <c r="L7" s="38">
        <v>0</v>
      </c>
      <c r="M7" s="38">
        <v>0</v>
      </c>
      <c r="N7" s="38">
        <v>15000</v>
      </c>
      <c r="O7" s="38" t="s">
        <v>36</v>
      </c>
      <c r="Q7" s="63" t="s">
        <v>1560</v>
      </c>
      <c r="R7" s="63">
        <v>0</v>
      </c>
      <c r="S7" s="41" t="s">
        <v>52</v>
      </c>
      <c r="T7" s="38">
        <v>1000</v>
      </c>
      <c r="U7" s="38">
        <v>2167</v>
      </c>
      <c r="Y7" s="38" t="s">
        <v>233</v>
      </c>
      <c r="Z7"/>
      <c r="AB7" s="38">
        <v>1</v>
      </c>
    </row>
    <row r="8" spans="1:34" x14ac:dyDescent="0.3">
      <c r="A8" s="55">
        <f t="shared" si="0"/>
        <v>3</v>
      </c>
      <c r="B8" s="37">
        <v>3</v>
      </c>
      <c r="C8" s="43" t="s">
        <v>57</v>
      </c>
      <c r="E8" s="38">
        <v>0</v>
      </c>
      <c r="J8" s="38">
        <v>1</v>
      </c>
      <c r="L8" s="38">
        <v>0</v>
      </c>
      <c r="M8" s="38">
        <v>0</v>
      </c>
      <c r="N8" s="38">
        <v>15000</v>
      </c>
      <c r="O8" s="38" t="s">
        <v>36</v>
      </c>
      <c r="Q8" s="63" t="s">
        <v>1560</v>
      </c>
      <c r="R8" s="63">
        <v>0</v>
      </c>
      <c r="S8" s="41" t="s">
        <v>53</v>
      </c>
      <c r="T8" s="38">
        <v>3000</v>
      </c>
      <c r="U8" s="38">
        <v>2167</v>
      </c>
      <c r="Y8" s="38" t="s">
        <v>234</v>
      </c>
      <c r="Z8" s="8"/>
      <c r="AB8" s="38">
        <v>1</v>
      </c>
    </row>
    <row r="9" spans="1:34" x14ac:dyDescent="0.3">
      <c r="A9" s="55">
        <f t="shared" si="0"/>
        <v>4</v>
      </c>
      <c r="B9" s="37">
        <v>4</v>
      </c>
      <c r="C9" s="43" t="s">
        <v>321</v>
      </c>
      <c r="E9" s="38">
        <v>0</v>
      </c>
      <c r="J9" s="38">
        <v>1</v>
      </c>
      <c r="L9" s="38">
        <v>0</v>
      </c>
      <c r="M9" s="38">
        <v>0</v>
      </c>
      <c r="N9" s="38">
        <v>15000</v>
      </c>
      <c r="O9" s="38" t="s">
        <v>36</v>
      </c>
      <c r="Q9" s="63" t="s">
        <v>1560</v>
      </c>
      <c r="R9" s="63">
        <v>0</v>
      </c>
      <c r="S9" s="41" t="s">
        <v>52</v>
      </c>
      <c r="T9" s="38">
        <v>3000</v>
      </c>
      <c r="U9" s="38">
        <v>2167</v>
      </c>
      <c r="Y9" s="38" t="s">
        <v>235</v>
      </c>
      <c r="AB9" s="38">
        <v>1</v>
      </c>
    </row>
    <row r="10" spans="1:34" x14ac:dyDescent="0.3">
      <c r="A10" s="55">
        <f t="shared" si="0"/>
        <v>5</v>
      </c>
      <c r="B10" s="37">
        <v>5</v>
      </c>
      <c r="C10" s="43" t="s">
        <v>67</v>
      </c>
      <c r="E10" s="38">
        <v>0</v>
      </c>
      <c r="J10" s="38">
        <v>1</v>
      </c>
      <c r="L10" s="38">
        <v>0</v>
      </c>
      <c r="M10" s="38">
        <v>0</v>
      </c>
      <c r="N10" s="38">
        <v>15000</v>
      </c>
      <c r="O10" s="38" t="s">
        <v>81</v>
      </c>
      <c r="Q10" s="63" t="s">
        <v>1560</v>
      </c>
      <c r="R10" s="63">
        <v>0</v>
      </c>
      <c r="S10" s="41" t="s">
        <v>52</v>
      </c>
      <c r="T10" s="38">
        <v>3000</v>
      </c>
      <c r="U10" s="38">
        <v>2167</v>
      </c>
      <c r="Y10" s="38" t="s">
        <v>236</v>
      </c>
      <c r="AB10" s="38">
        <v>1</v>
      </c>
    </row>
    <row r="11" spans="1:34" x14ac:dyDescent="0.3">
      <c r="A11" s="55">
        <f t="shared" si="0"/>
        <v>6</v>
      </c>
      <c r="B11" s="37">
        <v>6</v>
      </c>
      <c r="C11" s="43" t="s">
        <v>68</v>
      </c>
      <c r="E11" s="38">
        <v>0</v>
      </c>
      <c r="J11" s="38">
        <v>1</v>
      </c>
      <c r="L11" s="38">
        <v>0</v>
      </c>
      <c r="M11" s="38">
        <v>0</v>
      </c>
      <c r="N11" s="38">
        <v>15000</v>
      </c>
      <c r="O11" s="38" t="s">
        <v>81</v>
      </c>
      <c r="Q11" s="63" t="s">
        <v>1560</v>
      </c>
      <c r="R11" s="63">
        <v>0</v>
      </c>
      <c r="S11" s="41" t="s">
        <v>52</v>
      </c>
      <c r="T11" s="38">
        <v>3000</v>
      </c>
      <c r="U11" s="38">
        <v>2167</v>
      </c>
      <c r="Y11" s="38" t="s">
        <v>237</v>
      </c>
      <c r="AB11" s="38">
        <v>1</v>
      </c>
    </row>
    <row r="12" spans="1:34" x14ac:dyDescent="0.3">
      <c r="A12" s="55">
        <f t="shared" si="0"/>
        <v>7</v>
      </c>
      <c r="B12" s="37">
        <v>7</v>
      </c>
      <c r="C12" s="43" t="s">
        <v>69</v>
      </c>
      <c r="E12" s="38">
        <v>0</v>
      </c>
      <c r="J12" s="38">
        <v>1</v>
      </c>
      <c r="L12" s="38">
        <v>0</v>
      </c>
      <c r="M12" s="38">
        <v>0</v>
      </c>
      <c r="N12" s="38">
        <v>15000</v>
      </c>
      <c r="O12" s="38" t="s">
        <v>81</v>
      </c>
      <c r="Q12" s="63" t="s">
        <v>1560</v>
      </c>
      <c r="R12" s="63">
        <v>0</v>
      </c>
      <c r="S12" s="41" t="s">
        <v>52</v>
      </c>
      <c r="T12" s="38">
        <v>3000</v>
      </c>
      <c r="U12" s="38">
        <v>2167</v>
      </c>
      <c r="Y12" s="38" t="s">
        <v>238</v>
      </c>
      <c r="AB12" s="38">
        <v>1</v>
      </c>
    </row>
    <row r="13" spans="1:34" x14ac:dyDescent="0.3">
      <c r="A13" s="55">
        <f t="shared" si="0"/>
        <v>8</v>
      </c>
      <c r="B13" s="37">
        <v>8</v>
      </c>
      <c r="C13" s="43" t="s">
        <v>325</v>
      </c>
      <c r="E13" s="38">
        <v>0</v>
      </c>
      <c r="J13" s="38">
        <v>1</v>
      </c>
      <c r="L13" s="38">
        <v>0</v>
      </c>
      <c r="M13" s="38">
        <v>0</v>
      </c>
      <c r="N13" s="38">
        <v>15000</v>
      </c>
      <c r="O13" s="38" t="s">
        <v>81</v>
      </c>
      <c r="Q13" s="63" t="s">
        <v>1560</v>
      </c>
      <c r="R13" s="63">
        <v>0</v>
      </c>
      <c r="S13" s="41" t="s">
        <v>52</v>
      </c>
      <c r="T13" s="38">
        <v>1000</v>
      </c>
      <c r="U13" s="38">
        <v>2167</v>
      </c>
      <c r="Y13" s="38" t="s">
        <v>239</v>
      </c>
      <c r="AB13" s="38">
        <v>1</v>
      </c>
    </row>
    <row r="14" spans="1:34" x14ac:dyDescent="0.3">
      <c r="A14" s="55">
        <f t="shared" si="0"/>
        <v>9</v>
      </c>
      <c r="B14" s="37">
        <v>9</v>
      </c>
      <c r="C14" s="43" t="s">
        <v>326</v>
      </c>
      <c r="E14" s="38">
        <v>0</v>
      </c>
      <c r="J14" s="38">
        <v>1</v>
      </c>
      <c r="L14" s="38">
        <v>0</v>
      </c>
      <c r="M14" s="38">
        <v>0</v>
      </c>
      <c r="N14" s="38">
        <v>15000</v>
      </c>
      <c r="O14" s="38" t="s">
        <v>81</v>
      </c>
      <c r="Q14" s="63" t="s">
        <v>1560</v>
      </c>
      <c r="R14" s="63">
        <v>0</v>
      </c>
      <c r="S14" s="41" t="s">
        <v>52</v>
      </c>
      <c r="T14" s="38">
        <v>1000</v>
      </c>
      <c r="U14" s="38">
        <v>2600</v>
      </c>
      <c r="Y14" s="38" t="s">
        <v>240</v>
      </c>
      <c r="AB14" s="38">
        <v>1</v>
      </c>
    </row>
    <row r="15" spans="1:34" x14ac:dyDescent="0.3">
      <c r="A15" s="55">
        <f t="shared" si="0"/>
        <v>10</v>
      </c>
      <c r="B15" s="37">
        <v>10</v>
      </c>
      <c r="C15" s="43" t="s">
        <v>327</v>
      </c>
      <c r="E15" s="38">
        <v>0</v>
      </c>
      <c r="J15" s="38">
        <v>1</v>
      </c>
      <c r="L15" s="38">
        <v>0</v>
      </c>
      <c r="M15" s="38">
        <v>0</v>
      </c>
      <c r="N15" s="38">
        <v>15000</v>
      </c>
      <c r="O15" s="38" t="s">
        <v>81</v>
      </c>
      <c r="Q15" s="63" t="s">
        <v>1560</v>
      </c>
      <c r="R15" s="63">
        <v>0</v>
      </c>
      <c r="S15" s="41" t="s">
        <v>53</v>
      </c>
      <c r="T15" s="38">
        <v>3000</v>
      </c>
      <c r="U15" s="38">
        <v>2600</v>
      </c>
      <c r="Y15" s="38" t="s">
        <v>241</v>
      </c>
      <c r="AB15" s="38">
        <v>1</v>
      </c>
    </row>
    <row r="16" spans="1:34" x14ac:dyDescent="0.3">
      <c r="A16" s="55">
        <f t="shared" si="0"/>
        <v>11</v>
      </c>
      <c r="B16" s="37">
        <v>11</v>
      </c>
      <c r="C16" s="43" t="s">
        <v>328</v>
      </c>
      <c r="E16" s="38">
        <v>0</v>
      </c>
      <c r="J16" s="38">
        <v>1</v>
      </c>
      <c r="L16" s="38">
        <v>0</v>
      </c>
      <c r="M16" s="38">
        <v>0</v>
      </c>
      <c r="N16" s="38">
        <v>15000</v>
      </c>
      <c r="O16" s="38" t="s">
        <v>81</v>
      </c>
      <c r="Q16" s="63" t="s">
        <v>1560</v>
      </c>
      <c r="R16" s="63">
        <v>0</v>
      </c>
      <c r="S16" s="41" t="s">
        <v>52</v>
      </c>
      <c r="T16" s="38">
        <v>1000</v>
      </c>
      <c r="U16" s="38">
        <v>1165</v>
      </c>
      <c r="Y16" s="38" t="s">
        <v>242</v>
      </c>
      <c r="AB16" s="38">
        <v>1</v>
      </c>
    </row>
    <row r="17" spans="1:28" x14ac:dyDescent="0.3">
      <c r="A17" s="55">
        <f t="shared" si="0"/>
        <v>12</v>
      </c>
      <c r="B17" s="37">
        <v>12</v>
      </c>
      <c r="C17" s="43" t="s">
        <v>329</v>
      </c>
      <c r="E17" s="38">
        <v>0</v>
      </c>
      <c r="J17" s="38">
        <v>1</v>
      </c>
      <c r="L17" s="38">
        <v>0</v>
      </c>
      <c r="M17" s="38">
        <v>0</v>
      </c>
      <c r="N17" s="38">
        <v>15000</v>
      </c>
      <c r="O17" s="38" t="s">
        <v>81</v>
      </c>
      <c r="Q17" s="63" t="s">
        <v>1560</v>
      </c>
      <c r="R17" s="63">
        <v>0</v>
      </c>
      <c r="S17" s="41" t="s">
        <v>53</v>
      </c>
      <c r="T17" s="38">
        <v>3000</v>
      </c>
      <c r="U17" s="38">
        <v>3067</v>
      </c>
      <c r="Y17" s="38" t="s">
        <v>243</v>
      </c>
      <c r="AA17" s="38" t="s">
        <v>1261</v>
      </c>
      <c r="AB17" s="38">
        <v>1</v>
      </c>
    </row>
    <row r="18" spans="1:28" x14ac:dyDescent="0.3">
      <c r="A18" s="55">
        <f t="shared" si="0"/>
        <v>13</v>
      </c>
      <c r="B18" s="37">
        <v>13</v>
      </c>
      <c r="C18" s="43" t="s">
        <v>330</v>
      </c>
      <c r="E18" s="38">
        <v>0</v>
      </c>
      <c r="J18" s="38">
        <v>0</v>
      </c>
      <c r="L18" s="38">
        <v>0</v>
      </c>
      <c r="M18" s="38">
        <v>0</v>
      </c>
      <c r="N18" s="38">
        <v>15000</v>
      </c>
      <c r="O18" s="38" t="s">
        <v>81</v>
      </c>
      <c r="Q18" s="63" t="s">
        <v>1560</v>
      </c>
      <c r="R18" s="63">
        <v>0</v>
      </c>
      <c r="S18" s="41" t="s">
        <v>52</v>
      </c>
      <c r="T18" s="38">
        <v>1000</v>
      </c>
      <c r="U18" s="38">
        <v>1633</v>
      </c>
      <c r="Y18" s="38" t="s">
        <v>244</v>
      </c>
      <c r="AB18" s="38">
        <v>1</v>
      </c>
    </row>
    <row r="19" spans="1:28" x14ac:dyDescent="0.3">
      <c r="A19" s="55">
        <f t="shared" si="0"/>
        <v>14</v>
      </c>
      <c r="B19" s="37">
        <v>14</v>
      </c>
      <c r="C19" s="43" t="s">
        <v>331</v>
      </c>
      <c r="E19" s="38">
        <v>0</v>
      </c>
      <c r="J19" s="38">
        <v>1</v>
      </c>
      <c r="L19" s="38">
        <v>0</v>
      </c>
      <c r="M19" s="38">
        <v>0</v>
      </c>
      <c r="N19" s="38">
        <v>15000</v>
      </c>
      <c r="O19" s="38" t="s">
        <v>81</v>
      </c>
      <c r="Q19" s="63" t="s">
        <v>1560</v>
      </c>
      <c r="R19" s="63">
        <v>0</v>
      </c>
      <c r="S19" s="41" t="s">
        <v>53</v>
      </c>
      <c r="T19" s="38">
        <v>3000</v>
      </c>
      <c r="U19" s="38">
        <v>1333</v>
      </c>
      <c r="Y19" s="38" t="s">
        <v>245</v>
      </c>
      <c r="AB19" s="38">
        <v>1</v>
      </c>
    </row>
    <row r="20" spans="1:28" x14ac:dyDescent="0.3">
      <c r="A20" s="55">
        <f t="shared" si="0"/>
        <v>15</v>
      </c>
      <c r="B20" s="37">
        <v>15</v>
      </c>
      <c r="C20" s="43" t="s">
        <v>332</v>
      </c>
      <c r="E20" s="38">
        <v>0</v>
      </c>
      <c r="J20" s="38">
        <v>0</v>
      </c>
      <c r="L20" s="38">
        <v>0</v>
      </c>
      <c r="M20" s="38">
        <v>0</v>
      </c>
      <c r="N20" s="38">
        <v>15000</v>
      </c>
      <c r="O20" s="38" t="s">
        <v>81</v>
      </c>
      <c r="Q20" s="63" t="s">
        <v>1560</v>
      </c>
      <c r="R20" s="63">
        <v>0</v>
      </c>
      <c r="S20" s="41" t="s">
        <v>52</v>
      </c>
      <c r="T20" s="38">
        <v>1000</v>
      </c>
      <c r="U20" s="38">
        <v>1667</v>
      </c>
      <c r="Y20" s="38" t="s">
        <v>246</v>
      </c>
      <c r="AB20" s="38">
        <v>1</v>
      </c>
    </row>
    <row r="21" spans="1:28" x14ac:dyDescent="0.3">
      <c r="A21" s="55">
        <f t="shared" si="0"/>
        <v>16</v>
      </c>
      <c r="B21" s="37">
        <v>16</v>
      </c>
      <c r="C21" s="43" t="s">
        <v>333</v>
      </c>
      <c r="E21" s="38">
        <v>0</v>
      </c>
      <c r="J21" s="38">
        <v>1</v>
      </c>
      <c r="L21" s="38">
        <v>0</v>
      </c>
      <c r="M21" s="38">
        <v>0</v>
      </c>
      <c r="N21" s="38">
        <v>15000</v>
      </c>
      <c r="O21" s="38" t="s">
        <v>81</v>
      </c>
      <c r="Q21" s="63" t="s">
        <v>1560</v>
      </c>
      <c r="R21" s="63">
        <v>0</v>
      </c>
      <c r="S21" s="41" t="s">
        <v>53</v>
      </c>
      <c r="T21" s="38">
        <v>3000</v>
      </c>
      <c r="U21" s="38">
        <v>2933</v>
      </c>
      <c r="Y21" s="38" t="s">
        <v>247</v>
      </c>
      <c r="AB21" s="38">
        <v>1</v>
      </c>
    </row>
    <row r="22" spans="1:28" x14ac:dyDescent="0.3">
      <c r="A22" s="55">
        <f t="shared" si="0"/>
        <v>17</v>
      </c>
      <c r="B22" s="37">
        <v>17</v>
      </c>
      <c r="C22" s="43" t="s">
        <v>334</v>
      </c>
      <c r="E22" s="38">
        <v>0</v>
      </c>
      <c r="J22" s="38">
        <v>0</v>
      </c>
      <c r="L22" s="38">
        <v>0</v>
      </c>
      <c r="M22" s="38">
        <v>0</v>
      </c>
      <c r="N22" s="38">
        <v>15000</v>
      </c>
      <c r="O22" s="38" t="s">
        <v>81</v>
      </c>
      <c r="Q22" s="63" t="s">
        <v>1560</v>
      </c>
      <c r="R22" s="63">
        <v>0</v>
      </c>
      <c r="S22" s="41" t="s">
        <v>52</v>
      </c>
      <c r="T22" s="38">
        <v>1000</v>
      </c>
      <c r="U22" s="38">
        <v>1633</v>
      </c>
      <c r="Y22" s="38" t="s">
        <v>248</v>
      </c>
      <c r="AB22" s="38">
        <v>1</v>
      </c>
    </row>
    <row r="23" spans="1:28" x14ac:dyDescent="0.3">
      <c r="A23" s="55">
        <f t="shared" si="0"/>
        <v>18</v>
      </c>
      <c r="B23" s="37">
        <v>18</v>
      </c>
      <c r="C23" s="43" t="s">
        <v>335</v>
      </c>
      <c r="E23" s="38">
        <v>0</v>
      </c>
      <c r="J23" s="38">
        <v>1</v>
      </c>
      <c r="L23" s="38">
        <v>0</v>
      </c>
      <c r="M23" s="38">
        <v>0</v>
      </c>
      <c r="N23" s="38">
        <v>15000</v>
      </c>
      <c r="O23" s="38" t="s">
        <v>81</v>
      </c>
      <c r="Q23" s="63" t="s">
        <v>1560</v>
      </c>
      <c r="R23" s="63">
        <v>0</v>
      </c>
      <c r="S23" s="41" t="s">
        <v>53</v>
      </c>
      <c r="T23" s="38">
        <v>3000</v>
      </c>
      <c r="U23" s="38">
        <v>2100</v>
      </c>
      <c r="Y23" s="38" t="s">
        <v>249</v>
      </c>
      <c r="AB23" s="38">
        <v>1</v>
      </c>
    </row>
    <row r="24" spans="1:28" x14ac:dyDescent="0.3">
      <c r="A24" s="55">
        <f t="shared" si="0"/>
        <v>19</v>
      </c>
      <c r="B24" s="37">
        <v>19</v>
      </c>
      <c r="C24" s="43" t="s">
        <v>336</v>
      </c>
      <c r="E24" s="38">
        <v>0</v>
      </c>
      <c r="J24" s="38">
        <v>0</v>
      </c>
      <c r="L24" s="38">
        <v>0</v>
      </c>
      <c r="M24" s="38">
        <v>0</v>
      </c>
      <c r="N24" s="38">
        <v>15000</v>
      </c>
      <c r="O24" s="38" t="s">
        <v>81</v>
      </c>
      <c r="Q24" s="63" t="s">
        <v>1560</v>
      </c>
      <c r="R24" s="63">
        <v>0</v>
      </c>
      <c r="S24" s="41" t="s">
        <v>52</v>
      </c>
      <c r="T24" s="38">
        <v>1000</v>
      </c>
      <c r="U24" s="38">
        <v>1600</v>
      </c>
      <c r="Y24" s="38" t="s">
        <v>250</v>
      </c>
      <c r="AB24" s="38">
        <v>1</v>
      </c>
    </row>
    <row r="25" spans="1:28" x14ac:dyDescent="0.3">
      <c r="A25" s="55">
        <f t="shared" si="0"/>
        <v>20</v>
      </c>
      <c r="B25" s="37">
        <v>20</v>
      </c>
      <c r="C25" s="43" t="s">
        <v>337</v>
      </c>
      <c r="E25" s="38">
        <v>0</v>
      </c>
      <c r="J25" s="38">
        <v>1</v>
      </c>
      <c r="L25" s="38">
        <v>0</v>
      </c>
      <c r="M25" s="38">
        <v>0</v>
      </c>
      <c r="N25" s="38">
        <v>15000</v>
      </c>
      <c r="O25" s="38" t="s">
        <v>81</v>
      </c>
      <c r="Q25" s="63" t="s">
        <v>1560</v>
      </c>
      <c r="R25" s="63">
        <v>0</v>
      </c>
      <c r="S25" s="41" t="s">
        <v>53</v>
      </c>
      <c r="T25" s="38">
        <v>3000</v>
      </c>
      <c r="U25" s="38">
        <v>2367</v>
      </c>
      <c r="Y25" s="38" t="s">
        <v>251</v>
      </c>
      <c r="AB25" s="38">
        <v>1</v>
      </c>
    </row>
    <row r="26" spans="1:28" x14ac:dyDescent="0.3">
      <c r="A26" s="55">
        <f t="shared" si="0"/>
        <v>21</v>
      </c>
      <c r="B26" s="37">
        <v>21</v>
      </c>
      <c r="C26" s="43" t="s">
        <v>338</v>
      </c>
      <c r="E26" s="38">
        <v>0</v>
      </c>
      <c r="J26" s="38">
        <v>0</v>
      </c>
      <c r="L26" s="38">
        <v>0</v>
      </c>
      <c r="M26" s="38">
        <v>0</v>
      </c>
      <c r="N26" s="38">
        <v>15000</v>
      </c>
      <c r="O26" s="38" t="s">
        <v>81</v>
      </c>
      <c r="Q26" s="63" t="s">
        <v>1560</v>
      </c>
      <c r="R26" s="63">
        <v>0</v>
      </c>
      <c r="S26" s="41" t="s">
        <v>52</v>
      </c>
      <c r="T26" s="38">
        <v>1000</v>
      </c>
      <c r="U26" s="38">
        <v>1167</v>
      </c>
      <c r="Y26" s="38" t="s">
        <v>252</v>
      </c>
      <c r="AB26" s="38">
        <v>1</v>
      </c>
    </row>
    <row r="27" spans="1:28" x14ac:dyDescent="0.3">
      <c r="A27" s="55">
        <f t="shared" si="0"/>
        <v>22</v>
      </c>
      <c r="B27" s="37">
        <v>22</v>
      </c>
      <c r="C27" s="43" t="s">
        <v>339</v>
      </c>
      <c r="E27" s="38">
        <v>0</v>
      </c>
      <c r="J27" s="38">
        <v>1</v>
      </c>
      <c r="L27" s="38">
        <v>0</v>
      </c>
      <c r="M27" s="38">
        <v>0</v>
      </c>
      <c r="N27" s="38">
        <v>15000</v>
      </c>
      <c r="O27" s="38" t="s">
        <v>81</v>
      </c>
      <c r="Q27" s="63" t="s">
        <v>1560</v>
      </c>
      <c r="R27" s="63">
        <v>0</v>
      </c>
      <c r="S27" s="41" t="s">
        <v>53</v>
      </c>
      <c r="T27" s="38">
        <v>3000</v>
      </c>
      <c r="U27" s="38">
        <v>2167</v>
      </c>
      <c r="Y27" s="38" t="s">
        <v>253</v>
      </c>
      <c r="AB27" s="38">
        <v>1</v>
      </c>
    </row>
    <row r="28" spans="1:28" x14ac:dyDescent="0.3">
      <c r="A28" s="55">
        <f t="shared" si="0"/>
        <v>23</v>
      </c>
      <c r="B28" s="37">
        <v>23</v>
      </c>
      <c r="C28" s="43" t="s">
        <v>340</v>
      </c>
      <c r="E28" s="38">
        <v>0</v>
      </c>
      <c r="J28" s="38">
        <v>0</v>
      </c>
      <c r="L28" s="38">
        <v>0</v>
      </c>
      <c r="M28" s="38">
        <v>0</v>
      </c>
      <c r="N28" s="38">
        <v>100000</v>
      </c>
      <c r="O28" s="38" t="s">
        <v>81</v>
      </c>
      <c r="Q28" s="63" t="s">
        <v>1560</v>
      </c>
      <c r="R28" s="63">
        <v>0</v>
      </c>
      <c r="S28" s="41" t="s">
        <v>52</v>
      </c>
      <c r="T28" s="38">
        <v>1000</v>
      </c>
      <c r="U28" s="38">
        <v>1000</v>
      </c>
      <c r="Y28" s="38" t="s">
        <v>254</v>
      </c>
      <c r="AB28" s="38">
        <v>1</v>
      </c>
    </row>
    <row r="29" spans="1:28" x14ac:dyDescent="0.3">
      <c r="A29" s="55">
        <f t="shared" si="0"/>
        <v>24</v>
      </c>
      <c r="B29" s="37">
        <v>24</v>
      </c>
      <c r="C29" s="43" t="s">
        <v>341</v>
      </c>
      <c r="E29" s="38">
        <v>0</v>
      </c>
      <c r="J29" s="38">
        <v>0</v>
      </c>
      <c r="L29" s="38">
        <v>0</v>
      </c>
      <c r="M29" s="38">
        <v>0</v>
      </c>
      <c r="N29" s="38">
        <v>15000</v>
      </c>
      <c r="O29" s="38" t="s">
        <v>81</v>
      </c>
      <c r="Q29" s="63" t="s">
        <v>1560</v>
      </c>
      <c r="R29" s="63">
        <v>0</v>
      </c>
      <c r="S29" s="41" t="s">
        <v>52</v>
      </c>
      <c r="T29" s="38">
        <v>1000</v>
      </c>
      <c r="U29" s="38">
        <v>1067</v>
      </c>
      <c r="Y29" s="38" t="s">
        <v>255</v>
      </c>
      <c r="AB29" s="38">
        <v>1</v>
      </c>
    </row>
    <row r="30" spans="1:28" x14ac:dyDescent="0.3">
      <c r="A30" s="55">
        <f t="shared" si="0"/>
        <v>25</v>
      </c>
      <c r="B30" s="37">
        <v>25</v>
      </c>
      <c r="C30" s="43" t="s">
        <v>342</v>
      </c>
      <c r="E30" s="38">
        <v>0</v>
      </c>
      <c r="J30" s="38">
        <v>0</v>
      </c>
      <c r="L30" s="38">
        <v>0</v>
      </c>
      <c r="M30" s="38">
        <v>0</v>
      </c>
      <c r="N30" s="38">
        <v>85000</v>
      </c>
      <c r="O30" s="38" t="s">
        <v>81</v>
      </c>
      <c r="Q30" s="63" t="s">
        <v>1560</v>
      </c>
      <c r="R30" s="63">
        <v>0</v>
      </c>
      <c r="S30" s="41" t="s">
        <v>52</v>
      </c>
      <c r="T30" s="38">
        <v>1000</v>
      </c>
      <c r="U30" s="38">
        <v>1200</v>
      </c>
      <c r="Y30" s="38" t="s">
        <v>256</v>
      </c>
      <c r="AB30" s="38">
        <v>1</v>
      </c>
    </row>
    <row r="31" spans="1:28" x14ac:dyDescent="0.3">
      <c r="A31" s="55">
        <f t="shared" si="0"/>
        <v>26</v>
      </c>
      <c r="B31" s="37">
        <v>26</v>
      </c>
      <c r="C31" s="43" t="s">
        <v>343</v>
      </c>
      <c r="E31" s="38">
        <v>0</v>
      </c>
      <c r="J31" s="38">
        <v>0</v>
      </c>
      <c r="L31" s="38">
        <v>0</v>
      </c>
      <c r="M31" s="38">
        <v>0</v>
      </c>
      <c r="N31" s="38">
        <v>15000</v>
      </c>
      <c r="O31" s="38" t="s">
        <v>81</v>
      </c>
      <c r="Q31" s="63" t="s">
        <v>1560</v>
      </c>
      <c r="R31" s="63">
        <v>0</v>
      </c>
      <c r="S31" s="41" t="s">
        <v>52</v>
      </c>
      <c r="T31" s="38">
        <v>1000</v>
      </c>
      <c r="U31" s="38">
        <v>1167</v>
      </c>
      <c r="Y31" s="38" t="s">
        <v>257</v>
      </c>
      <c r="AB31" s="38">
        <v>1</v>
      </c>
    </row>
    <row r="32" spans="1:28" x14ac:dyDescent="0.3">
      <c r="A32" s="55">
        <f t="shared" si="0"/>
        <v>27</v>
      </c>
      <c r="B32" s="37">
        <v>27</v>
      </c>
      <c r="C32" s="43" t="s">
        <v>344</v>
      </c>
      <c r="E32" s="38">
        <v>0</v>
      </c>
      <c r="J32" s="38">
        <v>0</v>
      </c>
      <c r="L32" s="38">
        <v>0</v>
      </c>
      <c r="M32" s="38">
        <v>0</v>
      </c>
      <c r="N32" s="38">
        <v>100000</v>
      </c>
      <c r="O32" s="38" t="s">
        <v>81</v>
      </c>
      <c r="Q32" s="63" t="s">
        <v>1560</v>
      </c>
      <c r="R32" s="63">
        <v>0</v>
      </c>
      <c r="S32" s="41" t="s">
        <v>52</v>
      </c>
      <c r="T32" s="38">
        <v>1000</v>
      </c>
      <c r="U32" s="38">
        <v>1333</v>
      </c>
      <c r="Y32" s="38" t="s">
        <v>1262</v>
      </c>
      <c r="AB32" s="38">
        <v>1</v>
      </c>
    </row>
    <row r="33" spans="1:31" x14ac:dyDescent="0.3">
      <c r="A33" s="55">
        <f t="shared" si="0"/>
        <v>28</v>
      </c>
      <c r="B33" s="37">
        <v>28</v>
      </c>
      <c r="C33" s="43" t="s">
        <v>329</v>
      </c>
      <c r="E33" s="38">
        <v>0</v>
      </c>
      <c r="J33" s="38">
        <v>0</v>
      </c>
      <c r="L33" s="38">
        <v>0</v>
      </c>
      <c r="M33" s="38">
        <v>0</v>
      </c>
      <c r="N33" s="38">
        <v>100000</v>
      </c>
      <c r="O33" s="38" t="s">
        <v>55</v>
      </c>
      <c r="Q33" s="63" t="s">
        <v>1560</v>
      </c>
      <c r="R33" s="63">
        <v>0</v>
      </c>
      <c r="S33" s="41" t="s">
        <v>53</v>
      </c>
      <c r="T33" s="38">
        <v>2000</v>
      </c>
      <c r="U33" s="38">
        <v>3067</v>
      </c>
      <c r="Y33" s="38" t="s">
        <v>1263</v>
      </c>
      <c r="AB33" s="38">
        <v>1</v>
      </c>
    </row>
    <row r="34" spans="1:31" x14ac:dyDescent="0.3">
      <c r="A34" s="55">
        <f t="shared" si="0"/>
        <v>29</v>
      </c>
      <c r="B34" s="37">
        <v>29</v>
      </c>
      <c r="C34" s="43" t="s">
        <v>345</v>
      </c>
      <c r="E34" s="38">
        <v>0</v>
      </c>
      <c r="J34" s="38">
        <v>0</v>
      </c>
      <c r="L34" s="38">
        <v>0</v>
      </c>
      <c r="M34" s="38">
        <v>0</v>
      </c>
      <c r="N34" s="38">
        <v>100000</v>
      </c>
      <c r="O34" s="38" t="s">
        <v>81</v>
      </c>
      <c r="Q34" s="63" t="s">
        <v>1560</v>
      </c>
      <c r="R34" s="63">
        <v>0</v>
      </c>
      <c r="S34" s="41" t="s">
        <v>52</v>
      </c>
      <c r="T34" s="38">
        <v>3000</v>
      </c>
      <c r="U34" s="38">
        <v>1600</v>
      </c>
      <c r="Y34" s="38" t="s">
        <v>230</v>
      </c>
      <c r="AB34" s="38">
        <v>0</v>
      </c>
    </row>
    <row r="35" spans="1:31" x14ac:dyDescent="0.3">
      <c r="A35" s="55">
        <f t="shared" si="0"/>
        <v>30</v>
      </c>
      <c r="B35" s="37">
        <v>30</v>
      </c>
      <c r="C35" s="43" t="s">
        <v>346</v>
      </c>
      <c r="E35" s="38">
        <v>0</v>
      </c>
      <c r="J35" s="38">
        <v>0</v>
      </c>
      <c r="L35" s="38">
        <v>0</v>
      </c>
      <c r="M35" s="38">
        <v>0</v>
      </c>
      <c r="N35" s="38">
        <v>15000</v>
      </c>
      <c r="O35" s="38" t="s">
        <v>81</v>
      </c>
      <c r="Q35" s="63" t="s">
        <v>1560</v>
      </c>
      <c r="R35" s="63">
        <v>0</v>
      </c>
      <c r="S35" s="41" t="s">
        <v>52</v>
      </c>
      <c r="T35" s="38">
        <v>1000</v>
      </c>
      <c r="U35" s="38">
        <v>1200</v>
      </c>
      <c r="Y35" s="38" t="s">
        <v>231</v>
      </c>
      <c r="AB35" s="38">
        <v>1</v>
      </c>
    </row>
    <row r="36" spans="1:31" x14ac:dyDescent="0.3">
      <c r="A36" s="55">
        <f t="shared" si="0"/>
        <v>31</v>
      </c>
      <c r="B36" s="37">
        <v>111010</v>
      </c>
      <c r="C36" s="43" t="s">
        <v>347</v>
      </c>
      <c r="D36" s="42"/>
      <c r="E36" s="38">
        <v>0</v>
      </c>
      <c r="J36" s="38">
        <v>0</v>
      </c>
      <c r="L36" s="38">
        <v>0</v>
      </c>
      <c r="M36" s="38">
        <v>0</v>
      </c>
      <c r="N36" s="38">
        <v>15000</v>
      </c>
      <c r="O36" s="38" t="s">
        <v>36</v>
      </c>
      <c r="Q36" s="63" t="s">
        <v>1560</v>
      </c>
      <c r="R36" s="63">
        <v>0</v>
      </c>
      <c r="S36" s="41" t="s">
        <v>52</v>
      </c>
      <c r="T36" s="29">
        <f>ROUND(VLOOKUP(LEFT(B36,LEN(B36)-3),[1]单位!$B$3:$S$999,COLUMNS([1]单位!$B$2:$S$2),0)*1000,0)</f>
        <v>2222</v>
      </c>
      <c r="U36" s="38">
        <v>2300</v>
      </c>
      <c r="Y36" s="38" t="s">
        <v>217</v>
      </c>
      <c r="AB36" s="38">
        <v>1</v>
      </c>
      <c r="AD36" s="38">
        <v>0</v>
      </c>
    </row>
    <row r="37" spans="1:31" x14ac:dyDescent="0.3">
      <c r="A37" s="55">
        <f t="shared" si="0"/>
        <v>32</v>
      </c>
      <c r="B37" s="37">
        <v>112010</v>
      </c>
      <c r="C37" s="43" t="s">
        <v>348</v>
      </c>
      <c r="D37" s="42"/>
      <c r="E37" s="38">
        <v>0</v>
      </c>
      <c r="J37" s="38">
        <v>0</v>
      </c>
      <c r="L37" s="38">
        <v>0</v>
      </c>
      <c r="M37" s="38">
        <v>0</v>
      </c>
      <c r="N37" s="38" t="s">
        <v>1445</v>
      </c>
      <c r="O37" s="38" t="s">
        <v>93</v>
      </c>
      <c r="Q37" s="63" t="s">
        <v>1560</v>
      </c>
      <c r="R37" s="63">
        <v>0</v>
      </c>
      <c r="S37" s="41" t="s">
        <v>52</v>
      </c>
      <c r="T37" s="29">
        <f>ROUND(VLOOKUP(LEFT(B37,LEN(B37)-3),[1]单位!$B$3:$S$999,COLUMNS([1]单位!$B$2:$S$2),0)*1000,0)</f>
        <v>2200</v>
      </c>
      <c r="U37" s="38">
        <v>1700</v>
      </c>
      <c r="V37" s="245" t="s">
        <v>3572</v>
      </c>
      <c r="Y37" s="269" t="s">
        <v>3582</v>
      </c>
      <c r="AB37" s="38">
        <v>1</v>
      </c>
      <c r="AD37" s="38">
        <v>0</v>
      </c>
    </row>
    <row r="38" spans="1:31" x14ac:dyDescent="0.3">
      <c r="A38" s="55">
        <f t="shared" si="0"/>
        <v>33</v>
      </c>
      <c r="B38" s="37">
        <v>113010</v>
      </c>
      <c r="C38" s="43" t="s">
        <v>349</v>
      </c>
      <c r="D38" s="42"/>
      <c r="E38" s="38">
        <v>0</v>
      </c>
      <c r="J38" s="38">
        <v>0</v>
      </c>
      <c r="L38" s="38">
        <v>0</v>
      </c>
      <c r="M38" s="38">
        <v>0</v>
      </c>
      <c r="N38" s="38">
        <v>15000</v>
      </c>
      <c r="O38" s="38" t="s">
        <v>36</v>
      </c>
      <c r="Q38" s="63" t="s">
        <v>1560</v>
      </c>
      <c r="R38" s="63">
        <v>0</v>
      </c>
      <c r="S38" s="41" t="s">
        <v>52</v>
      </c>
      <c r="T38" s="29">
        <f>ROUND(VLOOKUP(LEFT(B38,LEN(B38)-3),[1]单位!$B$3:$S$999,COLUMNS([1]单位!$B$2:$S$2),0)*1000,0)</f>
        <v>1786</v>
      </c>
      <c r="U38" s="38">
        <v>1950</v>
      </c>
      <c r="Y38" s="38" t="s">
        <v>218</v>
      </c>
      <c r="AB38" s="38">
        <v>1</v>
      </c>
      <c r="AD38" s="38">
        <v>0</v>
      </c>
    </row>
    <row r="39" spans="1:31" x14ac:dyDescent="0.3">
      <c r="A39" s="55">
        <f t="shared" si="0"/>
        <v>34</v>
      </c>
      <c r="B39" s="37">
        <v>113011</v>
      </c>
      <c r="C39" s="43" t="s">
        <v>1771</v>
      </c>
      <c r="D39" s="42"/>
      <c r="E39" s="71" t="s">
        <v>1560</v>
      </c>
      <c r="F39" s="71"/>
      <c r="G39" s="71"/>
      <c r="J39" s="72">
        <v>1</v>
      </c>
      <c r="K39" s="72"/>
      <c r="L39" s="38">
        <v>0</v>
      </c>
      <c r="M39" s="80" t="s">
        <v>1774</v>
      </c>
      <c r="N39" s="71" t="s">
        <v>1560</v>
      </c>
      <c r="O39" s="71" t="s">
        <v>65</v>
      </c>
      <c r="P39" s="71"/>
      <c r="Q39" s="63" t="s">
        <v>1560</v>
      </c>
      <c r="R39" s="63" t="s">
        <v>1560</v>
      </c>
      <c r="S39" s="41" t="s">
        <v>52</v>
      </c>
      <c r="T39" s="153" t="s">
        <v>2138</v>
      </c>
      <c r="U39" s="71" t="s">
        <v>1560</v>
      </c>
      <c r="AA39" s="37">
        <v>113010</v>
      </c>
      <c r="AB39" s="71" t="s">
        <v>1560</v>
      </c>
      <c r="AD39" s="71" t="s">
        <v>1560</v>
      </c>
      <c r="AE39" s="71"/>
    </row>
    <row r="40" spans="1:31" x14ac:dyDescent="0.3">
      <c r="A40" s="55">
        <f t="shared" si="0"/>
        <v>35</v>
      </c>
      <c r="B40" s="37">
        <v>113012</v>
      </c>
      <c r="C40" s="43" t="s">
        <v>1764</v>
      </c>
      <c r="D40" s="42"/>
      <c r="E40" s="71" t="s">
        <v>1560</v>
      </c>
      <c r="F40" s="71"/>
      <c r="G40" s="71"/>
      <c r="J40" s="72">
        <v>1</v>
      </c>
      <c r="K40" s="72"/>
      <c r="L40" s="38">
        <v>0</v>
      </c>
      <c r="M40" s="71" t="s">
        <v>1747</v>
      </c>
      <c r="N40" s="259" t="s">
        <v>3447</v>
      </c>
      <c r="O40" s="38" t="s">
        <v>36</v>
      </c>
      <c r="Q40" s="63" t="s">
        <v>1560</v>
      </c>
      <c r="R40" s="63">
        <v>0</v>
      </c>
      <c r="S40" s="41" t="s">
        <v>52</v>
      </c>
      <c r="T40" s="271" t="s">
        <v>3335</v>
      </c>
      <c r="U40" s="271" t="s">
        <v>3585</v>
      </c>
      <c r="Y40" s="258" t="s">
        <v>3446</v>
      </c>
      <c r="Z40" s="258"/>
      <c r="AB40" s="38">
        <v>1</v>
      </c>
      <c r="AD40" s="38">
        <v>0</v>
      </c>
    </row>
    <row r="41" spans="1:31" x14ac:dyDescent="0.3">
      <c r="A41" s="55">
        <f t="shared" si="0"/>
        <v>36</v>
      </c>
      <c r="B41" s="37">
        <v>114010</v>
      </c>
      <c r="C41" s="43" t="s">
        <v>350</v>
      </c>
      <c r="D41" s="42"/>
      <c r="E41" s="38">
        <v>0</v>
      </c>
      <c r="J41" s="38">
        <v>0</v>
      </c>
      <c r="L41" s="38">
        <v>0</v>
      </c>
      <c r="M41" s="38">
        <v>0</v>
      </c>
      <c r="N41" s="38">
        <v>15000</v>
      </c>
      <c r="O41" s="38" t="s">
        <v>36</v>
      </c>
      <c r="Q41" s="63" t="s">
        <v>1560</v>
      </c>
      <c r="R41" s="63">
        <v>0</v>
      </c>
      <c r="S41" s="41" t="s">
        <v>52</v>
      </c>
      <c r="T41" s="29">
        <f>ROUND(VLOOKUP(LEFT(B41,LEN(B41)-3),[1]单位!$B$3:$S$999,COLUMNS([1]单位!$B$2:$S$2),0)*1000,0)</f>
        <v>1493</v>
      </c>
      <c r="U41" s="38">
        <v>1800</v>
      </c>
      <c r="Y41" s="38" t="s">
        <v>219</v>
      </c>
      <c r="AB41" s="38">
        <v>1</v>
      </c>
      <c r="AD41" s="38">
        <v>0</v>
      </c>
    </row>
    <row r="42" spans="1:31" x14ac:dyDescent="0.3">
      <c r="A42" s="55">
        <f t="shared" si="0"/>
        <v>37</v>
      </c>
      <c r="B42" s="37">
        <v>115010</v>
      </c>
      <c r="C42" s="43" t="s">
        <v>355</v>
      </c>
      <c r="D42" s="42"/>
      <c r="E42" s="38">
        <v>0</v>
      </c>
      <c r="J42" s="38">
        <v>0</v>
      </c>
      <c r="L42" s="38">
        <v>0</v>
      </c>
      <c r="M42" s="38">
        <v>0</v>
      </c>
      <c r="N42" s="38">
        <v>15000</v>
      </c>
      <c r="O42" s="38" t="s">
        <v>93</v>
      </c>
      <c r="Q42" s="63" t="s">
        <v>1560</v>
      </c>
      <c r="R42" s="63">
        <v>0</v>
      </c>
      <c r="S42" s="41" t="s">
        <v>52</v>
      </c>
      <c r="T42" s="29">
        <f>ROUND(VLOOKUP(LEFT(B42,LEN(B42)-3),[1]单位!$B$3:$S$999,COLUMNS([1]单位!$B$2:$S$2),0)*1000,0)</f>
        <v>1200</v>
      </c>
      <c r="U42" s="38">
        <v>2450</v>
      </c>
      <c r="Y42" s="38" t="s">
        <v>220</v>
      </c>
      <c r="AB42" s="38">
        <v>1</v>
      </c>
      <c r="AD42" s="38">
        <v>0</v>
      </c>
    </row>
    <row r="43" spans="1:31" x14ac:dyDescent="0.3">
      <c r="A43" s="55">
        <f t="shared" si="0"/>
        <v>38</v>
      </c>
      <c r="B43" s="37">
        <v>121010</v>
      </c>
      <c r="C43" s="43" t="s">
        <v>352</v>
      </c>
      <c r="D43" s="42"/>
      <c r="E43" s="38">
        <v>0</v>
      </c>
      <c r="J43" s="38">
        <v>0</v>
      </c>
      <c r="L43" s="38">
        <v>0</v>
      </c>
      <c r="M43" s="38">
        <v>0</v>
      </c>
      <c r="N43" s="38">
        <v>15000</v>
      </c>
      <c r="O43" s="38" t="s">
        <v>36</v>
      </c>
      <c r="Q43" s="63" t="s">
        <v>1560</v>
      </c>
      <c r="R43" s="63">
        <v>0</v>
      </c>
      <c r="S43" s="41" t="s">
        <v>52</v>
      </c>
      <c r="T43" s="29">
        <f>ROUND(VLOOKUP(LEFT(B43,LEN(B43)-3),[1]单位!$B$3:$S$999,COLUMNS([1]单位!$B$2:$S$2),0)*1000,0)</f>
        <v>1786</v>
      </c>
      <c r="U43" s="38">
        <v>1550</v>
      </c>
      <c r="Y43" s="38" t="s">
        <v>221</v>
      </c>
      <c r="AB43" s="38">
        <v>1</v>
      </c>
      <c r="AD43" s="38">
        <v>0</v>
      </c>
    </row>
    <row r="44" spans="1:31" x14ac:dyDescent="0.3">
      <c r="A44" s="55">
        <f t="shared" si="0"/>
        <v>39</v>
      </c>
      <c r="B44" s="37">
        <v>122010</v>
      </c>
      <c r="C44" s="43" t="s">
        <v>353</v>
      </c>
      <c r="D44" s="42"/>
      <c r="E44" s="38">
        <v>0</v>
      </c>
      <c r="J44" s="38">
        <v>0</v>
      </c>
      <c r="L44" s="38">
        <v>0</v>
      </c>
      <c r="M44" s="38">
        <v>0</v>
      </c>
      <c r="N44" s="108" t="s">
        <v>2162</v>
      </c>
      <c r="O44" s="38" t="s">
        <v>93</v>
      </c>
      <c r="Q44" s="63" t="s">
        <v>1560</v>
      </c>
      <c r="R44" s="63">
        <v>0</v>
      </c>
      <c r="S44" s="41" t="s">
        <v>52</v>
      </c>
      <c r="T44" s="29">
        <f>ROUND(VLOOKUP(LEFT(B44,LEN(B44)-3),[1]单位!$B$3:$S$999,COLUMNS([1]单位!$B$2:$S$2),0)*1000,0)</f>
        <v>2564</v>
      </c>
      <c r="U44" s="38">
        <v>1700</v>
      </c>
      <c r="Y44" s="54" t="s">
        <v>1476</v>
      </c>
      <c r="Z44" s="54"/>
      <c r="AB44" s="38">
        <v>1</v>
      </c>
      <c r="AD44" s="38">
        <v>0</v>
      </c>
    </row>
    <row r="45" spans="1:31" x14ac:dyDescent="0.3">
      <c r="A45" s="55">
        <f t="shared" si="0"/>
        <v>40</v>
      </c>
      <c r="B45" s="37">
        <v>123010</v>
      </c>
      <c r="C45" s="43" t="s">
        <v>1438</v>
      </c>
      <c r="D45" s="42"/>
      <c r="E45" s="38">
        <v>0</v>
      </c>
      <c r="J45" s="38">
        <v>0</v>
      </c>
      <c r="L45" s="38">
        <v>0</v>
      </c>
      <c r="M45" s="38">
        <v>0</v>
      </c>
      <c r="N45" s="38">
        <v>15000</v>
      </c>
      <c r="O45" s="38" t="s">
        <v>36</v>
      </c>
      <c r="Q45" s="63" t="s">
        <v>1560</v>
      </c>
      <c r="R45" s="63">
        <v>0</v>
      </c>
      <c r="S45" s="41" t="s">
        <v>52</v>
      </c>
      <c r="T45" s="29">
        <f>ROUND(VLOOKUP(LEFT(B45,LEN(B45)-3),[1]单位!$B$3:$S$999,COLUMNS([1]单位!$B$2:$S$2),0)*1000,0)</f>
        <v>1786</v>
      </c>
      <c r="U45" s="38">
        <v>2150</v>
      </c>
      <c r="Y45" s="38" t="s">
        <v>222</v>
      </c>
      <c r="AB45" s="38">
        <v>1</v>
      </c>
      <c r="AD45" s="38">
        <v>0</v>
      </c>
    </row>
    <row r="46" spans="1:31" x14ac:dyDescent="0.3">
      <c r="A46" s="55">
        <f t="shared" si="0"/>
        <v>41</v>
      </c>
      <c r="B46" s="37">
        <v>123011</v>
      </c>
      <c r="C46" s="43" t="s">
        <v>1439</v>
      </c>
      <c r="D46" s="42"/>
      <c r="E46" s="38">
        <v>0</v>
      </c>
      <c r="J46" s="72">
        <v>1</v>
      </c>
      <c r="K46" s="72"/>
      <c r="L46" s="38">
        <v>0</v>
      </c>
      <c r="M46" s="154" t="s">
        <v>2638</v>
      </c>
      <c r="N46" s="38" t="s">
        <v>1329</v>
      </c>
      <c r="O46" s="38" t="s">
        <v>93</v>
      </c>
      <c r="Q46" s="63" t="s">
        <v>1560</v>
      </c>
      <c r="R46" s="63">
        <v>0</v>
      </c>
      <c r="S46" s="41" t="s">
        <v>52</v>
      </c>
      <c r="T46" s="38" t="s">
        <v>1447</v>
      </c>
      <c r="U46" s="38">
        <v>2150</v>
      </c>
      <c r="Y46" s="38" t="s">
        <v>1448</v>
      </c>
      <c r="AB46" s="38">
        <v>1</v>
      </c>
      <c r="AD46" s="38">
        <v>0</v>
      </c>
    </row>
    <row r="47" spans="1:31" x14ac:dyDescent="0.3">
      <c r="A47" s="55">
        <f t="shared" si="0"/>
        <v>42</v>
      </c>
      <c r="B47" s="37">
        <v>123012</v>
      </c>
      <c r="C47" s="43" t="s">
        <v>2867</v>
      </c>
      <c r="D47" s="42"/>
      <c r="E47" s="71" t="s">
        <v>1560</v>
      </c>
      <c r="F47" s="71"/>
      <c r="G47" s="71"/>
      <c r="J47" s="72">
        <v>1</v>
      </c>
      <c r="K47" s="72"/>
      <c r="L47" s="38">
        <v>0</v>
      </c>
      <c r="M47" s="80" t="s">
        <v>1774</v>
      </c>
      <c r="N47" s="71" t="s">
        <v>1560</v>
      </c>
      <c r="O47" s="71" t="s">
        <v>65</v>
      </c>
      <c r="P47" s="71"/>
      <c r="Q47" s="63" t="s">
        <v>1560</v>
      </c>
      <c r="R47" s="63" t="s">
        <v>1560</v>
      </c>
      <c r="S47" s="41" t="s">
        <v>52</v>
      </c>
      <c r="T47" s="153" t="s">
        <v>2138</v>
      </c>
      <c r="U47" s="71" t="s">
        <v>1560</v>
      </c>
      <c r="AA47" s="38">
        <v>123010</v>
      </c>
      <c r="AB47" s="71" t="s">
        <v>1560</v>
      </c>
      <c r="AD47" s="71" t="s">
        <v>1560</v>
      </c>
      <c r="AE47" s="71"/>
    </row>
    <row r="48" spans="1:31" x14ac:dyDescent="0.3">
      <c r="A48" s="55">
        <f t="shared" si="0"/>
        <v>43</v>
      </c>
      <c r="B48" s="37">
        <v>123013</v>
      </c>
      <c r="C48" s="43" t="s">
        <v>2868</v>
      </c>
      <c r="D48" s="42"/>
      <c r="E48" s="71" t="s">
        <v>1560</v>
      </c>
      <c r="F48" s="71"/>
      <c r="G48" s="71"/>
      <c r="J48" s="72">
        <v>1</v>
      </c>
      <c r="K48" s="72"/>
      <c r="L48" s="38">
        <v>0</v>
      </c>
      <c r="M48" s="71" t="s">
        <v>1747</v>
      </c>
      <c r="N48" s="38">
        <v>15000</v>
      </c>
      <c r="O48" s="38" t="s">
        <v>36</v>
      </c>
      <c r="Q48" s="63" t="s">
        <v>1560</v>
      </c>
      <c r="R48" s="63">
        <v>0</v>
      </c>
      <c r="S48" s="41" t="s">
        <v>52</v>
      </c>
      <c r="T48" s="271" t="s">
        <v>3335</v>
      </c>
      <c r="U48" s="271" t="s">
        <v>3585</v>
      </c>
      <c r="Y48" s="258" t="s">
        <v>1749</v>
      </c>
      <c r="Z48" s="258"/>
      <c r="AB48" s="38">
        <v>1</v>
      </c>
      <c r="AD48" s="38">
        <v>0</v>
      </c>
    </row>
    <row r="49" spans="1:30" x14ac:dyDescent="0.3">
      <c r="A49" s="55">
        <f t="shared" si="0"/>
        <v>44</v>
      </c>
      <c r="B49" s="37">
        <v>124010</v>
      </c>
      <c r="C49" s="43" t="s">
        <v>354</v>
      </c>
      <c r="D49" s="42"/>
      <c r="E49" s="38">
        <v>0</v>
      </c>
      <c r="J49" s="38">
        <v>0</v>
      </c>
      <c r="L49" s="38">
        <v>0</v>
      </c>
      <c r="M49" s="38">
        <v>0</v>
      </c>
      <c r="N49" s="38">
        <v>80000</v>
      </c>
      <c r="O49" s="73" t="s">
        <v>1301</v>
      </c>
      <c r="P49" s="73"/>
      <c r="Q49" s="63" t="s">
        <v>1560</v>
      </c>
      <c r="R49" s="63">
        <v>0</v>
      </c>
      <c r="S49" s="41" t="s">
        <v>52</v>
      </c>
      <c r="T49" s="29">
        <f>ROUND(VLOOKUP(LEFT(B49,LEN(B49)-3),[1]单位!$B$3:$S$999,COLUMNS([1]单位!$B$2:$S$2),0)*1000,0)</f>
        <v>1786</v>
      </c>
      <c r="U49" s="38">
        <v>1550</v>
      </c>
      <c r="Y49" s="38" t="s">
        <v>223</v>
      </c>
      <c r="AB49" s="38">
        <v>1</v>
      </c>
      <c r="AD49" s="38">
        <v>0</v>
      </c>
    </row>
    <row r="50" spans="1:30" x14ac:dyDescent="0.3">
      <c r="A50" s="55">
        <f t="shared" si="0"/>
        <v>45</v>
      </c>
      <c r="B50" s="37">
        <v>125010</v>
      </c>
      <c r="C50" s="43" t="s">
        <v>351</v>
      </c>
      <c r="D50" s="42"/>
      <c r="E50" s="38">
        <v>0</v>
      </c>
      <c r="J50" s="38">
        <v>0</v>
      </c>
      <c r="L50" s="38">
        <v>0</v>
      </c>
      <c r="M50" s="38">
        <v>0</v>
      </c>
      <c r="N50" s="38">
        <v>15000</v>
      </c>
      <c r="O50" s="38" t="s">
        <v>36</v>
      </c>
      <c r="Q50" s="63" t="s">
        <v>1560</v>
      </c>
      <c r="R50" s="63">
        <v>0</v>
      </c>
      <c r="S50" s="41" t="s">
        <v>52</v>
      </c>
      <c r="T50" s="29">
        <f>ROUND(VLOOKUP(LEFT(B50,LEN(B50)-3),[1]单位!$B$3:$S$999,COLUMNS([1]单位!$B$2:$S$2),0)*1000,0)</f>
        <v>2222</v>
      </c>
      <c r="U50" s="38">
        <v>1901</v>
      </c>
      <c r="Y50" s="38" t="s">
        <v>224</v>
      </c>
      <c r="AB50" s="38">
        <v>1</v>
      </c>
      <c r="AD50" s="38">
        <v>0</v>
      </c>
    </row>
    <row r="51" spans="1:30" x14ac:dyDescent="0.3">
      <c r="A51" s="55">
        <f t="shared" si="0"/>
        <v>46</v>
      </c>
      <c r="B51" s="37">
        <v>131010</v>
      </c>
      <c r="C51" s="61" t="s">
        <v>1327</v>
      </c>
      <c r="D51" s="42"/>
      <c r="E51" s="38">
        <v>0</v>
      </c>
      <c r="J51" s="38">
        <v>0</v>
      </c>
      <c r="L51" s="38">
        <v>0</v>
      </c>
      <c r="M51" s="38">
        <v>0</v>
      </c>
      <c r="N51" s="38">
        <v>15000</v>
      </c>
      <c r="O51" s="38" t="s">
        <v>36</v>
      </c>
      <c r="Q51" s="63" t="s">
        <v>1560</v>
      </c>
      <c r="R51" s="63">
        <v>0</v>
      </c>
      <c r="S51" s="41" t="s">
        <v>52</v>
      </c>
      <c r="T51" s="29">
        <f>ROUND(VLOOKUP(LEFT(B51,LEN(B51)-3),[1]单位!$B$3:$S$999,COLUMNS([1]单位!$B$2:$S$2),0)*1000,0)</f>
        <v>2500</v>
      </c>
      <c r="U51" s="38">
        <v>1901</v>
      </c>
      <c r="Y51" s="38" t="s">
        <v>1449</v>
      </c>
      <c r="AB51" s="38">
        <v>1</v>
      </c>
      <c r="AD51" s="38">
        <v>0</v>
      </c>
    </row>
    <row r="52" spans="1:30" x14ac:dyDescent="0.3">
      <c r="A52" s="55">
        <f t="shared" si="0"/>
        <v>47</v>
      </c>
      <c r="B52" s="37">
        <v>132010</v>
      </c>
      <c r="C52" s="43" t="s">
        <v>1328</v>
      </c>
      <c r="D52" s="42"/>
      <c r="E52" s="38">
        <v>0</v>
      </c>
      <c r="J52" s="38">
        <v>0</v>
      </c>
      <c r="L52" s="38">
        <v>0</v>
      </c>
      <c r="M52" s="38">
        <v>0</v>
      </c>
      <c r="N52" s="38" t="s">
        <v>1329</v>
      </c>
      <c r="O52" s="38" t="s">
        <v>93</v>
      </c>
      <c r="Q52" s="63" t="s">
        <v>1560</v>
      </c>
      <c r="R52" s="63">
        <v>0</v>
      </c>
      <c r="S52" s="41" t="s">
        <v>52</v>
      </c>
      <c r="T52" s="29">
        <f>ROUND(VLOOKUP(LEFT(B52,LEN(B52)-3),[1]单位!$B$3:$S$999,COLUMNS([1]单位!$B$2:$S$2),0)*1000,0)</f>
        <v>3571</v>
      </c>
      <c r="U52" s="38" t="s">
        <v>1330</v>
      </c>
      <c r="Y52" s="38" t="s">
        <v>1450</v>
      </c>
      <c r="AB52" s="38">
        <v>1</v>
      </c>
      <c r="AD52" s="38">
        <v>0</v>
      </c>
    </row>
    <row r="53" spans="1:30" x14ac:dyDescent="0.3">
      <c r="A53" s="55">
        <f t="shared" si="0"/>
        <v>48</v>
      </c>
      <c r="B53" s="37">
        <v>133010</v>
      </c>
      <c r="C53" s="43" t="s">
        <v>1331</v>
      </c>
      <c r="D53" s="42"/>
      <c r="E53" s="38">
        <v>0</v>
      </c>
      <c r="J53" s="38">
        <v>0</v>
      </c>
      <c r="L53" s="38">
        <v>0</v>
      </c>
      <c r="M53" s="38">
        <v>0</v>
      </c>
      <c r="N53" s="38" t="s">
        <v>1451</v>
      </c>
      <c r="O53" s="38" t="s">
        <v>36</v>
      </c>
      <c r="Q53" s="63" t="s">
        <v>1560</v>
      </c>
      <c r="R53" s="63">
        <v>0</v>
      </c>
      <c r="S53" s="41" t="s">
        <v>52</v>
      </c>
      <c r="T53" s="29">
        <f>ROUND(VLOOKUP(LEFT(B53,LEN(B53)-3),[1]单位!$B$3:$S$999,COLUMNS([1]单位!$B$2:$S$2),0)*1000,0)</f>
        <v>2222</v>
      </c>
      <c r="U53" s="38">
        <v>1950</v>
      </c>
      <c r="Y53" s="38" t="s">
        <v>1452</v>
      </c>
      <c r="AB53" s="38">
        <v>1</v>
      </c>
      <c r="AD53" s="38">
        <v>0</v>
      </c>
    </row>
    <row r="54" spans="1:30" x14ac:dyDescent="0.3">
      <c r="A54" s="55">
        <f t="shared" si="0"/>
        <v>49</v>
      </c>
      <c r="B54" s="37">
        <v>134010</v>
      </c>
      <c r="C54" s="43" t="s">
        <v>1338</v>
      </c>
      <c r="D54" s="42"/>
      <c r="E54" s="38">
        <v>0</v>
      </c>
      <c r="J54" s="38">
        <v>0</v>
      </c>
      <c r="L54" s="38">
        <v>0</v>
      </c>
      <c r="M54" s="38">
        <v>0</v>
      </c>
      <c r="N54" s="38" t="s">
        <v>1453</v>
      </c>
      <c r="O54" s="38" t="s">
        <v>93</v>
      </c>
      <c r="Q54" s="63" t="s">
        <v>1560</v>
      </c>
      <c r="R54" s="63">
        <v>0</v>
      </c>
      <c r="S54" s="41" t="s">
        <v>52</v>
      </c>
      <c r="T54" s="29">
        <f>ROUND(VLOOKUP(LEFT(B54,LEN(B54)-3),[1]单位!$B$3:$S$999,COLUMNS([1]单位!$B$2:$S$2),0)*1000,0)</f>
        <v>4000</v>
      </c>
      <c r="U54" s="38">
        <v>1901</v>
      </c>
      <c r="Y54" s="38" t="s">
        <v>1454</v>
      </c>
      <c r="AB54" s="38">
        <v>1</v>
      </c>
      <c r="AD54" s="38">
        <v>0</v>
      </c>
    </row>
    <row r="55" spans="1:30" x14ac:dyDescent="0.3">
      <c r="A55" s="55">
        <f t="shared" si="0"/>
        <v>50</v>
      </c>
      <c r="B55" s="37">
        <v>135010</v>
      </c>
      <c r="C55" s="61" t="s">
        <v>1340</v>
      </c>
      <c r="D55" s="42"/>
      <c r="E55" s="38">
        <v>0</v>
      </c>
      <c r="J55" s="38">
        <v>0</v>
      </c>
      <c r="L55" s="38">
        <v>0</v>
      </c>
      <c r="M55" s="38">
        <v>0</v>
      </c>
      <c r="N55" s="38" t="s">
        <v>1329</v>
      </c>
      <c r="O55" s="38" t="s">
        <v>93</v>
      </c>
      <c r="Q55" s="63" t="s">
        <v>1560</v>
      </c>
      <c r="R55" s="63">
        <v>0</v>
      </c>
      <c r="S55" s="41" t="s">
        <v>52</v>
      </c>
      <c r="T55" s="29">
        <f>ROUND(VLOOKUP(LEFT(B55,LEN(B55)-3),[1]单位!$B$3:$S$999,COLUMNS([1]单位!$B$2:$S$2),0)*1000,0)</f>
        <v>3600</v>
      </c>
      <c r="U55" s="38" t="s">
        <v>1330</v>
      </c>
      <c r="Y55" s="38" t="s">
        <v>1455</v>
      </c>
      <c r="AB55" s="38">
        <v>1</v>
      </c>
      <c r="AD55" s="38">
        <v>0</v>
      </c>
    </row>
    <row r="56" spans="1:30" s="7" customFormat="1" x14ac:dyDescent="0.3">
      <c r="A56" s="55">
        <f t="shared" si="0"/>
        <v>51</v>
      </c>
      <c r="B56" s="58">
        <v>141010</v>
      </c>
      <c r="C56" s="62" t="s">
        <v>1481</v>
      </c>
      <c r="E56" s="7">
        <v>0</v>
      </c>
      <c r="J56" s="7">
        <v>0</v>
      </c>
      <c r="L56" s="7">
        <v>0</v>
      </c>
      <c r="M56" s="7">
        <v>0</v>
      </c>
      <c r="N56" s="7" t="s">
        <v>1329</v>
      </c>
      <c r="O56" s="7" t="s">
        <v>93</v>
      </c>
      <c r="Q56" s="63" t="s">
        <v>1560</v>
      </c>
      <c r="R56" s="63">
        <v>0</v>
      </c>
      <c r="S56" s="59" t="s">
        <v>52</v>
      </c>
      <c r="T56" s="29">
        <f>ROUND(VLOOKUP(LEFT(B56,LEN(B56)-3),[1]单位!$B$3:$S$999,COLUMNS([1]单位!$B$2:$S$2),0)*1000,0)</f>
        <v>2222</v>
      </c>
      <c r="U56" s="7" t="s">
        <v>1330</v>
      </c>
      <c r="V56" s="247"/>
      <c r="W56" s="111"/>
      <c r="X56" s="111"/>
      <c r="Y56" s="7" t="s">
        <v>1455</v>
      </c>
      <c r="AB56" s="7">
        <v>1</v>
      </c>
      <c r="AD56" s="7">
        <v>0</v>
      </c>
    </row>
    <row r="57" spans="1:30" s="7" customFormat="1" x14ac:dyDescent="0.3">
      <c r="A57" s="55">
        <f t="shared" si="0"/>
        <v>52</v>
      </c>
      <c r="B57" s="58">
        <v>142010</v>
      </c>
      <c r="C57" s="62" t="s">
        <v>1483</v>
      </c>
      <c r="E57" s="7">
        <v>0</v>
      </c>
      <c r="J57" s="7">
        <v>0</v>
      </c>
      <c r="L57" s="7">
        <v>0</v>
      </c>
      <c r="M57" s="7">
        <v>0</v>
      </c>
      <c r="N57" s="7" t="s">
        <v>1329</v>
      </c>
      <c r="O57" s="7" t="s">
        <v>93</v>
      </c>
      <c r="Q57" s="63" t="s">
        <v>1560</v>
      </c>
      <c r="R57" s="63">
        <v>0</v>
      </c>
      <c r="S57" s="59" t="s">
        <v>52</v>
      </c>
      <c r="T57" s="29">
        <f>ROUND(VLOOKUP(LEFT(B57,LEN(B57)-3),[1]单位!$B$3:$S$999,COLUMNS([1]单位!$B$2:$S$2),0)*1000,0)</f>
        <v>5882</v>
      </c>
      <c r="U57" s="7" t="s">
        <v>1330</v>
      </c>
      <c r="V57" s="247"/>
      <c r="W57" s="111"/>
      <c r="X57" s="111"/>
      <c r="Y57" s="7" t="s">
        <v>1455</v>
      </c>
      <c r="AB57" s="7">
        <v>1</v>
      </c>
      <c r="AD57" s="7">
        <v>0</v>
      </c>
    </row>
    <row r="58" spans="1:30" s="7" customFormat="1" x14ac:dyDescent="0.3">
      <c r="A58" s="55">
        <f t="shared" si="0"/>
        <v>53</v>
      </c>
      <c r="B58" s="58">
        <v>143010</v>
      </c>
      <c r="C58" s="62" t="s">
        <v>1485</v>
      </c>
      <c r="E58" s="7">
        <v>0</v>
      </c>
      <c r="J58" s="7">
        <v>0</v>
      </c>
      <c r="L58" s="7">
        <v>0</v>
      </c>
      <c r="M58" s="7">
        <v>0</v>
      </c>
      <c r="N58" s="7" t="s">
        <v>1329</v>
      </c>
      <c r="O58" s="7" t="s">
        <v>93</v>
      </c>
      <c r="Q58" s="63" t="s">
        <v>1560</v>
      </c>
      <c r="R58" s="63">
        <v>0</v>
      </c>
      <c r="S58" s="59" t="s">
        <v>52</v>
      </c>
      <c r="T58" s="29">
        <f>ROUND(VLOOKUP(LEFT(B58,LEN(B58)-3),[1]单位!$B$3:$S$999,COLUMNS([1]单位!$B$2:$S$2),0)*1000,0)</f>
        <v>2941</v>
      </c>
      <c r="U58" s="7" t="s">
        <v>1330</v>
      </c>
      <c r="V58" s="247"/>
      <c r="W58" s="111"/>
      <c r="X58" s="111"/>
      <c r="Y58" s="7" t="s">
        <v>1455</v>
      </c>
      <c r="AB58" s="7">
        <v>1</v>
      </c>
      <c r="AD58" s="7">
        <v>0</v>
      </c>
    </row>
    <row r="59" spans="1:30" s="7" customFormat="1" x14ac:dyDescent="0.3">
      <c r="A59" s="55">
        <f t="shared" si="0"/>
        <v>54</v>
      </c>
      <c r="B59" s="58">
        <v>144010</v>
      </c>
      <c r="C59" s="62" t="s">
        <v>1487</v>
      </c>
      <c r="E59" s="7">
        <v>0</v>
      </c>
      <c r="J59" s="7">
        <v>0</v>
      </c>
      <c r="L59" s="7">
        <v>0</v>
      </c>
      <c r="M59" s="7">
        <v>0</v>
      </c>
      <c r="N59" s="7" t="s">
        <v>1329</v>
      </c>
      <c r="O59" s="7" t="s">
        <v>93</v>
      </c>
      <c r="Q59" s="63" t="s">
        <v>1560</v>
      </c>
      <c r="R59" s="63">
        <v>0</v>
      </c>
      <c r="S59" s="59" t="s">
        <v>52</v>
      </c>
      <c r="T59" s="29">
        <f>ROUND(VLOOKUP(LEFT(B59,LEN(B59)-3),[1]单位!$B$3:$S$999,COLUMNS([1]单位!$B$2:$S$2),0)*1000,0)</f>
        <v>2222</v>
      </c>
      <c r="U59" s="7" t="s">
        <v>1330</v>
      </c>
      <c r="V59" s="247"/>
      <c r="W59" s="111"/>
      <c r="X59" s="111"/>
      <c r="Y59" s="7" t="s">
        <v>1455</v>
      </c>
      <c r="AB59" s="7">
        <v>1</v>
      </c>
      <c r="AD59" s="7">
        <v>0</v>
      </c>
    </row>
    <row r="60" spans="1:30" s="7" customFormat="1" x14ac:dyDescent="0.3">
      <c r="A60" s="55">
        <f t="shared" si="0"/>
        <v>55</v>
      </c>
      <c r="B60" s="58">
        <v>145010</v>
      </c>
      <c r="C60" s="62" t="s">
        <v>1489</v>
      </c>
      <c r="E60" s="7">
        <v>0</v>
      </c>
      <c r="J60" s="7">
        <v>0</v>
      </c>
      <c r="L60" s="7">
        <v>0</v>
      </c>
      <c r="M60" s="7">
        <v>0</v>
      </c>
      <c r="N60" s="7" t="s">
        <v>1329</v>
      </c>
      <c r="O60" s="7" t="s">
        <v>93</v>
      </c>
      <c r="Q60" s="63" t="s">
        <v>1560</v>
      </c>
      <c r="R60" s="63">
        <v>0</v>
      </c>
      <c r="S60" s="59" t="s">
        <v>52</v>
      </c>
      <c r="T60" s="29">
        <f>ROUND(VLOOKUP(LEFT(B60,LEN(B60)-3),[1]单位!$B$3:$S$999,COLUMNS([1]单位!$B$2:$S$2),0)*1000,0)</f>
        <v>1493</v>
      </c>
      <c r="U60" s="7" t="s">
        <v>1330</v>
      </c>
      <c r="V60" s="247"/>
      <c r="W60" s="111"/>
      <c r="X60" s="111"/>
      <c r="Y60" s="7" t="s">
        <v>1455</v>
      </c>
      <c r="AB60" s="7">
        <v>1</v>
      </c>
      <c r="AD60" s="7">
        <v>0</v>
      </c>
    </row>
    <row r="61" spans="1:30" s="7" customFormat="1" x14ac:dyDescent="0.3">
      <c r="A61" s="55">
        <f t="shared" si="0"/>
        <v>56</v>
      </c>
      <c r="B61" s="58">
        <v>151010</v>
      </c>
      <c r="C61" s="62" t="s">
        <v>1491</v>
      </c>
      <c r="E61" s="7">
        <v>0</v>
      </c>
      <c r="J61" s="7">
        <v>0</v>
      </c>
      <c r="L61" s="7">
        <v>0</v>
      </c>
      <c r="M61" s="7">
        <v>0</v>
      </c>
      <c r="N61" s="7" t="s">
        <v>1329</v>
      </c>
      <c r="O61" s="7" t="s">
        <v>93</v>
      </c>
      <c r="Q61" s="63" t="s">
        <v>1560</v>
      </c>
      <c r="R61" s="63">
        <v>0</v>
      </c>
      <c r="S61" s="59" t="s">
        <v>52</v>
      </c>
      <c r="T61" s="29">
        <f>ROUND(VLOOKUP(LEFT(B61,LEN(B61)-3),[1]单位!$B$3:$S$999,COLUMNS([1]单位!$B$2:$S$2),0)*1000,0)</f>
        <v>1786</v>
      </c>
      <c r="U61" s="7" t="s">
        <v>1330</v>
      </c>
      <c r="V61" s="247"/>
      <c r="W61" s="111"/>
      <c r="X61" s="111"/>
      <c r="Y61" s="7" t="s">
        <v>1455</v>
      </c>
      <c r="AB61" s="7">
        <v>1</v>
      </c>
      <c r="AD61" s="7">
        <v>0</v>
      </c>
    </row>
    <row r="62" spans="1:30" s="7" customFormat="1" x14ac:dyDescent="0.3">
      <c r="A62" s="55">
        <f t="shared" si="0"/>
        <v>57</v>
      </c>
      <c r="B62" s="58">
        <v>152010</v>
      </c>
      <c r="C62" s="62" t="s">
        <v>1493</v>
      </c>
      <c r="E62" s="7">
        <v>0</v>
      </c>
      <c r="J62" s="7">
        <v>0</v>
      </c>
      <c r="L62" s="7">
        <v>0</v>
      </c>
      <c r="M62" s="7">
        <v>0</v>
      </c>
      <c r="N62" s="7" t="s">
        <v>1329</v>
      </c>
      <c r="O62" s="7" t="s">
        <v>93</v>
      </c>
      <c r="Q62" s="63" t="s">
        <v>1560</v>
      </c>
      <c r="R62" s="63">
        <v>0</v>
      </c>
      <c r="S62" s="59" t="s">
        <v>52</v>
      </c>
      <c r="T62" s="29">
        <f>ROUND(VLOOKUP(LEFT(B62,LEN(B62)-3),[1]单位!$B$3:$S$999,COLUMNS([1]单位!$B$2:$S$2),0)*1000,0)</f>
        <v>4545</v>
      </c>
      <c r="U62" s="7" t="s">
        <v>1330</v>
      </c>
      <c r="V62" s="247"/>
      <c r="W62" s="111"/>
      <c r="X62" s="111"/>
      <c r="Y62" s="7" t="s">
        <v>1455</v>
      </c>
      <c r="AB62" s="7">
        <v>1</v>
      </c>
      <c r="AD62" s="7">
        <v>0</v>
      </c>
    </row>
    <row r="63" spans="1:30" s="7" customFormat="1" x14ac:dyDescent="0.3">
      <c r="A63" s="55">
        <f t="shared" si="0"/>
        <v>58</v>
      </c>
      <c r="B63" s="58">
        <v>153010</v>
      </c>
      <c r="C63" s="62" t="s">
        <v>1495</v>
      </c>
      <c r="E63" s="7">
        <v>0</v>
      </c>
      <c r="J63" s="7">
        <v>0</v>
      </c>
      <c r="L63" s="7">
        <v>0</v>
      </c>
      <c r="M63" s="7">
        <v>0</v>
      </c>
      <c r="N63" s="7" t="s">
        <v>1329</v>
      </c>
      <c r="O63" s="7" t="s">
        <v>93</v>
      </c>
      <c r="Q63" s="63" t="s">
        <v>1560</v>
      </c>
      <c r="R63" s="63">
        <v>0</v>
      </c>
      <c r="S63" s="59" t="s">
        <v>52</v>
      </c>
      <c r="T63" s="29">
        <f>ROUND(VLOOKUP(LEFT(B63,LEN(B63)-3),[1]单位!$B$3:$S$999,COLUMNS([1]单位!$B$2:$S$2),0)*1000,0)</f>
        <v>1786</v>
      </c>
      <c r="U63" s="7" t="s">
        <v>1330</v>
      </c>
      <c r="V63" s="247"/>
      <c r="W63" s="111"/>
      <c r="X63" s="111"/>
      <c r="Y63" s="7" t="s">
        <v>1455</v>
      </c>
      <c r="AB63" s="7">
        <v>1</v>
      </c>
      <c r="AD63" s="7">
        <v>0</v>
      </c>
    </row>
    <row r="64" spans="1:30" s="7" customFormat="1" x14ac:dyDescent="0.3">
      <c r="A64" s="55">
        <f t="shared" si="0"/>
        <v>59</v>
      </c>
      <c r="B64" s="58">
        <v>154010</v>
      </c>
      <c r="C64" s="62" t="s">
        <v>1547</v>
      </c>
      <c r="E64" s="7">
        <v>0</v>
      </c>
      <c r="J64" s="7">
        <v>0</v>
      </c>
      <c r="L64" s="7">
        <v>0</v>
      </c>
      <c r="M64" s="7">
        <v>0</v>
      </c>
      <c r="N64" s="7" t="s">
        <v>1329</v>
      </c>
      <c r="O64" s="7" t="s">
        <v>1566</v>
      </c>
      <c r="Q64" s="63" t="s">
        <v>1568</v>
      </c>
      <c r="R64" s="63">
        <v>0</v>
      </c>
      <c r="S64" s="59" t="s">
        <v>52</v>
      </c>
      <c r="T64" s="29">
        <f>ROUND(VLOOKUP(LEFT(B64,LEN(B64)-3),[1]单位!$B$3:$S$999,COLUMNS([1]单位!$B$2:$S$2),0)*1000,0)</f>
        <v>2222</v>
      </c>
      <c r="U64" s="7" t="s">
        <v>1330</v>
      </c>
      <c r="V64" s="247"/>
      <c r="W64" s="111"/>
      <c r="X64" s="111"/>
      <c r="Y64" s="7" t="s">
        <v>1561</v>
      </c>
      <c r="AB64" s="7">
        <v>1</v>
      </c>
      <c r="AD64" s="7">
        <v>0</v>
      </c>
    </row>
    <row r="65" spans="1:31" s="7" customFormat="1" x14ac:dyDescent="0.3">
      <c r="A65" s="55">
        <f t="shared" si="0"/>
        <v>60</v>
      </c>
      <c r="B65" s="58">
        <v>154011</v>
      </c>
      <c r="C65" s="62" t="s">
        <v>1549</v>
      </c>
      <c r="E65" s="7">
        <v>0</v>
      </c>
      <c r="J65" s="7" t="s">
        <v>1542</v>
      </c>
      <c r="L65" s="7" t="s">
        <v>1545</v>
      </c>
      <c r="M65" s="7">
        <v>0</v>
      </c>
      <c r="N65" s="7" t="s">
        <v>1329</v>
      </c>
      <c r="O65" s="7" t="s">
        <v>1551</v>
      </c>
      <c r="Q65" s="63" t="s">
        <v>1568</v>
      </c>
      <c r="R65" s="63">
        <v>0</v>
      </c>
      <c r="S65" s="59" t="s">
        <v>52</v>
      </c>
      <c r="T65" s="7" t="s">
        <v>1544</v>
      </c>
      <c r="U65" s="7" t="s">
        <v>1330</v>
      </c>
      <c r="V65" s="247"/>
      <c r="W65" s="111"/>
      <c r="X65" s="111"/>
      <c r="Y65" s="7" t="s">
        <v>1562</v>
      </c>
      <c r="AB65" s="7">
        <v>1</v>
      </c>
      <c r="AD65" s="7">
        <v>0</v>
      </c>
    </row>
    <row r="66" spans="1:31" s="7" customFormat="1" x14ac:dyDescent="0.3">
      <c r="A66" s="55">
        <f t="shared" si="0"/>
        <v>61</v>
      </c>
      <c r="B66" s="58">
        <v>155010</v>
      </c>
      <c r="C66" s="62" t="s">
        <v>1498</v>
      </c>
      <c r="E66" s="7">
        <v>0</v>
      </c>
      <c r="J66" s="7">
        <v>0</v>
      </c>
      <c r="L66" s="7">
        <v>0</v>
      </c>
      <c r="M66" s="7">
        <v>0</v>
      </c>
      <c r="N66" s="7" t="s">
        <v>1329</v>
      </c>
      <c r="O66" s="7" t="s">
        <v>93</v>
      </c>
      <c r="Q66" s="63" t="s">
        <v>1560</v>
      </c>
      <c r="R66" s="63">
        <v>0</v>
      </c>
      <c r="S66" s="59" t="s">
        <v>52</v>
      </c>
      <c r="T66" s="29">
        <f>ROUND(VLOOKUP(LEFT(B66,LEN(B66)-3),[1]单位!$B$3:$S$999,COLUMNS([1]单位!$B$2:$S$2),0)*1000,0)</f>
        <v>5000</v>
      </c>
      <c r="U66" s="7" t="s">
        <v>1330</v>
      </c>
      <c r="V66" s="247"/>
      <c r="W66" s="111"/>
      <c r="X66" s="111"/>
      <c r="Y66" s="7" t="s">
        <v>1455</v>
      </c>
      <c r="AB66" s="7">
        <v>1</v>
      </c>
      <c r="AD66" s="7">
        <v>0</v>
      </c>
    </row>
    <row r="67" spans="1:31" x14ac:dyDescent="0.3">
      <c r="A67" s="55">
        <f t="shared" si="0"/>
        <v>62</v>
      </c>
      <c r="B67" s="37">
        <v>221010</v>
      </c>
      <c r="C67" s="43" t="s">
        <v>356</v>
      </c>
      <c r="D67" s="42"/>
      <c r="E67" s="38">
        <v>0</v>
      </c>
      <c r="J67" s="38">
        <v>0</v>
      </c>
      <c r="L67" s="38">
        <v>0</v>
      </c>
      <c r="M67" s="38">
        <v>0</v>
      </c>
      <c r="N67" s="38">
        <v>15000</v>
      </c>
      <c r="O67" s="171" t="s">
        <v>62</v>
      </c>
      <c r="Q67" s="63" t="s">
        <v>1560</v>
      </c>
      <c r="R67" s="63">
        <v>0</v>
      </c>
      <c r="S67" s="41" t="s">
        <v>52</v>
      </c>
      <c r="T67" s="29">
        <f>ROUND(VLOOKUP(LEFT(B67,LEN(B67)-3),[1]单位!$B$3:$S$999,COLUMNS([1]单位!$B$2:$S$2),0)*1000,0)</f>
        <v>1800</v>
      </c>
      <c r="U67" s="38">
        <v>1550</v>
      </c>
      <c r="Y67" s="38" t="s">
        <v>225</v>
      </c>
      <c r="AB67" s="38">
        <v>1</v>
      </c>
      <c r="AD67" s="38">
        <v>0</v>
      </c>
    </row>
    <row r="68" spans="1:31" s="7" customFormat="1" x14ac:dyDescent="0.3">
      <c r="A68" s="55">
        <f t="shared" si="0"/>
        <v>63</v>
      </c>
      <c r="B68" s="58">
        <v>231010</v>
      </c>
      <c r="C68" s="62" t="s">
        <v>1499</v>
      </c>
      <c r="E68" s="7">
        <v>0</v>
      </c>
      <c r="J68" s="7">
        <v>0</v>
      </c>
      <c r="L68" s="7">
        <v>0</v>
      </c>
      <c r="M68" s="7">
        <v>0</v>
      </c>
      <c r="N68" s="7" t="s">
        <v>1329</v>
      </c>
      <c r="O68" s="7" t="s">
        <v>93</v>
      </c>
      <c r="Q68" s="63" t="s">
        <v>1560</v>
      </c>
      <c r="R68" s="63">
        <v>0</v>
      </c>
      <c r="S68" s="59" t="s">
        <v>52</v>
      </c>
      <c r="T68" s="29">
        <f>ROUND(VLOOKUP(LEFT(B68,LEN(B68)-3),[1]单位!$B$3:$S$999,COLUMNS([1]单位!$B$2:$S$2),0)*1000,0)</f>
        <v>2400</v>
      </c>
      <c r="U68" s="7" t="s">
        <v>1330</v>
      </c>
      <c r="V68" s="247"/>
      <c r="W68" s="111"/>
      <c r="X68" s="111"/>
      <c r="Y68" s="7" t="s">
        <v>1455</v>
      </c>
      <c r="AB68" s="7">
        <v>1</v>
      </c>
      <c r="AD68" s="7">
        <v>0</v>
      </c>
    </row>
    <row r="69" spans="1:31" s="7" customFormat="1" x14ac:dyDescent="0.3">
      <c r="A69" s="55">
        <f t="shared" si="0"/>
        <v>64</v>
      </c>
      <c r="B69" s="58">
        <v>241010</v>
      </c>
      <c r="C69" s="62" t="s">
        <v>1500</v>
      </c>
      <c r="E69" s="7">
        <v>0</v>
      </c>
      <c r="J69" s="7">
        <v>0</v>
      </c>
      <c r="L69" s="7">
        <v>0</v>
      </c>
      <c r="M69" s="7">
        <v>0</v>
      </c>
      <c r="N69" s="7" t="s">
        <v>1329</v>
      </c>
      <c r="O69" s="7" t="s">
        <v>93</v>
      </c>
      <c r="Q69" s="63" t="s">
        <v>1560</v>
      </c>
      <c r="R69" s="63">
        <v>0</v>
      </c>
      <c r="S69" s="59" t="s">
        <v>52</v>
      </c>
      <c r="T69" s="29">
        <f>ROUND(VLOOKUP(LEFT(B69,LEN(B69)-3),[1]单位!$B$3:$S$999,COLUMNS([1]单位!$B$2:$S$2),0)*1000,0)</f>
        <v>2222</v>
      </c>
      <c r="U69" s="7" t="s">
        <v>1330</v>
      </c>
      <c r="V69" s="247"/>
      <c r="W69" s="111"/>
      <c r="X69" s="111"/>
      <c r="Y69" s="7" t="s">
        <v>1455</v>
      </c>
      <c r="AB69" s="7">
        <v>1</v>
      </c>
      <c r="AD69" s="7">
        <v>0</v>
      </c>
    </row>
    <row r="70" spans="1:31" s="7" customFormat="1" x14ac:dyDescent="0.3">
      <c r="A70" s="55">
        <f t="shared" si="0"/>
        <v>65</v>
      </c>
      <c r="B70" s="58">
        <v>251010</v>
      </c>
      <c r="C70" s="62" t="s">
        <v>1504</v>
      </c>
      <c r="E70" s="7">
        <v>0</v>
      </c>
      <c r="J70" s="7">
        <v>0</v>
      </c>
      <c r="L70" s="7">
        <v>0</v>
      </c>
      <c r="M70" s="7">
        <v>0</v>
      </c>
      <c r="N70" s="7" t="s">
        <v>1329</v>
      </c>
      <c r="O70" s="7" t="s">
        <v>93</v>
      </c>
      <c r="Q70" s="63" t="s">
        <v>1560</v>
      </c>
      <c r="R70" s="63">
        <v>0</v>
      </c>
      <c r="S70" s="59" t="s">
        <v>52</v>
      </c>
      <c r="T70" s="29">
        <f>ROUND(VLOOKUP(LEFT(B70,LEN(B70)-3),[1]单位!$B$3:$S$999,COLUMNS([1]单位!$B$2:$S$2),0)*1000,0)</f>
        <v>500</v>
      </c>
      <c r="U70" s="7" t="s">
        <v>1330</v>
      </c>
      <c r="V70" s="247"/>
      <c r="W70" s="111"/>
      <c r="X70" s="111"/>
      <c r="Y70" s="7" t="s">
        <v>1455</v>
      </c>
      <c r="AB70" s="7">
        <v>1</v>
      </c>
      <c r="AD70" s="7">
        <v>0</v>
      </c>
    </row>
    <row r="71" spans="1:31" x14ac:dyDescent="0.3">
      <c r="A71" s="55">
        <f t="shared" si="0"/>
        <v>66</v>
      </c>
      <c r="B71" s="37">
        <v>321010</v>
      </c>
      <c r="C71" s="43" t="s">
        <v>357</v>
      </c>
      <c r="D71" s="42"/>
      <c r="E71" s="38">
        <v>0</v>
      </c>
      <c r="J71" s="38">
        <v>0</v>
      </c>
      <c r="L71" s="38">
        <v>0</v>
      </c>
      <c r="M71" s="38">
        <v>0</v>
      </c>
      <c r="N71" s="38" t="s">
        <v>1456</v>
      </c>
      <c r="O71" s="171" t="s">
        <v>1301</v>
      </c>
      <c r="Q71" s="63" t="s">
        <v>1560</v>
      </c>
      <c r="R71" s="63">
        <v>0</v>
      </c>
      <c r="S71" s="41" t="s">
        <v>52</v>
      </c>
      <c r="T71" s="29">
        <f>ROUND(VLOOKUP(LEFT(B71,LEN(B71)-3),[1]单位!$B$3:$S$999,COLUMNS([1]单位!$B$2:$S$2),0)*1000,0)</f>
        <v>3600</v>
      </c>
      <c r="U71" s="38">
        <v>1700</v>
      </c>
      <c r="Y71" s="38" t="s">
        <v>226</v>
      </c>
      <c r="AB71" s="38">
        <v>1</v>
      </c>
      <c r="AD71" s="38">
        <v>0</v>
      </c>
    </row>
    <row r="72" spans="1:31" s="7" customFormat="1" x14ac:dyDescent="0.3">
      <c r="A72" s="55">
        <f t="shared" si="0"/>
        <v>67</v>
      </c>
      <c r="B72" s="58">
        <v>331010</v>
      </c>
      <c r="C72" s="7" t="s">
        <v>1505</v>
      </c>
      <c r="E72" s="7">
        <v>0</v>
      </c>
      <c r="J72" s="7">
        <v>0</v>
      </c>
      <c r="L72" s="7">
        <v>0</v>
      </c>
      <c r="M72" s="7">
        <v>0</v>
      </c>
      <c r="N72" s="7">
        <v>75000</v>
      </c>
      <c r="O72" s="7" t="s">
        <v>1301</v>
      </c>
      <c r="Q72" s="63" t="s">
        <v>1560</v>
      </c>
      <c r="R72" s="63">
        <v>0</v>
      </c>
      <c r="S72" s="59" t="s">
        <v>52</v>
      </c>
      <c r="T72" s="29">
        <f>ROUND(VLOOKUP(LEFT(B72,LEN(B72)-3),[1]单位!$B$3:$S$999,COLUMNS([1]单位!$B$2:$S$2),0)*1000,0)</f>
        <v>1786</v>
      </c>
      <c r="U72" s="7">
        <v>2550</v>
      </c>
      <c r="V72" s="247"/>
      <c r="W72" s="111"/>
      <c r="X72" s="111"/>
      <c r="Y72" s="7" t="s">
        <v>2806</v>
      </c>
      <c r="AB72" s="7">
        <v>0</v>
      </c>
      <c r="AD72" s="7">
        <v>0</v>
      </c>
    </row>
    <row r="73" spans="1:31" s="7" customFormat="1" x14ac:dyDescent="0.3">
      <c r="A73" s="55">
        <f t="shared" si="0"/>
        <v>68</v>
      </c>
      <c r="B73" s="58">
        <v>341010</v>
      </c>
      <c r="C73" s="7" t="s">
        <v>1506</v>
      </c>
      <c r="E73" s="7">
        <v>0</v>
      </c>
      <c r="J73" s="7">
        <v>0</v>
      </c>
      <c r="L73" s="7">
        <v>0</v>
      </c>
      <c r="M73" s="7">
        <v>0</v>
      </c>
      <c r="N73" s="7">
        <v>75000</v>
      </c>
      <c r="O73" s="7" t="s">
        <v>1301</v>
      </c>
      <c r="Q73" s="63" t="s">
        <v>1560</v>
      </c>
      <c r="R73" s="63">
        <v>0</v>
      </c>
      <c r="S73" s="59" t="s">
        <v>52</v>
      </c>
      <c r="T73" s="29">
        <f>ROUND(VLOOKUP(LEFT(B73,LEN(B73)-3),[1]单位!$B$3:$S$999,COLUMNS([1]单位!$B$2:$S$2),0)*1000,0)</f>
        <v>4545</v>
      </c>
      <c r="U73" s="7">
        <v>2550</v>
      </c>
      <c r="V73" s="247"/>
      <c r="W73" s="111"/>
      <c r="X73" s="111"/>
      <c r="Y73" s="7" t="s">
        <v>2808</v>
      </c>
      <c r="AB73" s="7">
        <v>0</v>
      </c>
      <c r="AD73" s="7">
        <v>0</v>
      </c>
    </row>
    <row r="74" spans="1:31" s="7" customFormat="1" x14ac:dyDescent="0.3">
      <c r="A74" s="55">
        <f t="shared" ref="A74:A139" si="1">ROW()-5</f>
        <v>69</v>
      </c>
      <c r="B74" s="58">
        <v>351010</v>
      </c>
      <c r="C74" s="7" t="s">
        <v>1510</v>
      </c>
      <c r="E74" s="7">
        <v>0</v>
      </c>
      <c r="J74" s="7">
        <v>0</v>
      </c>
      <c r="L74" s="7">
        <v>0</v>
      </c>
      <c r="M74" s="7">
        <v>0</v>
      </c>
      <c r="N74" s="7">
        <v>75000</v>
      </c>
      <c r="O74" s="7" t="s">
        <v>1301</v>
      </c>
      <c r="Q74" s="63" t="s">
        <v>1560</v>
      </c>
      <c r="R74" s="63">
        <v>0</v>
      </c>
      <c r="S74" s="59" t="s">
        <v>52</v>
      </c>
      <c r="T74" s="29">
        <f>ROUND(VLOOKUP(LEFT(B74,LEN(B74)-3),[1]单位!$B$3:$S$999,COLUMNS([1]单位!$B$2:$S$2),0)*1000,0)</f>
        <v>7143</v>
      </c>
      <c r="U74" s="7">
        <v>2550</v>
      </c>
      <c r="V74" s="247"/>
      <c r="W74" s="111"/>
      <c r="X74" s="111"/>
      <c r="Y74" s="7" t="s">
        <v>2810</v>
      </c>
      <c r="AB74" s="7">
        <v>0</v>
      </c>
      <c r="AD74" s="7">
        <v>0</v>
      </c>
    </row>
    <row r="75" spans="1:31" x14ac:dyDescent="0.3">
      <c r="A75" s="55">
        <f t="shared" si="1"/>
        <v>70</v>
      </c>
      <c r="B75" s="37">
        <v>421010</v>
      </c>
      <c r="C75" s="43" t="s">
        <v>125</v>
      </c>
      <c r="D75" s="42"/>
      <c r="E75" s="38">
        <v>0</v>
      </c>
      <c r="J75" s="38">
        <v>0</v>
      </c>
      <c r="L75" s="38">
        <v>0</v>
      </c>
      <c r="M75" s="38">
        <v>0</v>
      </c>
      <c r="N75" s="38">
        <v>15000</v>
      </c>
      <c r="O75" s="171" t="s">
        <v>62</v>
      </c>
      <c r="Q75" s="63" t="s">
        <v>1560</v>
      </c>
      <c r="R75" s="63">
        <v>0</v>
      </c>
      <c r="S75" s="41" t="s">
        <v>52</v>
      </c>
      <c r="T75" s="29">
        <f>ROUND(VLOOKUP(LEFT(B75,LEN(B75)-3),[1]单位!$B$3:$S$999,COLUMNS([1]单位!$B$2:$S$2),0)*1000,0)</f>
        <v>2400</v>
      </c>
      <c r="U75" s="38">
        <v>1800</v>
      </c>
      <c r="Y75" s="237" t="s">
        <v>3166</v>
      </c>
      <c r="Z75" s="237"/>
      <c r="AB75" s="38">
        <v>1</v>
      </c>
      <c r="AD75" s="38">
        <v>0</v>
      </c>
    </row>
    <row r="76" spans="1:31" x14ac:dyDescent="0.3">
      <c r="A76" s="55">
        <f t="shared" si="1"/>
        <v>71</v>
      </c>
      <c r="B76" s="37">
        <v>421011</v>
      </c>
      <c r="C76" s="43" t="s">
        <v>1772</v>
      </c>
      <c r="D76" s="42"/>
      <c r="E76" s="71" t="s">
        <v>1560</v>
      </c>
      <c r="F76" s="71"/>
      <c r="G76" s="71"/>
      <c r="J76" s="72">
        <v>1</v>
      </c>
      <c r="K76" s="72"/>
      <c r="L76" s="38">
        <v>0</v>
      </c>
      <c r="M76" s="80" t="s">
        <v>1774</v>
      </c>
      <c r="N76" s="71" t="s">
        <v>1560</v>
      </c>
      <c r="O76" s="71" t="s">
        <v>65</v>
      </c>
      <c r="P76" s="71"/>
      <c r="Q76" s="63" t="s">
        <v>1560</v>
      </c>
      <c r="R76" s="63" t="s">
        <v>1560</v>
      </c>
      <c r="S76" s="41" t="s">
        <v>52</v>
      </c>
      <c r="T76" s="153" t="s">
        <v>2138</v>
      </c>
      <c r="U76" s="71" t="s">
        <v>1560</v>
      </c>
      <c r="AA76" s="37">
        <v>421010</v>
      </c>
      <c r="AB76" s="71" t="s">
        <v>1560</v>
      </c>
      <c r="AD76" s="71" t="s">
        <v>1560</v>
      </c>
      <c r="AE76" s="71"/>
    </row>
    <row r="77" spans="1:31" x14ac:dyDescent="0.3">
      <c r="A77" s="55">
        <f t="shared" si="1"/>
        <v>72</v>
      </c>
      <c r="B77" s="37">
        <v>421012</v>
      </c>
      <c r="C77" s="43" t="s">
        <v>1770</v>
      </c>
      <c r="D77" s="42"/>
      <c r="E77" s="71" t="s">
        <v>1560</v>
      </c>
      <c r="F77" s="71"/>
      <c r="G77" s="71"/>
      <c r="J77" s="72">
        <v>1</v>
      </c>
      <c r="K77" s="72"/>
      <c r="L77" s="38">
        <v>0</v>
      </c>
      <c r="M77" s="71" t="s">
        <v>1747</v>
      </c>
      <c r="N77" s="259" t="s">
        <v>3448</v>
      </c>
      <c r="O77" s="38" t="s">
        <v>36</v>
      </c>
      <c r="Q77" s="63" t="s">
        <v>1560</v>
      </c>
      <c r="R77" s="63">
        <v>0</v>
      </c>
      <c r="S77" s="41" t="s">
        <v>52</v>
      </c>
      <c r="T77" s="271" t="s">
        <v>3587</v>
      </c>
      <c r="U77" s="271" t="s">
        <v>3588</v>
      </c>
      <c r="Y77" s="258" t="s">
        <v>3444</v>
      </c>
      <c r="Z77" s="258"/>
      <c r="AB77" s="38">
        <v>1</v>
      </c>
      <c r="AD77" s="38">
        <v>0</v>
      </c>
    </row>
    <row r="78" spans="1:31" s="7" customFormat="1" x14ac:dyDescent="0.3">
      <c r="A78" s="55">
        <f t="shared" si="1"/>
        <v>73</v>
      </c>
      <c r="B78" s="58">
        <v>431010</v>
      </c>
      <c r="C78" s="7" t="s">
        <v>1511</v>
      </c>
      <c r="E78" s="7">
        <v>0</v>
      </c>
      <c r="J78" s="7">
        <v>0</v>
      </c>
      <c r="L78" s="7">
        <v>0</v>
      </c>
      <c r="M78" s="7">
        <v>0</v>
      </c>
      <c r="N78" s="7">
        <v>75000</v>
      </c>
      <c r="O78" s="7" t="s">
        <v>36</v>
      </c>
      <c r="Q78" s="63" t="s">
        <v>1560</v>
      </c>
      <c r="R78" s="63">
        <v>0</v>
      </c>
      <c r="S78" s="59" t="s">
        <v>52</v>
      </c>
      <c r="T78" s="29">
        <f>ROUND(VLOOKUP(LEFT(B78,LEN(B78)-3),[1]单位!$B$3:$S$999,COLUMNS([1]单位!$B$2:$S$2),0)*1000,0)</f>
        <v>2564</v>
      </c>
      <c r="U78" s="7">
        <v>2550</v>
      </c>
      <c r="V78" s="247"/>
      <c r="W78" s="111"/>
      <c r="X78" s="111"/>
      <c r="Y78" s="7" t="s">
        <v>2812</v>
      </c>
      <c r="AB78" s="7">
        <v>0</v>
      </c>
      <c r="AD78" s="7">
        <v>0</v>
      </c>
    </row>
    <row r="79" spans="1:31" s="7" customFormat="1" x14ac:dyDescent="0.3">
      <c r="A79" s="55">
        <f t="shared" si="1"/>
        <v>74</v>
      </c>
      <c r="B79" s="58">
        <v>441010</v>
      </c>
      <c r="C79" s="7" t="s">
        <v>1512</v>
      </c>
      <c r="E79" s="7">
        <v>0</v>
      </c>
      <c r="J79" s="7">
        <v>0</v>
      </c>
      <c r="L79" s="7">
        <v>0</v>
      </c>
      <c r="M79" s="7">
        <v>0</v>
      </c>
      <c r="N79" s="7">
        <v>75000</v>
      </c>
      <c r="O79" s="7" t="s">
        <v>36</v>
      </c>
      <c r="Q79" s="63" t="s">
        <v>1560</v>
      </c>
      <c r="R79" s="63">
        <v>0</v>
      </c>
      <c r="S79" s="59" t="s">
        <v>52</v>
      </c>
      <c r="T79" s="29">
        <f>ROUND(VLOOKUP(LEFT(B79,LEN(B79)-3),[1]单位!$B$3:$S$999,COLUMNS([1]单位!$B$2:$S$2),0)*1000,0)</f>
        <v>2564</v>
      </c>
      <c r="U79" s="7">
        <v>2550</v>
      </c>
      <c r="V79" s="247"/>
      <c r="W79" s="111"/>
      <c r="X79" s="111"/>
      <c r="Y79" s="7" t="s">
        <v>2814</v>
      </c>
      <c r="AB79" s="7">
        <v>0</v>
      </c>
      <c r="AD79" s="7">
        <v>0</v>
      </c>
    </row>
    <row r="80" spans="1:31" s="7" customFormat="1" x14ac:dyDescent="0.3">
      <c r="A80" s="55">
        <f t="shared" si="1"/>
        <v>75</v>
      </c>
      <c r="B80" s="58">
        <v>451010</v>
      </c>
      <c r="C80" s="7" t="s">
        <v>1516</v>
      </c>
      <c r="E80" s="7">
        <v>0</v>
      </c>
      <c r="J80" s="7">
        <v>0</v>
      </c>
      <c r="L80" s="7">
        <v>0</v>
      </c>
      <c r="M80" s="7">
        <v>0</v>
      </c>
      <c r="N80" s="7">
        <v>75000</v>
      </c>
      <c r="O80" s="7" t="s">
        <v>36</v>
      </c>
      <c r="Q80" s="63" t="s">
        <v>1560</v>
      </c>
      <c r="R80" s="63">
        <v>0</v>
      </c>
      <c r="S80" s="59" t="s">
        <v>52</v>
      </c>
      <c r="T80" s="29">
        <f>ROUND(VLOOKUP(LEFT(B80,LEN(B80)-3),[1]单位!$B$3:$S$999,COLUMNS([1]单位!$B$2:$S$2),0)*1000,0)</f>
        <v>2564</v>
      </c>
      <c r="U80" s="7">
        <v>2550</v>
      </c>
      <c r="V80" s="247"/>
      <c r="W80" s="111"/>
      <c r="X80" s="111"/>
      <c r="Y80" s="7" t="s">
        <v>2816</v>
      </c>
      <c r="AB80" s="7">
        <v>0</v>
      </c>
      <c r="AD80" s="7">
        <v>0</v>
      </c>
    </row>
    <row r="81" spans="1:30" x14ac:dyDescent="0.3">
      <c r="A81" s="55">
        <f t="shared" si="1"/>
        <v>76</v>
      </c>
      <c r="B81" s="37">
        <v>521010</v>
      </c>
      <c r="C81" s="43" t="s">
        <v>99</v>
      </c>
      <c r="D81" s="42"/>
      <c r="E81" s="38">
        <v>0</v>
      </c>
      <c r="J81" s="38">
        <v>0</v>
      </c>
      <c r="L81" s="38">
        <v>0</v>
      </c>
      <c r="M81" s="38">
        <v>0</v>
      </c>
      <c r="N81" s="38">
        <v>40000</v>
      </c>
      <c r="O81" s="38" t="s">
        <v>93</v>
      </c>
      <c r="Q81" s="63" t="s">
        <v>1560</v>
      </c>
      <c r="R81" s="63">
        <v>0</v>
      </c>
      <c r="S81" s="41" t="s">
        <v>52</v>
      </c>
      <c r="T81" s="29">
        <f>ROUND(VLOOKUP(LEFT(B81,LEN(B81)-3),[1]单位!$B$3:$S$999,COLUMNS([1]单位!$B$2:$S$2),0)*1000,0)</f>
        <v>2800</v>
      </c>
      <c r="U81" s="38">
        <v>2150</v>
      </c>
      <c r="Y81" s="38" t="s">
        <v>1457</v>
      </c>
      <c r="AB81" s="38">
        <v>1</v>
      </c>
      <c r="AD81" s="38">
        <v>0</v>
      </c>
    </row>
    <row r="82" spans="1:30" s="7" customFormat="1" x14ac:dyDescent="0.3">
      <c r="A82" s="55">
        <f t="shared" si="1"/>
        <v>77</v>
      </c>
      <c r="B82" s="58">
        <v>531010</v>
      </c>
      <c r="C82" s="7" t="s">
        <v>1517</v>
      </c>
      <c r="E82" s="7">
        <v>0</v>
      </c>
      <c r="J82" s="7">
        <v>0</v>
      </c>
      <c r="L82" s="7">
        <v>0</v>
      </c>
      <c r="M82" s="7">
        <v>0</v>
      </c>
      <c r="N82" s="7">
        <v>75000</v>
      </c>
      <c r="O82" s="38" t="s">
        <v>93</v>
      </c>
      <c r="Q82" s="63" t="s">
        <v>1560</v>
      </c>
      <c r="R82" s="63">
        <v>0</v>
      </c>
      <c r="S82" s="59" t="s">
        <v>52</v>
      </c>
      <c r="T82" s="29">
        <f>ROUND(VLOOKUP(LEFT(B82,LEN(B82)-3),[1]单位!$B$3:$S$999,COLUMNS([1]单位!$B$2:$S$2),0)*1000,0)</f>
        <v>1786</v>
      </c>
      <c r="U82" s="7">
        <v>2550</v>
      </c>
      <c r="V82" s="247"/>
      <c r="W82" s="111"/>
      <c r="X82" s="111"/>
      <c r="Y82" s="7" t="s">
        <v>2818</v>
      </c>
      <c r="AB82" s="7">
        <v>0</v>
      </c>
      <c r="AD82" s="7">
        <v>0</v>
      </c>
    </row>
    <row r="83" spans="1:30" s="7" customFormat="1" x14ac:dyDescent="0.3">
      <c r="A83" s="55">
        <f t="shared" si="1"/>
        <v>78</v>
      </c>
      <c r="B83" s="58">
        <v>541010</v>
      </c>
      <c r="C83" s="7" t="s">
        <v>1518</v>
      </c>
      <c r="E83" s="7">
        <v>0</v>
      </c>
      <c r="J83" s="7">
        <v>0</v>
      </c>
      <c r="L83" s="7">
        <v>0</v>
      </c>
      <c r="M83" s="7">
        <v>0</v>
      </c>
      <c r="N83" s="7">
        <v>75000</v>
      </c>
      <c r="O83" s="38" t="s">
        <v>93</v>
      </c>
      <c r="Q83" s="63" t="s">
        <v>1560</v>
      </c>
      <c r="R83" s="63">
        <v>0</v>
      </c>
      <c r="S83" s="59" t="s">
        <v>52</v>
      </c>
      <c r="T83" s="29">
        <f>ROUND(VLOOKUP(LEFT(B83,LEN(B83)-3),[1]单位!$B$3:$S$999,COLUMNS([1]单位!$B$2:$S$2),0)*1000,0)</f>
        <v>1786</v>
      </c>
      <c r="U83" s="7">
        <v>2550</v>
      </c>
      <c r="V83" s="247"/>
      <c r="W83" s="111"/>
      <c r="X83" s="111"/>
      <c r="Y83" s="7" t="s">
        <v>2820</v>
      </c>
      <c r="AB83" s="7">
        <v>0</v>
      </c>
      <c r="AD83" s="7">
        <v>0</v>
      </c>
    </row>
    <row r="84" spans="1:30" s="7" customFormat="1" x14ac:dyDescent="0.3">
      <c r="A84" s="55">
        <f t="shared" si="1"/>
        <v>79</v>
      </c>
      <c r="B84" s="58">
        <v>551010</v>
      </c>
      <c r="C84" s="7" t="s">
        <v>1522</v>
      </c>
      <c r="E84" s="7">
        <v>0</v>
      </c>
      <c r="J84" s="7">
        <v>0</v>
      </c>
      <c r="L84" s="7">
        <v>0</v>
      </c>
      <c r="M84" s="7">
        <v>0</v>
      </c>
      <c r="N84" s="7">
        <v>75000</v>
      </c>
      <c r="O84" s="38" t="s">
        <v>93</v>
      </c>
      <c r="Q84" s="63" t="s">
        <v>1560</v>
      </c>
      <c r="R84" s="63">
        <v>0</v>
      </c>
      <c r="S84" s="59" t="s">
        <v>52</v>
      </c>
      <c r="T84" s="29">
        <f>ROUND(VLOOKUP(LEFT(B84,LEN(B84)-3),[1]单位!$B$3:$S$999,COLUMNS([1]单位!$B$2:$S$2),0)*1000,0)</f>
        <v>595</v>
      </c>
      <c r="U84" s="7">
        <v>2550</v>
      </c>
      <c r="V84" s="247"/>
      <c r="W84" s="111"/>
      <c r="X84" s="111"/>
      <c r="Y84" s="7" t="s">
        <v>2822</v>
      </c>
      <c r="AB84" s="7">
        <v>0</v>
      </c>
      <c r="AD84" s="7">
        <v>0</v>
      </c>
    </row>
    <row r="85" spans="1:30" x14ac:dyDescent="0.3">
      <c r="A85" s="55">
        <f t="shared" si="1"/>
        <v>80</v>
      </c>
      <c r="B85" s="37">
        <v>621010</v>
      </c>
      <c r="C85" s="43" t="s">
        <v>100</v>
      </c>
      <c r="D85" s="42"/>
      <c r="E85" s="38">
        <v>0</v>
      </c>
      <c r="J85" s="38">
        <v>0</v>
      </c>
      <c r="L85" s="38">
        <v>0</v>
      </c>
      <c r="M85" s="38">
        <v>0</v>
      </c>
      <c r="N85" s="38">
        <v>15000</v>
      </c>
      <c r="O85" s="38" t="s">
        <v>36</v>
      </c>
      <c r="Q85" s="63" t="s">
        <v>1560</v>
      </c>
      <c r="R85" s="63">
        <v>0</v>
      </c>
      <c r="S85" s="41" t="s">
        <v>52</v>
      </c>
      <c r="T85" s="29">
        <f>ROUND(VLOOKUP(LEFT(B85,LEN(B85)-3),[1]单位!$B$3:$S$999,COLUMNS([1]单位!$B$2:$S$2),0)*1000,0)</f>
        <v>3400</v>
      </c>
      <c r="U85" s="38">
        <v>1550</v>
      </c>
      <c r="Y85" s="38" t="s">
        <v>227</v>
      </c>
      <c r="AB85" s="38">
        <v>1</v>
      </c>
      <c r="AD85" s="38">
        <v>0</v>
      </c>
    </row>
    <row r="86" spans="1:30" s="7" customFormat="1" x14ac:dyDescent="0.3">
      <c r="A86" s="55">
        <f t="shared" si="1"/>
        <v>81</v>
      </c>
      <c r="B86" s="58">
        <v>631010</v>
      </c>
      <c r="C86" s="7" t="s">
        <v>1523</v>
      </c>
      <c r="E86" s="7">
        <v>0</v>
      </c>
      <c r="J86" s="7">
        <v>0</v>
      </c>
      <c r="L86" s="7">
        <v>0</v>
      </c>
      <c r="M86" s="7">
        <v>0</v>
      </c>
      <c r="N86" s="7">
        <v>75000</v>
      </c>
      <c r="O86" s="7" t="s">
        <v>36</v>
      </c>
      <c r="Q86" s="63" t="s">
        <v>1560</v>
      </c>
      <c r="R86" s="63">
        <v>0</v>
      </c>
      <c r="S86" s="59" t="s">
        <v>52</v>
      </c>
      <c r="T86" s="29">
        <f>ROUND(VLOOKUP(LEFT(B86,LEN(B86)-3),[1]单位!$B$3:$S$999,COLUMNS([1]单位!$B$2:$S$2),0)*1000,0)</f>
        <v>1786</v>
      </c>
      <c r="U86" s="7">
        <v>2550</v>
      </c>
      <c r="V86" s="247"/>
      <c r="W86" s="111"/>
      <c r="X86" s="111"/>
      <c r="Y86" s="7" t="s">
        <v>2824</v>
      </c>
      <c r="AB86" s="7">
        <v>0</v>
      </c>
      <c r="AD86" s="7">
        <v>0</v>
      </c>
    </row>
    <row r="87" spans="1:30" s="7" customFormat="1" x14ac:dyDescent="0.3">
      <c r="A87" s="55">
        <f t="shared" si="1"/>
        <v>82</v>
      </c>
      <c r="B87" s="58">
        <v>641010</v>
      </c>
      <c r="C87" s="7" t="s">
        <v>1524</v>
      </c>
      <c r="E87" s="7">
        <v>0</v>
      </c>
      <c r="J87" s="7">
        <v>0</v>
      </c>
      <c r="L87" s="7">
        <v>0</v>
      </c>
      <c r="M87" s="7">
        <v>0</v>
      </c>
      <c r="N87" s="7">
        <v>75000</v>
      </c>
      <c r="O87" s="7" t="s">
        <v>36</v>
      </c>
      <c r="Q87" s="63" t="s">
        <v>1560</v>
      </c>
      <c r="R87" s="63">
        <v>0</v>
      </c>
      <c r="S87" s="59" t="s">
        <v>52</v>
      </c>
      <c r="T87" s="29">
        <f>ROUND(VLOOKUP(LEFT(B87,LEN(B87)-3),[1]单位!$B$3:$S$999,COLUMNS([1]单位!$B$2:$S$2),0)*1000,0)</f>
        <v>1786</v>
      </c>
      <c r="U87" s="7">
        <v>2550</v>
      </c>
      <c r="V87" s="247"/>
      <c r="W87" s="111"/>
      <c r="X87" s="111"/>
      <c r="Y87" s="7" t="s">
        <v>2826</v>
      </c>
      <c r="AB87" s="7">
        <v>0</v>
      </c>
      <c r="AD87" s="7">
        <v>0</v>
      </c>
    </row>
    <row r="88" spans="1:30" s="7" customFormat="1" x14ac:dyDescent="0.3">
      <c r="A88" s="55">
        <f t="shared" si="1"/>
        <v>83</v>
      </c>
      <c r="B88" s="58">
        <v>651010</v>
      </c>
      <c r="C88" s="7" t="s">
        <v>1528</v>
      </c>
      <c r="E88" s="7">
        <v>0</v>
      </c>
      <c r="J88" s="7">
        <v>0</v>
      </c>
      <c r="L88" s="7">
        <v>0</v>
      </c>
      <c r="M88" s="7">
        <v>0</v>
      </c>
      <c r="N88" s="7">
        <v>75000</v>
      </c>
      <c r="O88" s="7" t="s">
        <v>1301</v>
      </c>
      <c r="Q88" s="63" t="s">
        <v>1560</v>
      </c>
      <c r="R88" s="63">
        <v>0</v>
      </c>
      <c r="S88" s="59" t="s">
        <v>52</v>
      </c>
      <c r="T88" s="29">
        <f>ROUND(VLOOKUP(LEFT(B88,LEN(B88)-3),[1]单位!$B$3:$S$999,COLUMNS([1]单位!$B$2:$S$2),0)*1000,0)</f>
        <v>893</v>
      </c>
      <c r="U88" s="7">
        <v>2550</v>
      </c>
      <c r="V88" s="247"/>
      <c r="W88" s="111"/>
      <c r="X88" s="111"/>
      <c r="Y88" s="7" t="s">
        <v>2828</v>
      </c>
      <c r="AB88" s="7">
        <v>0</v>
      </c>
      <c r="AD88" s="7">
        <v>0</v>
      </c>
    </row>
    <row r="89" spans="1:30" x14ac:dyDescent="0.3">
      <c r="A89" s="55">
        <f t="shared" si="1"/>
        <v>84</v>
      </c>
      <c r="B89" s="37">
        <v>721010</v>
      </c>
      <c r="C89" s="43" t="s">
        <v>1264</v>
      </c>
      <c r="E89" s="38">
        <v>0</v>
      </c>
      <c r="J89" s="38">
        <v>0</v>
      </c>
      <c r="L89" s="38" t="s">
        <v>1458</v>
      </c>
      <c r="M89" s="38">
        <v>0</v>
      </c>
      <c r="N89" s="38">
        <v>500000</v>
      </c>
      <c r="O89" s="38" t="s">
        <v>55</v>
      </c>
      <c r="Q89" s="63" t="s">
        <v>1560</v>
      </c>
      <c r="R89" s="63">
        <v>0</v>
      </c>
      <c r="S89" s="41" t="s">
        <v>52</v>
      </c>
      <c r="T89" s="29">
        <f>ROUND(VLOOKUP(LEFT(B89,LEN(B89)-3),[1]单位!$B$3:$S$999,COLUMNS([1]单位!$B$2:$S$2),0)*1000,0)</f>
        <v>10000</v>
      </c>
      <c r="U89" s="38">
        <v>1500</v>
      </c>
      <c r="Y89" s="38" t="s">
        <v>861</v>
      </c>
      <c r="AB89" s="38">
        <v>0</v>
      </c>
      <c r="AD89" s="38">
        <v>0</v>
      </c>
    </row>
    <row r="90" spans="1:30" x14ac:dyDescent="0.3">
      <c r="A90" s="55">
        <f t="shared" si="1"/>
        <v>85</v>
      </c>
      <c r="B90" s="37">
        <v>721020</v>
      </c>
      <c r="C90" s="43" t="s">
        <v>1264</v>
      </c>
      <c r="E90" s="38">
        <v>0</v>
      </c>
      <c r="J90" s="38">
        <v>0</v>
      </c>
      <c r="L90" s="38" t="s">
        <v>1458</v>
      </c>
      <c r="M90" s="38">
        <v>0</v>
      </c>
      <c r="N90" s="38">
        <v>500000</v>
      </c>
      <c r="O90" s="38" t="s">
        <v>55</v>
      </c>
      <c r="Q90" s="63" t="s">
        <v>1560</v>
      </c>
      <c r="R90" s="63">
        <v>0</v>
      </c>
      <c r="S90" s="41" t="s">
        <v>52</v>
      </c>
      <c r="T90" s="84">
        <f>ROUNDUP([1]单位!$S$48*1000,0)</f>
        <v>10000</v>
      </c>
      <c r="U90" s="38">
        <v>1500</v>
      </c>
      <c r="Y90" s="38" t="s">
        <v>862</v>
      </c>
      <c r="AB90" s="38">
        <v>0</v>
      </c>
      <c r="AD90" s="38">
        <v>0</v>
      </c>
    </row>
    <row r="91" spans="1:30" x14ac:dyDescent="0.3">
      <c r="A91" s="55">
        <f t="shared" si="1"/>
        <v>86</v>
      </c>
      <c r="B91" s="37">
        <v>721030</v>
      </c>
      <c r="C91" s="43" t="s">
        <v>1264</v>
      </c>
      <c r="E91" s="38">
        <v>0</v>
      </c>
      <c r="J91" s="38">
        <v>0</v>
      </c>
      <c r="L91" s="38" t="s">
        <v>1458</v>
      </c>
      <c r="M91" s="38">
        <v>0</v>
      </c>
      <c r="N91" s="38">
        <v>500000</v>
      </c>
      <c r="O91" s="38" t="s">
        <v>55</v>
      </c>
      <c r="Q91" s="63" t="s">
        <v>1560</v>
      </c>
      <c r="R91" s="63">
        <v>0</v>
      </c>
      <c r="S91" s="41" t="s">
        <v>52</v>
      </c>
      <c r="T91" s="84">
        <f>ROUNDUP([1]单位!$S$48*1000,0)</f>
        <v>10000</v>
      </c>
      <c r="U91" s="38">
        <v>1500</v>
      </c>
      <c r="Y91" s="38" t="s">
        <v>863</v>
      </c>
      <c r="AB91" s="38">
        <v>0</v>
      </c>
      <c r="AD91" s="38">
        <v>0</v>
      </c>
    </row>
    <row r="92" spans="1:30" x14ac:dyDescent="0.3">
      <c r="A92" s="55">
        <f t="shared" si="1"/>
        <v>87</v>
      </c>
      <c r="B92" s="37">
        <v>721040</v>
      </c>
      <c r="C92" s="43" t="s">
        <v>1264</v>
      </c>
      <c r="E92" s="38">
        <v>0</v>
      </c>
      <c r="J92" s="38">
        <v>0</v>
      </c>
      <c r="L92" s="38" t="s">
        <v>1458</v>
      </c>
      <c r="M92" s="38">
        <v>0</v>
      </c>
      <c r="N92" s="38">
        <v>500000</v>
      </c>
      <c r="O92" s="38" t="s">
        <v>55</v>
      </c>
      <c r="Q92" s="63" t="s">
        <v>1560</v>
      </c>
      <c r="R92" s="63">
        <v>0</v>
      </c>
      <c r="S92" s="41" t="s">
        <v>52</v>
      </c>
      <c r="T92" s="84">
        <f>ROUNDUP([1]单位!$S$48*1000,0)</f>
        <v>10000</v>
      </c>
      <c r="U92" s="38">
        <v>1500</v>
      </c>
      <c r="Y92" s="38" t="s">
        <v>864</v>
      </c>
      <c r="AB92" s="38">
        <v>0</v>
      </c>
      <c r="AD92" s="38">
        <v>0</v>
      </c>
    </row>
    <row r="93" spans="1:30" x14ac:dyDescent="0.3">
      <c r="A93" s="55">
        <f t="shared" si="1"/>
        <v>88</v>
      </c>
      <c r="B93" s="37">
        <v>721050</v>
      </c>
      <c r="C93" s="43" t="s">
        <v>1264</v>
      </c>
      <c r="E93" s="38">
        <v>0</v>
      </c>
      <c r="J93" s="38">
        <v>0</v>
      </c>
      <c r="L93" s="38" t="s">
        <v>1458</v>
      </c>
      <c r="M93" s="38">
        <v>0</v>
      </c>
      <c r="N93" s="38">
        <v>500000</v>
      </c>
      <c r="O93" s="38" t="s">
        <v>55</v>
      </c>
      <c r="Q93" s="63" t="s">
        <v>1560</v>
      </c>
      <c r="R93" s="63">
        <v>0</v>
      </c>
      <c r="S93" s="41" t="s">
        <v>52</v>
      </c>
      <c r="T93" s="84">
        <f>ROUNDUP([1]单位!$S$48*1000,0)</f>
        <v>10000</v>
      </c>
      <c r="U93" s="38">
        <v>1500</v>
      </c>
      <c r="Y93" s="38" t="s">
        <v>865</v>
      </c>
      <c r="AB93" s="38">
        <v>0</v>
      </c>
      <c r="AD93" s="38">
        <v>0</v>
      </c>
    </row>
    <row r="94" spans="1:30" x14ac:dyDescent="0.3">
      <c r="A94" s="55">
        <f t="shared" si="1"/>
        <v>89</v>
      </c>
      <c r="B94" s="37">
        <v>721060</v>
      </c>
      <c r="C94" s="43" t="s">
        <v>1264</v>
      </c>
      <c r="E94" s="38">
        <v>0</v>
      </c>
      <c r="J94" s="38">
        <v>0</v>
      </c>
      <c r="L94" s="38" t="s">
        <v>1458</v>
      </c>
      <c r="M94" s="38">
        <v>0</v>
      </c>
      <c r="N94" s="38">
        <v>500000</v>
      </c>
      <c r="O94" s="38" t="s">
        <v>55</v>
      </c>
      <c r="Q94" s="63" t="s">
        <v>1560</v>
      </c>
      <c r="R94" s="63">
        <v>0</v>
      </c>
      <c r="S94" s="41" t="s">
        <v>52</v>
      </c>
      <c r="T94" s="84">
        <f>ROUNDUP([1]单位!$S$48*1000,0)</f>
        <v>10000</v>
      </c>
      <c r="U94" s="38">
        <v>1500</v>
      </c>
      <c r="Y94" s="38" t="s">
        <v>866</v>
      </c>
      <c r="AB94" s="38">
        <v>0</v>
      </c>
      <c r="AD94" s="38">
        <v>0</v>
      </c>
    </row>
    <row r="95" spans="1:30" x14ac:dyDescent="0.3">
      <c r="A95" s="55">
        <f t="shared" si="1"/>
        <v>90</v>
      </c>
      <c r="B95" s="37">
        <v>721070</v>
      </c>
      <c r="C95" s="43" t="s">
        <v>1264</v>
      </c>
      <c r="E95" s="38">
        <v>0</v>
      </c>
      <c r="J95" s="38">
        <v>0</v>
      </c>
      <c r="L95" s="38" t="s">
        <v>1458</v>
      </c>
      <c r="M95" s="38">
        <v>0</v>
      </c>
      <c r="N95" s="38">
        <v>500000</v>
      </c>
      <c r="O95" s="38" t="s">
        <v>55</v>
      </c>
      <c r="Q95" s="63" t="s">
        <v>1560</v>
      </c>
      <c r="R95" s="63">
        <v>0</v>
      </c>
      <c r="S95" s="41" t="s">
        <v>52</v>
      </c>
      <c r="T95" s="84">
        <f>ROUNDUP([1]单位!$S$48*1000,0)</f>
        <v>10000</v>
      </c>
      <c r="U95" s="38">
        <v>1500</v>
      </c>
      <c r="Y95" s="38" t="s">
        <v>867</v>
      </c>
      <c r="AB95" s="38">
        <v>0</v>
      </c>
      <c r="AD95" s="38">
        <v>0</v>
      </c>
    </row>
    <row r="96" spans="1:30" x14ac:dyDescent="0.3">
      <c r="A96" s="55">
        <f t="shared" si="1"/>
        <v>91</v>
      </c>
      <c r="B96" s="37">
        <v>721080</v>
      </c>
      <c r="C96" s="43" t="s">
        <v>1264</v>
      </c>
      <c r="E96" s="38">
        <v>0</v>
      </c>
      <c r="J96" s="38">
        <v>0</v>
      </c>
      <c r="L96" s="38" t="s">
        <v>1458</v>
      </c>
      <c r="M96" s="38">
        <v>0</v>
      </c>
      <c r="N96" s="38">
        <v>500000</v>
      </c>
      <c r="O96" s="38" t="s">
        <v>55</v>
      </c>
      <c r="Q96" s="63" t="s">
        <v>1560</v>
      </c>
      <c r="R96" s="63">
        <v>0</v>
      </c>
      <c r="S96" s="41" t="s">
        <v>52</v>
      </c>
      <c r="T96" s="84">
        <f>ROUNDUP([1]单位!$S$48*1000,0)</f>
        <v>10000</v>
      </c>
      <c r="U96" s="38">
        <v>1500</v>
      </c>
      <c r="Y96" s="38" t="s">
        <v>868</v>
      </c>
      <c r="AB96" s="38">
        <v>0</v>
      </c>
      <c r="AD96" s="38">
        <v>0</v>
      </c>
    </row>
    <row r="97" spans="1:30" x14ac:dyDescent="0.3">
      <c r="A97" s="55">
        <f t="shared" si="1"/>
        <v>92</v>
      </c>
      <c r="B97" s="37">
        <v>721090</v>
      </c>
      <c r="C97" s="43" t="s">
        <v>1264</v>
      </c>
      <c r="E97" s="38">
        <v>0</v>
      </c>
      <c r="J97" s="38">
        <v>0</v>
      </c>
      <c r="L97" s="38" t="s">
        <v>1458</v>
      </c>
      <c r="M97" s="38">
        <v>0</v>
      </c>
      <c r="N97" s="38">
        <v>500000</v>
      </c>
      <c r="O97" s="38" t="s">
        <v>55</v>
      </c>
      <c r="Q97" s="63" t="s">
        <v>1560</v>
      </c>
      <c r="R97" s="63">
        <v>0</v>
      </c>
      <c r="S97" s="41" t="s">
        <v>52</v>
      </c>
      <c r="T97" s="84">
        <f>ROUNDUP([1]单位!$S$48*1000,0)</f>
        <v>10000</v>
      </c>
      <c r="U97" s="38">
        <v>1500</v>
      </c>
      <c r="Y97" s="38" t="s">
        <v>869</v>
      </c>
      <c r="AB97" s="38">
        <v>0</v>
      </c>
      <c r="AD97" s="38">
        <v>0</v>
      </c>
    </row>
    <row r="98" spans="1:30" x14ac:dyDescent="0.3">
      <c r="A98" s="55">
        <f t="shared" si="1"/>
        <v>93</v>
      </c>
      <c r="B98" s="37">
        <v>721100</v>
      </c>
      <c r="C98" s="43" t="s">
        <v>1264</v>
      </c>
      <c r="E98" s="38">
        <v>0</v>
      </c>
      <c r="J98" s="38">
        <v>0</v>
      </c>
      <c r="L98" s="38" t="s">
        <v>1458</v>
      </c>
      <c r="M98" s="38">
        <v>0</v>
      </c>
      <c r="N98" s="38">
        <v>500000</v>
      </c>
      <c r="O98" s="38" t="s">
        <v>55</v>
      </c>
      <c r="Q98" s="63" t="s">
        <v>1560</v>
      </c>
      <c r="R98" s="63">
        <v>0</v>
      </c>
      <c r="S98" s="41" t="s">
        <v>52</v>
      </c>
      <c r="T98" s="84">
        <f>ROUNDUP([1]单位!$S$48*1000,0)</f>
        <v>10000</v>
      </c>
      <c r="U98" s="38">
        <v>1500</v>
      </c>
      <c r="Y98" s="38" t="s">
        <v>870</v>
      </c>
      <c r="AB98" s="38">
        <v>0</v>
      </c>
      <c r="AD98" s="38">
        <v>0</v>
      </c>
    </row>
    <row r="99" spans="1:30" x14ac:dyDescent="0.3">
      <c r="A99" s="55">
        <f t="shared" si="1"/>
        <v>94</v>
      </c>
      <c r="B99" s="37">
        <v>721110</v>
      </c>
      <c r="C99" s="43" t="s">
        <v>1264</v>
      </c>
      <c r="E99" s="38">
        <v>0</v>
      </c>
      <c r="J99" s="38">
        <v>0</v>
      </c>
      <c r="L99" s="38" t="s">
        <v>1458</v>
      </c>
      <c r="M99" s="38">
        <v>0</v>
      </c>
      <c r="N99" s="38">
        <v>500000</v>
      </c>
      <c r="O99" s="38" t="s">
        <v>55</v>
      </c>
      <c r="Q99" s="63" t="s">
        <v>1560</v>
      </c>
      <c r="R99" s="63">
        <v>0</v>
      </c>
      <c r="S99" s="41" t="s">
        <v>52</v>
      </c>
      <c r="T99" s="84">
        <f>ROUNDUP([1]单位!$S$48*1000,0)</f>
        <v>10000</v>
      </c>
      <c r="U99" s="38">
        <v>1500</v>
      </c>
      <c r="Y99" s="38" t="s">
        <v>871</v>
      </c>
      <c r="AB99" s="38">
        <v>0</v>
      </c>
      <c r="AD99" s="38">
        <v>0</v>
      </c>
    </row>
    <row r="100" spans="1:30" x14ac:dyDescent="0.3">
      <c r="A100" s="55">
        <f t="shared" si="1"/>
        <v>95</v>
      </c>
      <c r="B100" s="37">
        <v>721120</v>
      </c>
      <c r="C100" s="43" t="s">
        <v>1264</v>
      </c>
      <c r="E100" s="38">
        <v>0</v>
      </c>
      <c r="J100" s="38">
        <v>0</v>
      </c>
      <c r="L100" s="38" t="s">
        <v>1458</v>
      </c>
      <c r="M100" s="38">
        <v>0</v>
      </c>
      <c r="N100" s="38">
        <v>500000</v>
      </c>
      <c r="O100" s="38" t="s">
        <v>55</v>
      </c>
      <c r="Q100" s="63" t="s">
        <v>1560</v>
      </c>
      <c r="R100" s="63">
        <v>0</v>
      </c>
      <c r="S100" s="41" t="s">
        <v>52</v>
      </c>
      <c r="T100" s="84">
        <f>ROUNDUP([1]单位!$S$48*1000,0)</f>
        <v>10000</v>
      </c>
      <c r="U100" s="38">
        <v>1500</v>
      </c>
      <c r="Y100" s="38" t="s">
        <v>872</v>
      </c>
      <c r="AB100" s="38">
        <v>0</v>
      </c>
      <c r="AD100" s="38">
        <v>0</v>
      </c>
    </row>
    <row r="101" spans="1:30" x14ac:dyDescent="0.3">
      <c r="A101" s="55">
        <f t="shared" si="1"/>
        <v>96</v>
      </c>
      <c r="B101" s="37">
        <v>721130</v>
      </c>
      <c r="C101" s="43" t="s">
        <v>1264</v>
      </c>
      <c r="E101" s="38">
        <v>0</v>
      </c>
      <c r="J101" s="38">
        <v>0</v>
      </c>
      <c r="L101" s="38" t="s">
        <v>1458</v>
      </c>
      <c r="M101" s="38">
        <v>0</v>
      </c>
      <c r="N101" s="38">
        <v>500000</v>
      </c>
      <c r="O101" s="38" t="s">
        <v>55</v>
      </c>
      <c r="Q101" s="63" t="s">
        <v>1560</v>
      </c>
      <c r="R101" s="63">
        <v>0</v>
      </c>
      <c r="S101" s="41" t="s">
        <v>52</v>
      </c>
      <c r="T101" s="84">
        <f>ROUNDUP([1]单位!$S$48*1000,0)</f>
        <v>10000</v>
      </c>
      <c r="U101" s="38">
        <v>1500</v>
      </c>
      <c r="Y101" s="38" t="s">
        <v>873</v>
      </c>
      <c r="AB101" s="38">
        <v>0</v>
      </c>
      <c r="AD101" s="38">
        <v>0</v>
      </c>
    </row>
    <row r="102" spans="1:30" x14ac:dyDescent="0.3">
      <c r="A102" s="55">
        <f t="shared" si="1"/>
        <v>97</v>
      </c>
      <c r="B102" s="37">
        <v>721140</v>
      </c>
      <c r="C102" s="43" t="s">
        <v>1264</v>
      </c>
      <c r="E102" s="38">
        <v>0</v>
      </c>
      <c r="J102" s="38">
        <v>0</v>
      </c>
      <c r="L102" s="38" t="s">
        <v>1458</v>
      </c>
      <c r="M102" s="38">
        <v>0</v>
      </c>
      <c r="N102" s="38">
        <v>500000</v>
      </c>
      <c r="O102" s="38" t="s">
        <v>55</v>
      </c>
      <c r="Q102" s="63" t="s">
        <v>1560</v>
      </c>
      <c r="R102" s="63">
        <v>0</v>
      </c>
      <c r="S102" s="41" t="s">
        <v>52</v>
      </c>
      <c r="T102" s="84">
        <f>ROUNDUP([1]单位!$S$48*1000,0)</f>
        <v>10000</v>
      </c>
      <c r="U102" s="38">
        <v>1500</v>
      </c>
      <c r="Y102" s="38" t="s">
        <v>874</v>
      </c>
      <c r="AB102" s="38">
        <v>0</v>
      </c>
      <c r="AD102" s="38">
        <v>0</v>
      </c>
    </row>
    <row r="103" spans="1:30" x14ac:dyDescent="0.3">
      <c r="A103" s="55">
        <f t="shared" si="1"/>
        <v>98</v>
      </c>
      <c r="B103" s="37">
        <v>721150</v>
      </c>
      <c r="C103" s="43" t="s">
        <v>1264</v>
      </c>
      <c r="E103" s="38">
        <v>0</v>
      </c>
      <c r="J103" s="38">
        <v>0</v>
      </c>
      <c r="L103" s="38" t="s">
        <v>1458</v>
      </c>
      <c r="M103" s="38">
        <v>0</v>
      </c>
      <c r="N103" s="38">
        <v>500000</v>
      </c>
      <c r="O103" s="38" t="s">
        <v>55</v>
      </c>
      <c r="Q103" s="63" t="s">
        <v>1560</v>
      </c>
      <c r="R103" s="63">
        <v>0</v>
      </c>
      <c r="S103" s="41" t="s">
        <v>52</v>
      </c>
      <c r="T103" s="84">
        <f>ROUNDUP([1]单位!$S$48*1000,0)</f>
        <v>10000</v>
      </c>
      <c r="U103" s="38">
        <v>1500</v>
      </c>
      <c r="Y103" s="38" t="s">
        <v>875</v>
      </c>
      <c r="AB103" s="38">
        <v>0</v>
      </c>
      <c r="AD103" s="38">
        <v>0</v>
      </c>
    </row>
    <row r="104" spans="1:30" x14ac:dyDescent="0.3">
      <c r="A104" s="55">
        <f t="shared" si="1"/>
        <v>99</v>
      </c>
      <c r="B104" s="37">
        <v>721160</v>
      </c>
      <c r="C104" s="43" t="s">
        <v>1264</v>
      </c>
      <c r="E104" s="38">
        <v>0</v>
      </c>
      <c r="J104" s="38">
        <v>0</v>
      </c>
      <c r="L104" s="38" t="s">
        <v>1458</v>
      </c>
      <c r="M104" s="38">
        <v>0</v>
      </c>
      <c r="N104" s="38">
        <v>500000</v>
      </c>
      <c r="O104" s="38" t="s">
        <v>55</v>
      </c>
      <c r="Q104" s="63" t="s">
        <v>1560</v>
      </c>
      <c r="R104" s="63">
        <v>0</v>
      </c>
      <c r="S104" s="41" t="s">
        <v>52</v>
      </c>
      <c r="T104" s="84">
        <f>ROUNDUP([1]单位!$S$48*1000,0)</f>
        <v>10000</v>
      </c>
      <c r="U104" s="38">
        <v>1500</v>
      </c>
      <c r="Y104" s="38" t="s">
        <v>876</v>
      </c>
      <c r="AB104" s="38">
        <v>0</v>
      </c>
      <c r="AD104" s="38">
        <v>0</v>
      </c>
    </row>
    <row r="105" spans="1:30" x14ac:dyDescent="0.3">
      <c r="A105" s="55">
        <f t="shared" si="1"/>
        <v>100</v>
      </c>
      <c r="B105" s="37">
        <v>721170</v>
      </c>
      <c r="C105" s="43" t="s">
        <v>1264</v>
      </c>
      <c r="E105" s="38">
        <v>0</v>
      </c>
      <c r="J105" s="38">
        <v>0</v>
      </c>
      <c r="L105" s="38" t="s">
        <v>1458</v>
      </c>
      <c r="M105" s="38">
        <v>0</v>
      </c>
      <c r="N105" s="38">
        <v>500000</v>
      </c>
      <c r="O105" s="38" t="s">
        <v>55</v>
      </c>
      <c r="Q105" s="63" t="s">
        <v>1560</v>
      </c>
      <c r="R105" s="63">
        <v>0</v>
      </c>
      <c r="S105" s="41" t="s">
        <v>52</v>
      </c>
      <c r="T105" s="84">
        <f>ROUNDUP([1]单位!$S$48*1000,0)</f>
        <v>10000</v>
      </c>
      <c r="U105" s="38">
        <v>1500</v>
      </c>
      <c r="Y105" s="38" t="s">
        <v>877</v>
      </c>
      <c r="AB105" s="38">
        <v>0</v>
      </c>
      <c r="AD105" s="38">
        <v>0</v>
      </c>
    </row>
    <row r="106" spans="1:30" x14ac:dyDescent="0.3">
      <c r="A106" s="55">
        <f t="shared" si="1"/>
        <v>101</v>
      </c>
      <c r="B106" s="37">
        <v>721180</v>
      </c>
      <c r="C106" s="43" t="s">
        <v>1264</v>
      </c>
      <c r="E106" s="38">
        <v>0</v>
      </c>
      <c r="J106" s="38">
        <v>0</v>
      </c>
      <c r="L106" s="38" t="s">
        <v>1458</v>
      </c>
      <c r="M106" s="38">
        <v>0</v>
      </c>
      <c r="N106" s="38">
        <v>500000</v>
      </c>
      <c r="O106" s="38" t="s">
        <v>55</v>
      </c>
      <c r="Q106" s="63" t="s">
        <v>1560</v>
      </c>
      <c r="R106" s="63">
        <v>0</v>
      </c>
      <c r="S106" s="41" t="s">
        <v>52</v>
      </c>
      <c r="T106" s="84">
        <f>ROUNDUP([1]单位!$S$48*1000,0)</f>
        <v>10000</v>
      </c>
      <c r="U106" s="38">
        <v>1500</v>
      </c>
      <c r="Y106" s="38" t="s">
        <v>878</v>
      </c>
      <c r="AB106" s="38">
        <v>0</v>
      </c>
      <c r="AD106" s="38">
        <v>0</v>
      </c>
    </row>
    <row r="107" spans="1:30" x14ac:dyDescent="0.3">
      <c r="A107" s="55">
        <f t="shared" si="1"/>
        <v>102</v>
      </c>
      <c r="B107" s="37">
        <v>721190</v>
      </c>
      <c r="C107" s="43" t="s">
        <v>1264</v>
      </c>
      <c r="E107" s="38">
        <v>0</v>
      </c>
      <c r="J107" s="38">
        <v>0</v>
      </c>
      <c r="L107" s="38" t="s">
        <v>1458</v>
      </c>
      <c r="M107" s="38">
        <v>0</v>
      </c>
      <c r="N107" s="38">
        <v>500000</v>
      </c>
      <c r="O107" s="38" t="s">
        <v>55</v>
      </c>
      <c r="Q107" s="63" t="s">
        <v>1560</v>
      </c>
      <c r="R107" s="63">
        <v>0</v>
      </c>
      <c r="S107" s="41" t="s">
        <v>52</v>
      </c>
      <c r="T107" s="84">
        <f>ROUNDUP([1]单位!$S$48*1000,0)</f>
        <v>10000</v>
      </c>
      <c r="U107" s="38">
        <v>1500</v>
      </c>
      <c r="Y107" s="38" t="s">
        <v>879</v>
      </c>
      <c r="AB107" s="38">
        <v>0</v>
      </c>
      <c r="AD107" s="38">
        <v>0</v>
      </c>
    </row>
    <row r="108" spans="1:30" x14ac:dyDescent="0.3">
      <c r="A108" s="55">
        <f t="shared" si="1"/>
        <v>103</v>
      </c>
      <c r="B108" s="37">
        <v>721200</v>
      </c>
      <c r="C108" s="43" t="s">
        <v>1264</v>
      </c>
      <c r="E108" s="38">
        <v>0</v>
      </c>
      <c r="J108" s="38">
        <v>0</v>
      </c>
      <c r="L108" s="38" t="s">
        <v>1458</v>
      </c>
      <c r="M108" s="38">
        <v>0</v>
      </c>
      <c r="N108" s="38">
        <v>500000</v>
      </c>
      <c r="O108" s="38" t="s">
        <v>55</v>
      </c>
      <c r="Q108" s="63" t="s">
        <v>1560</v>
      </c>
      <c r="R108" s="63">
        <v>0</v>
      </c>
      <c r="S108" s="41" t="s">
        <v>52</v>
      </c>
      <c r="T108" s="84">
        <f>ROUNDUP([1]单位!$S$48*1000,0)</f>
        <v>10000</v>
      </c>
      <c r="U108" s="38">
        <v>1500</v>
      </c>
      <c r="Y108" s="38" t="s">
        <v>880</v>
      </c>
      <c r="AB108" s="38">
        <v>0</v>
      </c>
      <c r="AD108" s="38">
        <v>0</v>
      </c>
    </row>
    <row r="109" spans="1:30" x14ac:dyDescent="0.3">
      <c r="A109" s="55">
        <f t="shared" si="1"/>
        <v>104</v>
      </c>
      <c r="B109" s="37">
        <v>721210</v>
      </c>
      <c r="C109" s="43" t="s">
        <v>1264</v>
      </c>
      <c r="E109" s="38">
        <v>0</v>
      </c>
      <c r="J109" s="38">
        <v>0</v>
      </c>
      <c r="L109" s="38" t="s">
        <v>1458</v>
      </c>
      <c r="M109" s="38">
        <v>0</v>
      </c>
      <c r="N109" s="38">
        <v>500000</v>
      </c>
      <c r="O109" s="38" t="s">
        <v>55</v>
      </c>
      <c r="Q109" s="63" t="s">
        <v>1560</v>
      </c>
      <c r="R109" s="63">
        <v>0</v>
      </c>
      <c r="S109" s="41" t="s">
        <v>52</v>
      </c>
      <c r="T109" s="84">
        <f>ROUNDUP([1]单位!$S$48*1000,0)</f>
        <v>10000</v>
      </c>
      <c r="U109" s="38">
        <v>1500</v>
      </c>
      <c r="Y109" s="38" t="s">
        <v>881</v>
      </c>
      <c r="AB109" s="38">
        <v>0</v>
      </c>
      <c r="AD109" s="38">
        <v>0</v>
      </c>
    </row>
    <row r="110" spans="1:30" x14ac:dyDescent="0.3">
      <c r="A110" s="55">
        <f t="shared" si="1"/>
        <v>105</v>
      </c>
      <c r="B110" s="37">
        <v>721220</v>
      </c>
      <c r="C110" s="43" t="s">
        <v>1264</v>
      </c>
      <c r="E110" s="38">
        <v>0</v>
      </c>
      <c r="J110" s="38">
        <v>0</v>
      </c>
      <c r="L110" s="38" t="s">
        <v>1458</v>
      </c>
      <c r="M110" s="38">
        <v>0</v>
      </c>
      <c r="N110" s="38">
        <v>500000</v>
      </c>
      <c r="O110" s="38" t="s">
        <v>55</v>
      </c>
      <c r="Q110" s="63" t="s">
        <v>1560</v>
      </c>
      <c r="R110" s="63">
        <v>0</v>
      </c>
      <c r="S110" s="41" t="s">
        <v>52</v>
      </c>
      <c r="T110" s="84">
        <f>ROUNDUP([1]单位!$S$48*1000,0)</f>
        <v>10000</v>
      </c>
      <c r="U110" s="38">
        <v>1500</v>
      </c>
      <c r="Y110" s="38" t="s">
        <v>882</v>
      </c>
      <c r="AB110" s="38">
        <v>0</v>
      </c>
      <c r="AD110" s="38">
        <v>0</v>
      </c>
    </row>
    <row r="111" spans="1:30" x14ac:dyDescent="0.3">
      <c r="A111" s="55">
        <f t="shared" si="1"/>
        <v>106</v>
      </c>
      <c r="B111" s="37">
        <v>721230</v>
      </c>
      <c r="C111" s="43" t="s">
        <v>1264</v>
      </c>
      <c r="E111" s="38">
        <v>0</v>
      </c>
      <c r="J111" s="38">
        <v>0</v>
      </c>
      <c r="L111" s="38" t="s">
        <v>1458</v>
      </c>
      <c r="M111" s="38">
        <v>0</v>
      </c>
      <c r="N111" s="38">
        <v>500000</v>
      </c>
      <c r="O111" s="38" t="s">
        <v>55</v>
      </c>
      <c r="Q111" s="63" t="s">
        <v>1560</v>
      </c>
      <c r="R111" s="63">
        <v>0</v>
      </c>
      <c r="S111" s="41" t="s">
        <v>52</v>
      </c>
      <c r="T111" s="84">
        <f>ROUNDUP([1]单位!$S$48*1000,0)</f>
        <v>10000</v>
      </c>
      <c r="U111" s="38">
        <v>1500</v>
      </c>
      <c r="Y111" s="38" t="s">
        <v>883</v>
      </c>
      <c r="AB111" s="38">
        <v>0</v>
      </c>
      <c r="AD111" s="38">
        <v>0</v>
      </c>
    </row>
    <row r="112" spans="1:30" x14ac:dyDescent="0.3">
      <c r="A112" s="55">
        <f t="shared" si="1"/>
        <v>107</v>
      </c>
      <c r="B112" s="37">
        <v>721240</v>
      </c>
      <c r="C112" s="43" t="s">
        <v>1264</v>
      </c>
      <c r="E112" s="38">
        <v>0</v>
      </c>
      <c r="J112" s="38">
        <v>0</v>
      </c>
      <c r="L112" s="38" t="s">
        <v>1458</v>
      </c>
      <c r="M112" s="38">
        <v>0</v>
      </c>
      <c r="N112" s="38">
        <v>500000</v>
      </c>
      <c r="O112" s="38" t="s">
        <v>55</v>
      </c>
      <c r="Q112" s="63" t="s">
        <v>1560</v>
      </c>
      <c r="R112" s="63">
        <v>0</v>
      </c>
      <c r="S112" s="41" t="s">
        <v>52</v>
      </c>
      <c r="T112" s="84">
        <f>ROUNDUP([1]单位!$S$48*1000,0)</f>
        <v>10000</v>
      </c>
      <c r="U112" s="38">
        <v>1500</v>
      </c>
      <c r="Y112" s="38" t="s">
        <v>884</v>
      </c>
      <c r="AB112" s="38">
        <v>0</v>
      </c>
      <c r="AD112" s="38">
        <v>0</v>
      </c>
    </row>
    <row r="113" spans="1:30" x14ac:dyDescent="0.3">
      <c r="A113" s="55">
        <f t="shared" si="1"/>
        <v>108</v>
      </c>
      <c r="B113" s="37">
        <v>721250</v>
      </c>
      <c r="C113" s="43" t="s">
        <v>1264</v>
      </c>
      <c r="E113" s="38">
        <v>0</v>
      </c>
      <c r="J113" s="38">
        <v>0</v>
      </c>
      <c r="L113" s="38" t="s">
        <v>1458</v>
      </c>
      <c r="M113" s="38">
        <v>0</v>
      </c>
      <c r="N113" s="38">
        <v>500000</v>
      </c>
      <c r="O113" s="38" t="s">
        <v>55</v>
      </c>
      <c r="Q113" s="63" t="s">
        <v>1560</v>
      </c>
      <c r="R113" s="63">
        <v>0</v>
      </c>
      <c r="S113" s="41" t="s">
        <v>52</v>
      </c>
      <c r="T113" s="84">
        <f>ROUNDUP([1]单位!$S$48*1000,0)</f>
        <v>10000</v>
      </c>
      <c r="U113" s="38">
        <v>1500</v>
      </c>
      <c r="Y113" s="38" t="s">
        <v>885</v>
      </c>
      <c r="AB113" s="38">
        <v>0</v>
      </c>
      <c r="AD113" s="38">
        <v>0</v>
      </c>
    </row>
    <row r="114" spans="1:30" x14ac:dyDescent="0.3">
      <c r="A114" s="55">
        <f t="shared" si="1"/>
        <v>109</v>
      </c>
      <c r="B114" s="37">
        <v>722010</v>
      </c>
      <c r="C114" s="43" t="s">
        <v>1265</v>
      </c>
      <c r="E114" s="38">
        <v>0</v>
      </c>
      <c r="J114" s="38">
        <v>0</v>
      </c>
      <c r="L114" s="38" t="s">
        <v>1458</v>
      </c>
      <c r="M114" s="38">
        <v>0</v>
      </c>
      <c r="N114" s="38">
        <v>500000</v>
      </c>
      <c r="O114" s="38" t="s">
        <v>55</v>
      </c>
      <c r="Q114" s="63" t="s">
        <v>1560</v>
      </c>
      <c r="R114" s="63">
        <v>0</v>
      </c>
      <c r="S114" s="41" t="s">
        <v>52</v>
      </c>
      <c r="T114" s="29">
        <f>ROUND(VLOOKUP(LEFT(B114,LEN(B114)-3),[1]单位!$B$3:$S$999,COLUMNS([1]单位!$B$2:$S$2),0)*1000,0)</f>
        <v>10000</v>
      </c>
      <c r="U114" s="38">
        <v>1500</v>
      </c>
      <c r="Y114" s="38" t="s">
        <v>1459</v>
      </c>
      <c r="AB114" s="38">
        <v>0</v>
      </c>
      <c r="AD114" s="38">
        <v>0</v>
      </c>
    </row>
    <row r="115" spans="1:30" x14ac:dyDescent="0.3">
      <c r="A115" s="55">
        <f t="shared" si="1"/>
        <v>110</v>
      </c>
      <c r="B115" s="37">
        <v>722020</v>
      </c>
      <c r="C115" s="43" t="s">
        <v>1265</v>
      </c>
      <c r="E115" s="38">
        <v>0</v>
      </c>
      <c r="J115" s="38">
        <v>0</v>
      </c>
      <c r="L115" s="38" t="s">
        <v>1458</v>
      </c>
      <c r="M115" s="38">
        <v>0</v>
      </c>
      <c r="N115" s="38">
        <v>500000</v>
      </c>
      <c r="O115" s="38" t="s">
        <v>55</v>
      </c>
      <c r="Q115" s="63" t="s">
        <v>1560</v>
      </c>
      <c r="R115" s="63">
        <v>0</v>
      </c>
      <c r="S115" s="41" t="s">
        <v>52</v>
      </c>
      <c r="T115" s="84">
        <f>ROUNDUP([1]单位!$S$49*1000,0)</f>
        <v>10000</v>
      </c>
      <c r="U115" s="38">
        <v>1500</v>
      </c>
      <c r="Y115" s="38" t="s">
        <v>886</v>
      </c>
      <c r="AB115" s="38">
        <v>0</v>
      </c>
      <c r="AD115" s="38">
        <v>0</v>
      </c>
    </row>
    <row r="116" spans="1:30" x14ac:dyDescent="0.3">
      <c r="A116" s="55">
        <f t="shared" si="1"/>
        <v>111</v>
      </c>
      <c r="B116" s="37">
        <v>722030</v>
      </c>
      <c r="C116" s="43" t="s">
        <v>1265</v>
      </c>
      <c r="E116" s="38">
        <v>0</v>
      </c>
      <c r="J116" s="38">
        <v>0</v>
      </c>
      <c r="L116" s="38" t="s">
        <v>1458</v>
      </c>
      <c r="M116" s="38">
        <v>0</v>
      </c>
      <c r="N116" s="38">
        <v>500000</v>
      </c>
      <c r="O116" s="38" t="s">
        <v>55</v>
      </c>
      <c r="Q116" s="63" t="s">
        <v>1560</v>
      </c>
      <c r="R116" s="63">
        <v>0</v>
      </c>
      <c r="S116" s="41" t="s">
        <v>52</v>
      </c>
      <c r="T116" s="84">
        <f>ROUNDUP([1]单位!$S$49*1000,0)</f>
        <v>10000</v>
      </c>
      <c r="U116" s="38">
        <v>1500</v>
      </c>
      <c r="Y116" s="38" t="s">
        <v>887</v>
      </c>
      <c r="AB116" s="38">
        <v>0</v>
      </c>
      <c r="AD116" s="38">
        <v>0</v>
      </c>
    </row>
    <row r="117" spans="1:30" x14ac:dyDescent="0.3">
      <c r="A117" s="55">
        <f t="shared" si="1"/>
        <v>112</v>
      </c>
      <c r="B117" s="37">
        <v>722040</v>
      </c>
      <c r="C117" s="43" t="s">
        <v>1265</v>
      </c>
      <c r="E117" s="38">
        <v>0</v>
      </c>
      <c r="J117" s="38">
        <v>0</v>
      </c>
      <c r="L117" s="38" t="s">
        <v>1458</v>
      </c>
      <c r="M117" s="38">
        <v>0</v>
      </c>
      <c r="N117" s="38">
        <v>500000</v>
      </c>
      <c r="O117" s="38" t="s">
        <v>55</v>
      </c>
      <c r="Q117" s="63" t="s">
        <v>1560</v>
      </c>
      <c r="R117" s="63">
        <v>0</v>
      </c>
      <c r="S117" s="41" t="s">
        <v>52</v>
      </c>
      <c r="T117" s="84">
        <f>ROUNDUP([1]单位!$S$49*1000,0)</f>
        <v>10000</v>
      </c>
      <c r="U117" s="38">
        <v>1500</v>
      </c>
      <c r="Y117" s="38" t="s">
        <v>888</v>
      </c>
      <c r="AB117" s="38">
        <v>0</v>
      </c>
      <c r="AD117" s="38">
        <v>0</v>
      </c>
    </row>
    <row r="118" spans="1:30" x14ac:dyDescent="0.3">
      <c r="A118" s="55">
        <f t="shared" si="1"/>
        <v>113</v>
      </c>
      <c r="B118" s="37">
        <v>722050</v>
      </c>
      <c r="C118" s="43" t="s">
        <v>1265</v>
      </c>
      <c r="E118" s="38">
        <v>0</v>
      </c>
      <c r="J118" s="38">
        <v>0</v>
      </c>
      <c r="L118" s="38" t="s">
        <v>1458</v>
      </c>
      <c r="M118" s="38">
        <v>0</v>
      </c>
      <c r="N118" s="38">
        <v>500000</v>
      </c>
      <c r="O118" s="38" t="s">
        <v>55</v>
      </c>
      <c r="Q118" s="63" t="s">
        <v>1560</v>
      </c>
      <c r="R118" s="63">
        <v>0</v>
      </c>
      <c r="S118" s="41" t="s">
        <v>52</v>
      </c>
      <c r="T118" s="84">
        <f>ROUNDUP([1]单位!$S$49*1000,0)</f>
        <v>10000</v>
      </c>
      <c r="U118" s="38">
        <v>1500</v>
      </c>
      <c r="Y118" s="38" t="s">
        <v>889</v>
      </c>
      <c r="AB118" s="38">
        <v>0</v>
      </c>
      <c r="AD118" s="38">
        <v>0</v>
      </c>
    </row>
    <row r="119" spans="1:30" x14ac:dyDescent="0.3">
      <c r="A119" s="55">
        <f t="shared" si="1"/>
        <v>114</v>
      </c>
      <c r="B119" s="37">
        <v>722060</v>
      </c>
      <c r="C119" s="43" t="s">
        <v>1265</v>
      </c>
      <c r="E119" s="38">
        <v>0</v>
      </c>
      <c r="J119" s="38">
        <v>0</v>
      </c>
      <c r="L119" s="38" t="s">
        <v>1458</v>
      </c>
      <c r="M119" s="38">
        <v>0</v>
      </c>
      <c r="N119" s="38">
        <v>500000</v>
      </c>
      <c r="O119" s="38" t="s">
        <v>55</v>
      </c>
      <c r="Q119" s="63" t="s">
        <v>1560</v>
      </c>
      <c r="R119" s="63">
        <v>0</v>
      </c>
      <c r="S119" s="41" t="s">
        <v>52</v>
      </c>
      <c r="T119" s="84">
        <f>ROUNDUP([1]单位!$S$49*1000,0)</f>
        <v>10000</v>
      </c>
      <c r="U119" s="38">
        <v>1500</v>
      </c>
      <c r="Y119" s="38" t="s">
        <v>890</v>
      </c>
      <c r="AB119" s="38">
        <v>0</v>
      </c>
      <c r="AD119" s="38">
        <v>0</v>
      </c>
    </row>
    <row r="120" spans="1:30" x14ac:dyDescent="0.3">
      <c r="A120" s="55">
        <f t="shared" si="1"/>
        <v>115</v>
      </c>
      <c r="B120" s="37">
        <v>722070</v>
      </c>
      <c r="C120" s="43" t="s">
        <v>1265</v>
      </c>
      <c r="E120" s="38">
        <v>0</v>
      </c>
      <c r="J120" s="38">
        <v>0</v>
      </c>
      <c r="L120" s="38" t="s">
        <v>1458</v>
      </c>
      <c r="M120" s="38">
        <v>0</v>
      </c>
      <c r="N120" s="38">
        <v>500000</v>
      </c>
      <c r="O120" s="38" t="s">
        <v>55</v>
      </c>
      <c r="Q120" s="63" t="s">
        <v>1560</v>
      </c>
      <c r="R120" s="63">
        <v>0</v>
      </c>
      <c r="S120" s="41" t="s">
        <v>52</v>
      </c>
      <c r="T120" s="84">
        <f>ROUNDUP([1]单位!$S$49*1000,0)</f>
        <v>10000</v>
      </c>
      <c r="U120" s="38">
        <v>1500</v>
      </c>
      <c r="Y120" s="38" t="s">
        <v>891</v>
      </c>
      <c r="AB120" s="38">
        <v>0</v>
      </c>
      <c r="AD120" s="38">
        <v>0</v>
      </c>
    </row>
    <row r="121" spans="1:30" x14ac:dyDescent="0.3">
      <c r="A121" s="55">
        <f t="shared" si="1"/>
        <v>116</v>
      </c>
      <c r="B121" s="37">
        <v>722080</v>
      </c>
      <c r="C121" s="43" t="s">
        <v>1265</v>
      </c>
      <c r="E121" s="38">
        <v>0</v>
      </c>
      <c r="J121" s="38">
        <v>0</v>
      </c>
      <c r="L121" s="38" t="s">
        <v>1458</v>
      </c>
      <c r="M121" s="38">
        <v>0</v>
      </c>
      <c r="N121" s="38">
        <v>500000</v>
      </c>
      <c r="O121" s="38" t="s">
        <v>55</v>
      </c>
      <c r="Q121" s="63" t="s">
        <v>1560</v>
      </c>
      <c r="R121" s="63">
        <v>0</v>
      </c>
      <c r="S121" s="41" t="s">
        <v>52</v>
      </c>
      <c r="T121" s="84">
        <f>ROUNDUP([1]单位!$S$49*1000,0)</f>
        <v>10000</v>
      </c>
      <c r="U121" s="38">
        <v>1500</v>
      </c>
      <c r="Y121" s="38" t="s">
        <v>892</v>
      </c>
      <c r="AB121" s="38">
        <v>0</v>
      </c>
      <c r="AD121" s="38">
        <v>0</v>
      </c>
    </row>
    <row r="122" spans="1:30" x14ac:dyDescent="0.3">
      <c r="A122" s="55">
        <f t="shared" si="1"/>
        <v>117</v>
      </c>
      <c r="B122" s="37">
        <v>722090</v>
      </c>
      <c r="C122" s="43" t="s">
        <v>1265</v>
      </c>
      <c r="E122" s="38">
        <v>0</v>
      </c>
      <c r="J122" s="38">
        <v>0</v>
      </c>
      <c r="L122" s="38" t="s">
        <v>1458</v>
      </c>
      <c r="M122" s="38">
        <v>0</v>
      </c>
      <c r="N122" s="38">
        <v>500000</v>
      </c>
      <c r="O122" s="38" t="s">
        <v>55</v>
      </c>
      <c r="Q122" s="63" t="s">
        <v>1560</v>
      </c>
      <c r="R122" s="63">
        <v>0</v>
      </c>
      <c r="S122" s="41" t="s">
        <v>52</v>
      </c>
      <c r="T122" s="84">
        <f>ROUNDUP([1]单位!$S$49*1000,0)</f>
        <v>10000</v>
      </c>
      <c r="U122" s="38">
        <v>1500</v>
      </c>
      <c r="Y122" s="38" t="s">
        <v>893</v>
      </c>
      <c r="AB122" s="38">
        <v>0</v>
      </c>
      <c r="AD122" s="38">
        <v>0</v>
      </c>
    </row>
    <row r="123" spans="1:30" x14ac:dyDescent="0.3">
      <c r="A123" s="55">
        <f t="shared" si="1"/>
        <v>118</v>
      </c>
      <c r="B123" s="37">
        <v>722100</v>
      </c>
      <c r="C123" s="43" t="s">
        <v>1265</v>
      </c>
      <c r="E123" s="38">
        <v>0</v>
      </c>
      <c r="J123" s="38">
        <v>0</v>
      </c>
      <c r="L123" s="38" t="s">
        <v>1458</v>
      </c>
      <c r="M123" s="38">
        <v>0</v>
      </c>
      <c r="N123" s="38">
        <v>500000</v>
      </c>
      <c r="O123" s="38" t="s">
        <v>55</v>
      </c>
      <c r="Q123" s="63" t="s">
        <v>1560</v>
      </c>
      <c r="R123" s="63">
        <v>0</v>
      </c>
      <c r="S123" s="41" t="s">
        <v>52</v>
      </c>
      <c r="T123" s="84">
        <f>ROUNDUP([1]单位!$S$49*1000,0)</f>
        <v>10000</v>
      </c>
      <c r="U123" s="38">
        <v>1500</v>
      </c>
      <c r="Y123" s="38" t="s">
        <v>894</v>
      </c>
      <c r="AB123" s="38">
        <v>0</v>
      </c>
      <c r="AD123" s="38">
        <v>0</v>
      </c>
    </row>
    <row r="124" spans="1:30" x14ac:dyDescent="0.3">
      <c r="A124" s="55">
        <f t="shared" si="1"/>
        <v>119</v>
      </c>
      <c r="B124" s="37">
        <v>722110</v>
      </c>
      <c r="C124" s="43" t="s">
        <v>1265</v>
      </c>
      <c r="E124" s="38">
        <v>0</v>
      </c>
      <c r="J124" s="38">
        <v>0</v>
      </c>
      <c r="L124" s="38" t="s">
        <v>1458</v>
      </c>
      <c r="M124" s="38">
        <v>0</v>
      </c>
      <c r="N124" s="38">
        <v>500000</v>
      </c>
      <c r="O124" s="38" t="s">
        <v>55</v>
      </c>
      <c r="Q124" s="63" t="s">
        <v>1560</v>
      </c>
      <c r="R124" s="63">
        <v>0</v>
      </c>
      <c r="S124" s="41" t="s">
        <v>52</v>
      </c>
      <c r="T124" s="84">
        <f>ROUNDUP([1]单位!$S$49*1000,0)</f>
        <v>10000</v>
      </c>
      <c r="U124" s="38">
        <v>1500</v>
      </c>
      <c r="Y124" s="38" t="s">
        <v>895</v>
      </c>
      <c r="AB124" s="38">
        <v>0</v>
      </c>
      <c r="AD124" s="38">
        <v>0</v>
      </c>
    </row>
    <row r="125" spans="1:30" x14ac:dyDescent="0.3">
      <c r="A125" s="55">
        <f t="shared" si="1"/>
        <v>120</v>
      </c>
      <c r="B125" s="37">
        <v>722120</v>
      </c>
      <c r="C125" s="43" t="s">
        <v>1265</v>
      </c>
      <c r="E125" s="38">
        <v>0</v>
      </c>
      <c r="J125" s="38">
        <v>0</v>
      </c>
      <c r="L125" s="38" t="s">
        <v>1458</v>
      </c>
      <c r="M125" s="38">
        <v>0</v>
      </c>
      <c r="N125" s="38">
        <v>500000</v>
      </c>
      <c r="O125" s="38" t="s">
        <v>55</v>
      </c>
      <c r="Q125" s="63" t="s">
        <v>1560</v>
      </c>
      <c r="R125" s="63">
        <v>0</v>
      </c>
      <c r="S125" s="41" t="s">
        <v>52</v>
      </c>
      <c r="T125" s="84">
        <f>ROUNDUP([1]单位!$S$49*1000,0)</f>
        <v>10000</v>
      </c>
      <c r="U125" s="38">
        <v>1500</v>
      </c>
      <c r="Y125" s="38" t="s">
        <v>896</v>
      </c>
      <c r="AB125" s="38">
        <v>0</v>
      </c>
      <c r="AD125" s="38">
        <v>0</v>
      </c>
    </row>
    <row r="126" spans="1:30" x14ac:dyDescent="0.3">
      <c r="A126" s="55">
        <f t="shared" si="1"/>
        <v>121</v>
      </c>
      <c r="B126" s="37">
        <v>722130</v>
      </c>
      <c r="C126" s="43" t="s">
        <v>1265</v>
      </c>
      <c r="E126" s="38">
        <v>0</v>
      </c>
      <c r="J126" s="38">
        <v>0</v>
      </c>
      <c r="L126" s="38" t="s">
        <v>1458</v>
      </c>
      <c r="M126" s="38">
        <v>0</v>
      </c>
      <c r="N126" s="38">
        <v>500000</v>
      </c>
      <c r="O126" s="38" t="s">
        <v>55</v>
      </c>
      <c r="Q126" s="63" t="s">
        <v>1560</v>
      </c>
      <c r="R126" s="63">
        <v>0</v>
      </c>
      <c r="S126" s="41" t="s">
        <v>52</v>
      </c>
      <c r="T126" s="84">
        <f>ROUNDUP([1]单位!$S$49*1000,0)</f>
        <v>10000</v>
      </c>
      <c r="U126" s="38">
        <v>1500</v>
      </c>
      <c r="Y126" s="38" t="s">
        <v>897</v>
      </c>
      <c r="AB126" s="38">
        <v>0</v>
      </c>
      <c r="AD126" s="38">
        <v>0</v>
      </c>
    </row>
    <row r="127" spans="1:30" x14ac:dyDescent="0.3">
      <c r="A127" s="55">
        <f t="shared" si="1"/>
        <v>122</v>
      </c>
      <c r="B127" s="37">
        <v>722140</v>
      </c>
      <c r="C127" s="43" t="s">
        <v>1265</v>
      </c>
      <c r="E127" s="38">
        <v>0</v>
      </c>
      <c r="J127" s="38">
        <v>0</v>
      </c>
      <c r="L127" s="38" t="s">
        <v>1458</v>
      </c>
      <c r="M127" s="38">
        <v>0</v>
      </c>
      <c r="N127" s="38">
        <v>500000</v>
      </c>
      <c r="O127" s="38" t="s">
        <v>55</v>
      </c>
      <c r="Q127" s="63" t="s">
        <v>1560</v>
      </c>
      <c r="R127" s="63">
        <v>0</v>
      </c>
      <c r="S127" s="41" t="s">
        <v>52</v>
      </c>
      <c r="T127" s="84">
        <f>ROUNDUP([1]单位!$S$49*1000,0)</f>
        <v>10000</v>
      </c>
      <c r="U127" s="38">
        <v>1500</v>
      </c>
      <c r="Y127" s="38" t="s">
        <v>898</v>
      </c>
      <c r="AB127" s="38">
        <v>0</v>
      </c>
      <c r="AD127" s="38">
        <v>0</v>
      </c>
    </row>
    <row r="128" spans="1:30" x14ac:dyDescent="0.3">
      <c r="A128" s="55">
        <f t="shared" si="1"/>
        <v>123</v>
      </c>
      <c r="B128" s="37">
        <v>722150</v>
      </c>
      <c r="C128" s="43" t="s">
        <v>1265</v>
      </c>
      <c r="E128" s="38">
        <v>0</v>
      </c>
      <c r="J128" s="38">
        <v>0</v>
      </c>
      <c r="L128" s="38" t="s">
        <v>1458</v>
      </c>
      <c r="M128" s="38">
        <v>0</v>
      </c>
      <c r="N128" s="38">
        <v>500000</v>
      </c>
      <c r="O128" s="38" t="s">
        <v>55</v>
      </c>
      <c r="Q128" s="63" t="s">
        <v>1560</v>
      </c>
      <c r="R128" s="63">
        <v>0</v>
      </c>
      <c r="S128" s="41" t="s">
        <v>52</v>
      </c>
      <c r="T128" s="84">
        <f>ROUNDUP([1]单位!$S$49*1000,0)</f>
        <v>10000</v>
      </c>
      <c r="U128" s="38">
        <v>1500</v>
      </c>
      <c r="Y128" s="38" t="s">
        <v>899</v>
      </c>
      <c r="AB128" s="38">
        <v>0</v>
      </c>
      <c r="AD128" s="38">
        <v>0</v>
      </c>
    </row>
    <row r="129" spans="1:30" x14ac:dyDescent="0.3">
      <c r="A129" s="55">
        <f t="shared" si="1"/>
        <v>124</v>
      </c>
      <c r="B129" s="37">
        <v>722160</v>
      </c>
      <c r="C129" s="43" t="s">
        <v>1265</v>
      </c>
      <c r="E129" s="38">
        <v>0</v>
      </c>
      <c r="J129" s="38">
        <v>0</v>
      </c>
      <c r="L129" s="38" t="s">
        <v>1458</v>
      </c>
      <c r="M129" s="38">
        <v>0</v>
      </c>
      <c r="N129" s="38">
        <v>500000</v>
      </c>
      <c r="O129" s="38" t="s">
        <v>55</v>
      </c>
      <c r="Q129" s="63" t="s">
        <v>1560</v>
      </c>
      <c r="R129" s="63">
        <v>0</v>
      </c>
      <c r="S129" s="41" t="s">
        <v>52</v>
      </c>
      <c r="T129" s="84">
        <f>ROUNDUP([1]单位!$S$49*1000,0)</f>
        <v>10000</v>
      </c>
      <c r="U129" s="38">
        <v>1500</v>
      </c>
      <c r="Y129" s="38" t="s">
        <v>900</v>
      </c>
      <c r="AB129" s="38">
        <v>0</v>
      </c>
      <c r="AD129" s="38">
        <v>0</v>
      </c>
    </row>
    <row r="130" spans="1:30" x14ac:dyDescent="0.3">
      <c r="A130" s="55">
        <f t="shared" si="1"/>
        <v>125</v>
      </c>
      <c r="B130" s="37">
        <v>722170</v>
      </c>
      <c r="C130" s="43" t="s">
        <v>1265</v>
      </c>
      <c r="E130" s="38">
        <v>0</v>
      </c>
      <c r="J130" s="38">
        <v>0</v>
      </c>
      <c r="L130" s="38" t="s">
        <v>1458</v>
      </c>
      <c r="M130" s="38">
        <v>0</v>
      </c>
      <c r="N130" s="38">
        <v>500000</v>
      </c>
      <c r="O130" s="38" t="s">
        <v>55</v>
      </c>
      <c r="Q130" s="63" t="s">
        <v>1560</v>
      </c>
      <c r="R130" s="63">
        <v>0</v>
      </c>
      <c r="S130" s="41" t="s">
        <v>52</v>
      </c>
      <c r="T130" s="84">
        <f>ROUNDUP([1]单位!$S$49*1000,0)</f>
        <v>10000</v>
      </c>
      <c r="U130" s="38">
        <v>1500</v>
      </c>
      <c r="Y130" s="38" t="s">
        <v>901</v>
      </c>
      <c r="AB130" s="38">
        <v>0</v>
      </c>
      <c r="AD130" s="38">
        <v>0</v>
      </c>
    </row>
    <row r="131" spans="1:30" x14ac:dyDescent="0.3">
      <c r="A131" s="55">
        <f t="shared" si="1"/>
        <v>126</v>
      </c>
      <c r="B131" s="37">
        <v>722180</v>
      </c>
      <c r="C131" s="43" t="s">
        <v>1265</v>
      </c>
      <c r="E131" s="38">
        <v>0</v>
      </c>
      <c r="J131" s="38">
        <v>0</v>
      </c>
      <c r="L131" s="38" t="s">
        <v>1458</v>
      </c>
      <c r="M131" s="38">
        <v>0</v>
      </c>
      <c r="N131" s="38">
        <v>500000</v>
      </c>
      <c r="O131" s="38" t="s">
        <v>55</v>
      </c>
      <c r="Q131" s="63" t="s">
        <v>1560</v>
      </c>
      <c r="R131" s="63">
        <v>0</v>
      </c>
      <c r="S131" s="41" t="s">
        <v>52</v>
      </c>
      <c r="T131" s="84">
        <f>ROUNDUP([1]单位!$S$49*1000,0)</f>
        <v>10000</v>
      </c>
      <c r="U131" s="38">
        <v>1500</v>
      </c>
      <c r="Y131" s="38" t="s">
        <v>902</v>
      </c>
      <c r="AB131" s="38">
        <v>0</v>
      </c>
      <c r="AD131" s="38">
        <v>0</v>
      </c>
    </row>
    <row r="132" spans="1:30" x14ac:dyDescent="0.3">
      <c r="A132" s="55">
        <f t="shared" si="1"/>
        <v>127</v>
      </c>
      <c r="B132" s="37">
        <v>722190</v>
      </c>
      <c r="C132" s="43" t="s">
        <v>1265</v>
      </c>
      <c r="E132" s="38">
        <v>0</v>
      </c>
      <c r="J132" s="38">
        <v>0</v>
      </c>
      <c r="L132" s="38" t="s">
        <v>1458</v>
      </c>
      <c r="M132" s="38">
        <v>0</v>
      </c>
      <c r="N132" s="38">
        <v>500000</v>
      </c>
      <c r="O132" s="38" t="s">
        <v>55</v>
      </c>
      <c r="Q132" s="63" t="s">
        <v>1560</v>
      </c>
      <c r="R132" s="63">
        <v>0</v>
      </c>
      <c r="S132" s="41" t="s">
        <v>52</v>
      </c>
      <c r="T132" s="84">
        <f>ROUNDUP([1]单位!$S$49*1000,0)</f>
        <v>10000</v>
      </c>
      <c r="U132" s="38">
        <v>1500</v>
      </c>
      <c r="Y132" s="38" t="s">
        <v>903</v>
      </c>
      <c r="AB132" s="38">
        <v>0</v>
      </c>
      <c r="AD132" s="38">
        <v>0</v>
      </c>
    </row>
    <row r="133" spans="1:30" x14ac:dyDescent="0.3">
      <c r="A133" s="55">
        <f t="shared" si="1"/>
        <v>128</v>
      </c>
      <c r="B133" s="37">
        <v>722200</v>
      </c>
      <c r="C133" s="43" t="s">
        <v>1265</v>
      </c>
      <c r="E133" s="38">
        <v>0</v>
      </c>
      <c r="J133" s="38">
        <v>0</v>
      </c>
      <c r="L133" s="38" t="s">
        <v>1458</v>
      </c>
      <c r="M133" s="38">
        <v>0</v>
      </c>
      <c r="N133" s="38">
        <v>500000</v>
      </c>
      <c r="O133" s="38" t="s">
        <v>55</v>
      </c>
      <c r="Q133" s="63" t="s">
        <v>1560</v>
      </c>
      <c r="R133" s="63">
        <v>0</v>
      </c>
      <c r="S133" s="41" t="s">
        <v>52</v>
      </c>
      <c r="T133" s="84">
        <f>ROUNDUP([1]单位!$S$49*1000,0)</f>
        <v>10000</v>
      </c>
      <c r="U133" s="38">
        <v>1500</v>
      </c>
      <c r="Y133" s="38" t="s">
        <v>904</v>
      </c>
      <c r="AB133" s="38">
        <v>0</v>
      </c>
      <c r="AD133" s="38">
        <v>0</v>
      </c>
    </row>
    <row r="134" spans="1:30" x14ac:dyDescent="0.3">
      <c r="A134" s="55">
        <f t="shared" si="1"/>
        <v>129</v>
      </c>
      <c r="B134" s="37">
        <v>722210</v>
      </c>
      <c r="C134" s="43" t="s">
        <v>1265</v>
      </c>
      <c r="E134" s="38">
        <v>0</v>
      </c>
      <c r="J134" s="38">
        <v>0</v>
      </c>
      <c r="L134" s="38" t="s">
        <v>1458</v>
      </c>
      <c r="M134" s="38">
        <v>0</v>
      </c>
      <c r="N134" s="38">
        <v>500000</v>
      </c>
      <c r="O134" s="38" t="s">
        <v>55</v>
      </c>
      <c r="Q134" s="63" t="s">
        <v>1560</v>
      </c>
      <c r="R134" s="63">
        <v>0</v>
      </c>
      <c r="S134" s="41" t="s">
        <v>52</v>
      </c>
      <c r="T134" s="84">
        <f>ROUNDUP([1]单位!$S$49*1000,0)</f>
        <v>10000</v>
      </c>
      <c r="U134" s="38">
        <v>1500</v>
      </c>
      <c r="Y134" s="38" t="s">
        <v>905</v>
      </c>
      <c r="AB134" s="38">
        <v>0</v>
      </c>
      <c r="AD134" s="38">
        <v>0</v>
      </c>
    </row>
    <row r="135" spans="1:30" x14ac:dyDescent="0.3">
      <c r="A135" s="55">
        <f t="shared" si="1"/>
        <v>130</v>
      </c>
      <c r="B135" s="37">
        <v>722220</v>
      </c>
      <c r="C135" s="43" t="s">
        <v>1265</v>
      </c>
      <c r="E135" s="38">
        <v>0</v>
      </c>
      <c r="J135" s="38">
        <v>0</v>
      </c>
      <c r="L135" s="38" t="s">
        <v>1458</v>
      </c>
      <c r="M135" s="38">
        <v>0</v>
      </c>
      <c r="N135" s="38">
        <v>500000</v>
      </c>
      <c r="O135" s="38" t="s">
        <v>55</v>
      </c>
      <c r="Q135" s="63" t="s">
        <v>1560</v>
      </c>
      <c r="R135" s="63">
        <v>0</v>
      </c>
      <c r="S135" s="41" t="s">
        <v>52</v>
      </c>
      <c r="T135" s="84">
        <f>ROUNDUP([1]单位!$S$49*1000,0)</f>
        <v>10000</v>
      </c>
      <c r="U135" s="38">
        <v>1500</v>
      </c>
      <c r="Y135" s="38" t="s">
        <v>906</v>
      </c>
      <c r="AB135" s="38">
        <v>0</v>
      </c>
      <c r="AD135" s="38">
        <v>0</v>
      </c>
    </row>
    <row r="136" spans="1:30" x14ac:dyDescent="0.3">
      <c r="A136" s="55">
        <f t="shared" si="1"/>
        <v>131</v>
      </c>
      <c r="B136" s="37">
        <v>722230</v>
      </c>
      <c r="C136" s="43" t="s">
        <v>1265</v>
      </c>
      <c r="E136" s="38">
        <v>0</v>
      </c>
      <c r="J136" s="38">
        <v>0</v>
      </c>
      <c r="L136" s="38" t="s">
        <v>1458</v>
      </c>
      <c r="M136" s="38">
        <v>0</v>
      </c>
      <c r="N136" s="38">
        <v>500000</v>
      </c>
      <c r="O136" s="38" t="s">
        <v>55</v>
      </c>
      <c r="Q136" s="63" t="s">
        <v>1560</v>
      </c>
      <c r="R136" s="63">
        <v>0</v>
      </c>
      <c r="S136" s="41" t="s">
        <v>52</v>
      </c>
      <c r="T136" s="84">
        <f>ROUNDUP([1]单位!$S$49*1000,0)</f>
        <v>10000</v>
      </c>
      <c r="U136" s="38">
        <v>1500</v>
      </c>
      <c r="Y136" s="38" t="s">
        <v>907</v>
      </c>
      <c r="AB136" s="38">
        <v>0</v>
      </c>
      <c r="AD136" s="38">
        <v>0</v>
      </c>
    </row>
    <row r="137" spans="1:30" x14ac:dyDescent="0.3">
      <c r="A137" s="55">
        <f t="shared" si="1"/>
        <v>132</v>
      </c>
      <c r="B137" s="37">
        <v>722240</v>
      </c>
      <c r="C137" s="43" t="s">
        <v>1265</v>
      </c>
      <c r="E137" s="38">
        <v>0</v>
      </c>
      <c r="J137" s="38">
        <v>0</v>
      </c>
      <c r="L137" s="38" t="s">
        <v>1458</v>
      </c>
      <c r="M137" s="38">
        <v>0</v>
      </c>
      <c r="N137" s="38">
        <v>500000</v>
      </c>
      <c r="O137" s="38" t="s">
        <v>55</v>
      </c>
      <c r="Q137" s="63" t="s">
        <v>1560</v>
      </c>
      <c r="R137" s="63">
        <v>0</v>
      </c>
      <c r="S137" s="41" t="s">
        <v>52</v>
      </c>
      <c r="T137" s="84">
        <f>ROUNDUP([1]单位!$S$49*1000,0)</f>
        <v>10000</v>
      </c>
      <c r="U137" s="38">
        <v>1500</v>
      </c>
      <c r="Y137" s="38" t="s">
        <v>908</v>
      </c>
      <c r="AB137" s="38">
        <v>0</v>
      </c>
      <c r="AD137" s="38">
        <v>0</v>
      </c>
    </row>
    <row r="138" spans="1:30" x14ac:dyDescent="0.3">
      <c r="A138" s="55">
        <f t="shared" si="1"/>
        <v>133</v>
      </c>
      <c r="B138" s="37">
        <v>722250</v>
      </c>
      <c r="C138" s="43" t="s">
        <v>1265</v>
      </c>
      <c r="E138" s="38">
        <v>0</v>
      </c>
      <c r="J138" s="38">
        <v>0</v>
      </c>
      <c r="L138" s="38" t="s">
        <v>1458</v>
      </c>
      <c r="M138" s="38">
        <v>0</v>
      </c>
      <c r="N138" s="38">
        <v>500000</v>
      </c>
      <c r="O138" s="38" t="s">
        <v>55</v>
      </c>
      <c r="Q138" s="63" t="s">
        <v>1560</v>
      </c>
      <c r="R138" s="63">
        <v>0</v>
      </c>
      <c r="S138" s="41" t="s">
        <v>52</v>
      </c>
      <c r="T138" s="84">
        <f>ROUNDUP([1]单位!$S$49*1000,0)</f>
        <v>10000</v>
      </c>
      <c r="U138" s="38">
        <v>1500</v>
      </c>
      <c r="Y138" s="38" t="s">
        <v>909</v>
      </c>
      <c r="AB138" s="38">
        <v>0</v>
      </c>
      <c r="AD138" s="38">
        <v>0</v>
      </c>
    </row>
    <row r="139" spans="1:30" x14ac:dyDescent="0.3">
      <c r="A139" s="55">
        <f t="shared" si="1"/>
        <v>134</v>
      </c>
      <c r="B139" s="37">
        <v>724010</v>
      </c>
      <c r="C139" s="43" t="s">
        <v>104</v>
      </c>
      <c r="E139" s="38">
        <v>0</v>
      </c>
      <c r="J139" s="38">
        <v>0</v>
      </c>
      <c r="L139" s="38">
        <v>0</v>
      </c>
      <c r="M139" s="38">
        <v>0</v>
      </c>
      <c r="N139" s="38">
        <v>90000</v>
      </c>
      <c r="O139" s="38" t="s">
        <v>93</v>
      </c>
      <c r="Q139" s="63" t="s">
        <v>1560</v>
      </c>
      <c r="R139" s="63">
        <v>0</v>
      </c>
      <c r="S139" s="41" t="s">
        <v>52</v>
      </c>
      <c r="T139" s="29">
        <f>ROUND(VLOOKUP(LEFT(B139,LEN(B139)-3),[1]单位!$B$3:$S$999,COLUMNS([1]单位!$B$2:$S$2),0)*1000,0)</f>
        <v>2222</v>
      </c>
      <c r="U139" s="38">
        <v>1500</v>
      </c>
      <c r="Y139" s="38" t="s">
        <v>228</v>
      </c>
      <c r="AB139" s="38">
        <v>0</v>
      </c>
      <c r="AD139" s="244" t="s">
        <v>1560</v>
      </c>
    </row>
    <row r="140" spans="1:30" x14ac:dyDescent="0.3">
      <c r="A140" s="55">
        <f t="shared" ref="A140:A294" si="2">ROW()-5</f>
        <v>135</v>
      </c>
      <c r="B140" s="37">
        <v>725010</v>
      </c>
      <c r="C140" s="43" t="s">
        <v>105</v>
      </c>
      <c r="E140" s="38">
        <v>0</v>
      </c>
      <c r="J140" s="38">
        <v>0</v>
      </c>
      <c r="L140" s="38">
        <v>0</v>
      </c>
      <c r="M140" s="38">
        <v>0</v>
      </c>
      <c r="N140" s="38">
        <v>75000</v>
      </c>
      <c r="O140" s="38" t="s">
        <v>36</v>
      </c>
      <c r="Q140" s="63" t="s">
        <v>1560</v>
      </c>
      <c r="R140" s="63">
        <v>0</v>
      </c>
      <c r="S140" s="41" t="s">
        <v>52</v>
      </c>
      <c r="T140" s="29">
        <f>ROUND(VLOOKUP(LEFT(B140,LEN(B140)-3),[1]单位!$B$3:$S$999,COLUMNS([1]单位!$B$2:$S$2),0)*1000,0)</f>
        <v>2941</v>
      </c>
      <c r="U140" s="38">
        <v>2550</v>
      </c>
      <c r="Y140" s="38" t="s">
        <v>229</v>
      </c>
      <c r="AB140" s="38">
        <v>0</v>
      </c>
      <c r="AD140" s="38">
        <v>0</v>
      </c>
    </row>
    <row r="141" spans="1:30" s="7" customFormat="1" x14ac:dyDescent="0.3">
      <c r="A141" s="55">
        <f t="shared" si="2"/>
        <v>136</v>
      </c>
      <c r="B141" s="58">
        <v>731010</v>
      </c>
      <c r="C141" s="7" t="s">
        <v>1529</v>
      </c>
      <c r="E141" s="7">
        <v>0</v>
      </c>
      <c r="J141" s="7">
        <v>0</v>
      </c>
      <c r="L141" s="7">
        <v>0</v>
      </c>
      <c r="M141" s="7">
        <v>0</v>
      </c>
      <c r="N141" s="7">
        <v>75000</v>
      </c>
      <c r="O141" s="7" t="s">
        <v>36</v>
      </c>
      <c r="Q141" s="63" t="s">
        <v>1560</v>
      </c>
      <c r="R141" s="63">
        <v>0</v>
      </c>
      <c r="S141" s="59" t="s">
        <v>52</v>
      </c>
      <c r="T141" s="29">
        <f>ROUND(VLOOKUP(LEFT(B141,LEN(B141)-3),[1]单位!$B$3:$S$999,COLUMNS([1]单位!$B$2:$S$2),0)*1000,0)</f>
        <v>5882</v>
      </c>
      <c r="U141" s="7">
        <v>2550</v>
      </c>
      <c r="V141" s="247"/>
      <c r="W141" s="111"/>
      <c r="X141" s="111"/>
      <c r="Y141" s="7" t="s">
        <v>2896</v>
      </c>
      <c r="AB141" s="7">
        <v>0</v>
      </c>
      <c r="AD141" s="7">
        <v>0</v>
      </c>
    </row>
    <row r="142" spans="1:30" s="7" customFormat="1" x14ac:dyDescent="0.3">
      <c r="A142" s="55">
        <f t="shared" si="2"/>
        <v>137</v>
      </c>
      <c r="B142" s="58">
        <v>732010</v>
      </c>
      <c r="C142" s="7" t="s">
        <v>1532</v>
      </c>
      <c r="E142" s="7">
        <v>0</v>
      </c>
      <c r="J142" s="7">
        <v>0</v>
      </c>
      <c r="L142" s="7">
        <v>0</v>
      </c>
      <c r="M142" s="7">
        <v>0</v>
      </c>
      <c r="N142" s="7">
        <v>75000</v>
      </c>
      <c r="O142" s="7" t="s">
        <v>1301</v>
      </c>
      <c r="Q142" s="63" t="s">
        <v>1560</v>
      </c>
      <c r="R142" s="63">
        <v>0</v>
      </c>
      <c r="S142" s="59" t="s">
        <v>52</v>
      </c>
      <c r="T142" s="29">
        <f>ROUND(VLOOKUP(LEFT(B142,LEN(B142)-3),[1]单位!$B$3:$S$999,COLUMNS([1]单位!$B$2:$S$2),0)*1000,0)</f>
        <v>1500</v>
      </c>
      <c r="U142" s="7">
        <v>2550</v>
      </c>
      <c r="V142" s="247"/>
      <c r="W142" s="111"/>
      <c r="X142" s="111"/>
      <c r="Y142" s="7" t="s">
        <v>2898</v>
      </c>
      <c r="AB142" s="7">
        <v>0</v>
      </c>
      <c r="AD142" s="7">
        <v>0</v>
      </c>
    </row>
    <row r="143" spans="1:30" s="7" customFormat="1" x14ac:dyDescent="0.3">
      <c r="A143" s="55">
        <f t="shared" si="2"/>
        <v>138</v>
      </c>
      <c r="B143" s="58">
        <v>733010</v>
      </c>
      <c r="C143" s="7" t="s">
        <v>1534</v>
      </c>
      <c r="E143" s="7">
        <v>0</v>
      </c>
      <c r="J143" s="7">
        <v>0</v>
      </c>
      <c r="L143" s="7">
        <v>0</v>
      </c>
      <c r="M143" s="7">
        <v>0</v>
      </c>
      <c r="N143" s="7">
        <v>75000</v>
      </c>
      <c r="O143" s="7" t="s">
        <v>36</v>
      </c>
      <c r="Q143" s="63" t="s">
        <v>1560</v>
      </c>
      <c r="R143" s="63">
        <v>0</v>
      </c>
      <c r="S143" s="59" t="s">
        <v>52</v>
      </c>
      <c r="T143" s="29">
        <f>ROUND(VLOOKUP(LEFT(B143,LEN(B143)-3),[1]单位!$B$3:$S$999,COLUMNS([1]单位!$B$2:$S$2),0)*1000,0)</f>
        <v>1000</v>
      </c>
      <c r="U143" s="7">
        <v>2550</v>
      </c>
      <c r="V143" s="247"/>
      <c r="W143" s="111"/>
      <c r="X143" s="111"/>
      <c r="Y143" s="7" t="s">
        <v>2900</v>
      </c>
      <c r="AB143" s="7">
        <v>0</v>
      </c>
      <c r="AD143" s="7">
        <v>0</v>
      </c>
    </row>
    <row r="144" spans="1:30" s="7" customFormat="1" x14ac:dyDescent="0.3">
      <c r="A144" s="55">
        <f t="shared" si="2"/>
        <v>139</v>
      </c>
      <c r="B144" s="58">
        <v>741010</v>
      </c>
      <c r="C144" s="7" t="s">
        <v>1536</v>
      </c>
      <c r="E144" s="7">
        <v>0</v>
      </c>
      <c r="J144" s="7">
        <v>0</v>
      </c>
      <c r="L144" s="7">
        <v>0</v>
      </c>
      <c r="M144" s="7">
        <v>0</v>
      </c>
      <c r="N144" s="7">
        <v>75000</v>
      </c>
      <c r="O144" s="7" t="s">
        <v>36</v>
      </c>
      <c r="Q144" s="63" t="s">
        <v>1560</v>
      </c>
      <c r="R144" s="63">
        <v>0</v>
      </c>
      <c r="S144" s="59" t="s">
        <v>52</v>
      </c>
      <c r="T144" s="29">
        <f>ROUND(VLOOKUP(LEFT(B144,LEN(B144)-3),[1]单位!$B$3:$S$999,COLUMNS([1]单位!$B$2:$S$2),0)*1000,0)</f>
        <v>1000</v>
      </c>
      <c r="U144" s="7">
        <v>2550</v>
      </c>
      <c r="V144" s="247"/>
      <c r="W144" s="111"/>
      <c r="X144" s="111"/>
      <c r="Y144" s="7" t="s">
        <v>2902</v>
      </c>
      <c r="AB144" s="7">
        <v>0</v>
      </c>
      <c r="AD144" s="7">
        <v>0</v>
      </c>
    </row>
    <row r="145" spans="1:30" s="7" customFormat="1" x14ac:dyDescent="0.3">
      <c r="A145" s="55">
        <f t="shared" si="2"/>
        <v>140</v>
      </c>
      <c r="B145" s="58">
        <v>742010</v>
      </c>
      <c r="C145" s="7" t="s">
        <v>1538</v>
      </c>
      <c r="E145" s="7">
        <v>0</v>
      </c>
      <c r="J145" s="7">
        <v>0</v>
      </c>
      <c r="L145" s="7">
        <v>0</v>
      </c>
      <c r="M145" s="7">
        <v>0</v>
      </c>
      <c r="N145" s="7">
        <v>75000</v>
      </c>
      <c r="O145" s="7" t="s">
        <v>36</v>
      </c>
      <c r="Q145" s="63" t="s">
        <v>1560</v>
      </c>
      <c r="R145" s="63">
        <v>0</v>
      </c>
      <c r="S145" s="59" t="s">
        <v>52</v>
      </c>
      <c r="T145" s="29">
        <f>ROUND(VLOOKUP(LEFT(B145,LEN(B145)-3),[1]单位!$B$3:$S$999,COLUMNS([1]单位!$B$2:$S$2),0)*1000,0)</f>
        <v>595</v>
      </c>
      <c r="U145" s="7">
        <v>2550</v>
      </c>
      <c r="V145" s="247"/>
      <c r="W145" s="111"/>
      <c r="X145" s="111"/>
      <c r="Y145" s="7" t="s">
        <v>2904</v>
      </c>
      <c r="AB145" s="7">
        <v>0</v>
      </c>
      <c r="AD145" s="7">
        <v>0</v>
      </c>
    </row>
    <row r="146" spans="1:30" s="7" customFormat="1" x14ac:dyDescent="0.3">
      <c r="A146" s="55">
        <f t="shared" si="2"/>
        <v>141</v>
      </c>
      <c r="B146" s="58">
        <v>751010</v>
      </c>
      <c r="C146" s="7" t="s">
        <v>1539</v>
      </c>
      <c r="E146" s="7">
        <v>0</v>
      </c>
      <c r="J146" s="7">
        <v>0</v>
      </c>
      <c r="L146" s="7">
        <v>0</v>
      </c>
      <c r="M146" s="7">
        <v>0</v>
      </c>
      <c r="N146" s="7">
        <v>75000</v>
      </c>
      <c r="O146" s="7" t="s">
        <v>36</v>
      </c>
      <c r="Q146" s="63" t="s">
        <v>1560</v>
      </c>
      <c r="R146" s="63">
        <v>0</v>
      </c>
      <c r="S146" s="59" t="s">
        <v>52</v>
      </c>
      <c r="T146" s="29">
        <f>ROUND(VLOOKUP(LEFT(B146,LEN(B146)-3),[1]单位!$B$3:$S$999,COLUMNS([1]单位!$B$2:$S$2),0)*1000,0)</f>
        <v>1786</v>
      </c>
      <c r="U146" s="7">
        <v>2550</v>
      </c>
      <c r="V146" s="247"/>
      <c r="W146" s="111"/>
      <c r="X146" s="111"/>
      <c r="Y146" s="7" t="s">
        <v>2906</v>
      </c>
      <c r="AB146" s="7">
        <v>0</v>
      </c>
      <c r="AD146" s="7">
        <v>0</v>
      </c>
    </row>
    <row r="147" spans="1:30" s="7" customFormat="1" x14ac:dyDescent="0.3">
      <c r="A147" s="55">
        <f t="shared" si="2"/>
        <v>142</v>
      </c>
      <c r="B147" s="58">
        <v>752010</v>
      </c>
      <c r="C147" s="7" t="s">
        <v>1540</v>
      </c>
      <c r="E147" s="7">
        <v>0</v>
      </c>
      <c r="J147" s="7">
        <v>0</v>
      </c>
      <c r="L147" s="7">
        <v>0</v>
      </c>
      <c r="M147" s="7">
        <v>0</v>
      </c>
      <c r="N147" s="7">
        <v>75000</v>
      </c>
      <c r="O147" s="7" t="s">
        <v>36</v>
      </c>
      <c r="Q147" s="63" t="s">
        <v>1560</v>
      </c>
      <c r="R147" s="63">
        <v>0</v>
      </c>
      <c r="S147" s="59" t="s">
        <v>52</v>
      </c>
      <c r="T147" s="29">
        <f>ROUND(VLOOKUP(LEFT(B147,LEN(B147)-3),[1]单位!$B$3:$S$999,COLUMNS([1]单位!$B$2:$S$2),0)*1000,0)</f>
        <v>10000</v>
      </c>
      <c r="U147" s="7">
        <v>2550</v>
      </c>
      <c r="V147" s="247"/>
      <c r="W147" s="111"/>
      <c r="X147" s="111"/>
      <c r="Y147" s="7" t="s">
        <v>2908</v>
      </c>
      <c r="AB147" s="7">
        <v>0</v>
      </c>
      <c r="AD147" s="7">
        <v>0</v>
      </c>
    </row>
    <row r="148" spans="1:30" x14ac:dyDescent="0.3">
      <c r="A148" s="55">
        <f t="shared" si="2"/>
        <v>143</v>
      </c>
      <c r="B148" s="37">
        <v>1001010</v>
      </c>
      <c r="C148" s="43" t="s">
        <v>3198</v>
      </c>
      <c r="D148" s="42"/>
      <c r="E148" s="38">
        <v>0</v>
      </c>
      <c r="J148" s="38">
        <v>0</v>
      </c>
      <c r="L148" s="38">
        <v>0</v>
      </c>
      <c r="M148" s="38">
        <v>0</v>
      </c>
      <c r="N148" s="202" t="s">
        <v>2914</v>
      </c>
      <c r="O148" s="38" t="s">
        <v>93</v>
      </c>
      <c r="Q148" s="63" t="s">
        <v>1560</v>
      </c>
      <c r="R148" s="63">
        <v>0</v>
      </c>
      <c r="S148" s="41" t="s">
        <v>52</v>
      </c>
      <c r="T148" s="103">
        <f>ROUND(VLOOKUP(VALUE(LEFT(B148,LEN(B148)-3)),[1]怪物!$B$3:$N$999,COLUMNS([1]怪物!$B$2:$N$2),0)*1000,0)</f>
        <v>4000</v>
      </c>
      <c r="U148" s="38" t="s">
        <v>1458</v>
      </c>
      <c r="Y148" s="242" t="s">
        <v>2920</v>
      </c>
      <c r="Z148" s="242"/>
      <c r="AB148" s="38">
        <v>1</v>
      </c>
      <c r="AD148" s="38">
        <v>0</v>
      </c>
    </row>
    <row r="149" spans="1:30" x14ac:dyDescent="0.3">
      <c r="A149" s="55">
        <f t="shared" si="2"/>
        <v>144</v>
      </c>
      <c r="B149" s="37">
        <v>1002010</v>
      </c>
      <c r="C149" s="43" t="s">
        <v>3199</v>
      </c>
      <c r="D149" s="42"/>
      <c r="E149" s="38">
        <v>0</v>
      </c>
      <c r="J149" s="38">
        <v>0</v>
      </c>
      <c r="L149" s="38">
        <v>0</v>
      </c>
      <c r="M149" s="38">
        <v>0</v>
      </c>
      <c r="N149" s="38">
        <v>80000</v>
      </c>
      <c r="O149" s="38" t="s">
        <v>93</v>
      </c>
      <c r="Q149" s="63" t="s">
        <v>1560</v>
      </c>
      <c r="R149" s="63">
        <v>0</v>
      </c>
      <c r="S149" s="41" t="s">
        <v>52</v>
      </c>
      <c r="T149" s="103">
        <f>ROUND(VLOOKUP(VALUE(LEFT(B149,LEN(B149)-3)),[1]怪物!$B$3:$N$999,COLUMNS([1]怪物!$B$2:$N$2),0)*1000,0)</f>
        <v>3333</v>
      </c>
      <c r="U149" s="38">
        <v>1800</v>
      </c>
      <c r="Y149" s="38" t="s">
        <v>212</v>
      </c>
      <c r="AB149" s="38">
        <v>1</v>
      </c>
      <c r="AD149" s="38">
        <v>0</v>
      </c>
    </row>
    <row r="150" spans="1:30" x14ac:dyDescent="0.3">
      <c r="A150" s="55">
        <f t="shared" si="2"/>
        <v>145</v>
      </c>
      <c r="B150" s="37">
        <v>1003010</v>
      </c>
      <c r="C150" s="43" t="s">
        <v>3200</v>
      </c>
      <c r="D150" s="42"/>
      <c r="E150" s="38">
        <v>0</v>
      </c>
      <c r="J150" s="38">
        <v>0</v>
      </c>
      <c r="L150" s="38">
        <v>0</v>
      </c>
      <c r="M150" s="38">
        <v>0</v>
      </c>
      <c r="N150" s="38">
        <v>20000</v>
      </c>
      <c r="O150" s="38" t="s">
        <v>36</v>
      </c>
      <c r="Q150" s="63" t="s">
        <v>1560</v>
      </c>
      <c r="R150" s="63">
        <v>0</v>
      </c>
      <c r="S150" s="41" t="s">
        <v>52</v>
      </c>
      <c r="T150" s="103">
        <f>ROUND(VLOOKUP(VALUE(LEFT(B150,LEN(B150)-3)),[1]怪物!$B$3:$N$999,COLUMNS([1]怪物!$B$2:$N$2),0)*1000,0)</f>
        <v>2500</v>
      </c>
      <c r="U150" s="38">
        <v>1500</v>
      </c>
      <c r="Y150" s="38" t="s">
        <v>213</v>
      </c>
      <c r="AB150" s="38">
        <v>1</v>
      </c>
      <c r="AD150" s="38">
        <v>0</v>
      </c>
    </row>
    <row r="151" spans="1:30" x14ac:dyDescent="0.3">
      <c r="A151" s="55">
        <f t="shared" si="2"/>
        <v>146</v>
      </c>
      <c r="B151" s="37">
        <v>1004010</v>
      </c>
      <c r="C151" s="43" t="s">
        <v>3201</v>
      </c>
      <c r="D151" s="42"/>
      <c r="E151" s="38">
        <v>0</v>
      </c>
      <c r="J151" s="38">
        <v>0</v>
      </c>
      <c r="L151" s="38">
        <v>0</v>
      </c>
      <c r="M151" s="38">
        <v>0</v>
      </c>
      <c r="N151" s="108" t="s">
        <v>2160</v>
      </c>
      <c r="O151" s="38" t="s">
        <v>93</v>
      </c>
      <c r="Q151" s="63" t="s">
        <v>1560</v>
      </c>
      <c r="R151" s="63">
        <v>0</v>
      </c>
      <c r="S151" s="41" t="s">
        <v>52</v>
      </c>
      <c r="T151" s="103">
        <f>ROUND(VLOOKUP(VALUE(LEFT(B151,LEN(B151)-3)),[1]怪物!$B$3:$N$999,COLUMNS([1]怪物!$B$2:$N$2),0)*1000,0)</f>
        <v>2500</v>
      </c>
      <c r="U151" s="38">
        <v>1500</v>
      </c>
      <c r="Y151" s="38" t="s">
        <v>214</v>
      </c>
      <c r="AB151" s="38">
        <v>1</v>
      </c>
      <c r="AD151" s="38">
        <v>0</v>
      </c>
    </row>
    <row r="152" spans="1:30" x14ac:dyDescent="0.3">
      <c r="A152" s="55">
        <f t="shared" si="2"/>
        <v>147</v>
      </c>
      <c r="B152" s="37">
        <v>1005010</v>
      </c>
      <c r="C152" s="43" t="s">
        <v>151</v>
      </c>
      <c r="D152" s="42"/>
      <c r="E152" s="38">
        <v>0</v>
      </c>
      <c r="J152" s="38">
        <v>0</v>
      </c>
      <c r="L152" s="38">
        <v>0</v>
      </c>
      <c r="M152" s="38">
        <v>0</v>
      </c>
      <c r="N152" s="211" t="s">
        <v>2935</v>
      </c>
      <c r="O152" s="211" t="s">
        <v>2936</v>
      </c>
      <c r="Q152" s="63" t="s">
        <v>1560</v>
      </c>
      <c r="R152" s="63">
        <v>0</v>
      </c>
      <c r="S152" s="41" t="s">
        <v>52</v>
      </c>
      <c r="T152" s="103">
        <f>ROUND(VLOOKUP(VALUE(LEFT(B152,LEN(B152)-3)),[1]怪物!$B$3:$N$999,COLUMNS([1]怪物!$B$2:$N$2),0)*1000,0)</f>
        <v>1429</v>
      </c>
      <c r="U152" s="38">
        <v>1500</v>
      </c>
      <c r="Y152" s="211" t="s">
        <v>2937</v>
      </c>
      <c r="Z152" s="211"/>
      <c r="AB152" s="38">
        <v>1</v>
      </c>
      <c r="AD152" s="38">
        <v>0</v>
      </c>
    </row>
    <row r="153" spans="1:30" x14ac:dyDescent="0.3">
      <c r="A153" s="55">
        <f t="shared" si="2"/>
        <v>148</v>
      </c>
      <c r="B153" s="37">
        <v>1006010</v>
      </c>
      <c r="C153" s="43" t="s">
        <v>3202</v>
      </c>
      <c r="D153" s="42"/>
      <c r="E153" s="38">
        <v>0</v>
      </c>
      <c r="J153" s="38">
        <v>0</v>
      </c>
      <c r="L153" s="38">
        <v>0</v>
      </c>
      <c r="M153" s="38">
        <v>0</v>
      </c>
      <c r="N153" s="38">
        <v>20000</v>
      </c>
      <c r="O153" s="38" t="s">
        <v>36</v>
      </c>
      <c r="Q153" s="63" t="s">
        <v>1560</v>
      </c>
      <c r="R153" s="63">
        <v>0</v>
      </c>
      <c r="S153" s="41" t="s">
        <v>52</v>
      </c>
      <c r="T153" s="103">
        <f>ROUND(VLOOKUP(VALUE(LEFT(B153,LEN(B153)-3)),[1]怪物!$B$3:$N$999,COLUMNS([1]怪物!$B$2:$N$2),0)*1000,0)</f>
        <v>1500</v>
      </c>
      <c r="U153" s="38">
        <v>1700</v>
      </c>
      <c r="Y153" s="38" t="s">
        <v>215</v>
      </c>
      <c r="AB153" s="38">
        <v>1</v>
      </c>
      <c r="AD153" s="38">
        <v>0</v>
      </c>
    </row>
    <row r="154" spans="1:30" x14ac:dyDescent="0.3">
      <c r="A154" s="55">
        <f t="shared" si="2"/>
        <v>149</v>
      </c>
      <c r="B154" s="37">
        <v>1007010</v>
      </c>
      <c r="C154" s="43" t="s">
        <v>3203</v>
      </c>
      <c r="D154" s="42"/>
      <c r="E154" s="38">
        <v>0</v>
      </c>
      <c r="J154" s="38">
        <v>0</v>
      </c>
      <c r="L154" s="38">
        <v>0</v>
      </c>
      <c r="M154" s="38">
        <v>0</v>
      </c>
      <c r="N154" s="38">
        <v>20000</v>
      </c>
      <c r="O154" s="38" t="s">
        <v>36</v>
      </c>
      <c r="Q154" s="63" t="s">
        <v>1560</v>
      </c>
      <c r="R154" s="63">
        <v>0</v>
      </c>
      <c r="S154" s="41" t="s">
        <v>52</v>
      </c>
      <c r="T154" s="103">
        <f>ROUND(VLOOKUP(VALUE(LEFT(B154,LEN(B154)-3)),[1]怪物!$B$3:$N$999,COLUMNS([1]怪物!$B$2:$N$2),0)*1000,0)</f>
        <v>2222</v>
      </c>
      <c r="U154" s="38">
        <v>2300</v>
      </c>
      <c r="Y154" s="38" t="s">
        <v>1460</v>
      </c>
      <c r="AB154" s="38">
        <v>1</v>
      </c>
      <c r="AD154" s="38">
        <v>0</v>
      </c>
    </row>
    <row r="155" spans="1:30" x14ac:dyDescent="0.3">
      <c r="A155" s="55">
        <f t="shared" si="2"/>
        <v>150</v>
      </c>
      <c r="B155" s="37">
        <v>1008010</v>
      </c>
      <c r="C155" s="43" t="s">
        <v>3204</v>
      </c>
      <c r="D155" s="42"/>
      <c r="E155" s="38">
        <v>0</v>
      </c>
      <c r="J155" s="38">
        <v>0</v>
      </c>
      <c r="L155" s="38">
        <v>0</v>
      </c>
      <c r="M155" s="38">
        <v>0</v>
      </c>
      <c r="N155" s="38">
        <v>30000</v>
      </c>
      <c r="O155" s="38" t="s">
        <v>36</v>
      </c>
      <c r="Q155" s="63" t="s">
        <v>1560</v>
      </c>
      <c r="R155" s="63">
        <v>0</v>
      </c>
      <c r="S155" s="41" t="s">
        <v>52</v>
      </c>
      <c r="T155" s="103">
        <f>ROUND(VLOOKUP(VALUE(LEFT(B155,LEN(B155)-3)),[1]怪物!$B$3:$N$999,COLUMNS([1]怪物!$B$2:$N$2),0)*1000,0)</f>
        <v>2500</v>
      </c>
      <c r="U155" s="38">
        <v>1550</v>
      </c>
      <c r="Y155" s="38" t="s">
        <v>216</v>
      </c>
      <c r="AB155" s="38">
        <v>1</v>
      </c>
      <c r="AD155" s="38">
        <v>0</v>
      </c>
    </row>
    <row r="156" spans="1:30" ht="15.75" customHeight="1" x14ac:dyDescent="0.3">
      <c r="A156" s="55">
        <f t="shared" si="2"/>
        <v>151</v>
      </c>
      <c r="B156" s="37">
        <v>1009010</v>
      </c>
      <c r="C156" s="43" t="s">
        <v>3205</v>
      </c>
      <c r="D156" s="42"/>
      <c r="E156" s="38">
        <v>0</v>
      </c>
      <c r="J156" s="38">
        <v>0</v>
      </c>
      <c r="L156" s="38">
        <v>0</v>
      </c>
      <c r="M156" s="38">
        <v>0</v>
      </c>
      <c r="N156" s="128" t="s">
        <v>2528</v>
      </c>
      <c r="O156" s="241" t="s">
        <v>3197</v>
      </c>
      <c r="Q156" s="63" t="s">
        <v>1560</v>
      </c>
      <c r="R156" s="63">
        <v>0</v>
      </c>
      <c r="S156" s="41" t="s">
        <v>52</v>
      </c>
      <c r="T156" s="103">
        <f>ROUND(VLOOKUP(VALUE(LEFT(B156,LEN(B156)-3)),[1]怪物!$B$3:$N$999,COLUMNS([1]怪物!$B$2:$N$2),0)*1000,0)</f>
        <v>3000</v>
      </c>
      <c r="U156" s="38" t="s">
        <v>1458</v>
      </c>
      <c r="Y156" s="242" t="s">
        <v>3207</v>
      </c>
      <c r="Z156" s="242"/>
      <c r="AB156" s="38">
        <v>1</v>
      </c>
      <c r="AD156" s="38">
        <v>0</v>
      </c>
    </row>
    <row r="157" spans="1:30" x14ac:dyDescent="0.3">
      <c r="A157" s="55">
        <f t="shared" si="2"/>
        <v>152</v>
      </c>
      <c r="B157" s="37">
        <v>1010010</v>
      </c>
      <c r="C157" s="43" t="s">
        <v>2804</v>
      </c>
      <c r="D157" s="42"/>
      <c r="E157" s="38">
        <v>0</v>
      </c>
      <c r="J157" s="38">
        <v>0</v>
      </c>
      <c r="L157" s="38">
        <v>0</v>
      </c>
      <c r="M157" s="38">
        <v>0</v>
      </c>
      <c r="N157" s="128" t="s">
        <v>2528</v>
      </c>
      <c r="O157" s="38" t="s">
        <v>93</v>
      </c>
      <c r="Q157" s="63" t="s">
        <v>1560</v>
      </c>
      <c r="R157" s="63">
        <v>0</v>
      </c>
      <c r="S157" s="41" t="s">
        <v>52</v>
      </c>
      <c r="T157" s="103">
        <f>ROUND(VLOOKUP(VALUE(LEFT(B157,LEN(B157)-3)),[1]怪物!$B$3:$N$999,COLUMNS([1]怪物!$B$2:$N$2),0)*1000,0)</f>
        <v>4000</v>
      </c>
      <c r="U157" s="38" t="s">
        <v>1458</v>
      </c>
      <c r="Y157" s="205" t="s">
        <v>2920</v>
      </c>
      <c r="Z157" s="205"/>
      <c r="AB157" s="38">
        <v>1</v>
      </c>
      <c r="AD157" s="38">
        <v>0</v>
      </c>
    </row>
    <row r="158" spans="1:30" x14ac:dyDescent="0.3">
      <c r="A158" s="55">
        <f t="shared" si="2"/>
        <v>153</v>
      </c>
      <c r="B158" s="37">
        <v>1050010</v>
      </c>
      <c r="C158" s="29" t="s">
        <v>2829</v>
      </c>
      <c r="E158" s="38">
        <v>0</v>
      </c>
      <c r="J158" s="38">
        <v>0</v>
      </c>
      <c r="L158" s="38">
        <v>0</v>
      </c>
      <c r="M158" s="38">
        <v>0</v>
      </c>
      <c r="N158" s="38">
        <v>90000</v>
      </c>
      <c r="O158" s="38" t="s">
        <v>93</v>
      </c>
      <c r="Q158" s="63" t="s">
        <v>1560</v>
      </c>
      <c r="R158" s="63">
        <v>0</v>
      </c>
      <c r="S158" s="41" t="s">
        <v>52</v>
      </c>
      <c r="T158" s="103">
        <f>ROUND(VLOOKUP(VALUE(LEFT(B158,LEN(B158)-3)),[1]怪物!$B$3:$N$999,COLUMNS([1]怪物!$B$2:$N$2),0)*1000,0)</f>
        <v>2000</v>
      </c>
      <c r="U158" s="38">
        <v>1500</v>
      </c>
      <c r="Y158" s="38" t="s">
        <v>228</v>
      </c>
      <c r="AB158" s="38">
        <v>0</v>
      </c>
      <c r="AD158" s="38">
        <v>0</v>
      </c>
    </row>
    <row r="159" spans="1:30" x14ac:dyDescent="0.3">
      <c r="A159" s="55">
        <f t="shared" si="2"/>
        <v>154</v>
      </c>
      <c r="B159" s="37">
        <v>1051010</v>
      </c>
      <c r="C159" s="29" t="s">
        <v>2830</v>
      </c>
      <c r="E159" s="38">
        <v>0</v>
      </c>
      <c r="J159" s="38">
        <v>0</v>
      </c>
      <c r="L159" s="38">
        <v>0</v>
      </c>
      <c r="M159" s="38">
        <v>0</v>
      </c>
      <c r="N159" s="38">
        <v>75000</v>
      </c>
      <c r="O159" s="38" t="s">
        <v>36</v>
      </c>
      <c r="Q159" s="63" t="s">
        <v>1560</v>
      </c>
      <c r="R159" s="63">
        <v>0</v>
      </c>
      <c r="S159" s="41" t="s">
        <v>52</v>
      </c>
      <c r="T159" s="103">
        <f>ROUND(VLOOKUP(VALUE(LEFT(B159,LEN(B159)-3)),[1]怪物!$B$3:$N$999,COLUMNS([1]怪物!$B$2:$N$2),0)*1000,0)</f>
        <v>2000</v>
      </c>
      <c r="U159" s="38">
        <v>2550</v>
      </c>
      <c r="Y159" s="38" t="s">
        <v>229</v>
      </c>
      <c r="AB159" s="38">
        <v>0</v>
      </c>
      <c r="AD159" s="38">
        <v>0</v>
      </c>
    </row>
    <row r="160" spans="1:30" x14ac:dyDescent="0.3">
      <c r="A160" s="55">
        <f t="shared" si="2"/>
        <v>155</v>
      </c>
      <c r="B160" s="37">
        <v>1052010</v>
      </c>
      <c r="C160" s="29" t="s">
        <v>2831</v>
      </c>
      <c r="E160" s="38">
        <v>0</v>
      </c>
      <c r="J160" s="38">
        <v>0</v>
      </c>
      <c r="L160" s="38">
        <v>0</v>
      </c>
      <c r="M160" s="38">
        <v>0</v>
      </c>
      <c r="N160" s="38">
        <v>90000</v>
      </c>
      <c r="O160" s="38" t="s">
        <v>93</v>
      </c>
      <c r="Q160" s="63" t="s">
        <v>1560</v>
      </c>
      <c r="R160" s="63">
        <v>0</v>
      </c>
      <c r="S160" s="41" t="s">
        <v>52</v>
      </c>
      <c r="T160" s="103">
        <f>ROUND(VLOOKUP(VALUE(LEFT(B160,LEN(B160)-3)),[1]怪物!$B$3:$N$999,COLUMNS([1]怪物!$B$2:$N$2),0)*1000,0)</f>
        <v>2000</v>
      </c>
      <c r="U160" s="38">
        <v>1500</v>
      </c>
      <c r="Y160" s="38" t="s">
        <v>228</v>
      </c>
      <c r="AB160" s="38">
        <v>0</v>
      </c>
      <c r="AD160" s="38">
        <v>0</v>
      </c>
    </row>
    <row r="161" spans="1:31" x14ac:dyDescent="0.3">
      <c r="A161" s="55">
        <f t="shared" si="2"/>
        <v>156</v>
      </c>
      <c r="B161" s="194">
        <v>1054010</v>
      </c>
      <c r="C161" s="238" t="s">
        <v>3179</v>
      </c>
      <c r="E161" s="38">
        <v>0</v>
      </c>
      <c r="F161" s="227"/>
      <c r="G161" s="224"/>
      <c r="J161" s="38">
        <v>0</v>
      </c>
      <c r="L161" s="38">
        <v>0</v>
      </c>
      <c r="M161" s="38">
        <v>0</v>
      </c>
      <c r="N161" s="238" t="s">
        <v>3170</v>
      </c>
      <c r="O161" s="218" t="s">
        <v>1301</v>
      </c>
      <c r="Q161" s="63" t="s">
        <v>1560</v>
      </c>
      <c r="R161" s="63">
        <v>0</v>
      </c>
      <c r="S161" s="41" t="s">
        <v>52</v>
      </c>
      <c r="T161" s="103">
        <f>ROUND(VLOOKUP(VALUE(LEFT(B161,LEN(B161)-3)),[1]怪物!$B$3:$N$999,COLUMNS([1]怪物!$B$2:$N$2),0)*1000,0)</f>
        <v>3000</v>
      </c>
      <c r="U161" s="38">
        <v>1600</v>
      </c>
      <c r="Y161" s="238" t="s">
        <v>3178</v>
      </c>
      <c r="Z161" s="238"/>
      <c r="AB161" s="83" t="s">
        <v>1542</v>
      </c>
      <c r="AD161" s="38">
        <v>0</v>
      </c>
    </row>
    <row r="162" spans="1:31" s="7" customFormat="1" x14ac:dyDescent="0.3">
      <c r="A162" s="103">
        <f t="shared" si="2"/>
        <v>157</v>
      </c>
      <c r="B162" s="194">
        <v>1055010</v>
      </c>
      <c r="C162" s="238" t="s">
        <v>3180</v>
      </c>
      <c r="E162" s="7">
        <v>0</v>
      </c>
      <c r="F162" s="227"/>
      <c r="G162" s="224"/>
      <c r="J162" s="7">
        <v>0</v>
      </c>
      <c r="L162" s="7">
        <v>0</v>
      </c>
      <c r="M162" s="38">
        <v>0</v>
      </c>
      <c r="N162" s="7" t="s">
        <v>3171</v>
      </c>
      <c r="O162" s="7" t="s">
        <v>93</v>
      </c>
      <c r="Q162" s="7" t="s">
        <v>1560</v>
      </c>
      <c r="R162" s="7">
        <v>0</v>
      </c>
      <c r="S162" s="59" t="s">
        <v>52</v>
      </c>
      <c r="T162" s="103">
        <f>ROUND(VLOOKUP(VALUE(LEFT(B162,LEN(B162)-3)),[1]怪物!$B$3:$N$999,COLUMNS([1]怪物!$B$2:$N$2),0)*1000,0)</f>
        <v>1000</v>
      </c>
      <c r="U162" s="7" t="s">
        <v>2215</v>
      </c>
      <c r="V162" s="247"/>
      <c r="W162" s="103"/>
      <c r="X162" s="103"/>
      <c r="Y162" s="7" t="s">
        <v>3176</v>
      </c>
      <c r="AB162" s="7" t="s">
        <v>1542</v>
      </c>
      <c r="AD162" s="7">
        <v>0</v>
      </c>
    </row>
    <row r="163" spans="1:31" x14ac:dyDescent="0.3">
      <c r="A163" s="55">
        <f t="shared" si="2"/>
        <v>158</v>
      </c>
      <c r="B163" s="194">
        <v>1056010</v>
      </c>
      <c r="C163" s="238" t="s">
        <v>3181</v>
      </c>
      <c r="E163" s="38">
        <v>0</v>
      </c>
      <c r="F163" s="227"/>
      <c r="G163" s="224"/>
      <c r="J163" s="38">
        <v>0</v>
      </c>
      <c r="L163" s="38">
        <v>0</v>
      </c>
      <c r="M163" s="38">
        <v>0</v>
      </c>
      <c r="N163" s="257" t="s">
        <v>3442</v>
      </c>
      <c r="O163" s="83" t="s">
        <v>62</v>
      </c>
      <c r="P163" s="83"/>
      <c r="Q163" s="7" t="s">
        <v>1560</v>
      </c>
      <c r="R163" s="7">
        <v>0</v>
      </c>
      <c r="S163" s="41" t="s">
        <v>52</v>
      </c>
      <c r="T163" s="103">
        <f>ROUND(VLOOKUP(VALUE(LEFT(B163,LEN(B163)-3)),[1]怪物!$B$3:$N$999,COLUMNS([1]怪物!$B$2:$N$2),0)*1000,0)</f>
        <v>3000</v>
      </c>
      <c r="U163" s="38">
        <v>1600</v>
      </c>
      <c r="Y163" s="238" t="s">
        <v>3174</v>
      </c>
      <c r="Z163" s="238"/>
      <c r="AB163" s="83" t="s">
        <v>1542</v>
      </c>
      <c r="AD163" s="38">
        <v>0</v>
      </c>
    </row>
    <row r="164" spans="1:31" s="230" customFormat="1" x14ac:dyDescent="0.3">
      <c r="A164" s="229">
        <f t="shared" si="2"/>
        <v>159</v>
      </c>
      <c r="B164" s="194">
        <v>1057010</v>
      </c>
      <c r="C164" s="238" t="s">
        <v>3182</v>
      </c>
      <c r="E164" s="230">
        <v>0</v>
      </c>
      <c r="F164" s="227"/>
      <c r="G164" s="224"/>
      <c r="J164" s="230">
        <v>0</v>
      </c>
      <c r="L164" s="230">
        <v>0</v>
      </c>
      <c r="M164" s="230" t="s">
        <v>2926</v>
      </c>
      <c r="N164" s="238" t="s">
        <v>3170</v>
      </c>
      <c r="O164" s="230" t="s">
        <v>93</v>
      </c>
      <c r="P164" s="230" t="s">
        <v>1542</v>
      </c>
      <c r="Q164" s="232" t="s">
        <v>1542</v>
      </c>
      <c r="R164" s="230" t="s">
        <v>1560</v>
      </c>
      <c r="S164" s="41" t="s">
        <v>52</v>
      </c>
      <c r="T164" s="103">
        <f>ROUND(VLOOKUP(VALUE(LEFT(B164,LEN(B164)-3)),[1]怪物!$B$3:$N$999,COLUMNS([1]怪物!$B$2:$N$2),0)*1000,0)</f>
        <v>1000</v>
      </c>
      <c r="U164" s="256" t="s">
        <v>3335</v>
      </c>
      <c r="V164" s="245"/>
      <c r="W164" s="109"/>
      <c r="X164" s="109"/>
      <c r="Y164" s="256" t="s">
        <v>3333</v>
      </c>
      <c r="Z164" s="256"/>
      <c r="AB164" s="230" t="s">
        <v>1542</v>
      </c>
      <c r="AD164" s="230">
        <v>0</v>
      </c>
    </row>
    <row r="165" spans="1:31" s="42" customFormat="1" x14ac:dyDescent="0.3">
      <c r="A165" s="194">
        <f t="shared" si="2"/>
        <v>160</v>
      </c>
      <c r="B165" s="194" t="s">
        <v>3169</v>
      </c>
      <c r="C165" s="238" t="s">
        <v>3183</v>
      </c>
      <c r="E165" s="42">
        <v>0</v>
      </c>
      <c r="F165" s="227"/>
      <c r="G165" s="224"/>
      <c r="J165" s="42">
        <v>0</v>
      </c>
      <c r="L165" s="42">
        <v>0</v>
      </c>
      <c r="M165" s="42">
        <v>0</v>
      </c>
      <c r="N165" s="42" t="s">
        <v>3172</v>
      </c>
      <c r="O165" s="42" t="s">
        <v>62</v>
      </c>
      <c r="Q165" s="42" t="s">
        <v>1568</v>
      </c>
      <c r="R165" s="42" t="s">
        <v>1542</v>
      </c>
      <c r="S165" s="199" t="s">
        <v>52</v>
      </c>
      <c r="T165" s="103">
        <f>ROUND(VLOOKUP(VALUE(LEFT(B165,LEN(B165)-3)),[1]怪物!$B$3:$N$999,COLUMNS([1]怪物!$B$2:$N$2),0)*1000,0)</f>
        <v>3000</v>
      </c>
      <c r="U165" s="42">
        <v>1600</v>
      </c>
      <c r="V165" s="245" t="s">
        <v>3307</v>
      </c>
      <c r="W165" s="200"/>
      <c r="X165" s="200"/>
      <c r="Y165" s="42" t="s">
        <v>3323</v>
      </c>
      <c r="AB165" s="42" t="s">
        <v>1542</v>
      </c>
      <c r="AD165" s="42">
        <v>0</v>
      </c>
    </row>
    <row r="166" spans="1:31" x14ac:dyDescent="0.3">
      <c r="A166" s="55">
        <f t="shared" si="2"/>
        <v>161</v>
      </c>
      <c r="B166" s="37">
        <v>2001010</v>
      </c>
      <c r="C166" s="43" t="s">
        <v>1266</v>
      </c>
      <c r="D166" s="42"/>
      <c r="E166" s="38">
        <v>0</v>
      </c>
      <c r="J166" s="38">
        <v>0</v>
      </c>
      <c r="L166" s="38">
        <v>0</v>
      </c>
      <c r="M166" s="38">
        <v>0</v>
      </c>
      <c r="N166" s="272" t="s">
        <v>2914</v>
      </c>
      <c r="O166" s="38" t="s">
        <v>93</v>
      </c>
      <c r="Q166" s="63" t="s">
        <v>1560</v>
      </c>
      <c r="R166" s="63">
        <v>0</v>
      </c>
      <c r="S166" s="41" t="s">
        <v>52</v>
      </c>
      <c r="T166" s="103">
        <f>ROUND(VLOOKUP(VALUE(LEFT(B166,LEN(B166)-3)),[1]怪物!$B$3:$N$999,COLUMNS([1]怪物!$B$2:$N$2),0)*1000,0)</f>
        <v>4000</v>
      </c>
      <c r="U166" s="38" t="s">
        <v>1458</v>
      </c>
      <c r="Y166" s="205" t="s">
        <v>2920</v>
      </c>
      <c r="Z166" s="205"/>
      <c r="AB166" s="38">
        <v>1</v>
      </c>
      <c r="AD166" s="38">
        <v>0</v>
      </c>
    </row>
    <row r="167" spans="1:31" x14ac:dyDescent="0.3">
      <c r="A167" s="55">
        <f t="shared" si="2"/>
        <v>162</v>
      </c>
      <c r="B167" s="37">
        <v>2002010</v>
      </c>
      <c r="C167" s="43" t="s">
        <v>1267</v>
      </c>
      <c r="D167" s="42"/>
      <c r="E167" s="38">
        <v>0</v>
      </c>
      <c r="J167" s="38">
        <v>0</v>
      </c>
      <c r="L167" s="38">
        <v>0</v>
      </c>
      <c r="M167" s="38">
        <v>0</v>
      </c>
      <c r="N167" s="38">
        <v>80000</v>
      </c>
      <c r="O167" s="38" t="s">
        <v>93</v>
      </c>
      <c r="Q167" s="63" t="s">
        <v>1560</v>
      </c>
      <c r="R167" s="63">
        <v>0</v>
      </c>
      <c r="S167" s="41" t="s">
        <v>52</v>
      </c>
      <c r="T167" s="103">
        <f>ROUND(VLOOKUP(VALUE(LEFT(B167,LEN(B167)-3)),[1]怪物!$B$3:$N$999,COLUMNS([1]怪物!$B$2:$N$2),0)*1000,0)</f>
        <v>3333</v>
      </c>
      <c r="U167" s="38">
        <v>1800</v>
      </c>
      <c r="Y167" s="38" t="s">
        <v>212</v>
      </c>
      <c r="AB167" s="38">
        <v>1</v>
      </c>
      <c r="AD167" s="38">
        <v>0</v>
      </c>
    </row>
    <row r="168" spans="1:31" x14ac:dyDescent="0.3">
      <c r="A168" s="55">
        <f t="shared" si="2"/>
        <v>163</v>
      </c>
      <c r="B168" s="37">
        <v>2003010</v>
      </c>
      <c r="C168" s="43" t="s">
        <v>1268</v>
      </c>
      <c r="D168" s="42"/>
      <c r="E168" s="38">
        <v>0</v>
      </c>
      <c r="J168" s="38">
        <v>0</v>
      </c>
      <c r="L168" s="38">
        <v>0</v>
      </c>
      <c r="M168" s="38">
        <v>0</v>
      </c>
      <c r="N168" s="272" t="s">
        <v>3589</v>
      </c>
      <c r="O168" s="38" t="s">
        <v>36</v>
      </c>
      <c r="Q168" s="63" t="s">
        <v>1560</v>
      </c>
      <c r="R168" s="63">
        <v>0</v>
      </c>
      <c r="S168" s="41" t="s">
        <v>52</v>
      </c>
      <c r="T168" s="103">
        <f>ROUND(VLOOKUP(VALUE(LEFT(B168,LEN(B168)-3)),[1]怪物!$B$3:$N$999,COLUMNS([1]怪物!$B$2:$N$2),0)*1000,0)</f>
        <v>2000</v>
      </c>
      <c r="U168" s="38">
        <v>1500</v>
      </c>
      <c r="Y168" s="38" t="s">
        <v>213</v>
      </c>
      <c r="AB168" s="38">
        <v>1</v>
      </c>
      <c r="AD168" s="38">
        <v>0</v>
      </c>
    </row>
    <row r="169" spans="1:31" x14ac:dyDescent="0.3">
      <c r="A169" s="55">
        <f t="shared" si="2"/>
        <v>164</v>
      </c>
      <c r="B169" s="37">
        <v>2004010</v>
      </c>
      <c r="C169" s="43" t="s">
        <v>1269</v>
      </c>
      <c r="D169" s="42"/>
      <c r="E169" s="38">
        <v>0</v>
      </c>
      <c r="J169" s="38">
        <v>0</v>
      </c>
      <c r="L169" s="38">
        <v>0</v>
      </c>
      <c r="M169" s="38">
        <v>0</v>
      </c>
      <c r="N169" s="108" t="s">
        <v>2160</v>
      </c>
      <c r="O169" s="38" t="s">
        <v>93</v>
      </c>
      <c r="Q169" s="63" t="s">
        <v>1560</v>
      </c>
      <c r="R169" s="63">
        <v>0</v>
      </c>
      <c r="S169" s="41" t="s">
        <v>52</v>
      </c>
      <c r="T169" s="103">
        <f>ROUND(VLOOKUP(VALUE(LEFT(B169,LEN(B169)-3)),[1]怪物!$B$3:$N$999,COLUMNS([1]怪物!$B$2:$N$2),0)*1000,0)</f>
        <v>2500</v>
      </c>
      <c r="U169" s="38">
        <v>1500</v>
      </c>
      <c r="Y169" s="38" t="s">
        <v>214</v>
      </c>
      <c r="AB169" s="38">
        <v>1</v>
      </c>
      <c r="AD169" s="38">
        <v>0</v>
      </c>
    </row>
    <row r="170" spans="1:31" x14ac:dyDescent="0.3">
      <c r="A170" s="55">
        <f t="shared" si="2"/>
        <v>165</v>
      </c>
      <c r="B170" s="37">
        <v>2005010</v>
      </c>
      <c r="C170" s="43" t="s">
        <v>1270</v>
      </c>
      <c r="D170" s="42"/>
      <c r="E170" s="38">
        <v>0</v>
      </c>
      <c r="J170" s="38">
        <v>0</v>
      </c>
      <c r="L170" s="38">
        <v>0</v>
      </c>
      <c r="M170" s="38">
        <v>0</v>
      </c>
      <c r="N170" s="272" t="s">
        <v>2155</v>
      </c>
      <c r="O170" s="211" t="s">
        <v>2936</v>
      </c>
      <c r="Q170" s="63" t="s">
        <v>1560</v>
      </c>
      <c r="R170" s="63">
        <v>0</v>
      </c>
      <c r="S170" s="41" t="s">
        <v>52</v>
      </c>
      <c r="T170" s="103">
        <f>ROUND(VLOOKUP(VALUE(LEFT(B170,LEN(B170)-3)),[1]怪物!$B$3:$N$999,COLUMNS([1]怪物!$B$2:$N$2),0)*1000,0)</f>
        <v>1429</v>
      </c>
      <c r="U170" s="38">
        <v>1500</v>
      </c>
      <c r="Y170" s="211" t="s">
        <v>2937</v>
      </c>
      <c r="Z170" s="211"/>
      <c r="AB170" s="38">
        <v>1</v>
      </c>
      <c r="AD170" s="38">
        <v>0</v>
      </c>
    </row>
    <row r="171" spans="1:31" x14ac:dyDescent="0.3">
      <c r="A171" s="55">
        <f t="shared" si="2"/>
        <v>166</v>
      </c>
      <c r="B171" s="37">
        <v>2006010</v>
      </c>
      <c r="C171" s="43" t="s">
        <v>1271</v>
      </c>
      <c r="D171" s="42"/>
      <c r="E171" s="38">
        <v>0</v>
      </c>
      <c r="J171" s="38">
        <v>0</v>
      </c>
      <c r="L171" s="38">
        <v>0</v>
      </c>
      <c r="M171" s="38">
        <v>0</v>
      </c>
      <c r="N171" s="272" t="s">
        <v>3589</v>
      </c>
      <c r="O171" s="38" t="s">
        <v>36</v>
      </c>
      <c r="Q171" s="63" t="s">
        <v>1560</v>
      </c>
      <c r="R171" s="63">
        <v>0</v>
      </c>
      <c r="S171" s="41" t="s">
        <v>52</v>
      </c>
      <c r="T171" s="103">
        <f>ROUND(VLOOKUP(VALUE(LEFT(B171,LEN(B171)-3)),[1]怪物!$B$3:$N$999,COLUMNS([1]怪物!$B$2:$N$2),0)*1000,0)</f>
        <v>2500</v>
      </c>
      <c r="U171" s="38">
        <v>1700</v>
      </c>
      <c r="Y171" s="38" t="s">
        <v>215</v>
      </c>
      <c r="AB171" s="38">
        <v>1</v>
      </c>
      <c r="AD171" s="38">
        <v>0</v>
      </c>
    </row>
    <row r="172" spans="1:31" x14ac:dyDescent="0.3">
      <c r="A172" s="55">
        <f t="shared" si="2"/>
        <v>167</v>
      </c>
      <c r="B172" s="37">
        <v>2007010</v>
      </c>
      <c r="C172" s="43" t="s">
        <v>1272</v>
      </c>
      <c r="D172" s="42"/>
      <c r="E172" s="38">
        <v>0</v>
      </c>
      <c r="J172" s="38">
        <v>0</v>
      </c>
      <c r="L172" s="38">
        <v>0</v>
      </c>
      <c r="M172" s="38">
        <v>0</v>
      </c>
      <c r="N172" s="272" t="s">
        <v>3589</v>
      </c>
      <c r="O172" s="38" t="s">
        <v>36</v>
      </c>
      <c r="Q172" s="63" t="s">
        <v>1560</v>
      </c>
      <c r="R172" s="63">
        <v>0</v>
      </c>
      <c r="S172" s="41" t="s">
        <v>52</v>
      </c>
      <c r="T172" s="103">
        <f>ROUND(VLOOKUP(VALUE(LEFT(B172,LEN(B172)-3)),[1]怪物!$B$3:$N$999,COLUMNS([1]怪物!$B$2:$N$2),0)*1000,0)</f>
        <v>2222</v>
      </c>
      <c r="U172" s="38">
        <v>2300</v>
      </c>
      <c r="Y172" s="38" t="s">
        <v>1460</v>
      </c>
      <c r="AB172" s="38">
        <v>1</v>
      </c>
      <c r="AD172" s="38">
        <v>0</v>
      </c>
    </row>
    <row r="173" spans="1:31" x14ac:dyDescent="0.3">
      <c r="A173" s="55">
        <f t="shared" si="2"/>
        <v>168</v>
      </c>
      <c r="B173" s="37">
        <v>2008010</v>
      </c>
      <c r="C173" s="43" t="s">
        <v>1273</v>
      </c>
      <c r="D173" s="42"/>
      <c r="E173" s="38">
        <v>0</v>
      </c>
      <c r="J173" s="38">
        <v>0</v>
      </c>
      <c r="L173" s="38">
        <v>0</v>
      </c>
      <c r="M173" s="38">
        <v>0</v>
      </c>
      <c r="N173" s="38">
        <v>30000</v>
      </c>
      <c r="O173" s="38" t="s">
        <v>36</v>
      </c>
      <c r="Q173" s="63" t="s">
        <v>1560</v>
      </c>
      <c r="R173" s="63">
        <v>0</v>
      </c>
      <c r="S173" s="41" t="s">
        <v>52</v>
      </c>
      <c r="T173" s="103">
        <f>ROUND(VLOOKUP(VALUE(LEFT(B173,LEN(B173)-3)),[1]怪物!$B$3:$N$999,COLUMNS([1]怪物!$B$2:$N$2),0)*1000,0)</f>
        <v>2500</v>
      </c>
      <c r="U173" s="38">
        <v>1550</v>
      </c>
      <c r="Y173" s="38" t="s">
        <v>216</v>
      </c>
      <c r="AB173" s="38">
        <v>1</v>
      </c>
      <c r="AD173" s="38">
        <v>0</v>
      </c>
    </row>
    <row r="174" spans="1:31" s="7" customFormat="1" x14ac:dyDescent="0.3">
      <c r="A174" s="103">
        <f t="shared" si="2"/>
        <v>169</v>
      </c>
      <c r="B174" s="103">
        <v>3000010</v>
      </c>
      <c r="C174" s="7" t="s">
        <v>1779</v>
      </c>
      <c r="D174" s="7" t="s">
        <v>1542</v>
      </c>
      <c r="E174" s="7">
        <v>0</v>
      </c>
      <c r="J174" s="7">
        <v>0</v>
      </c>
      <c r="L174" s="7">
        <v>0</v>
      </c>
      <c r="M174" s="7">
        <v>0</v>
      </c>
      <c r="N174" s="7" t="s">
        <v>1446</v>
      </c>
      <c r="O174" s="7" t="s">
        <v>93</v>
      </c>
      <c r="Q174" s="7" t="s">
        <v>1560</v>
      </c>
      <c r="R174" s="7" t="s">
        <v>1560</v>
      </c>
      <c r="S174" s="59" t="s">
        <v>52</v>
      </c>
      <c r="T174" s="103">
        <f>ROUND(VLOOKUP(VALUE(LEFT(B174,LEN(B174)-3)),[1]怪物!$B$3:$N$999,COLUMNS([1]怪物!$B$2:$N$2),0)*1000,0)</f>
        <v>2000</v>
      </c>
      <c r="U174" s="7" t="s">
        <v>2136</v>
      </c>
      <c r="V174" s="247"/>
      <c r="W174" s="103"/>
      <c r="X174" s="103"/>
      <c r="Y174" s="7" t="s">
        <v>2111</v>
      </c>
      <c r="AB174" s="103">
        <v>0</v>
      </c>
      <c r="AD174" s="7">
        <v>0</v>
      </c>
    </row>
    <row r="175" spans="1:31" s="7" customFormat="1" x14ac:dyDescent="0.3">
      <c r="A175" s="103">
        <f t="shared" si="2"/>
        <v>170</v>
      </c>
      <c r="B175" s="103">
        <v>3000011</v>
      </c>
      <c r="C175" s="7" t="s">
        <v>2657</v>
      </c>
      <c r="D175" s="7" t="s">
        <v>1568</v>
      </c>
      <c r="E175" s="7">
        <v>0</v>
      </c>
      <c r="J175" s="7" t="s">
        <v>1542</v>
      </c>
      <c r="L175" s="7" t="s">
        <v>1560</v>
      </c>
      <c r="M175" s="7" t="s">
        <v>1923</v>
      </c>
      <c r="N175" s="7" t="s">
        <v>1926</v>
      </c>
      <c r="O175" s="7" t="s">
        <v>93</v>
      </c>
      <c r="P175" s="7" t="s">
        <v>1542</v>
      </c>
      <c r="Q175" s="7" t="s">
        <v>1568</v>
      </c>
      <c r="R175" s="7" t="s">
        <v>1542</v>
      </c>
      <c r="S175" s="59" t="s">
        <v>52</v>
      </c>
      <c r="T175" s="96" t="s">
        <v>1543</v>
      </c>
      <c r="U175" s="7" t="s">
        <v>1543</v>
      </c>
      <c r="V175" s="247"/>
      <c r="W175" s="103"/>
      <c r="X175" s="103"/>
      <c r="Y175" s="7" t="s">
        <v>2661</v>
      </c>
      <c r="AB175" s="7">
        <v>0</v>
      </c>
      <c r="AD175" s="7">
        <v>0</v>
      </c>
      <c r="AE175" s="7" t="s">
        <v>1542</v>
      </c>
    </row>
    <row r="176" spans="1:31" s="7" customFormat="1" x14ac:dyDescent="0.3">
      <c r="A176" s="103">
        <f t="shared" si="2"/>
        <v>171</v>
      </c>
      <c r="B176" s="103">
        <v>3000012</v>
      </c>
      <c r="C176" s="7" t="s">
        <v>2117</v>
      </c>
      <c r="D176" s="7" t="s">
        <v>1871</v>
      </c>
      <c r="E176" s="7">
        <v>0</v>
      </c>
      <c r="J176" s="7" t="s">
        <v>1542</v>
      </c>
      <c r="L176" s="7" t="s">
        <v>1560</v>
      </c>
      <c r="M176" s="7" t="s">
        <v>1924</v>
      </c>
      <c r="N176" s="7" t="s">
        <v>2119</v>
      </c>
      <c r="O176" s="7" t="s">
        <v>55</v>
      </c>
      <c r="Q176" s="7" t="s">
        <v>1560</v>
      </c>
      <c r="R176" s="7">
        <v>0</v>
      </c>
      <c r="S176" s="59" t="s">
        <v>52</v>
      </c>
      <c r="T176" s="96" t="s">
        <v>1543</v>
      </c>
      <c r="U176" s="7" t="s">
        <v>1543</v>
      </c>
      <c r="V176" s="247"/>
      <c r="W176" s="103"/>
      <c r="X176" s="103"/>
      <c r="Y176" s="7" t="s">
        <v>2559</v>
      </c>
      <c r="AB176" s="7">
        <v>0</v>
      </c>
      <c r="AD176" s="7">
        <v>0</v>
      </c>
      <c r="AE176" s="7" t="s">
        <v>1542</v>
      </c>
    </row>
    <row r="177" spans="1:34" s="7" customFormat="1" x14ac:dyDescent="0.3">
      <c r="A177" s="103">
        <f t="shared" si="2"/>
        <v>172</v>
      </c>
      <c r="B177" s="103">
        <v>3000013</v>
      </c>
      <c r="C177" s="7" t="s">
        <v>2124</v>
      </c>
      <c r="D177" s="7" t="s">
        <v>2524</v>
      </c>
      <c r="E177" s="7">
        <v>0</v>
      </c>
      <c r="J177" s="7" t="s">
        <v>1542</v>
      </c>
      <c r="L177" s="7" t="s">
        <v>1560</v>
      </c>
      <c r="M177" s="7" t="s">
        <v>2626</v>
      </c>
      <c r="N177" s="7" t="s">
        <v>2119</v>
      </c>
      <c r="O177" s="7" t="s">
        <v>1551</v>
      </c>
      <c r="Q177" s="7" t="s">
        <v>1542</v>
      </c>
      <c r="R177" s="7">
        <v>0</v>
      </c>
      <c r="S177" s="59" t="s">
        <v>52</v>
      </c>
      <c r="T177" s="96" t="s">
        <v>1543</v>
      </c>
      <c r="U177" s="7" t="s">
        <v>1543</v>
      </c>
      <c r="V177" s="247"/>
      <c r="W177" s="103"/>
      <c r="X177" s="103"/>
      <c r="Y177" s="7" t="s">
        <v>2551</v>
      </c>
      <c r="Z177" s="260"/>
      <c r="AB177" s="7">
        <v>0</v>
      </c>
      <c r="AD177" s="7">
        <v>0</v>
      </c>
      <c r="AE177" s="7" t="s">
        <v>1542</v>
      </c>
    </row>
    <row r="178" spans="1:34" s="7" customFormat="1" x14ac:dyDescent="0.3">
      <c r="A178" s="103">
        <f t="shared" si="2"/>
        <v>173</v>
      </c>
      <c r="B178" s="103">
        <v>3000014</v>
      </c>
      <c r="C178" s="7" t="s">
        <v>2132</v>
      </c>
      <c r="D178" s="7" t="s">
        <v>2651</v>
      </c>
      <c r="E178" s="7">
        <v>0</v>
      </c>
      <c r="J178" s="7" t="s">
        <v>1542</v>
      </c>
      <c r="L178" s="7">
        <v>0</v>
      </c>
      <c r="M178" s="7" t="s">
        <v>2628</v>
      </c>
      <c r="N178" s="7">
        <v>1000000</v>
      </c>
      <c r="O178" s="7" t="s">
        <v>55</v>
      </c>
      <c r="Q178" s="7" t="s">
        <v>1560</v>
      </c>
      <c r="R178" s="7">
        <v>0</v>
      </c>
      <c r="S178" s="59" t="s">
        <v>52</v>
      </c>
      <c r="T178" s="96">
        <v>2500</v>
      </c>
      <c r="U178" s="7" t="s">
        <v>2636</v>
      </c>
      <c r="V178" s="247"/>
      <c r="W178" s="103"/>
      <c r="X178" s="103"/>
      <c r="Y178" s="103" t="s">
        <v>2630</v>
      </c>
      <c r="Z178" s="262" t="s">
        <v>3457</v>
      </c>
      <c r="AB178" s="7">
        <v>0</v>
      </c>
      <c r="AD178" s="7">
        <v>0</v>
      </c>
      <c r="AE178" s="7" t="s">
        <v>1542</v>
      </c>
      <c r="AG178" s="7" t="s">
        <v>1940</v>
      </c>
      <c r="AH178" s="96" t="str">
        <f>SUBSTITUTE(AG178,"x",B178)</f>
        <v>0,3000014,0,0,0</v>
      </c>
    </row>
    <row r="179" spans="1:34" s="7" customFormat="1" x14ac:dyDescent="0.3">
      <c r="A179" s="103">
        <f t="shared" si="2"/>
        <v>174</v>
      </c>
      <c r="B179" s="103">
        <f>B175+100</f>
        <v>3000111</v>
      </c>
      <c r="C179" s="7" t="s">
        <v>2659</v>
      </c>
      <c r="D179" s="7" t="s">
        <v>2652</v>
      </c>
      <c r="E179" s="7">
        <v>0</v>
      </c>
      <c r="J179" s="7" t="s">
        <v>1542</v>
      </c>
      <c r="L179" s="7" t="s">
        <v>1560</v>
      </c>
      <c r="M179" s="7" t="s">
        <v>1923</v>
      </c>
      <c r="N179" s="7" t="s">
        <v>1926</v>
      </c>
      <c r="O179" s="7" t="s">
        <v>93</v>
      </c>
      <c r="P179" s="7" t="s">
        <v>1542</v>
      </c>
      <c r="Q179" s="7" t="s">
        <v>1568</v>
      </c>
      <c r="R179" s="7" t="s">
        <v>1542</v>
      </c>
      <c r="S179" s="59" t="s">
        <v>52</v>
      </c>
      <c r="T179" s="96" t="s">
        <v>1543</v>
      </c>
      <c r="U179" s="7" t="s">
        <v>1543</v>
      </c>
      <c r="V179" s="247"/>
      <c r="W179" s="103"/>
      <c r="X179" s="103"/>
      <c r="Y179" s="7" t="s">
        <v>2663</v>
      </c>
      <c r="AB179" s="7">
        <v>0</v>
      </c>
      <c r="AD179" s="7">
        <v>0</v>
      </c>
      <c r="AE179" s="7" t="s">
        <v>1542</v>
      </c>
    </row>
    <row r="180" spans="1:34" s="7" customFormat="1" x14ac:dyDescent="0.3">
      <c r="A180" s="103">
        <f t="shared" si="2"/>
        <v>175</v>
      </c>
      <c r="B180" s="103">
        <f t="shared" ref="B180:B188" si="3">B176+100</f>
        <v>3000112</v>
      </c>
      <c r="C180" s="7" t="s">
        <v>2673</v>
      </c>
      <c r="D180" s="7" t="s">
        <v>2653</v>
      </c>
      <c r="E180" s="7">
        <v>0</v>
      </c>
      <c r="J180" s="7" t="s">
        <v>1542</v>
      </c>
      <c r="L180" s="7" t="s">
        <v>1560</v>
      </c>
      <c r="M180" s="7" t="s">
        <v>1924</v>
      </c>
      <c r="N180" s="7" t="s">
        <v>2119</v>
      </c>
      <c r="O180" s="7" t="s">
        <v>55</v>
      </c>
      <c r="Q180" s="7" t="s">
        <v>1560</v>
      </c>
      <c r="R180" s="7">
        <v>0</v>
      </c>
      <c r="S180" s="59" t="s">
        <v>52</v>
      </c>
      <c r="T180" s="96" t="s">
        <v>1543</v>
      </c>
      <c r="U180" s="7" t="s">
        <v>1543</v>
      </c>
      <c r="V180" s="247"/>
      <c r="W180" s="103"/>
      <c r="X180" s="103"/>
      <c r="Y180" s="7" t="s">
        <v>2667</v>
      </c>
      <c r="AB180" s="7">
        <v>0</v>
      </c>
      <c r="AD180" s="7">
        <v>0</v>
      </c>
      <c r="AE180" s="7" t="s">
        <v>1542</v>
      </c>
    </row>
    <row r="181" spans="1:34" s="7" customFormat="1" x14ac:dyDescent="0.3">
      <c r="A181" s="103">
        <f t="shared" si="2"/>
        <v>176</v>
      </c>
      <c r="B181" s="103">
        <f t="shared" si="3"/>
        <v>3000113</v>
      </c>
      <c r="C181" s="7" t="s">
        <v>2685</v>
      </c>
      <c r="D181" s="7" t="s">
        <v>2654</v>
      </c>
      <c r="E181" s="7">
        <v>0</v>
      </c>
      <c r="J181" s="7" t="s">
        <v>1542</v>
      </c>
      <c r="L181" s="7" t="s">
        <v>1560</v>
      </c>
      <c r="M181" s="7" t="s">
        <v>2626</v>
      </c>
      <c r="N181" s="7" t="s">
        <v>2119</v>
      </c>
      <c r="O181" s="7" t="s">
        <v>1551</v>
      </c>
      <c r="Q181" s="7" t="s">
        <v>1542</v>
      </c>
      <c r="R181" s="7">
        <v>0</v>
      </c>
      <c r="S181" s="59" t="s">
        <v>52</v>
      </c>
      <c r="T181" s="96" t="s">
        <v>1543</v>
      </c>
      <c r="U181" s="7" t="s">
        <v>1543</v>
      </c>
      <c r="V181" s="247"/>
      <c r="W181" s="103"/>
      <c r="X181" s="103"/>
      <c r="Y181" s="7" t="s">
        <v>2551</v>
      </c>
      <c r="Z181" s="260"/>
      <c r="AB181" s="7">
        <v>0</v>
      </c>
      <c r="AD181" s="7">
        <v>0</v>
      </c>
      <c r="AE181" s="7" t="s">
        <v>1542</v>
      </c>
    </row>
    <row r="182" spans="1:34" s="7" customFormat="1" x14ac:dyDescent="0.3">
      <c r="A182" s="103">
        <f t="shared" si="2"/>
        <v>177</v>
      </c>
      <c r="B182" s="103">
        <f t="shared" si="3"/>
        <v>3000114</v>
      </c>
      <c r="C182" s="7" t="s">
        <v>2693</v>
      </c>
      <c r="D182" s="7" t="s">
        <v>2655</v>
      </c>
      <c r="E182" s="7">
        <v>0</v>
      </c>
      <c r="J182" s="7" t="s">
        <v>1542</v>
      </c>
      <c r="L182" s="7">
        <v>0</v>
      </c>
      <c r="M182" s="7" t="s">
        <v>2628</v>
      </c>
      <c r="N182" s="7">
        <v>1000000</v>
      </c>
      <c r="O182" s="7" t="s">
        <v>55</v>
      </c>
      <c r="Q182" s="7" t="s">
        <v>1560</v>
      </c>
      <c r="R182" s="7">
        <v>0</v>
      </c>
      <c r="S182" s="59" t="s">
        <v>52</v>
      </c>
      <c r="T182" s="96">
        <v>2500</v>
      </c>
      <c r="U182" s="7" t="s">
        <v>2636</v>
      </c>
      <c r="V182" s="247"/>
      <c r="W182" s="103"/>
      <c r="X182" s="103"/>
      <c r="Y182" s="103" t="s">
        <v>2704</v>
      </c>
      <c r="Z182" s="262" t="s">
        <v>3457</v>
      </c>
      <c r="AB182" s="7">
        <v>0</v>
      </c>
      <c r="AD182" s="7">
        <v>0</v>
      </c>
      <c r="AE182" s="7" t="s">
        <v>1542</v>
      </c>
      <c r="AG182" s="7" t="s">
        <v>1940</v>
      </c>
      <c r="AH182" s="96" t="str">
        <f>SUBSTITUTE(AG182,"x",B182)</f>
        <v>0,3000114,0,0,0</v>
      </c>
    </row>
    <row r="183" spans="1:34" s="7" customFormat="1" x14ac:dyDescent="0.3">
      <c r="A183" s="103">
        <f t="shared" si="2"/>
        <v>178</v>
      </c>
      <c r="B183" s="103">
        <f t="shared" si="3"/>
        <v>3000211</v>
      </c>
      <c r="C183" s="7" t="s">
        <v>2695</v>
      </c>
      <c r="D183" s="7" t="s">
        <v>289</v>
      </c>
      <c r="E183" s="7">
        <v>0</v>
      </c>
      <c r="J183" s="7" t="s">
        <v>1542</v>
      </c>
      <c r="L183" s="7" t="s">
        <v>1560</v>
      </c>
      <c r="M183" s="7" t="s">
        <v>1923</v>
      </c>
      <c r="N183" s="7" t="s">
        <v>1926</v>
      </c>
      <c r="O183" s="7" t="s">
        <v>93</v>
      </c>
      <c r="P183" s="7" t="s">
        <v>1542</v>
      </c>
      <c r="Q183" s="7" t="s">
        <v>1568</v>
      </c>
      <c r="R183" s="7" t="s">
        <v>1542</v>
      </c>
      <c r="S183" s="59" t="s">
        <v>52</v>
      </c>
      <c r="T183" s="96" t="s">
        <v>1543</v>
      </c>
      <c r="U183" s="7" t="s">
        <v>1543</v>
      </c>
      <c r="V183" s="247"/>
      <c r="W183" s="103"/>
      <c r="X183" s="103"/>
      <c r="Y183" s="7" t="s">
        <v>2109</v>
      </c>
      <c r="AB183" s="7">
        <v>0</v>
      </c>
      <c r="AD183" s="7">
        <v>0</v>
      </c>
      <c r="AE183" s="7" t="s">
        <v>1542</v>
      </c>
    </row>
    <row r="184" spans="1:34" s="7" customFormat="1" x14ac:dyDescent="0.3">
      <c r="A184" s="103">
        <f t="shared" si="2"/>
        <v>179</v>
      </c>
      <c r="B184" s="103">
        <f t="shared" si="3"/>
        <v>3000212</v>
      </c>
      <c r="C184" s="7" t="s">
        <v>2677</v>
      </c>
      <c r="D184" s="7" t="s">
        <v>290</v>
      </c>
      <c r="E184" s="7">
        <v>0</v>
      </c>
      <c r="J184" s="7" t="s">
        <v>1542</v>
      </c>
      <c r="L184" s="7" t="s">
        <v>1560</v>
      </c>
      <c r="M184" s="7" t="s">
        <v>1924</v>
      </c>
      <c r="N184" s="7" t="s">
        <v>2119</v>
      </c>
      <c r="O184" s="7" t="s">
        <v>55</v>
      </c>
      <c r="Q184" s="7" t="s">
        <v>1560</v>
      </c>
      <c r="R184" s="7">
        <v>0</v>
      </c>
      <c r="S184" s="59" t="s">
        <v>52</v>
      </c>
      <c r="T184" s="96" t="s">
        <v>1543</v>
      </c>
      <c r="U184" s="7" t="s">
        <v>1543</v>
      </c>
      <c r="V184" s="247"/>
      <c r="W184" s="103"/>
      <c r="X184" s="103"/>
      <c r="Y184" s="7" t="s">
        <v>2559</v>
      </c>
      <c r="AB184" s="7">
        <v>0</v>
      </c>
      <c r="AD184" s="7">
        <v>0</v>
      </c>
      <c r="AE184" s="7" t="s">
        <v>1542</v>
      </c>
    </row>
    <row r="185" spans="1:34" s="7" customFormat="1" x14ac:dyDescent="0.3">
      <c r="A185" s="103">
        <f t="shared" si="2"/>
        <v>180</v>
      </c>
      <c r="B185" s="103">
        <f t="shared" si="3"/>
        <v>3000213</v>
      </c>
      <c r="C185" s="7" t="s">
        <v>2687</v>
      </c>
      <c r="D185" s="7" t="s">
        <v>291</v>
      </c>
      <c r="E185" s="7">
        <v>0</v>
      </c>
      <c r="J185" s="7" t="s">
        <v>1542</v>
      </c>
      <c r="L185" s="7" t="s">
        <v>1560</v>
      </c>
      <c r="M185" s="7" t="s">
        <v>2626</v>
      </c>
      <c r="N185" s="7" t="s">
        <v>2119</v>
      </c>
      <c r="O185" s="7" t="s">
        <v>1551</v>
      </c>
      <c r="Q185" s="7" t="s">
        <v>1542</v>
      </c>
      <c r="R185" s="7">
        <v>0</v>
      </c>
      <c r="S185" s="59" t="s">
        <v>52</v>
      </c>
      <c r="T185" s="96" t="s">
        <v>1543</v>
      </c>
      <c r="U185" s="7" t="s">
        <v>1543</v>
      </c>
      <c r="V185" s="247"/>
      <c r="W185" s="103"/>
      <c r="X185" s="103"/>
      <c r="Y185" s="7" t="s">
        <v>2551</v>
      </c>
      <c r="Z185" s="260"/>
      <c r="AB185" s="7">
        <v>0</v>
      </c>
      <c r="AD185" s="7">
        <v>0</v>
      </c>
      <c r="AE185" s="7" t="s">
        <v>1542</v>
      </c>
    </row>
    <row r="186" spans="1:34" s="7" customFormat="1" x14ac:dyDescent="0.3">
      <c r="A186" s="103">
        <f t="shared" si="2"/>
        <v>181</v>
      </c>
      <c r="B186" s="103">
        <f t="shared" si="3"/>
        <v>3000214</v>
      </c>
      <c r="C186" s="7" t="s">
        <v>2697</v>
      </c>
      <c r="D186" s="7" t="s">
        <v>292</v>
      </c>
      <c r="E186" s="7">
        <v>0</v>
      </c>
      <c r="J186" s="7" t="s">
        <v>1542</v>
      </c>
      <c r="L186" s="7">
        <v>0</v>
      </c>
      <c r="M186" s="7" t="s">
        <v>2628</v>
      </c>
      <c r="N186" s="7">
        <v>1000000</v>
      </c>
      <c r="O186" s="7" t="s">
        <v>55</v>
      </c>
      <c r="Q186" s="7" t="s">
        <v>1560</v>
      </c>
      <c r="R186" s="7">
        <v>0</v>
      </c>
      <c r="S186" s="59" t="s">
        <v>52</v>
      </c>
      <c r="T186" s="96">
        <v>2500</v>
      </c>
      <c r="U186" s="7" t="s">
        <v>2636</v>
      </c>
      <c r="V186" s="247"/>
      <c r="W186" s="103"/>
      <c r="X186" s="103"/>
      <c r="Y186" s="103" t="s">
        <v>2705</v>
      </c>
      <c r="Z186" s="262" t="s">
        <v>3457</v>
      </c>
      <c r="AB186" s="7">
        <v>0</v>
      </c>
      <c r="AD186" s="7">
        <v>0</v>
      </c>
      <c r="AE186" s="7" t="s">
        <v>1542</v>
      </c>
      <c r="AG186" s="7" t="s">
        <v>1940</v>
      </c>
      <c r="AH186" s="96" t="str">
        <f>SUBSTITUTE(AG186,"x",B186)</f>
        <v>0,3000214,0,0,0</v>
      </c>
    </row>
    <row r="187" spans="1:34" s="7" customFormat="1" x14ac:dyDescent="0.3">
      <c r="A187" s="103">
        <f t="shared" si="2"/>
        <v>182</v>
      </c>
      <c r="B187" s="103">
        <f t="shared" si="3"/>
        <v>3000311</v>
      </c>
      <c r="C187" s="7" t="s">
        <v>2699</v>
      </c>
      <c r="D187" s="7" t="s">
        <v>293</v>
      </c>
      <c r="E187" s="7">
        <v>0</v>
      </c>
      <c r="J187" s="7" t="s">
        <v>1542</v>
      </c>
      <c r="L187" s="7" t="s">
        <v>1560</v>
      </c>
      <c r="M187" s="7" t="s">
        <v>1923</v>
      </c>
      <c r="N187" s="7" t="s">
        <v>1926</v>
      </c>
      <c r="O187" s="7" t="s">
        <v>93</v>
      </c>
      <c r="P187" s="7" t="s">
        <v>1542</v>
      </c>
      <c r="Q187" s="7" t="s">
        <v>1568</v>
      </c>
      <c r="R187" s="7" t="s">
        <v>1542</v>
      </c>
      <c r="S187" s="59" t="s">
        <v>52</v>
      </c>
      <c r="T187" s="96" t="s">
        <v>1543</v>
      </c>
      <c r="U187" s="7" t="s">
        <v>1543</v>
      </c>
      <c r="V187" s="247"/>
      <c r="W187" s="103"/>
      <c r="X187" s="103"/>
      <c r="Y187" s="7" t="s">
        <v>2665</v>
      </c>
      <c r="AB187" s="7">
        <v>0</v>
      </c>
      <c r="AD187" s="7">
        <v>0</v>
      </c>
      <c r="AE187" s="7" t="s">
        <v>1542</v>
      </c>
    </row>
    <row r="188" spans="1:34" s="7" customFormat="1" x14ac:dyDescent="0.3">
      <c r="A188" s="103">
        <f t="shared" si="2"/>
        <v>183</v>
      </c>
      <c r="B188" s="103">
        <f t="shared" si="3"/>
        <v>3000312</v>
      </c>
      <c r="C188" s="7" t="s">
        <v>2681</v>
      </c>
      <c r="D188" s="7" t="s">
        <v>294</v>
      </c>
      <c r="E188" s="7">
        <v>0</v>
      </c>
      <c r="J188" s="7" t="s">
        <v>1542</v>
      </c>
      <c r="L188" s="7" t="s">
        <v>1560</v>
      </c>
      <c r="M188" s="7" t="s">
        <v>1924</v>
      </c>
      <c r="N188" s="7" t="s">
        <v>2119</v>
      </c>
      <c r="O188" s="7" t="s">
        <v>55</v>
      </c>
      <c r="Q188" s="7" t="s">
        <v>1560</v>
      </c>
      <c r="R188" s="7">
        <v>0</v>
      </c>
      <c r="S188" s="59" t="s">
        <v>52</v>
      </c>
      <c r="T188" s="96" t="s">
        <v>1543</v>
      </c>
      <c r="U188" s="7" t="s">
        <v>1543</v>
      </c>
      <c r="V188" s="247"/>
      <c r="W188" s="103"/>
      <c r="X188" s="103"/>
      <c r="Y188" s="7" t="s">
        <v>2559</v>
      </c>
      <c r="AB188" s="7">
        <v>0</v>
      </c>
      <c r="AD188" s="7">
        <v>0</v>
      </c>
      <c r="AE188" s="7" t="s">
        <v>1542</v>
      </c>
    </row>
    <row r="189" spans="1:34" x14ac:dyDescent="0.3">
      <c r="A189" s="55">
        <f t="shared" si="2"/>
        <v>184</v>
      </c>
      <c r="B189" s="37">
        <v>3100010</v>
      </c>
      <c r="C189" s="43" t="s">
        <v>1777</v>
      </c>
      <c r="D189" s="42" t="s">
        <v>1542</v>
      </c>
      <c r="E189" s="38">
        <v>0</v>
      </c>
      <c r="J189" s="38">
        <v>0</v>
      </c>
      <c r="L189" s="38">
        <v>0</v>
      </c>
      <c r="M189" s="38">
        <v>0</v>
      </c>
      <c r="N189" s="38" t="s">
        <v>1446</v>
      </c>
      <c r="O189" s="38" t="s">
        <v>93</v>
      </c>
      <c r="Q189" s="63" t="s">
        <v>1560</v>
      </c>
      <c r="R189" s="82" t="s">
        <v>1560</v>
      </c>
      <c r="S189" s="41" t="s">
        <v>52</v>
      </c>
      <c r="T189" s="103">
        <f>ROUND(VLOOKUP(VALUE(LEFT(B189,LEN(B189)-3)),[1]怪物!$B$3:$N$999,COLUMNS([1]怪物!$B$2:$N$2),0)*1000,0)</f>
        <v>2000</v>
      </c>
      <c r="U189" s="99" t="s">
        <v>2138</v>
      </c>
      <c r="Y189" s="99" t="s">
        <v>2113</v>
      </c>
      <c r="Z189" s="99"/>
      <c r="AB189" s="64">
        <v>0</v>
      </c>
      <c r="AD189" s="38">
        <v>0</v>
      </c>
    </row>
    <row r="190" spans="1:34" x14ac:dyDescent="0.3">
      <c r="A190" s="55">
        <f t="shared" si="2"/>
        <v>185</v>
      </c>
      <c r="B190" s="37">
        <v>3100011</v>
      </c>
      <c r="C190" s="43" t="s">
        <v>2121</v>
      </c>
      <c r="D190" s="161" t="s">
        <v>1568</v>
      </c>
      <c r="E190" s="38">
        <v>0</v>
      </c>
      <c r="J190" s="63" t="s">
        <v>1542</v>
      </c>
      <c r="K190" s="63"/>
      <c r="L190" s="91" t="s">
        <v>1560</v>
      </c>
      <c r="M190" s="132" t="s">
        <v>1923</v>
      </c>
      <c r="N190" s="91" t="s">
        <v>1926</v>
      </c>
      <c r="O190" s="38" t="s">
        <v>93</v>
      </c>
      <c r="Q190" s="124" t="s">
        <v>2525</v>
      </c>
      <c r="R190" s="136" t="s">
        <v>1542</v>
      </c>
      <c r="S190" s="41" t="s">
        <v>52</v>
      </c>
      <c r="T190" t="s">
        <v>1543</v>
      </c>
      <c r="U190" s="152" t="s">
        <v>1543</v>
      </c>
      <c r="Y190" s="137" t="s">
        <v>2594</v>
      </c>
      <c r="Z190" s="263" t="s">
        <v>2138</v>
      </c>
      <c r="AB190" s="38">
        <v>0</v>
      </c>
      <c r="AD190" s="38">
        <v>0</v>
      </c>
      <c r="AE190" s="91" t="s">
        <v>1542</v>
      </c>
    </row>
    <row r="191" spans="1:34" x14ac:dyDescent="0.3">
      <c r="A191" s="55">
        <f t="shared" si="2"/>
        <v>186</v>
      </c>
      <c r="B191" s="37">
        <v>3100012</v>
      </c>
      <c r="C191" s="43" t="s">
        <v>2126</v>
      </c>
      <c r="D191" s="42" t="s">
        <v>1882</v>
      </c>
      <c r="E191" s="38">
        <v>0</v>
      </c>
      <c r="J191" s="63" t="s">
        <v>1542</v>
      </c>
      <c r="K191" s="63"/>
      <c r="L191" s="91" t="s">
        <v>1560</v>
      </c>
      <c r="M191" s="132" t="s">
        <v>1924</v>
      </c>
      <c r="N191" s="99" t="s">
        <v>2119</v>
      </c>
      <c r="O191" s="38" t="s">
        <v>55</v>
      </c>
      <c r="Q191" s="63" t="s">
        <v>1560</v>
      </c>
      <c r="R191" s="63">
        <v>0</v>
      </c>
      <c r="S191" s="41" t="s">
        <v>52</v>
      </c>
      <c r="T191" t="s">
        <v>1543</v>
      </c>
      <c r="U191" s="152" t="s">
        <v>1543</v>
      </c>
      <c r="Y191" s="99" t="s">
        <v>2130</v>
      </c>
      <c r="Z191" s="99"/>
      <c r="AB191" s="38">
        <v>0</v>
      </c>
      <c r="AD191" s="38">
        <v>0</v>
      </c>
      <c r="AE191" s="91" t="s">
        <v>1542</v>
      </c>
    </row>
    <row r="192" spans="1:34" x14ac:dyDescent="0.3">
      <c r="A192" s="55">
        <f t="shared" si="2"/>
        <v>187</v>
      </c>
      <c r="B192" s="37">
        <v>3100013</v>
      </c>
      <c r="C192" s="43" t="s">
        <v>2543</v>
      </c>
      <c r="D192" s="161" t="s">
        <v>2524</v>
      </c>
      <c r="E192" s="38">
        <v>0</v>
      </c>
      <c r="J192" s="63" t="s">
        <v>1542</v>
      </c>
      <c r="K192" s="63"/>
      <c r="L192" s="91" t="s">
        <v>1560</v>
      </c>
      <c r="M192" s="148" t="s">
        <v>2626</v>
      </c>
      <c r="N192" s="99" t="s">
        <v>2119</v>
      </c>
      <c r="O192" s="38" t="s">
        <v>93</v>
      </c>
      <c r="Q192" s="63" t="s">
        <v>1560</v>
      </c>
      <c r="R192" s="63">
        <v>0</v>
      </c>
      <c r="S192" s="41" t="s">
        <v>52</v>
      </c>
      <c r="T192" t="s">
        <v>1543</v>
      </c>
      <c r="U192" s="152" t="s">
        <v>1543</v>
      </c>
      <c r="Y192" s="137" t="s">
        <v>2596</v>
      </c>
      <c r="Z192" s="263" t="s">
        <v>2138</v>
      </c>
      <c r="AB192" s="38">
        <v>0</v>
      </c>
      <c r="AD192" s="38">
        <v>0</v>
      </c>
      <c r="AE192" s="91" t="s">
        <v>1542</v>
      </c>
    </row>
    <row r="193" spans="1:34" x14ac:dyDescent="0.3">
      <c r="A193" s="55">
        <f t="shared" si="2"/>
        <v>188</v>
      </c>
      <c r="B193" s="37">
        <v>3100014</v>
      </c>
      <c r="C193" s="43" t="s">
        <v>2134</v>
      </c>
      <c r="D193" s="42" t="s">
        <v>2651</v>
      </c>
      <c r="E193" s="38">
        <v>0</v>
      </c>
      <c r="J193" s="131" t="s">
        <v>1542</v>
      </c>
      <c r="L193" s="38">
        <v>0</v>
      </c>
      <c r="M193" s="148" t="s">
        <v>2628</v>
      </c>
      <c r="N193" s="38">
        <v>1000000</v>
      </c>
      <c r="O193" s="38" t="s">
        <v>55</v>
      </c>
      <c r="Q193" s="63" t="s">
        <v>1560</v>
      </c>
      <c r="R193" s="63">
        <v>0</v>
      </c>
      <c r="S193" s="41" t="s">
        <v>52</v>
      </c>
      <c r="T193">
        <v>2500</v>
      </c>
      <c r="U193" s="152" t="s">
        <v>2636</v>
      </c>
      <c r="Y193" s="149" t="s">
        <v>2632</v>
      </c>
      <c r="Z193" s="262" t="s">
        <v>3457</v>
      </c>
      <c r="AB193" s="38">
        <v>0</v>
      </c>
      <c r="AD193" s="38">
        <v>0</v>
      </c>
      <c r="AE193" s="91" t="s">
        <v>1542</v>
      </c>
      <c r="AG193" s="7" t="s">
        <v>1940</v>
      </c>
      <c r="AH193" s="96" t="str">
        <f>SUBSTITUTE(AG193,"x",B193)</f>
        <v>0,3100014,0,0,0</v>
      </c>
    </row>
    <row r="194" spans="1:34" x14ac:dyDescent="0.3">
      <c r="A194" s="55">
        <f t="shared" si="2"/>
        <v>189</v>
      </c>
      <c r="B194" s="37">
        <v>3100111</v>
      </c>
      <c r="C194" s="43" t="s">
        <v>2715</v>
      </c>
      <c r="D194" s="161" t="s">
        <v>2652</v>
      </c>
      <c r="E194" s="38">
        <v>0</v>
      </c>
      <c r="J194" s="63" t="s">
        <v>1542</v>
      </c>
      <c r="K194" s="63"/>
      <c r="L194" s="91" t="s">
        <v>1560</v>
      </c>
      <c r="M194" s="132" t="s">
        <v>1923</v>
      </c>
      <c r="N194" s="91" t="s">
        <v>1926</v>
      </c>
      <c r="O194" s="38" t="s">
        <v>93</v>
      </c>
      <c r="Q194" s="124" t="s">
        <v>2525</v>
      </c>
      <c r="R194" s="136" t="s">
        <v>1542</v>
      </c>
      <c r="S194" s="41" t="s">
        <v>52</v>
      </c>
      <c r="T194" t="s">
        <v>1543</v>
      </c>
      <c r="U194" s="152" t="s">
        <v>1543</v>
      </c>
      <c r="Y194" s="161" t="s">
        <v>2717</v>
      </c>
      <c r="Z194" s="263" t="s">
        <v>2138</v>
      </c>
      <c r="AB194" s="38">
        <v>0</v>
      </c>
      <c r="AD194" s="38">
        <v>0</v>
      </c>
      <c r="AE194" s="91" t="s">
        <v>1542</v>
      </c>
    </row>
    <row r="195" spans="1:34" x14ac:dyDescent="0.3">
      <c r="A195" s="55">
        <f t="shared" si="2"/>
        <v>190</v>
      </c>
      <c r="B195" s="37">
        <v>3100112</v>
      </c>
      <c r="C195" s="43" t="s">
        <v>2719</v>
      </c>
      <c r="D195" s="42" t="s">
        <v>2653</v>
      </c>
      <c r="E195" s="38">
        <v>0</v>
      </c>
      <c r="J195" s="63" t="s">
        <v>1542</v>
      </c>
      <c r="K195" s="63"/>
      <c r="L195" s="91" t="s">
        <v>1560</v>
      </c>
      <c r="M195" s="132" t="s">
        <v>1924</v>
      </c>
      <c r="N195" s="99" t="s">
        <v>2119</v>
      </c>
      <c r="O195" s="38" t="s">
        <v>55</v>
      </c>
      <c r="Q195" s="63" t="s">
        <v>1560</v>
      </c>
      <c r="R195" s="63">
        <v>0</v>
      </c>
      <c r="S195" s="41" t="s">
        <v>52</v>
      </c>
      <c r="T195" t="s">
        <v>1543</v>
      </c>
      <c r="U195" s="152" t="s">
        <v>1543</v>
      </c>
      <c r="Y195" s="161" t="s">
        <v>2753</v>
      </c>
      <c r="Z195" s="161"/>
      <c r="AB195" s="38">
        <v>0</v>
      </c>
      <c r="AD195" s="38">
        <v>0</v>
      </c>
      <c r="AE195" s="91" t="s">
        <v>1542</v>
      </c>
    </row>
    <row r="196" spans="1:34" x14ac:dyDescent="0.3">
      <c r="A196" s="55">
        <f t="shared" si="2"/>
        <v>191</v>
      </c>
      <c r="B196" s="37">
        <v>3100113</v>
      </c>
      <c r="C196" s="43" t="s">
        <v>2721</v>
      </c>
      <c r="D196" s="161" t="s">
        <v>2654</v>
      </c>
      <c r="E196" s="38">
        <v>0</v>
      </c>
      <c r="J196" s="63" t="s">
        <v>1542</v>
      </c>
      <c r="K196" s="63"/>
      <c r="L196" s="91" t="s">
        <v>1560</v>
      </c>
      <c r="M196" s="148" t="s">
        <v>2626</v>
      </c>
      <c r="N196" s="99" t="s">
        <v>2119</v>
      </c>
      <c r="O196" s="38" t="s">
        <v>93</v>
      </c>
      <c r="Q196" s="63" t="s">
        <v>1560</v>
      </c>
      <c r="R196" s="63">
        <v>0</v>
      </c>
      <c r="S196" s="41" t="s">
        <v>52</v>
      </c>
      <c r="T196" t="s">
        <v>1543</v>
      </c>
      <c r="U196" s="152" t="s">
        <v>1543</v>
      </c>
      <c r="Y196" s="161" t="s">
        <v>2771</v>
      </c>
      <c r="Z196" s="263" t="s">
        <v>2138</v>
      </c>
      <c r="AB196" s="38">
        <v>0</v>
      </c>
      <c r="AD196" s="38">
        <v>0</v>
      </c>
      <c r="AE196" s="91" t="s">
        <v>1542</v>
      </c>
    </row>
    <row r="197" spans="1:34" x14ac:dyDescent="0.3">
      <c r="A197" s="55">
        <f t="shared" si="2"/>
        <v>192</v>
      </c>
      <c r="B197" s="37">
        <v>3100114</v>
      </c>
      <c r="C197" s="43" t="s">
        <v>2723</v>
      </c>
      <c r="D197" s="42" t="s">
        <v>2655</v>
      </c>
      <c r="E197" s="38">
        <v>0</v>
      </c>
      <c r="J197" s="131" t="s">
        <v>1542</v>
      </c>
      <c r="L197" s="38">
        <v>0</v>
      </c>
      <c r="M197" s="148" t="s">
        <v>2628</v>
      </c>
      <c r="N197" s="38">
        <v>1000000</v>
      </c>
      <c r="O197" s="38" t="s">
        <v>55</v>
      </c>
      <c r="Q197" s="63" t="s">
        <v>1560</v>
      </c>
      <c r="R197" s="63">
        <v>0</v>
      </c>
      <c r="S197" s="41" t="s">
        <v>52</v>
      </c>
      <c r="T197">
        <v>2500</v>
      </c>
      <c r="U197" s="152" t="s">
        <v>2636</v>
      </c>
      <c r="Y197" s="149" t="s">
        <v>2780</v>
      </c>
      <c r="Z197" s="262" t="s">
        <v>3457</v>
      </c>
      <c r="AB197" s="38">
        <v>0</v>
      </c>
      <c r="AD197" s="38">
        <v>0</v>
      </c>
      <c r="AE197" s="91" t="s">
        <v>1542</v>
      </c>
      <c r="AG197" s="7" t="s">
        <v>1940</v>
      </c>
      <c r="AH197" s="96" t="str">
        <f>SUBSTITUTE(AG197,"x",B197)</f>
        <v>0,3100114,0,0,0</v>
      </c>
    </row>
    <row r="198" spans="1:34" x14ac:dyDescent="0.3">
      <c r="A198" s="55">
        <f t="shared" si="2"/>
        <v>193</v>
      </c>
      <c r="B198" s="37">
        <v>3100211</v>
      </c>
      <c r="C198" s="43" t="s">
        <v>2725</v>
      </c>
      <c r="D198" s="161" t="s">
        <v>289</v>
      </c>
      <c r="E198" s="38">
        <v>0</v>
      </c>
      <c r="J198" s="63" t="s">
        <v>1542</v>
      </c>
      <c r="K198" s="63"/>
      <c r="L198" s="91" t="s">
        <v>1560</v>
      </c>
      <c r="M198" s="132" t="s">
        <v>1923</v>
      </c>
      <c r="N198" s="91" t="s">
        <v>1926</v>
      </c>
      <c r="O198" s="38" t="s">
        <v>93</v>
      </c>
      <c r="Q198" s="124" t="s">
        <v>2525</v>
      </c>
      <c r="R198" s="136" t="s">
        <v>1542</v>
      </c>
      <c r="S198" s="41" t="s">
        <v>52</v>
      </c>
      <c r="T198" t="s">
        <v>1543</v>
      </c>
      <c r="U198" s="152" t="s">
        <v>1543</v>
      </c>
      <c r="Y198" s="161" t="s">
        <v>2737</v>
      </c>
      <c r="Z198" s="263" t="s">
        <v>2138</v>
      </c>
      <c r="AB198" s="38">
        <v>0</v>
      </c>
      <c r="AD198" s="38">
        <v>0</v>
      </c>
      <c r="AE198" s="91" t="s">
        <v>1542</v>
      </c>
    </row>
    <row r="199" spans="1:34" x14ac:dyDescent="0.3">
      <c r="A199" s="55">
        <f t="shared" si="2"/>
        <v>194</v>
      </c>
      <c r="B199" s="37">
        <v>3100212</v>
      </c>
      <c r="C199" s="43" t="s">
        <v>2731</v>
      </c>
      <c r="D199" s="42" t="s">
        <v>290</v>
      </c>
      <c r="E199" s="38">
        <v>0</v>
      </c>
      <c r="J199" s="63" t="s">
        <v>1542</v>
      </c>
      <c r="K199" s="63"/>
      <c r="L199" s="91" t="s">
        <v>1560</v>
      </c>
      <c r="M199" s="132" t="s">
        <v>1924</v>
      </c>
      <c r="N199" s="99" t="s">
        <v>2119</v>
      </c>
      <c r="O199" s="38" t="s">
        <v>55</v>
      </c>
      <c r="Q199" s="63" t="s">
        <v>1560</v>
      </c>
      <c r="R199" s="63">
        <v>0</v>
      </c>
      <c r="S199" s="41" t="s">
        <v>52</v>
      </c>
      <c r="T199" t="s">
        <v>1543</v>
      </c>
      <c r="U199" s="152" t="s">
        <v>1543</v>
      </c>
      <c r="Y199" s="161" t="s">
        <v>2755</v>
      </c>
      <c r="Z199" s="161"/>
      <c r="AB199" s="38">
        <v>0</v>
      </c>
      <c r="AD199" s="38">
        <v>0</v>
      </c>
      <c r="AE199" s="91" t="s">
        <v>1542</v>
      </c>
    </row>
    <row r="200" spans="1:34" x14ac:dyDescent="0.3">
      <c r="A200" s="55">
        <f t="shared" si="2"/>
        <v>195</v>
      </c>
      <c r="B200" s="37">
        <v>3100213</v>
      </c>
      <c r="C200" s="43" t="s">
        <v>2727</v>
      </c>
      <c r="D200" s="161" t="s">
        <v>291</v>
      </c>
      <c r="E200" s="38">
        <v>0</v>
      </c>
      <c r="J200" s="63" t="s">
        <v>1542</v>
      </c>
      <c r="K200" s="63"/>
      <c r="L200" s="91" t="s">
        <v>1560</v>
      </c>
      <c r="M200" s="148" t="s">
        <v>2626</v>
      </c>
      <c r="N200" s="99" t="s">
        <v>2119</v>
      </c>
      <c r="O200" s="38" t="s">
        <v>93</v>
      </c>
      <c r="Q200" s="63" t="s">
        <v>1560</v>
      </c>
      <c r="R200" s="63">
        <v>0</v>
      </c>
      <c r="S200" s="41" t="s">
        <v>52</v>
      </c>
      <c r="T200" t="s">
        <v>1543</v>
      </c>
      <c r="U200" s="152" t="s">
        <v>1543</v>
      </c>
      <c r="Y200" s="161" t="s">
        <v>2773</v>
      </c>
      <c r="Z200" s="263" t="s">
        <v>2138</v>
      </c>
      <c r="AB200" s="38">
        <v>0</v>
      </c>
      <c r="AD200" s="38">
        <v>0</v>
      </c>
      <c r="AE200" s="91" t="s">
        <v>1542</v>
      </c>
    </row>
    <row r="201" spans="1:34" x14ac:dyDescent="0.3">
      <c r="A201" s="55">
        <f t="shared" si="2"/>
        <v>196</v>
      </c>
      <c r="B201" s="37">
        <v>3100214</v>
      </c>
      <c r="C201" s="43" t="s">
        <v>2729</v>
      </c>
      <c r="D201" s="42" t="s">
        <v>292</v>
      </c>
      <c r="E201" s="38">
        <v>0</v>
      </c>
      <c r="J201" s="131" t="s">
        <v>1542</v>
      </c>
      <c r="L201" s="38">
        <v>0</v>
      </c>
      <c r="M201" s="148" t="s">
        <v>2628</v>
      </c>
      <c r="N201" s="38">
        <v>1000000</v>
      </c>
      <c r="O201" s="38" t="s">
        <v>55</v>
      </c>
      <c r="Q201" s="63" t="s">
        <v>1560</v>
      </c>
      <c r="R201" s="63">
        <v>0</v>
      </c>
      <c r="S201" s="41" t="s">
        <v>52</v>
      </c>
      <c r="T201">
        <v>2500</v>
      </c>
      <c r="U201" s="152" t="s">
        <v>2636</v>
      </c>
      <c r="Y201" s="149" t="s">
        <v>2781</v>
      </c>
      <c r="Z201" s="262" t="s">
        <v>3457</v>
      </c>
      <c r="AB201" s="38">
        <v>0</v>
      </c>
      <c r="AD201" s="38">
        <v>0</v>
      </c>
      <c r="AE201" s="91" t="s">
        <v>1542</v>
      </c>
      <c r="AG201" s="7" t="s">
        <v>1940</v>
      </c>
      <c r="AH201" s="96" t="str">
        <f>SUBSTITUTE(AG201,"x",B201)</f>
        <v>0,3100214,0,0,0</v>
      </c>
    </row>
    <row r="202" spans="1:34" x14ac:dyDescent="0.3">
      <c r="A202" s="55">
        <f t="shared" si="2"/>
        <v>197</v>
      </c>
      <c r="B202" s="37">
        <v>3100311</v>
      </c>
      <c r="C202" s="43" t="s">
        <v>2733</v>
      </c>
      <c r="D202" s="161" t="s">
        <v>293</v>
      </c>
      <c r="E202" s="38">
        <v>0</v>
      </c>
      <c r="J202" s="63" t="s">
        <v>1542</v>
      </c>
      <c r="K202" s="63"/>
      <c r="L202" s="91" t="s">
        <v>1560</v>
      </c>
      <c r="M202" s="132" t="s">
        <v>1923</v>
      </c>
      <c r="N202" s="91" t="s">
        <v>1926</v>
      </c>
      <c r="O202" s="38" t="s">
        <v>93</v>
      </c>
      <c r="Q202" s="124" t="s">
        <v>2525</v>
      </c>
      <c r="R202" s="136" t="s">
        <v>1542</v>
      </c>
      <c r="S202" s="41" t="s">
        <v>52</v>
      </c>
      <c r="T202" t="s">
        <v>1543</v>
      </c>
      <c r="U202" s="152" t="s">
        <v>1543</v>
      </c>
      <c r="Y202" s="161" t="s">
        <v>2739</v>
      </c>
      <c r="Z202" s="263" t="s">
        <v>2138</v>
      </c>
      <c r="AB202" s="38">
        <v>0</v>
      </c>
      <c r="AD202" s="38">
        <v>0</v>
      </c>
      <c r="AE202" s="91" t="s">
        <v>1542</v>
      </c>
    </row>
    <row r="203" spans="1:34" x14ac:dyDescent="0.3">
      <c r="A203" s="55">
        <f t="shared" si="2"/>
        <v>198</v>
      </c>
      <c r="B203" s="37">
        <v>3100312</v>
      </c>
      <c r="C203" s="43" t="s">
        <v>2735</v>
      </c>
      <c r="D203" s="42" t="s">
        <v>294</v>
      </c>
      <c r="E203" s="38">
        <v>0</v>
      </c>
      <c r="J203" s="63" t="s">
        <v>1542</v>
      </c>
      <c r="K203" s="63"/>
      <c r="L203" s="91" t="s">
        <v>1560</v>
      </c>
      <c r="M203" s="132" t="s">
        <v>1924</v>
      </c>
      <c r="N203" s="99" t="s">
        <v>2119</v>
      </c>
      <c r="O203" s="38" t="s">
        <v>55</v>
      </c>
      <c r="Q203" s="63" t="s">
        <v>1560</v>
      </c>
      <c r="R203" s="63">
        <v>0</v>
      </c>
      <c r="S203" s="41" t="s">
        <v>52</v>
      </c>
      <c r="T203" t="s">
        <v>1543</v>
      </c>
      <c r="U203" s="152" t="s">
        <v>1543</v>
      </c>
      <c r="Y203" s="161" t="s">
        <v>2757</v>
      </c>
      <c r="Z203" s="161"/>
      <c r="AB203" s="38">
        <v>0</v>
      </c>
      <c r="AD203" s="38">
        <v>0</v>
      </c>
      <c r="AE203" s="91" t="s">
        <v>1542</v>
      </c>
    </row>
    <row r="204" spans="1:34" x14ac:dyDescent="0.3">
      <c r="A204" s="55">
        <f t="shared" si="2"/>
        <v>199</v>
      </c>
      <c r="B204" s="37">
        <v>3201010</v>
      </c>
      <c r="C204" s="43" t="s">
        <v>1243</v>
      </c>
      <c r="E204" s="38">
        <v>0</v>
      </c>
      <c r="J204" s="38">
        <v>0</v>
      </c>
      <c r="L204" s="38">
        <v>0</v>
      </c>
      <c r="M204" s="38">
        <v>0</v>
      </c>
      <c r="N204" s="38">
        <v>100000</v>
      </c>
      <c r="O204" s="38" t="s">
        <v>93</v>
      </c>
      <c r="Q204" s="63" t="s">
        <v>1560</v>
      </c>
      <c r="R204" s="63">
        <v>0</v>
      </c>
      <c r="S204" s="41" t="s">
        <v>52</v>
      </c>
      <c r="T204" s="103">
        <f>ROUND(VLOOKUP(VALUE(LEFT(B204,LEN(B204)-3)),[1]怪物!$B$3:$N$999,COLUMNS([1]怪物!$B$2:$N$2),0)*1000,0)</f>
        <v>2000</v>
      </c>
      <c r="U204" s="38">
        <v>1600</v>
      </c>
      <c r="Y204" s="38" t="s">
        <v>1245</v>
      </c>
      <c r="AB204" s="38">
        <v>0</v>
      </c>
      <c r="AD204" s="38">
        <v>0</v>
      </c>
    </row>
    <row r="205" spans="1:34" x14ac:dyDescent="0.3">
      <c r="A205" s="55">
        <f t="shared" si="2"/>
        <v>200</v>
      </c>
      <c r="B205" s="37">
        <v>3301010</v>
      </c>
      <c r="C205" s="43" t="s">
        <v>1242</v>
      </c>
      <c r="E205" s="38">
        <v>0</v>
      </c>
      <c r="J205" s="38">
        <v>0</v>
      </c>
      <c r="L205" s="38">
        <v>0</v>
      </c>
      <c r="M205" s="38">
        <v>0</v>
      </c>
      <c r="N205" s="38">
        <v>100000</v>
      </c>
      <c r="O205" s="38" t="s">
        <v>93</v>
      </c>
      <c r="Q205" s="63" t="s">
        <v>1560</v>
      </c>
      <c r="R205" s="63">
        <v>0</v>
      </c>
      <c r="S205" s="41" t="s">
        <v>52</v>
      </c>
      <c r="T205" s="103">
        <f>ROUND(VLOOKUP(VALUE(LEFT(B205,LEN(B205)-3)),[1]怪物!$B$3:$N$999,COLUMNS([1]怪物!$B$2:$N$2),0)*1000,0)</f>
        <v>2000</v>
      </c>
      <c r="U205" s="38">
        <v>1600</v>
      </c>
      <c r="Y205" s="83" t="s">
        <v>1872</v>
      </c>
      <c r="Z205" s="83"/>
      <c r="AB205" s="38">
        <v>0</v>
      </c>
      <c r="AD205" s="38">
        <v>0</v>
      </c>
    </row>
    <row r="206" spans="1:34" s="114" customFormat="1" x14ac:dyDescent="0.3">
      <c r="A206" s="55">
        <f t="shared" si="2"/>
        <v>201</v>
      </c>
      <c r="B206" s="113">
        <v>3401010</v>
      </c>
      <c r="C206" s="134" t="s">
        <v>2146</v>
      </c>
      <c r="E206" s="114">
        <v>0</v>
      </c>
      <c r="J206" s="114">
        <v>0</v>
      </c>
      <c r="L206" s="114">
        <v>0</v>
      </c>
      <c r="M206" s="114">
        <v>0</v>
      </c>
      <c r="N206" s="114" t="s">
        <v>2566</v>
      </c>
      <c r="O206" s="114" t="s">
        <v>36</v>
      </c>
      <c r="Q206" s="63" t="s">
        <v>1560</v>
      </c>
      <c r="R206" s="63">
        <v>0</v>
      </c>
      <c r="S206" s="116" t="s">
        <v>52</v>
      </c>
      <c r="T206" s="103">
        <f>ROUND(VLOOKUP(VALUE(LEFT(B206,LEN(B206)-3)),[1]怪物!$B$3:$N$999,COLUMNS([1]怪物!$B$2:$N$2),0)*1000,0)</f>
        <v>2000</v>
      </c>
      <c r="U206" s="114">
        <v>2550</v>
      </c>
      <c r="V206" s="247"/>
      <c r="W206" s="117"/>
      <c r="X206" s="117"/>
      <c r="Y206" s="133" t="s">
        <v>2561</v>
      </c>
      <c r="Z206" s="133"/>
      <c r="AB206" s="114">
        <v>0</v>
      </c>
      <c r="AD206" s="114">
        <v>0</v>
      </c>
    </row>
    <row r="207" spans="1:34" s="114" customFormat="1" x14ac:dyDescent="0.3">
      <c r="A207" s="55">
        <f t="shared" si="2"/>
        <v>202</v>
      </c>
      <c r="B207" s="113">
        <v>3401011</v>
      </c>
      <c r="C207" s="164" t="s">
        <v>2787</v>
      </c>
      <c r="E207" s="114">
        <v>0</v>
      </c>
      <c r="J207" s="114">
        <v>0</v>
      </c>
      <c r="L207" s="114">
        <v>0</v>
      </c>
      <c r="M207" s="114" t="s">
        <v>2789</v>
      </c>
      <c r="N207" s="114" t="s">
        <v>1560</v>
      </c>
      <c r="O207" s="38" t="s">
        <v>55</v>
      </c>
      <c r="Q207" s="63" t="s">
        <v>1560</v>
      </c>
      <c r="R207" s="63">
        <v>0</v>
      </c>
      <c r="S207" s="116"/>
      <c r="T207" s="103">
        <f>ROUND(VLOOKUP(VALUE(LEFT(B207,LEN(B207)-3)),[1]怪物!$B$3:$N$999,COLUMNS([1]怪物!$B$2:$N$2),0)*1000,0)</f>
        <v>2000</v>
      </c>
      <c r="U207" s="114" t="s">
        <v>2138</v>
      </c>
      <c r="V207" s="247"/>
      <c r="W207" s="117"/>
      <c r="X207" s="117"/>
      <c r="Y207" s="168" t="s">
        <v>2796</v>
      </c>
      <c r="Z207" s="168"/>
      <c r="AB207" s="114">
        <v>0</v>
      </c>
      <c r="AD207" s="114">
        <v>0</v>
      </c>
    </row>
    <row r="208" spans="1:34" s="114" customFormat="1" x14ac:dyDescent="0.3">
      <c r="A208" s="55">
        <f t="shared" si="2"/>
        <v>203</v>
      </c>
      <c r="B208" s="113">
        <v>3402010</v>
      </c>
      <c r="C208" s="134" t="s">
        <v>2578</v>
      </c>
      <c r="E208" s="114">
        <v>0</v>
      </c>
      <c r="J208" s="114">
        <v>0</v>
      </c>
      <c r="L208" s="114">
        <v>0</v>
      </c>
      <c r="M208" s="114">
        <v>0</v>
      </c>
      <c r="N208" s="114" t="s">
        <v>2528</v>
      </c>
      <c r="O208" s="114" t="s">
        <v>36</v>
      </c>
      <c r="Q208" s="63" t="s">
        <v>1560</v>
      </c>
      <c r="R208" s="63">
        <v>0</v>
      </c>
      <c r="S208" s="116" t="s">
        <v>52</v>
      </c>
      <c r="T208" s="103">
        <f>ROUND(VLOOKUP(VALUE(LEFT(B208,LEN(B208)-3)),[1]怪物!$B$3:$N$999,COLUMNS([1]怪物!$B$2:$N$2),0)*1000,0)</f>
        <v>3000</v>
      </c>
      <c r="U208" s="114">
        <v>2550</v>
      </c>
      <c r="V208" s="247"/>
      <c r="W208" s="117"/>
      <c r="X208" s="117"/>
      <c r="Y208" s="173" t="s">
        <v>2862</v>
      </c>
      <c r="Z208" s="173"/>
      <c r="AB208" s="114">
        <v>0</v>
      </c>
      <c r="AD208" s="114">
        <v>0</v>
      </c>
    </row>
    <row r="209" spans="1:30" x14ac:dyDescent="0.3">
      <c r="A209" s="55">
        <f t="shared" si="2"/>
        <v>204</v>
      </c>
      <c r="B209" s="113">
        <v>3402011</v>
      </c>
      <c r="C209" s="138" t="s">
        <v>2592</v>
      </c>
      <c r="D209" s="38">
        <v>1</v>
      </c>
      <c r="E209" s="38">
        <v>0</v>
      </c>
      <c r="J209" s="73" t="s">
        <v>1560</v>
      </c>
      <c r="K209" s="73"/>
      <c r="L209" s="141" t="s">
        <v>1544</v>
      </c>
      <c r="M209" s="38">
        <v>0</v>
      </c>
      <c r="N209" s="38">
        <v>1000000</v>
      </c>
      <c r="O209" s="38" t="s">
        <v>55</v>
      </c>
      <c r="Q209" s="63" t="s">
        <v>1560</v>
      </c>
      <c r="R209" s="63">
        <v>0</v>
      </c>
      <c r="S209" s="116" t="s">
        <v>2635</v>
      </c>
      <c r="T209" s="141" t="s">
        <v>2603</v>
      </c>
      <c r="U209" s="139" t="s">
        <v>2601</v>
      </c>
      <c r="Y209" s="133" t="s">
        <v>2570</v>
      </c>
      <c r="Z209" s="133"/>
      <c r="AA209" s="38">
        <v>0</v>
      </c>
      <c r="AB209" s="38">
        <v>0</v>
      </c>
      <c r="AC209" s="38">
        <v>0</v>
      </c>
      <c r="AD209" s="38">
        <v>0</v>
      </c>
    </row>
    <row r="210" spans="1:30" s="114" customFormat="1" x14ac:dyDescent="0.3">
      <c r="A210" s="55">
        <f t="shared" si="2"/>
        <v>205</v>
      </c>
      <c r="B210" s="113">
        <v>3403010</v>
      </c>
      <c r="C210" s="134" t="s">
        <v>2580</v>
      </c>
      <c r="E210" s="114">
        <v>0</v>
      </c>
      <c r="J210" s="114">
        <v>0</v>
      </c>
      <c r="L210" s="114">
        <v>0</v>
      </c>
      <c r="M210" s="114">
        <v>0</v>
      </c>
      <c r="N210" s="114" t="s">
        <v>2566</v>
      </c>
      <c r="O210" s="114" t="s">
        <v>36</v>
      </c>
      <c r="Q210" s="63" t="s">
        <v>1560</v>
      </c>
      <c r="R210" s="63">
        <v>0</v>
      </c>
      <c r="S210" s="116" t="s">
        <v>52</v>
      </c>
      <c r="T210" s="103">
        <f>ROUND(VLOOKUP(VALUE(LEFT(B210,LEN(B210)-3)),[1]怪物!$B$3:$N$999,COLUMNS([1]怪物!$B$2:$N$2),0)*1000,0)</f>
        <v>2000</v>
      </c>
      <c r="U210" s="114">
        <v>2550</v>
      </c>
      <c r="V210" s="247"/>
      <c r="W210" s="117"/>
      <c r="X210" s="117"/>
      <c r="Y210" s="133" t="s">
        <v>2575</v>
      </c>
      <c r="Z210" s="133"/>
      <c r="AB210" s="114">
        <v>0</v>
      </c>
      <c r="AD210" s="114">
        <v>0</v>
      </c>
    </row>
    <row r="211" spans="1:30" s="114" customFormat="1" x14ac:dyDescent="0.3">
      <c r="A211" s="55">
        <f t="shared" si="2"/>
        <v>206</v>
      </c>
      <c r="B211" s="113">
        <v>3403011</v>
      </c>
      <c r="C211" s="206" t="s">
        <v>2922</v>
      </c>
      <c r="E211" s="114">
        <v>0</v>
      </c>
      <c r="J211" s="114">
        <v>0</v>
      </c>
      <c r="L211" s="114">
        <v>0</v>
      </c>
      <c r="M211" s="114" t="s">
        <v>2789</v>
      </c>
      <c r="N211" s="114" t="s">
        <v>1560</v>
      </c>
      <c r="O211" s="165" t="s">
        <v>64</v>
      </c>
      <c r="Q211" s="63" t="s">
        <v>1560</v>
      </c>
      <c r="R211" s="63">
        <v>0</v>
      </c>
      <c r="S211" s="116"/>
      <c r="T211" s="115">
        <f>ROUNDUP([1]怪物!N48*1000,0)</f>
        <v>3334</v>
      </c>
      <c r="U211" s="114" t="s">
        <v>2138</v>
      </c>
      <c r="V211" s="247"/>
      <c r="W211" s="117"/>
      <c r="X211" s="117"/>
      <c r="Y211" s="167" t="s">
        <v>2794</v>
      </c>
      <c r="Z211" s="167"/>
      <c r="AB211" s="114">
        <v>0</v>
      </c>
      <c r="AD211" s="114">
        <v>0</v>
      </c>
    </row>
    <row r="212" spans="1:30" s="114" customFormat="1" x14ac:dyDescent="0.3">
      <c r="A212" s="55">
        <f t="shared" si="2"/>
        <v>207</v>
      </c>
      <c r="B212" s="113">
        <v>3404010</v>
      </c>
      <c r="C212" s="134" t="s">
        <v>2582</v>
      </c>
      <c r="E212" s="114">
        <v>0</v>
      </c>
      <c r="J212" s="114">
        <v>0</v>
      </c>
      <c r="L212" s="114">
        <v>0</v>
      </c>
      <c r="M212" s="114">
        <v>0</v>
      </c>
      <c r="N212" s="114" t="s">
        <v>2528</v>
      </c>
      <c r="O212" s="114" t="s">
        <v>36</v>
      </c>
      <c r="Q212" s="63" t="s">
        <v>1560</v>
      </c>
      <c r="R212" s="63">
        <v>0</v>
      </c>
      <c r="S212" s="116" t="s">
        <v>52</v>
      </c>
      <c r="T212" s="103">
        <f>ROUND(VLOOKUP(VALUE(LEFT(B212,LEN(B212)-3)),[1]怪物!$B$3:$N$999,COLUMNS([1]怪物!$B$2:$N$2),0)*1000,0)</f>
        <v>3000</v>
      </c>
      <c r="U212" s="114">
        <v>2550</v>
      </c>
      <c r="V212" s="247"/>
      <c r="W212" s="117"/>
      <c r="X212" s="117"/>
      <c r="Y212" s="133" t="s">
        <v>2576</v>
      </c>
      <c r="Z212" s="133"/>
      <c r="AB212" s="114">
        <v>0</v>
      </c>
      <c r="AD212" s="114">
        <v>0</v>
      </c>
    </row>
    <row r="213" spans="1:30" x14ac:dyDescent="0.2">
      <c r="A213" s="55">
        <f t="shared" si="2"/>
        <v>208</v>
      </c>
      <c r="B213" s="113">
        <v>3404011</v>
      </c>
      <c r="C213" s="43" t="s">
        <v>2572</v>
      </c>
      <c r="D213" s="38">
        <v>1</v>
      </c>
      <c r="E213" s="38">
        <v>0</v>
      </c>
      <c r="J213" s="73" t="s">
        <v>1560</v>
      </c>
      <c r="K213" s="73"/>
      <c r="L213" s="38">
        <v>0</v>
      </c>
      <c r="M213" s="38">
        <v>0</v>
      </c>
      <c r="N213" s="38">
        <v>1000000</v>
      </c>
      <c r="O213" s="38" t="s">
        <v>55</v>
      </c>
      <c r="Q213" s="63" t="s">
        <v>1560</v>
      </c>
      <c r="R213" s="63">
        <v>0</v>
      </c>
      <c r="T213" s="38">
        <v>0</v>
      </c>
      <c r="U213" s="38">
        <v>6000</v>
      </c>
      <c r="Y213" s="133" t="s">
        <v>2568</v>
      </c>
      <c r="Z213" s="133"/>
      <c r="AA213" s="38">
        <v>0</v>
      </c>
      <c r="AB213" s="38">
        <v>0</v>
      </c>
      <c r="AC213" s="38">
        <v>0</v>
      </c>
      <c r="AD213" s="38">
        <v>0</v>
      </c>
    </row>
    <row r="214" spans="1:30" ht="15.75" customHeight="1" x14ac:dyDescent="0.3">
      <c r="A214" s="55">
        <f t="shared" si="2"/>
        <v>209</v>
      </c>
      <c r="B214" s="37">
        <v>4001010</v>
      </c>
      <c r="C214" s="43" t="s">
        <v>2874</v>
      </c>
      <c r="E214" s="38">
        <v>0</v>
      </c>
      <c r="F214" s="227">
        <v>8010</v>
      </c>
      <c r="G214" s="224" t="s">
        <v>3065</v>
      </c>
      <c r="J214" s="38">
        <v>0</v>
      </c>
      <c r="L214" s="38">
        <v>0</v>
      </c>
      <c r="M214" s="38">
        <v>0</v>
      </c>
      <c r="N214" s="268" t="s">
        <v>3538</v>
      </c>
      <c r="O214" s="38" t="s">
        <v>93</v>
      </c>
      <c r="Q214" s="63" t="s">
        <v>1560</v>
      </c>
      <c r="R214" s="63">
        <v>0</v>
      </c>
      <c r="S214" s="41" t="s">
        <v>52</v>
      </c>
      <c r="T214" s="103">
        <f>ROUND(VLOOKUP(VALUE(LEFT(B214,LEN(B214)-3)),[1]怪物!$B$3:$N$999,COLUMNS([1]怪物!$B$2:$N$2),0)*1000,0)</f>
        <v>1000</v>
      </c>
      <c r="U214" s="228" t="s">
        <v>2138</v>
      </c>
      <c r="V214" s="245" t="s">
        <v>3572</v>
      </c>
      <c r="W214" s="118"/>
      <c r="X214" s="118"/>
      <c r="Y214" s="83" t="s">
        <v>3575</v>
      </c>
      <c r="Z214" s="83"/>
      <c r="AA214" s="38" t="s">
        <v>3208</v>
      </c>
      <c r="AB214" s="83" t="s">
        <v>1542</v>
      </c>
      <c r="AD214" s="38">
        <v>0</v>
      </c>
    </row>
    <row r="215" spans="1:30" ht="15.75" customHeight="1" x14ac:dyDescent="0.3">
      <c r="A215" s="55">
        <f t="shared" si="2"/>
        <v>210</v>
      </c>
      <c r="B215" s="37">
        <v>4001011</v>
      </c>
      <c r="C215" s="43" t="s">
        <v>3069</v>
      </c>
      <c r="E215" s="38">
        <v>0</v>
      </c>
      <c r="F215" s="227">
        <v>8010</v>
      </c>
      <c r="G215" s="224" t="s">
        <v>3062</v>
      </c>
      <c r="J215" s="38">
        <v>0</v>
      </c>
      <c r="L215" s="38">
        <v>0</v>
      </c>
      <c r="M215" s="38">
        <v>0</v>
      </c>
      <c r="N215" s="268" t="s">
        <v>3538</v>
      </c>
      <c r="O215" s="38" t="s">
        <v>93</v>
      </c>
      <c r="Q215" s="63" t="s">
        <v>1560</v>
      </c>
      <c r="R215" s="63">
        <v>0</v>
      </c>
      <c r="S215" s="41" t="s">
        <v>52</v>
      </c>
      <c r="T215" s="103">
        <f>ROUND(VLOOKUP(VALUE(LEFT(B215,LEN(B215)-3)),[1]怪物!$B$3:$N$999,COLUMNS([1]怪物!$B$2:$N$2),0)*1000,0)</f>
        <v>1000</v>
      </c>
      <c r="U215" s="228" t="s">
        <v>2138</v>
      </c>
      <c r="V215" s="245" t="s">
        <v>3574</v>
      </c>
      <c r="W215" s="118"/>
      <c r="X215" s="118"/>
      <c r="Y215" s="230" t="s">
        <v>3576</v>
      </c>
      <c r="Z215" s="230"/>
      <c r="AA215" s="38" t="s">
        <v>3208</v>
      </c>
      <c r="AB215" s="83" t="s">
        <v>1542</v>
      </c>
      <c r="AD215" s="38">
        <v>0</v>
      </c>
    </row>
    <row r="216" spans="1:30" ht="15.75" customHeight="1" x14ac:dyDescent="0.3">
      <c r="A216" s="55">
        <f t="shared" si="2"/>
        <v>211</v>
      </c>
      <c r="B216" s="37">
        <v>4001012</v>
      </c>
      <c r="C216" s="43" t="s">
        <v>1869</v>
      </c>
      <c r="E216" s="38">
        <v>0</v>
      </c>
      <c r="F216" s="227">
        <v>8010</v>
      </c>
      <c r="G216" s="224" t="s">
        <v>3063</v>
      </c>
      <c r="J216" s="38">
        <v>0</v>
      </c>
      <c r="L216" s="38">
        <v>0</v>
      </c>
      <c r="M216" s="38">
        <v>0</v>
      </c>
      <c r="N216" s="268" t="s">
        <v>3538</v>
      </c>
      <c r="O216" s="38" t="s">
        <v>93</v>
      </c>
      <c r="Q216" s="63" t="s">
        <v>1560</v>
      </c>
      <c r="R216" s="63">
        <v>0</v>
      </c>
      <c r="S216" s="41" t="s">
        <v>52</v>
      </c>
      <c r="T216" s="103">
        <f>ROUND(VLOOKUP(VALUE(LEFT(B216,LEN(B216)-3)),[1]怪物!$B$3:$N$999,COLUMNS([1]怪物!$B$2:$N$2),0)*1000,0)</f>
        <v>1000</v>
      </c>
      <c r="U216" s="228" t="s">
        <v>2138</v>
      </c>
      <c r="V216" s="245" t="s">
        <v>3574</v>
      </c>
      <c r="W216" s="118"/>
      <c r="X216" s="118"/>
      <c r="Y216" s="230" t="s">
        <v>3577</v>
      </c>
      <c r="Z216" s="230"/>
      <c r="AA216" s="38" t="s">
        <v>3208</v>
      </c>
      <c r="AB216" s="83" t="s">
        <v>1542</v>
      </c>
      <c r="AD216" s="38">
        <v>0</v>
      </c>
    </row>
    <row r="217" spans="1:30" ht="15.75" customHeight="1" x14ac:dyDescent="0.3">
      <c r="A217" s="55">
        <f t="shared" si="2"/>
        <v>212</v>
      </c>
      <c r="B217" s="37">
        <v>4001013</v>
      </c>
      <c r="C217" s="43" t="s">
        <v>1869</v>
      </c>
      <c r="E217" s="38">
        <v>0</v>
      </c>
      <c r="F217" s="227">
        <v>8010</v>
      </c>
      <c r="G217" s="224" t="s">
        <v>3064</v>
      </c>
      <c r="J217" s="38">
        <v>0</v>
      </c>
      <c r="L217" s="38">
        <v>0</v>
      </c>
      <c r="M217" s="38">
        <v>0</v>
      </c>
      <c r="N217" s="268" t="s">
        <v>3538</v>
      </c>
      <c r="O217" s="38" t="s">
        <v>93</v>
      </c>
      <c r="Q217" s="63" t="s">
        <v>1560</v>
      </c>
      <c r="R217" s="63">
        <v>0</v>
      </c>
      <c r="S217" s="41" t="s">
        <v>52</v>
      </c>
      <c r="T217" s="103">
        <f>ROUND(VLOOKUP(VALUE(LEFT(B217,LEN(B217)-3)),[1]怪物!$B$3:$N$999,COLUMNS([1]怪物!$B$2:$N$2),0)*1000,0)</f>
        <v>1000</v>
      </c>
      <c r="U217" s="228" t="s">
        <v>2138</v>
      </c>
      <c r="V217" s="245" t="s">
        <v>3574</v>
      </c>
      <c r="W217" s="118"/>
      <c r="X217" s="118"/>
      <c r="Y217" s="230" t="s">
        <v>3578</v>
      </c>
      <c r="Z217" s="230"/>
      <c r="AA217" s="38" t="s">
        <v>3208</v>
      </c>
      <c r="AB217" s="83" t="s">
        <v>1542</v>
      </c>
      <c r="AD217" s="38">
        <v>0</v>
      </c>
    </row>
    <row r="218" spans="1:30" ht="15.75" customHeight="1" x14ac:dyDescent="0.3">
      <c r="A218" s="55">
        <f t="shared" si="2"/>
        <v>213</v>
      </c>
      <c r="B218" s="37">
        <v>4001014</v>
      </c>
      <c r="C218" s="43" t="s">
        <v>1869</v>
      </c>
      <c r="E218" s="38">
        <v>0</v>
      </c>
      <c r="F218" s="227">
        <v>8010</v>
      </c>
      <c r="G218" s="224" t="s">
        <v>3082</v>
      </c>
      <c r="J218" s="38">
        <v>0</v>
      </c>
      <c r="L218" s="38">
        <v>0</v>
      </c>
      <c r="M218" s="38">
        <v>0</v>
      </c>
      <c r="N218" s="268" t="s">
        <v>3538</v>
      </c>
      <c r="O218" s="38" t="s">
        <v>93</v>
      </c>
      <c r="Q218" s="63" t="s">
        <v>1560</v>
      </c>
      <c r="R218" s="63">
        <v>0</v>
      </c>
      <c r="S218" s="41" t="s">
        <v>52</v>
      </c>
      <c r="T218" s="103">
        <f>ROUND(VLOOKUP(VALUE(LEFT(B218,LEN(B218)-3)),[1]怪物!$B$3:$N$999,COLUMNS([1]怪物!$B$2:$N$2),0)*1000,0)</f>
        <v>1000</v>
      </c>
      <c r="U218" s="228" t="s">
        <v>2138</v>
      </c>
      <c r="V218" s="245" t="s">
        <v>3574</v>
      </c>
      <c r="W218" s="118"/>
      <c r="X218" s="118"/>
      <c r="Y218" s="235" t="s">
        <v>3579</v>
      </c>
      <c r="Z218" s="235"/>
      <c r="AA218" s="38" t="s">
        <v>3208</v>
      </c>
      <c r="AB218" s="83" t="s">
        <v>1542</v>
      </c>
      <c r="AD218" s="38">
        <v>0</v>
      </c>
    </row>
    <row r="219" spans="1:30" ht="15.75" customHeight="1" x14ac:dyDescent="0.3">
      <c r="A219" s="55">
        <f t="shared" si="2"/>
        <v>214</v>
      </c>
      <c r="B219" s="37">
        <v>4001015</v>
      </c>
      <c r="C219" s="43" t="s">
        <v>3163</v>
      </c>
      <c r="E219" s="38">
        <v>0</v>
      </c>
      <c r="F219" s="227">
        <v>8010</v>
      </c>
      <c r="G219" s="235" t="s">
        <v>3161</v>
      </c>
      <c r="J219" s="38">
        <v>0</v>
      </c>
      <c r="L219" s="38">
        <v>0</v>
      </c>
      <c r="M219" s="38">
        <v>0</v>
      </c>
      <c r="N219" s="268" t="s">
        <v>2119</v>
      </c>
      <c r="O219" s="38" t="s">
        <v>93</v>
      </c>
      <c r="Q219" s="63" t="s">
        <v>1560</v>
      </c>
      <c r="R219" s="63">
        <v>0</v>
      </c>
      <c r="S219" s="41" t="s">
        <v>52</v>
      </c>
      <c r="T219" s="103">
        <f>ROUND(VLOOKUP(VALUE(LEFT(B219,LEN(B219)-3)),[1]怪物!$B$3:$N$999,COLUMNS([1]怪物!$B$2:$N$2),0)*1000,0)</f>
        <v>1000</v>
      </c>
      <c r="U219" s="228" t="s">
        <v>2138</v>
      </c>
      <c r="V219" s="245" t="s">
        <v>3574</v>
      </c>
      <c r="W219" s="118"/>
      <c r="X219" s="118"/>
      <c r="Y219" s="235" t="s">
        <v>3580</v>
      </c>
      <c r="Z219" s="235"/>
      <c r="AA219" s="38" t="s">
        <v>3208</v>
      </c>
      <c r="AB219" s="83" t="s">
        <v>1542</v>
      </c>
      <c r="AD219" s="38">
        <v>0</v>
      </c>
    </row>
    <row r="220" spans="1:30" x14ac:dyDescent="0.3">
      <c r="A220" s="55">
        <f t="shared" si="2"/>
        <v>215</v>
      </c>
      <c r="B220" s="37">
        <v>4002000</v>
      </c>
      <c r="C220" s="43" t="s">
        <v>2886</v>
      </c>
      <c r="E220" s="38">
        <v>0</v>
      </c>
      <c r="J220" s="38">
        <v>0</v>
      </c>
      <c r="L220" s="38">
        <v>0</v>
      </c>
      <c r="M220" s="38">
        <v>0</v>
      </c>
      <c r="N220" s="221" t="s">
        <v>2119</v>
      </c>
      <c r="O220" s="38" t="s">
        <v>93</v>
      </c>
      <c r="Q220" s="123" t="s">
        <v>1560</v>
      </c>
      <c r="R220" s="63">
        <v>0</v>
      </c>
      <c r="S220" s="41" t="s">
        <v>52</v>
      </c>
      <c r="T220" s="103">
        <f>ROUND(VLOOKUP(VALUE(LEFT(B220,LEN(B220)-3)),[1]怪物!$B$3:$N$999,COLUMNS([1]怪物!$B$2:$N$2),0)*1000,0)</f>
        <v>2000</v>
      </c>
      <c r="U220" s="222" t="s">
        <v>3050</v>
      </c>
      <c r="W220" s="118"/>
      <c r="X220" s="118"/>
      <c r="Y220" s="83" t="s">
        <v>1873</v>
      </c>
      <c r="Z220" s="83"/>
      <c r="AB220" s="83" t="s">
        <v>1542</v>
      </c>
      <c r="AD220" s="38">
        <v>0</v>
      </c>
    </row>
    <row r="221" spans="1:30" x14ac:dyDescent="0.3">
      <c r="A221" s="55">
        <f t="shared" si="2"/>
        <v>216</v>
      </c>
      <c r="B221" s="37">
        <v>4002010</v>
      </c>
      <c r="C221" s="43" t="s">
        <v>2878</v>
      </c>
      <c r="E221" s="38">
        <v>0</v>
      </c>
      <c r="F221" s="227">
        <v>8020</v>
      </c>
      <c r="G221" s="224" t="s">
        <v>1560</v>
      </c>
      <c r="J221" s="38">
        <v>0</v>
      </c>
      <c r="L221" s="38">
        <v>0</v>
      </c>
      <c r="M221" s="38">
        <v>0</v>
      </c>
      <c r="N221" s="221" t="s">
        <v>2119</v>
      </c>
      <c r="O221" s="38" t="s">
        <v>93</v>
      </c>
      <c r="P221" s="83"/>
      <c r="Q221" s="63" t="s">
        <v>1560</v>
      </c>
      <c r="R221" s="63">
        <v>0</v>
      </c>
      <c r="S221" s="41" t="s">
        <v>52</v>
      </c>
      <c r="T221" s="103">
        <f>ROUND(VLOOKUP(VALUE(LEFT(B221,LEN(B221)-3)),[1]怪物!$B$3:$N$999,COLUMNS([1]怪物!$B$2:$N$2),0)*1000,0)</f>
        <v>2000</v>
      </c>
      <c r="U221" s="222" t="s">
        <v>3050</v>
      </c>
      <c r="Y221" s="181" t="s">
        <v>2880</v>
      </c>
      <c r="Z221" s="181"/>
      <c r="AB221" s="83" t="s">
        <v>1542</v>
      </c>
      <c r="AD221" s="38">
        <v>0</v>
      </c>
    </row>
    <row r="222" spans="1:30" x14ac:dyDescent="0.3">
      <c r="A222" s="55">
        <f t="shared" si="2"/>
        <v>217</v>
      </c>
      <c r="B222" s="37">
        <v>4002011</v>
      </c>
      <c r="C222" s="43" t="s">
        <v>2878</v>
      </c>
      <c r="E222" s="38">
        <v>0</v>
      </c>
      <c r="F222" s="227">
        <v>8020</v>
      </c>
      <c r="G222" s="224" t="s">
        <v>1542</v>
      </c>
      <c r="J222" s="38">
        <v>0</v>
      </c>
      <c r="L222" s="38">
        <v>0</v>
      </c>
      <c r="M222" s="38">
        <v>0</v>
      </c>
      <c r="N222" s="221" t="s">
        <v>2119</v>
      </c>
      <c r="O222" s="38" t="s">
        <v>93</v>
      </c>
      <c r="P222" s="83"/>
      <c r="Q222" s="63" t="s">
        <v>1560</v>
      </c>
      <c r="R222" s="63">
        <v>0</v>
      </c>
      <c r="S222" s="41" t="s">
        <v>52</v>
      </c>
      <c r="T222" s="103">
        <f>ROUND(VLOOKUP(VALUE(LEFT(B222,LEN(B222)-3)),[1]怪物!$B$3:$N$999,COLUMNS([1]怪物!$B$2:$N$2),0)*1000,0)</f>
        <v>2000</v>
      </c>
      <c r="U222" s="222" t="s">
        <v>3050</v>
      </c>
      <c r="Y222" s="230" t="s">
        <v>3090</v>
      </c>
      <c r="Z222" s="230"/>
      <c r="AB222" s="83" t="s">
        <v>1542</v>
      </c>
      <c r="AD222" s="38">
        <v>0</v>
      </c>
    </row>
    <row r="223" spans="1:30" x14ac:dyDescent="0.3">
      <c r="A223" s="55">
        <f t="shared" si="2"/>
        <v>218</v>
      </c>
      <c r="B223" s="37">
        <v>4002012</v>
      </c>
      <c r="C223" s="43" t="s">
        <v>2878</v>
      </c>
      <c r="E223" s="38">
        <v>0</v>
      </c>
      <c r="F223" s="227">
        <v>8020</v>
      </c>
      <c r="G223" s="224" t="s">
        <v>1568</v>
      </c>
      <c r="J223" s="38">
        <v>0</v>
      </c>
      <c r="L223" s="38">
        <v>0</v>
      </c>
      <c r="M223" s="38">
        <v>0</v>
      </c>
      <c r="N223" s="230" t="s">
        <v>3092</v>
      </c>
      <c r="O223" s="38" t="s">
        <v>93</v>
      </c>
      <c r="P223" s="83"/>
      <c r="Q223" s="63" t="s">
        <v>1560</v>
      </c>
      <c r="R223" s="63">
        <v>0</v>
      </c>
      <c r="S223" s="41" t="s">
        <v>52</v>
      </c>
      <c r="T223" s="103">
        <f>ROUND(VLOOKUP(VALUE(LEFT(B223,LEN(B223)-3)),[1]怪物!$B$3:$N$999,COLUMNS([1]怪物!$B$2:$N$2),0)*1000,0)</f>
        <v>2000</v>
      </c>
      <c r="U223" s="222" t="s">
        <v>3050</v>
      </c>
      <c r="Y223" s="230" t="s">
        <v>3090</v>
      </c>
      <c r="Z223" s="230"/>
      <c r="AB223" s="83" t="s">
        <v>1542</v>
      </c>
      <c r="AD223" s="38">
        <v>0</v>
      </c>
    </row>
    <row r="224" spans="1:30" x14ac:dyDescent="0.3">
      <c r="A224" s="55">
        <f t="shared" si="2"/>
        <v>219</v>
      </c>
      <c r="B224" s="37">
        <v>4002013</v>
      </c>
      <c r="C224" s="43" t="s">
        <v>2878</v>
      </c>
      <c r="E224" s="38">
        <v>0</v>
      </c>
      <c r="F224" s="227">
        <v>8020</v>
      </c>
      <c r="G224" s="224" t="s">
        <v>1871</v>
      </c>
      <c r="J224" s="38">
        <v>0</v>
      </c>
      <c r="L224" s="38">
        <v>0</v>
      </c>
      <c r="M224" s="38">
        <v>0</v>
      </c>
      <c r="N224" s="230" t="s">
        <v>3092</v>
      </c>
      <c r="O224" s="38" t="s">
        <v>93</v>
      </c>
      <c r="P224" s="83"/>
      <c r="Q224" s="63" t="s">
        <v>1560</v>
      </c>
      <c r="R224" s="63">
        <v>0</v>
      </c>
      <c r="S224" s="41" t="s">
        <v>52</v>
      </c>
      <c r="T224" s="103">
        <f>ROUND(VLOOKUP(VALUE(LEFT(B224,LEN(B224)-3)),[1]怪物!$B$3:$N$999,COLUMNS([1]怪物!$B$2:$N$2),0)*1000,0)</f>
        <v>2000</v>
      </c>
      <c r="U224" s="222" t="s">
        <v>3050</v>
      </c>
      <c r="Y224" s="230" t="s">
        <v>3096</v>
      </c>
      <c r="Z224" s="230"/>
      <c r="AB224" s="83" t="s">
        <v>1542</v>
      </c>
      <c r="AD224" s="38">
        <v>0</v>
      </c>
    </row>
    <row r="225" spans="1:30" x14ac:dyDescent="0.3">
      <c r="A225" s="55">
        <f t="shared" si="2"/>
        <v>220</v>
      </c>
      <c r="B225" s="37">
        <v>4002014</v>
      </c>
      <c r="C225" s="43" t="s">
        <v>2878</v>
      </c>
      <c r="E225" s="38">
        <v>0</v>
      </c>
      <c r="F225" s="227">
        <v>8020</v>
      </c>
      <c r="G225" s="224" t="s">
        <v>2525</v>
      </c>
      <c r="J225" s="38">
        <v>0</v>
      </c>
      <c r="L225" s="38">
        <v>0</v>
      </c>
      <c r="M225" s="38">
        <v>0</v>
      </c>
      <c r="N225" s="230" t="s">
        <v>3094</v>
      </c>
      <c r="O225" s="38" t="s">
        <v>93</v>
      </c>
      <c r="P225" s="83"/>
      <c r="Q225" s="63" t="s">
        <v>1560</v>
      </c>
      <c r="R225" s="63">
        <v>0</v>
      </c>
      <c r="S225" s="41" t="s">
        <v>52</v>
      </c>
      <c r="T225" s="103">
        <f>ROUND(VLOOKUP(VALUE(LEFT(B225,LEN(B225)-3)),[1]怪物!$B$3:$N$999,COLUMNS([1]怪物!$B$2:$N$2),0)*1000,0)</f>
        <v>2000</v>
      </c>
      <c r="U225" s="222" t="s">
        <v>3050</v>
      </c>
      <c r="Y225" s="230" t="s">
        <v>3096</v>
      </c>
      <c r="Z225" s="230"/>
      <c r="AB225" s="83" t="s">
        <v>1542</v>
      </c>
      <c r="AD225" s="38">
        <v>0</v>
      </c>
    </row>
    <row r="226" spans="1:30" s="114" customFormat="1" x14ac:dyDescent="0.3">
      <c r="A226" s="115">
        <f t="shared" si="2"/>
        <v>221</v>
      </c>
      <c r="B226" s="115">
        <v>4003010</v>
      </c>
      <c r="C226" s="114" t="s">
        <v>2148</v>
      </c>
      <c r="E226" s="114">
        <v>0</v>
      </c>
      <c r="J226" s="114">
        <v>0</v>
      </c>
      <c r="L226" s="114">
        <v>0</v>
      </c>
      <c r="M226" s="114">
        <v>0</v>
      </c>
      <c r="N226" s="114" t="s">
        <v>2155</v>
      </c>
      <c r="O226" s="114" t="s">
        <v>62</v>
      </c>
      <c r="Q226" s="114" t="s">
        <v>1560</v>
      </c>
      <c r="R226" s="114">
        <v>0</v>
      </c>
      <c r="S226" s="116" t="s">
        <v>52</v>
      </c>
      <c r="T226" s="103">
        <f>ROUND(VLOOKUP(VALUE(LEFT(B226,LEN(B226)-3)),[1]怪物!$B$3:$N$999,COLUMNS([1]怪物!$B$2:$N$2),0)*1000,0)</f>
        <v>1000</v>
      </c>
      <c r="U226" s="222" t="s">
        <v>3050</v>
      </c>
      <c r="V226" s="247"/>
      <c r="W226" s="117"/>
      <c r="X226" s="117"/>
      <c r="Y226" s="114" t="s">
        <v>2157</v>
      </c>
      <c r="AB226" s="114">
        <v>1</v>
      </c>
      <c r="AD226" s="114">
        <v>0</v>
      </c>
    </row>
    <row r="227" spans="1:30" s="177" customFormat="1" x14ac:dyDescent="0.3">
      <c r="A227" s="176">
        <f t="shared" si="2"/>
        <v>222</v>
      </c>
      <c r="B227" s="176">
        <v>4003011</v>
      </c>
      <c r="C227" s="177" t="s">
        <v>2870</v>
      </c>
      <c r="E227" s="177">
        <v>0</v>
      </c>
      <c r="F227" s="266">
        <v>8080</v>
      </c>
      <c r="G227" s="177" t="s">
        <v>3483</v>
      </c>
      <c r="J227" s="177">
        <v>0</v>
      </c>
      <c r="L227" s="177">
        <v>0</v>
      </c>
      <c r="M227" s="177">
        <v>0</v>
      </c>
      <c r="N227" s="177" t="s">
        <v>1560</v>
      </c>
      <c r="O227" s="178" t="s">
        <v>55</v>
      </c>
      <c r="Q227" s="177" t="s">
        <v>1560</v>
      </c>
      <c r="R227" s="177">
        <v>0</v>
      </c>
      <c r="S227" s="179" t="s">
        <v>52</v>
      </c>
      <c r="T227" s="176">
        <v>12000</v>
      </c>
      <c r="U227" s="177" t="s">
        <v>2138</v>
      </c>
      <c r="V227" s="247"/>
      <c r="W227" s="180"/>
      <c r="X227" s="180"/>
      <c r="Y227" s="177" t="s">
        <v>3502</v>
      </c>
      <c r="Z227" s="177" t="s">
        <v>3504</v>
      </c>
      <c r="AB227" s="177" t="s">
        <v>1560</v>
      </c>
      <c r="AD227" s="177">
        <v>0</v>
      </c>
    </row>
    <row r="228" spans="1:30" s="114" customFormat="1" x14ac:dyDescent="0.3">
      <c r="A228" s="115">
        <f t="shared" si="2"/>
        <v>223</v>
      </c>
      <c r="B228" s="115">
        <v>4003012</v>
      </c>
      <c r="C228" s="114" t="s">
        <v>2529</v>
      </c>
      <c r="E228" s="114">
        <v>0</v>
      </c>
      <c r="J228" s="114">
        <v>0</v>
      </c>
      <c r="L228" s="114">
        <v>0</v>
      </c>
      <c r="M228" s="114">
        <v>0</v>
      </c>
      <c r="N228" s="114" t="s">
        <v>2531</v>
      </c>
      <c r="O228" s="114" t="s">
        <v>62</v>
      </c>
      <c r="Q228" s="114" t="s">
        <v>1542</v>
      </c>
      <c r="R228" s="114" t="s">
        <v>1542</v>
      </c>
      <c r="S228" s="116" t="s">
        <v>52</v>
      </c>
      <c r="T228" s="115">
        <v>10000</v>
      </c>
      <c r="U228" s="114" t="s">
        <v>3596</v>
      </c>
      <c r="V228" s="247"/>
      <c r="W228" s="117"/>
      <c r="X228" s="117"/>
      <c r="Y228" s="114" t="s">
        <v>3598</v>
      </c>
      <c r="AB228" s="114">
        <v>1</v>
      </c>
      <c r="AD228" s="114">
        <v>0</v>
      </c>
    </row>
    <row r="229" spans="1:30" s="177" customFormat="1" x14ac:dyDescent="0.3">
      <c r="A229" s="176">
        <f t="shared" si="2"/>
        <v>224</v>
      </c>
      <c r="B229" s="176">
        <v>4003013</v>
      </c>
      <c r="C229" s="177" t="s">
        <v>2872</v>
      </c>
      <c r="E229" s="177">
        <v>0</v>
      </c>
      <c r="F229" s="266">
        <v>8080</v>
      </c>
      <c r="G229" s="177" t="s">
        <v>3484</v>
      </c>
      <c r="J229" s="177">
        <v>0</v>
      </c>
      <c r="L229" s="177">
        <v>0</v>
      </c>
      <c r="M229" s="177">
        <v>0</v>
      </c>
      <c r="N229" s="177" t="s">
        <v>1560</v>
      </c>
      <c r="O229" s="178" t="s">
        <v>55</v>
      </c>
      <c r="Q229" s="177" t="s">
        <v>1560</v>
      </c>
      <c r="R229" s="177">
        <v>0</v>
      </c>
      <c r="S229" s="179" t="s">
        <v>52</v>
      </c>
      <c r="T229" s="176">
        <v>12000</v>
      </c>
      <c r="U229" s="177" t="s">
        <v>2138</v>
      </c>
      <c r="V229" s="247"/>
      <c r="W229" s="180"/>
      <c r="X229" s="180"/>
      <c r="Y229" s="177" t="s">
        <v>3496</v>
      </c>
      <c r="Z229" s="177" t="s">
        <v>3504</v>
      </c>
      <c r="AB229" s="177" t="s">
        <v>1560</v>
      </c>
      <c r="AD229" s="177">
        <v>0</v>
      </c>
    </row>
    <row r="230" spans="1:30" s="177" customFormat="1" x14ac:dyDescent="0.3">
      <c r="A230" s="176">
        <f t="shared" si="2"/>
        <v>225</v>
      </c>
      <c r="B230" s="115">
        <v>4003014</v>
      </c>
      <c r="C230" s="177" t="s">
        <v>3480</v>
      </c>
      <c r="E230" s="177">
        <v>0</v>
      </c>
      <c r="F230" s="266">
        <v>8080</v>
      </c>
      <c r="G230" s="177" t="s">
        <v>3485</v>
      </c>
      <c r="J230" s="177">
        <v>0</v>
      </c>
      <c r="L230" s="177">
        <v>0</v>
      </c>
      <c r="M230" s="177">
        <v>0</v>
      </c>
      <c r="N230" s="177" t="s">
        <v>1560</v>
      </c>
      <c r="O230" s="178" t="s">
        <v>55</v>
      </c>
      <c r="Q230" s="177" t="s">
        <v>1560</v>
      </c>
      <c r="R230" s="177">
        <v>0</v>
      </c>
      <c r="S230" s="179" t="s">
        <v>52</v>
      </c>
      <c r="T230" s="176">
        <v>12000</v>
      </c>
      <c r="U230" s="177" t="s">
        <v>2138</v>
      </c>
      <c r="V230" s="247"/>
      <c r="W230" s="180"/>
      <c r="X230" s="180"/>
      <c r="Y230" s="177" t="s">
        <v>3498</v>
      </c>
      <c r="Z230" s="177" t="s">
        <v>3504</v>
      </c>
      <c r="AB230" s="177" t="s">
        <v>1560</v>
      </c>
      <c r="AD230" s="177">
        <v>0</v>
      </c>
    </row>
    <row r="231" spans="1:30" s="177" customFormat="1" x14ac:dyDescent="0.3">
      <c r="A231" s="176">
        <f t="shared" si="2"/>
        <v>226</v>
      </c>
      <c r="B231" s="115">
        <v>4003015</v>
      </c>
      <c r="C231" s="177" t="s">
        <v>3482</v>
      </c>
      <c r="E231" s="177">
        <v>0</v>
      </c>
      <c r="F231" s="266">
        <v>8080</v>
      </c>
      <c r="G231" s="177" t="s">
        <v>3486</v>
      </c>
      <c r="J231" s="177">
        <v>0</v>
      </c>
      <c r="L231" s="177">
        <v>0</v>
      </c>
      <c r="M231" s="177">
        <v>0</v>
      </c>
      <c r="N231" s="177" t="s">
        <v>1560</v>
      </c>
      <c r="O231" s="178" t="s">
        <v>55</v>
      </c>
      <c r="Q231" s="177" t="s">
        <v>1560</v>
      </c>
      <c r="R231" s="177">
        <v>0</v>
      </c>
      <c r="S231" s="179" t="s">
        <v>52</v>
      </c>
      <c r="T231" s="176">
        <v>12000</v>
      </c>
      <c r="U231" s="177" t="s">
        <v>2138</v>
      </c>
      <c r="V231" s="247"/>
      <c r="W231" s="180"/>
      <c r="X231" s="180"/>
      <c r="Y231" s="177" t="s">
        <v>3500</v>
      </c>
      <c r="Z231" s="177" t="s">
        <v>3504</v>
      </c>
      <c r="AB231" s="177" t="s">
        <v>1560</v>
      </c>
      <c r="AD231" s="177">
        <v>0</v>
      </c>
    </row>
    <row r="232" spans="1:30" s="114" customFormat="1" x14ac:dyDescent="0.3">
      <c r="A232" s="115">
        <f t="shared" si="2"/>
        <v>227</v>
      </c>
      <c r="B232" s="115">
        <v>4004010</v>
      </c>
      <c r="C232" s="115" t="s">
        <v>2150</v>
      </c>
      <c r="E232" s="114">
        <v>0</v>
      </c>
      <c r="J232" s="114">
        <v>0</v>
      </c>
      <c r="L232" s="114">
        <v>0</v>
      </c>
      <c r="M232" s="114">
        <v>0</v>
      </c>
      <c r="N232" s="114" t="s">
        <v>2155</v>
      </c>
      <c r="O232" s="114" t="s">
        <v>3592</v>
      </c>
      <c r="Q232" s="114" t="s">
        <v>1560</v>
      </c>
      <c r="R232" s="114">
        <v>0</v>
      </c>
      <c r="S232" s="116" t="s">
        <v>52</v>
      </c>
      <c r="T232" s="103">
        <v>800</v>
      </c>
      <c r="U232" s="114" t="s">
        <v>3594</v>
      </c>
      <c r="V232" s="247"/>
      <c r="W232" s="117"/>
      <c r="X232" s="117"/>
      <c r="Y232" s="114" t="s">
        <v>2157</v>
      </c>
      <c r="AB232" s="114">
        <v>1</v>
      </c>
      <c r="AD232" s="114">
        <v>0</v>
      </c>
    </row>
    <row r="233" spans="1:30" s="114" customFormat="1" x14ac:dyDescent="0.3">
      <c r="A233" s="115">
        <f t="shared" si="2"/>
        <v>228</v>
      </c>
      <c r="B233" s="115">
        <v>4004011</v>
      </c>
      <c r="C233" s="115" t="s">
        <v>2530</v>
      </c>
      <c r="E233" s="114">
        <v>0</v>
      </c>
      <c r="F233" s="266">
        <v>8090</v>
      </c>
      <c r="G233" s="177" t="s">
        <v>3483</v>
      </c>
      <c r="J233" s="114">
        <v>0</v>
      </c>
      <c r="L233" s="114">
        <v>0</v>
      </c>
      <c r="M233" s="114">
        <v>0</v>
      </c>
      <c r="N233" s="114" t="s">
        <v>1876</v>
      </c>
      <c r="O233" s="114" t="s">
        <v>3592</v>
      </c>
      <c r="Q233" s="114" t="s">
        <v>1542</v>
      </c>
      <c r="R233" s="114" t="s">
        <v>1542</v>
      </c>
      <c r="S233" s="116" t="s">
        <v>52</v>
      </c>
      <c r="T233" s="115">
        <v>10000</v>
      </c>
      <c r="U233" s="114" t="s">
        <v>2519</v>
      </c>
      <c r="V233" s="247" t="s">
        <v>2538</v>
      </c>
      <c r="W233" s="117"/>
      <c r="X233" s="117"/>
      <c r="Y233" s="114" t="s">
        <v>3494</v>
      </c>
      <c r="AB233" s="114">
        <v>1</v>
      </c>
      <c r="AD233" s="114">
        <v>0</v>
      </c>
    </row>
    <row r="234" spans="1:30" s="114" customFormat="1" x14ac:dyDescent="0.3">
      <c r="A234" s="55">
        <f t="shared" si="2"/>
        <v>229</v>
      </c>
      <c r="B234" s="115">
        <v>4004012</v>
      </c>
      <c r="C234" s="115" t="s">
        <v>2890</v>
      </c>
      <c r="E234" s="114">
        <v>0</v>
      </c>
      <c r="J234" s="114">
        <v>0</v>
      </c>
      <c r="L234" s="114">
        <v>0</v>
      </c>
      <c r="M234" s="114" t="s">
        <v>2789</v>
      </c>
      <c r="N234" s="114" t="s">
        <v>1560</v>
      </c>
      <c r="O234" s="165" t="s">
        <v>64</v>
      </c>
      <c r="Q234" s="63" t="s">
        <v>1560</v>
      </c>
      <c r="R234" s="63">
        <v>0</v>
      </c>
      <c r="S234" s="116" t="s">
        <v>52</v>
      </c>
      <c r="T234" s="115">
        <v>2000</v>
      </c>
      <c r="U234" s="114" t="s">
        <v>2138</v>
      </c>
      <c r="V234" s="247"/>
      <c r="W234" s="117"/>
      <c r="X234" s="117"/>
      <c r="Y234" s="193" t="s">
        <v>2892</v>
      </c>
      <c r="Z234" s="193"/>
      <c r="AB234" s="114">
        <v>0</v>
      </c>
      <c r="AD234" s="114">
        <v>0</v>
      </c>
    </row>
    <row r="235" spans="1:30" s="114" customFormat="1" x14ac:dyDescent="0.3">
      <c r="A235" s="115">
        <f t="shared" si="2"/>
        <v>230</v>
      </c>
      <c r="B235" s="115">
        <v>4004013</v>
      </c>
      <c r="C235" s="115" t="s">
        <v>3488</v>
      </c>
      <c r="E235" s="114">
        <v>0</v>
      </c>
      <c r="F235" s="266">
        <v>8090</v>
      </c>
      <c r="G235" s="177" t="s">
        <v>3484</v>
      </c>
      <c r="J235" s="114">
        <v>0</v>
      </c>
      <c r="L235" s="114">
        <v>0</v>
      </c>
      <c r="M235" s="114">
        <v>0</v>
      </c>
      <c r="N235" s="114" t="s">
        <v>1876</v>
      </c>
      <c r="O235" s="114" t="s">
        <v>93</v>
      </c>
      <c r="Q235" s="114" t="s">
        <v>1542</v>
      </c>
      <c r="R235" s="114" t="s">
        <v>1542</v>
      </c>
      <c r="S235" s="116" t="s">
        <v>52</v>
      </c>
      <c r="T235" s="115">
        <v>10000</v>
      </c>
      <c r="U235" s="114" t="s">
        <v>2519</v>
      </c>
      <c r="V235" s="247" t="s">
        <v>2538</v>
      </c>
      <c r="W235" s="117"/>
      <c r="X235" s="117"/>
      <c r="Y235" s="114" t="s">
        <v>3494</v>
      </c>
      <c r="AA235" s="115">
        <v>4004013</v>
      </c>
      <c r="AB235" s="114">
        <v>1</v>
      </c>
      <c r="AD235" s="114">
        <v>0</v>
      </c>
    </row>
    <row r="236" spans="1:30" s="114" customFormat="1" x14ac:dyDescent="0.3">
      <c r="A236" s="115">
        <f t="shared" si="2"/>
        <v>231</v>
      </c>
      <c r="B236" s="115">
        <v>4004014</v>
      </c>
      <c r="C236" s="115" t="s">
        <v>3490</v>
      </c>
      <c r="E236" s="114">
        <v>0</v>
      </c>
      <c r="F236" s="266">
        <v>8090</v>
      </c>
      <c r="G236" s="177" t="s">
        <v>3485</v>
      </c>
      <c r="J236" s="114">
        <v>0</v>
      </c>
      <c r="L236" s="114">
        <v>0</v>
      </c>
      <c r="M236" s="114">
        <v>0</v>
      </c>
      <c r="N236" s="114" t="s">
        <v>1876</v>
      </c>
      <c r="O236" s="114" t="s">
        <v>93</v>
      </c>
      <c r="Q236" s="114" t="s">
        <v>1542</v>
      </c>
      <c r="R236" s="114" t="s">
        <v>1542</v>
      </c>
      <c r="S236" s="116" t="s">
        <v>52</v>
      </c>
      <c r="T236" s="115">
        <v>10000</v>
      </c>
      <c r="U236" s="114" t="s">
        <v>2519</v>
      </c>
      <c r="V236" s="247" t="s">
        <v>2538</v>
      </c>
      <c r="W236" s="117"/>
      <c r="X236" s="117"/>
      <c r="Y236" s="114" t="s">
        <v>3494</v>
      </c>
      <c r="AA236" s="115">
        <v>4004014</v>
      </c>
      <c r="AB236" s="114">
        <v>1</v>
      </c>
      <c r="AD236" s="114">
        <v>0</v>
      </c>
    </row>
    <row r="237" spans="1:30" s="114" customFormat="1" x14ac:dyDescent="0.3">
      <c r="A237" s="115">
        <f t="shared" si="2"/>
        <v>232</v>
      </c>
      <c r="B237" s="115">
        <v>4004015</v>
      </c>
      <c r="C237" s="115" t="s">
        <v>3492</v>
      </c>
      <c r="E237" s="114">
        <v>0</v>
      </c>
      <c r="F237" s="266">
        <v>8090</v>
      </c>
      <c r="G237" s="177" t="s">
        <v>3486</v>
      </c>
      <c r="J237" s="114">
        <v>0</v>
      </c>
      <c r="L237" s="114">
        <v>0</v>
      </c>
      <c r="M237" s="114">
        <v>0</v>
      </c>
      <c r="N237" s="114" t="s">
        <v>1876</v>
      </c>
      <c r="O237" s="114" t="s">
        <v>93</v>
      </c>
      <c r="Q237" s="114" t="s">
        <v>1542</v>
      </c>
      <c r="R237" s="114" t="s">
        <v>1542</v>
      </c>
      <c r="S237" s="116" t="s">
        <v>52</v>
      </c>
      <c r="T237" s="115">
        <v>10000</v>
      </c>
      <c r="U237" s="114" t="s">
        <v>2519</v>
      </c>
      <c r="V237" s="247" t="s">
        <v>2538</v>
      </c>
      <c r="W237" s="117"/>
      <c r="X237" s="117"/>
      <c r="Y237" s="114" t="s">
        <v>3494</v>
      </c>
      <c r="AA237" s="115">
        <v>4004015</v>
      </c>
      <c r="AB237" s="114">
        <v>1</v>
      </c>
      <c r="AD237" s="114">
        <v>0</v>
      </c>
    </row>
    <row r="238" spans="1:30" x14ac:dyDescent="0.3">
      <c r="A238" s="55">
        <f t="shared" si="2"/>
        <v>233</v>
      </c>
      <c r="B238" s="37">
        <v>4101010</v>
      </c>
      <c r="C238" s="43" t="s">
        <v>3046</v>
      </c>
      <c r="E238" s="38">
        <v>0</v>
      </c>
      <c r="F238" s="227">
        <v>8070</v>
      </c>
      <c r="G238" s="224" t="s">
        <v>1560</v>
      </c>
      <c r="J238" s="38">
        <v>0</v>
      </c>
      <c r="L238" s="38">
        <v>0</v>
      </c>
      <c r="M238" s="38">
        <v>0</v>
      </c>
      <c r="N238" s="83" t="s">
        <v>1876</v>
      </c>
      <c r="O238" s="218" t="s">
        <v>1301</v>
      </c>
      <c r="Q238" s="63" t="s">
        <v>1560</v>
      </c>
      <c r="R238" s="63">
        <v>0</v>
      </c>
      <c r="S238" s="41" t="s">
        <v>52</v>
      </c>
      <c r="T238" s="103">
        <f>ROUND(VLOOKUP(VALUE(LEFT(B238,LEN(B238)-3)),[1]怪物!$B$3:$N$999,COLUMNS([1]怪物!$B$2:$N$2),0)*1000,0)</f>
        <v>3000</v>
      </c>
      <c r="U238" s="38">
        <v>1600</v>
      </c>
      <c r="Y238" s="83" t="s">
        <v>1874</v>
      </c>
      <c r="Z238" s="83"/>
      <c r="AB238" s="83" t="s">
        <v>1542</v>
      </c>
      <c r="AD238" s="244" t="s">
        <v>3262</v>
      </c>
    </row>
    <row r="239" spans="1:30" x14ac:dyDescent="0.3">
      <c r="A239" s="55">
        <f t="shared" si="2"/>
        <v>234</v>
      </c>
      <c r="B239" s="37">
        <v>4101011</v>
      </c>
      <c r="C239" s="43" t="s">
        <v>3046</v>
      </c>
      <c r="E239" s="38">
        <v>0</v>
      </c>
      <c r="F239" s="227">
        <v>8070</v>
      </c>
      <c r="G239" s="224" t="s">
        <v>1542</v>
      </c>
      <c r="J239" s="38">
        <v>0</v>
      </c>
      <c r="L239" s="38">
        <v>0</v>
      </c>
      <c r="M239" s="38">
        <v>0</v>
      </c>
      <c r="N239" s="83" t="s">
        <v>1876</v>
      </c>
      <c r="O239" s="218" t="s">
        <v>1301</v>
      </c>
      <c r="Q239" s="63" t="s">
        <v>1560</v>
      </c>
      <c r="R239" s="63">
        <v>0</v>
      </c>
      <c r="S239" s="41" t="s">
        <v>52</v>
      </c>
      <c r="T239" s="103">
        <f>ROUND(VLOOKUP(VALUE(LEFT(B239,LEN(B239)-3)),[1]怪物!$B$3:$N$999,COLUMNS([1]怪物!$B$2:$N$2),0)*1000,0)</f>
        <v>3000</v>
      </c>
      <c r="U239" s="38">
        <v>1600</v>
      </c>
      <c r="Y239" s="230" t="s">
        <v>3133</v>
      </c>
      <c r="Z239" s="230"/>
      <c r="AB239" s="83" t="s">
        <v>1542</v>
      </c>
      <c r="AD239" s="244" t="s">
        <v>3262</v>
      </c>
    </row>
    <row r="240" spans="1:30" x14ac:dyDescent="0.3">
      <c r="A240" s="55">
        <f t="shared" si="2"/>
        <v>235</v>
      </c>
      <c r="B240" s="37">
        <v>4101012</v>
      </c>
      <c r="C240" s="43" t="s">
        <v>3046</v>
      </c>
      <c r="E240" s="38">
        <v>0</v>
      </c>
      <c r="F240" s="227">
        <v>8070</v>
      </c>
      <c r="G240" s="224" t="s">
        <v>1568</v>
      </c>
      <c r="J240" s="38">
        <v>0</v>
      </c>
      <c r="L240" s="38">
        <v>0</v>
      </c>
      <c r="M240" s="38">
        <v>0</v>
      </c>
      <c r="N240" s="83" t="s">
        <v>1876</v>
      </c>
      <c r="O240" s="218" t="s">
        <v>1301</v>
      </c>
      <c r="Q240" s="63" t="s">
        <v>1560</v>
      </c>
      <c r="R240" s="63">
        <v>0</v>
      </c>
      <c r="S240" s="41" t="s">
        <v>52</v>
      </c>
      <c r="T240" s="103">
        <f>ROUND(VLOOKUP(VALUE(LEFT(B240,LEN(B240)-3)),[1]怪物!$B$3:$N$999,COLUMNS([1]怪物!$B$2:$N$2),0)*1000,0)</f>
        <v>3000</v>
      </c>
      <c r="U240" s="38">
        <v>1600</v>
      </c>
      <c r="Y240" s="230" t="s">
        <v>3135</v>
      </c>
      <c r="Z240" s="230"/>
      <c r="AB240" s="83" t="s">
        <v>1542</v>
      </c>
      <c r="AD240" s="244" t="s">
        <v>3262</v>
      </c>
    </row>
    <row r="241" spans="1:30" x14ac:dyDescent="0.3">
      <c r="A241" s="55">
        <f t="shared" si="2"/>
        <v>236</v>
      </c>
      <c r="B241" s="37">
        <v>4101013</v>
      </c>
      <c r="C241" s="43" t="s">
        <v>3046</v>
      </c>
      <c r="E241" s="38">
        <v>0</v>
      </c>
      <c r="F241" s="227">
        <v>8070</v>
      </c>
      <c r="G241" s="224" t="s">
        <v>1871</v>
      </c>
      <c r="J241" s="38">
        <v>0</v>
      </c>
      <c r="L241" s="38">
        <v>0</v>
      </c>
      <c r="M241" s="38">
        <v>0</v>
      </c>
      <c r="N241" s="83" t="s">
        <v>1876</v>
      </c>
      <c r="O241" s="218" t="s">
        <v>1301</v>
      </c>
      <c r="Q241" s="63" t="s">
        <v>1560</v>
      </c>
      <c r="R241" s="63">
        <v>0</v>
      </c>
      <c r="S241" s="41" t="s">
        <v>52</v>
      </c>
      <c r="T241" s="103">
        <f>ROUND(VLOOKUP(VALUE(LEFT(B241,LEN(B241)-3)),[1]怪物!$B$3:$N$999,COLUMNS([1]怪物!$B$2:$N$2),0)*1000,0)</f>
        <v>3000</v>
      </c>
      <c r="U241" s="38">
        <v>1600</v>
      </c>
      <c r="Y241" s="230" t="s">
        <v>3137</v>
      </c>
      <c r="Z241" s="230"/>
      <c r="AB241" s="83" t="s">
        <v>1542</v>
      </c>
      <c r="AD241" s="244" t="s">
        <v>3262</v>
      </c>
    </row>
    <row r="242" spans="1:30" x14ac:dyDescent="0.3">
      <c r="A242" s="55">
        <f t="shared" si="2"/>
        <v>237</v>
      </c>
      <c r="B242" s="37">
        <v>4101014</v>
      </c>
      <c r="C242" s="43" t="s">
        <v>3046</v>
      </c>
      <c r="E242" s="38">
        <v>0</v>
      </c>
      <c r="F242" s="227">
        <v>8070</v>
      </c>
      <c r="G242" s="224" t="s">
        <v>2525</v>
      </c>
      <c r="J242" s="38">
        <v>0</v>
      </c>
      <c r="L242" s="38">
        <v>0</v>
      </c>
      <c r="M242" s="38">
        <v>0</v>
      </c>
      <c r="N242" s="83" t="s">
        <v>1876</v>
      </c>
      <c r="O242" s="218" t="s">
        <v>1301</v>
      </c>
      <c r="Q242" s="63" t="s">
        <v>1560</v>
      </c>
      <c r="R242" s="63">
        <v>0</v>
      </c>
      <c r="S242" s="41" t="s">
        <v>52</v>
      </c>
      <c r="T242" s="103">
        <f>ROUND(VLOOKUP(VALUE(LEFT(B242,LEN(B242)-3)),[1]怪物!$B$3:$N$999,COLUMNS([1]怪物!$B$2:$N$2),0)*1000,0)</f>
        <v>3000</v>
      </c>
      <c r="U242" s="38">
        <v>1600</v>
      </c>
      <c r="Y242" s="230" t="s">
        <v>3139</v>
      </c>
      <c r="Z242" s="230"/>
      <c r="AB242" s="83" t="s">
        <v>1542</v>
      </c>
      <c r="AD242" s="244" t="s">
        <v>3262</v>
      </c>
    </row>
    <row r="243" spans="1:30" s="7" customFormat="1" x14ac:dyDescent="0.3">
      <c r="A243" s="103">
        <f t="shared" si="2"/>
        <v>238</v>
      </c>
      <c r="B243" s="103">
        <v>4102010</v>
      </c>
      <c r="C243" s="7" t="s">
        <v>2241</v>
      </c>
      <c r="E243" s="7">
        <v>0</v>
      </c>
      <c r="F243" s="227">
        <v>8030</v>
      </c>
      <c r="G243" s="224" t="s">
        <v>1560</v>
      </c>
      <c r="J243" s="7">
        <v>0</v>
      </c>
      <c r="L243" s="7">
        <v>0</v>
      </c>
      <c r="M243" s="38">
        <v>0</v>
      </c>
      <c r="N243" s="7" t="s">
        <v>1878</v>
      </c>
      <c r="O243" s="7" t="s">
        <v>93</v>
      </c>
      <c r="Q243" s="7" t="s">
        <v>1560</v>
      </c>
      <c r="R243" s="7">
        <v>0</v>
      </c>
      <c r="S243" s="59" t="s">
        <v>52</v>
      </c>
      <c r="T243" s="103">
        <f>ROUND(VLOOKUP(VALUE(LEFT(B243,LEN(B243)-3)),[1]怪物!$B$3:$N$999,COLUMNS([1]怪物!$B$2:$N$2),0)*1000,0)</f>
        <v>700</v>
      </c>
      <c r="U243" s="7" t="s">
        <v>2215</v>
      </c>
      <c r="V243" s="247"/>
      <c r="W243" s="103"/>
      <c r="X243" s="103"/>
      <c r="Y243" s="7" t="s">
        <v>2213</v>
      </c>
      <c r="AB243" s="7" t="s">
        <v>1542</v>
      </c>
      <c r="AD243" s="244" t="s">
        <v>3261</v>
      </c>
    </row>
    <row r="244" spans="1:30" s="7" customFormat="1" x14ac:dyDescent="0.3">
      <c r="A244" s="103">
        <f t="shared" si="2"/>
        <v>239</v>
      </c>
      <c r="B244" s="103">
        <v>4102011</v>
      </c>
      <c r="C244" s="7" t="s">
        <v>2241</v>
      </c>
      <c r="E244" s="7">
        <v>0</v>
      </c>
      <c r="F244" s="227">
        <v>8030</v>
      </c>
      <c r="G244" s="224" t="s">
        <v>1542</v>
      </c>
      <c r="J244" s="7" t="s">
        <v>1560</v>
      </c>
      <c r="L244" s="7">
        <v>0</v>
      </c>
      <c r="M244" s="38">
        <v>0</v>
      </c>
      <c r="N244" s="7" t="s">
        <v>1878</v>
      </c>
      <c r="O244" s="7" t="s">
        <v>93</v>
      </c>
      <c r="Q244" s="7" t="s">
        <v>1560</v>
      </c>
      <c r="R244" s="7">
        <v>0</v>
      </c>
      <c r="S244" s="59" t="s">
        <v>52</v>
      </c>
      <c r="T244" s="103">
        <f>ROUND(VLOOKUP(VALUE(LEFT(B244,LEN(B244)-3)),[1]怪物!$B$3:$N$999,COLUMNS([1]怪物!$B$2:$N$2),0)*1000,0)</f>
        <v>700</v>
      </c>
      <c r="U244" s="7" t="s">
        <v>2215</v>
      </c>
      <c r="V244" s="247"/>
      <c r="W244" s="103"/>
      <c r="X244" s="103"/>
      <c r="Y244" s="7" t="s">
        <v>2242</v>
      </c>
      <c r="AB244" s="7" t="s">
        <v>1542</v>
      </c>
      <c r="AD244" s="244" t="s">
        <v>3261</v>
      </c>
    </row>
    <row r="245" spans="1:30" s="7" customFormat="1" x14ac:dyDescent="0.3">
      <c r="A245" s="103">
        <f t="shared" si="2"/>
        <v>240</v>
      </c>
      <c r="B245" s="103">
        <v>4102012</v>
      </c>
      <c r="C245" s="7" t="s">
        <v>2241</v>
      </c>
      <c r="E245" s="7">
        <v>0</v>
      </c>
      <c r="F245" s="227">
        <v>8030</v>
      </c>
      <c r="G245" s="224" t="s">
        <v>1568</v>
      </c>
      <c r="J245" s="7" t="s">
        <v>1560</v>
      </c>
      <c r="L245" s="7">
        <v>0</v>
      </c>
      <c r="M245" s="38">
        <v>0</v>
      </c>
      <c r="N245" s="7" t="s">
        <v>1878</v>
      </c>
      <c r="O245" s="7" t="s">
        <v>93</v>
      </c>
      <c r="Q245" s="7" t="s">
        <v>1560</v>
      </c>
      <c r="R245" s="7">
        <v>0</v>
      </c>
      <c r="S245" s="59" t="s">
        <v>52</v>
      </c>
      <c r="T245" s="103">
        <v>700</v>
      </c>
      <c r="U245" s="7" t="s">
        <v>3111</v>
      </c>
      <c r="V245" s="247"/>
      <c r="W245" s="103"/>
      <c r="X245" s="103"/>
      <c r="Y245" s="7" t="s">
        <v>2242</v>
      </c>
      <c r="AB245" s="7" t="s">
        <v>1542</v>
      </c>
      <c r="AD245" s="244" t="s">
        <v>3261</v>
      </c>
    </row>
    <row r="246" spans="1:30" s="7" customFormat="1" x14ac:dyDescent="0.3">
      <c r="A246" s="103">
        <f t="shared" si="2"/>
        <v>241</v>
      </c>
      <c r="B246" s="103">
        <v>4102013</v>
      </c>
      <c r="C246" s="7" t="s">
        <v>2241</v>
      </c>
      <c r="E246" s="7">
        <v>0</v>
      </c>
      <c r="F246" s="227">
        <v>8030</v>
      </c>
      <c r="G246" s="224" t="s">
        <v>1871</v>
      </c>
      <c r="J246" s="7" t="s">
        <v>1560</v>
      </c>
      <c r="L246" s="7">
        <v>0</v>
      </c>
      <c r="M246" s="38">
        <v>0</v>
      </c>
      <c r="N246" s="7" t="s">
        <v>3110</v>
      </c>
      <c r="O246" s="7" t="s">
        <v>93</v>
      </c>
      <c r="Q246" s="7" t="s">
        <v>1560</v>
      </c>
      <c r="R246" s="7">
        <v>0</v>
      </c>
      <c r="S246" s="59" t="s">
        <v>52</v>
      </c>
      <c r="T246" s="103">
        <v>700</v>
      </c>
      <c r="U246" s="7" t="s">
        <v>3111</v>
      </c>
      <c r="V246" s="247"/>
      <c r="W246" s="103"/>
      <c r="X246" s="103"/>
      <c r="Y246" s="7" t="s">
        <v>2242</v>
      </c>
      <c r="AB246" s="7" t="s">
        <v>1542</v>
      </c>
      <c r="AD246" s="244" t="s">
        <v>3261</v>
      </c>
    </row>
    <row r="247" spans="1:30" s="7" customFormat="1" x14ac:dyDescent="0.3">
      <c r="A247" s="103">
        <f t="shared" si="2"/>
        <v>242</v>
      </c>
      <c r="B247" s="103">
        <v>4102014</v>
      </c>
      <c r="C247" s="7" t="s">
        <v>2241</v>
      </c>
      <c r="E247" s="7">
        <v>0</v>
      </c>
      <c r="F247" s="227">
        <v>8030</v>
      </c>
      <c r="G247" s="224" t="s">
        <v>2525</v>
      </c>
      <c r="J247" s="7" t="s">
        <v>1560</v>
      </c>
      <c r="L247" s="7">
        <v>0</v>
      </c>
      <c r="M247" s="38">
        <v>0</v>
      </c>
      <c r="N247" s="7" t="s">
        <v>3110</v>
      </c>
      <c r="O247" s="7" t="s">
        <v>93</v>
      </c>
      <c r="Q247" s="7" t="s">
        <v>1560</v>
      </c>
      <c r="R247" s="7">
        <v>0</v>
      </c>
      <c r="S247" s="59" t="s">
        <v>52</v>
      </c>
      <c r="T247" s="103">
        <v>700</v>
      </c>
      <c r="U247" s="7" t="s">
        <v>3111</v>
      </c>
      <c r="V247" s="247"/>
      <c r="W247" s="103"/>
      <c r="X247" s="103"/>
      <c r="Y247" s="7" t="s">
        <v>2243</v>
      </c>
      <c r="AB247" s="7" t="s">
        <v>1542</v>
      </c>
      <c r="AD247" s="244" t="s">
        <v>3261</v>
      </c>
    </row>
    <row r="248" spans="1:30" x14ac:dyDescent="0.3">
      <c r="A248" s="55">
        <f t="shared" si="2"/>
        <v>243</v>
      </c>
      <c r="B248" s="37">
        <v>4103010</v>
      </c>
      <c r="C248" s="43" t="s">
        <v>3044</v>
      </c>
      <c r="E248" s="38">
        <v>0</v>
      </c>
      <c r="F248" s="227">
        <v>8040</v>
      </c>
      <c r="G248" s="224" t="s">
        <v>1560</v>
      </c>
      <c r="J248" s="38">
        <v>0</v>
      </c>
      <c r="L248" s="38">
        <v>0</v>
      </c>
      <c r="M248" s="38">
        <v>0</v>
      </c>
      <c r="N248" s="252" t="s">
        <v>3284</v>
      </c>
      <c r="O248" s="83" t="s">
        <v>62</v>
      </c>
      <c r="P248" s="7"/>
      <c r="Q248" s="7" t="s">
        <v>1560</v>
      </c>
      <c r="R248" s="7">
        <v>0</v>
      </c>
      <c r="S248" s="41" t="s">
        <v>52</v>
      </c>
      <c r="T248" s="103">
        <f>ROUND(VLOOKUP(VALUE(LEFT(B248,LEN(B248)-3)),[1]怪物!$B$3:$N$999,COLUMNS([1]怪物!$B$2:$N$2),0)*1000,0)</f>
        <v>3000</v>
      </c>
      <c r="U248" s="38">
        <v>1600</v>
      </c>
      <c r="Y248" s="83" t="s">
        <v>1875</v>
      </c>
      <c r="Z248" s="83"/>
      <c r="AB248" s="83" t="s">
        <v>1542</v>
      </c>
      <c r="AD248" s="244" t="s">
        <v>3260</v>
      </c>
    </row>
    <row r="249" spans="1:30" x14ac:dyDescent="0.3">
      <c r="A249" s="55">
        <f t="shared" si="2"/>
        <v>244</v>
      </c>
      <c r="B249" s="37">
        <v>4103011</v>
      </c>
      <c r="C249" s="43" t="s">
        <v>3044</v>
      </c>
      <c r="E249" s="38">
        <v>0</v>
      </c>
      <c r="F249" s="227">
        <v>8040</v>
      </c>
      <c r="G249" s="224" t="s">
        <v>1542</v>
      </c>
      <c r="J249" s="38">
        <v>0</v>
      </c>
      <c r="L249" s="38">
        <v>0</v>
      </c>
      <c r="M249" s="38">
        <v>0</v>
      </c>
      <c r="N249" s="252" t="s">
        <v>3284</v>
      </c>
      <c r="O249" s="83" t="s">
        <v>62</v>
      </c>
      <c r="P249" s="7"/>
      <c r="Q249" s="7" t="s">
        <v>1560</v>
      </c>
      <c r="R249" s="7">
        <v>0</v>
      </c>
      <c r="S249" s="41" t="s">
        <v>52</v>
      </c>
      <c r="T249" s="103">
        <f>ROUND(VLOOKUP(VALUE(LEFT(B249,LEN(B249)-3)),[1]怪物!$B$3:$N$999,COLUMNS([1]怪物!$B$2:$N$2),0)*1000,0)</f>
        <v>3000</v>
      </c>
      <c r="U249" s="38">
        <v>1600</v>
      </c>
      <c r="Y249" s="231" t="s">
        <v>3154</v>
      </c>
      <c r="Z249" s="231"/>
      <c r="AB249" s="83" t="s">
        <v>1542</v>
      </c>
      <c r="AD249" s="38">
        <v>0</v>
      </c>
    </row>
    <row r="250" spans="1:30" x14ac:dyDescent="0.3">
      <c r="A250" s="55">
        <f t="shared" si="2"/>
        <v>245</v>
      </c>
      <c r="B250" s="37">
        <v>4103012</v>
      </c>
      <c r="C250" s="43" t="s">
        <v>3044</v>
      </c>
      <c r="E250" s="38">
        <v>0</v>
      </c>
      <c r="F250" s="227">
        <v>8040</v>
      </c>
      <c r="G250" s="224" t="s">
        <v>1568</v>
      </c>
      <c r="J250" s="38">
        <v>0</v>
      </c>
      <c r="L250" s="38">
        <v>0</v>
      </c>
      <c r="M250" s="38">
        <v>0</v>
      </c>
      <c r="N250" s="252" t="s">
        <v>3282</v>
      </c>
      <c r="O250" s="83" t="s">
        <v>62</v>
      </c>
      <c r="P250" s="7"/>
      <c r="Q250" s="7" t="s">
        <v>1560</v>
      </c>
      <c r="R250" s="7">
        <v>0</v>
      </c>
      <c r="S250" s="41" t="s">
        <v>52</v>
      </c>
      <c r="T250" s="103">
        <f>ROUND(VLOOKUP(VALUE(LEFT(B250,LEN(B250)-3)),[1]怪物!$B$3:$N$999,COLUMNS([1]怪物!$B$2:$N$2),0)*1000,0)</f>
        <v>3000</v>
      </c>
      <c r="U250" s="38">
        <v>1600</v>
      </c>
      <c r="Y250" s="231" t="s">
        <v>3154</v>
      </c>
      <c r="Z250" s="231"/>
      <c r="AB250" s="83" t="s">
        <v>1542</v>
      </c>
      <c r="AD250" s="38">
        <v>0</v>
      </c>
    </row>
    <row r="251" spans="1:30" x14ac:dyDescent="0.3">
      <c r="A251" s="55">
        <f t="shared" si="2"/>
        <v>246</v>
      </c>
      <c r="B251" s="37">
        <v>4103013</v>
      </c>
      <c r="C251" s="43" t="s">
        <v>3044</v>
      </c>
      <c r="E251" s="38">
        <v>0</v>
      </c>
      <c r="F251" s="227">
        <v>8040</v>
      </c>
      <c r="G251" s="224" t="s">
        <v>1871</v>
      </c>
      <c r="J251" s="38">
        <v>0</v>
      </c>
      <c r="L251" s="38">
        <v>0</v>
      </c>
      <c r="M251" s="38">
        <v>0</v>
      </c>
      <c r="N251" s="252" t="s">
        <v>3282</v>
      </c>
      <c r="O251" s="83" t="s">
        <v>62</v>
      </c>
      <c r="P251" s="7"/>
      <c r="Q251" s="7" t="s">
        <v>1560</v>
      </c>
      <c r="R251" s="7">
        <v>0</v>
      </c>
      <c r="S251" s="41" t="s">
        <v>52</v>
      </c>
      <c r="T251" s="103">
        <f>ROUND(VLOOKUP(VALUE(LEFT(B251,LEN(B251)-3)),[1]怪物!$B$3:$N$999,COLUMNS([1]怪物!$B$2:$N$2),0)*1000,0)</f>
        <v>3000</v>
      </c>
      <c r="U251" s="38">
        <v>1600</v>
      </c>
      <c r="Y251" s="231" t="s">
        <v>3156</v>
      </c>
      <c r="Z251" s="231"/>
      <c r="AB251" s="83" t="s">
        <v>1542</v>
      </c>
      <c r="AD251" s="38">
        <v>0</v>
      </c>
    </row>
    <row r="252" spans="1:30" x14ac:dyDescent="0.3">
      <c r="A252" s="55">
        <f t="shared" si="2"/>
        <v>247</v>
      </c>
      <c r="B252" s="37">
        <v>4103014</v>
      </c>
      <c r="C252" s="43" t="s">
        <v>3044</v>
      </c>
      <c r="E252" s="38">
        <v>0</v>
      </c>
      <c r="F252" s="227">
        <v>8040</v>
      </c>
      <c r="G252" s="224" t="s">
        <v>2525</v>
      </c>
      <c r="J252" s="38">
        <v>0</v>
      </c>
      <c r="L252" s="38">
        <v>0</v>
      </c>
      <c r="M252" s="38">
        <v>0</v>
      </c>
      <c r="N252" s="252" t="s">
        <v>3282</v>
      </c>
      <c r="O252" s="83" t="s">
        <v>62</v>
      </c>
      <c r="P252" s="7"/>
      <c r="Q252" s="7" t="s">
        <v>1560</v>
      </c>
      <c r="R252" s="7">
        <v>0</v>
      </c>
      <c r="S252" s="41" t="s">
        <v>52</v>
      </c>
      <c r="T252" s="103">
        <v>2000</v>
      </c>
      <c r="U252" s="103">
        <v>1066</v>
      </c>
      <c r="Y252" s="231" t="s">
        <v>3156</v>
      </c>
      <c r="Z252" s="231"/>
      <c r="AB252" s="83" t="s">
        <v>1542</v>
      </c>
      <c r="AD252" s="38">
        <v>0</v>
      </c>
    </row>
    <row r="253" spans="1:30" s="230" customFormat="1" x14ac:dyDescent="0.3">
      <c r="A253" s="229">
        <f t="shared" si="2"/>
        <v>248</v>
      </c>
      <c r="B253" s="229">
        <v>4104010</v>
      </c>
      <c r="C253" s="43" t="s">
        <v>2925</v>
      </c>
      <c r="E253" s="230">
        <v>0</v>
      </c>
      <c r="F253" s="227">
        <v>8050</v>
      </c>
      <c r="G253" s="224" t="s">
        <v>1560</v>
      </c>
      <c r="J253" s="230">
        <v>0</v>
      </c>
      <c r="L253" s="230">
        <v>0</v>
      </c>
      <c r="M253" s="230" t="s">
        <v>2926</v>
      </c>
      <c r="N253" s="230" t="s">
        <v>1877</v>
      </c>
      <c r="O253" s="230" t="s">
        <v>93</v>
      </c>
      <c r="P253" s="230" t="s">
        <v>1542</v>
      </c>
      <c r="Q253" s="232" t="s">
        <v>1542</v>
      </c>
      <c r="R253" s="230" t="s">
        <v>1560</v>
      </c>
      <c r="S253" s="41" t="s">
        <v>52</v>
      </c>
      <c r="T253" s="254" t="s">
        <v>3329</v>
      </c>
      <c r="U253" s="254" t="s">
        <v>3329</v>
      </c>
      <c r="V253" s="245"/>
      <c r="W253" s="109"/>
      <c r="X253" s="109"/>
      <c r="Y253" s="255" t="s">
        <v>3331</v>
      </c>
      <c r="Z253" s="255"/>
      <c r="AB253" s="230" t="s">
        <v>1542</v>
      </c>
      <c r="AD253" s="230">
        <v>0</v>
      </c>
    </row>
    <row r="254" spans="1:30" s="230" customFormat="1" x14ac:dyDescent="0.3">
      <c r="A254" s="229">
        <f t="shared" si="2"/>
        <v>249</v>
      </c>
      <c r="B254" s="229">
        <v>4104011</v>
      </c>
      <c r="C254" s="43" t="s">
        <v>2925</v>
      </c>
      <c r="E254" s="230">
        <v>0</v>
      </c>
      <c r="F254" s="227">
        <v>8050</v>
      </c>
      <c r="G254" s="224" t="s">
        <v>1542</v>
      </c>
      <c r="J254" s="230">
        <v>0</v>
      </c>
      <c r="L254" s="230">
        <v>0</v>
      </c>
      <c r="M254" s="230" t="s">
        <v>2926</v>
      </c>
      <c r="N254" s="230" t="s">
        <v>1877</v>
      </c>
      <c r="O254" s="230" t="s">
        <v>93</v>
      </c>
      <c r="P254" s="230" t="s">
        <v>1542</v>
      </c>
      <c r="Q254" s="232" t="s">
        <v>1542</v>
      </c>
      <c r="R254" s="230" t="s">
        <v>1568</v>
      </c>
      <c r="S254" s="41" t="s">
        <v>52</v>
      </c>
      <c r="T254" s="254" t="s">
        <v>3329</v>
      </c>
      <c r="U254" s="254" t="s">
        <v>3329</v>
      </c>
      <c r="V254" s="245"/>
      <c r="W254" s="109"/>
      <c r="X254" s="109"/>
      <c r="Y254" s="255" t="s">
        <v>3331</v>
      </c>
      <c r="Z254" s="255"/>
      <c r="AB254" s="230" t="s">
        <v>1542</v>
      </c>
      <c r="AD254" s="230">
        <v>0</v>
      </c>
    </row>
    <row r="255" spans="1:30" s="230" customFormat="1" x14ac:dyDescent="0.3">
      <c r="A255" s="229">
        <f t="shared" si="2"/>
        <v>250</v>
      </c>
      <c r="B255" s="229">
        <v>4104012</v>
      </c>
      <c r="C255" s="43" t="s">
        <v>2925</v>
      </c>
      <c r="E255" s="230">
        <v>0</v>
      </c>
      <c r="F255" s="227">
        <v>8050</v>
      </c>
      <c r="G255" s="224" t="s">
        <v>1568</v>
      </c>
      <c r="J255" s="230">
        <v>0</v>
      </c>
      <c r="L255" s="230">
        <v>0</v>
      </c>
      <c r="M255" s="230" t="s">
        <v>2926</v>
      </c>
      <c r="N255" s="230" t="s">
        <v>1877</v>
      </c>
      <c r="O255" s="230" t="s">
        <v>93</v>
      </c>
      <c r="P255" s="230" t="s">
        <v>1542</v>
      </c>
      <c r="Q255" s="232" t="s">
        <v>1542</v>
      </c>
      <c r="R255" s="230" t="s">
        <v>1871</v>
      </c>
      <c r="S255" s="41" t="s">
        <v>52</v>
      </c>
      <c r="T255" s="254" t="s">
        <v>3329</v>
      </c>
      <c r="U255" s="254" t="s">
        <v>3329</v>
      </c>
      <c r="V255" s="245"/>
      <c r="W255" s="109"/>
      <c r="X255" s="109"/>
      <c r="Y255" s="255" t="s">
        <v>3331</v>
      </c>
      <c r="Z255" s="255"/>
      <c r="AB255" s="230" t="s">
        <v>1542</v>
      </c>
      <c r="AD255" s="230">
        <v>0</v>
      </c>
    </row>
    <row r="256" spans="1:30" s="230" customFormat="1" x14ac:dyDescent="0.3">
      <c r="A256" s="229">
        <f t="shared" si="2"/>
        <v>251</v>
      </c>
      <c r="B256" s="229">
        <v>4104013</v>
      </c>
      <c r="C256" s="43" t="s">
        <v>2925</v>
      </c>
      <c r="E256" s="230">
        <v>0</v>
      </c>
      <c r="F256" s="227">
        <v>8050</v>
      </c>
      <c r="G256" s="224" t="s">
        <v>1871</v>
      </c>
      <c r="J256" s="230">
        <v>0</v>
      </c>
      <c r="L256" s="230">
        <v>0</v>
      </c>
      <c r="M256" s="230" t="s">
        <v>2926</v>
      </c>
      <c r="N256" s="230" t="s">
        <v>1877</v>
      </c>
      <c r="O256" s="230" t="s">
        <v>93</v>
      </c>
      <c r="P256" s="230" t="s">
        <v>1542</v>
      </c>
      <c r="Q256" s="232" t="s">
        <v>1542</v>
      </c>
      <c r="R256" s="230" t="s">
        <v>2524</v>
      </c>
      <c r="S256" s="41" t="s">
        <v>52</v>
      </c>
      <c r="T256" s="254" t="s">
        <v>3329</v>
      </c>
      <c r="U256" s="254" t="s">
        <v>3329</v>
      </c>
      <c r="V256" s="245"/>
      <c r="W256" s="109"/>
      <c r="X256" s="109"/>
      <c r="Y256" s="255" t="s">
        <v>3331</v>
      </c>
      <c r="Z256" s="255"/>
      <c r="AB256" s="230" t="s">
        <v>1542</v>
      </c>
      <c r="AD256" s="230">
        <v>0</v>
      </c>
    </row>
    <row r="257" spans="1:30" s="230" customFormat="1" x14ac:dyDescent="0.3">
      <c r="A257" s="229">
        <f t="shared" si="2"/>
        <v>252</v>
      </c>
      <c r="B257" s="229">
        <v>4104014</v>
      </c>
      <c r="C257" s="43" t="s">
        <v>2925</v>
      </c>
      <c r="E257" s="230">
        <v>0</v>
      </c>
      <c r="F257" s="227">
        <v>8050</v>
      </c>
      <c r="G257" s="224" t="s">
        <v>2525</v>
      </c>
      <c r="J257" s="230">
        <v>0</v>
      </c>
      <c r="L257" s="230">
        <v>0</v>
      </c>
      <c r="M257" s="230" t="s">
        <v>2926</v>
      </c>
      <c r="N257" s="230" t="s">
        <v>1877</v>
      </c>
      <c r="O257" s="230" t="s">
        <v>93</v>
      </c>
      <c r="P257" s="230" t="s">
        <v>1542</v>
      </c>
      <c r="Q257" s="232" t="s">
        <v>1542</v>
      </c>
      <c r="R257" s="230" t="s">
        <v>2651</v>
      </c>
      <c r="S257" s="41" t="s">
        <v>52</v>
      </c>
      <c r="T257" s="254" t="s">
        <v>3329</v>
      </c>
      <c r="U257" s="254" t="s">
        <v>3329</v>
      </c>
      <c r="V257" s="245"/>
      <c r="W257" s="109"/>
      <c r="X257" s="109"/>
      <c r="Y257" s="255" t="s">
        <v>3331</v>
      </c>
      <c r="Z257" s="255"/>
      <c r="AB257" s="230" t="s">
        <v>1542</v>
      </c>
      <c r="AD257" s="230">
        <v>0</v>
      </c>
    </row>
    <row r="258" spans="1:30" s="42" customFormat="1" x14ac:dyDescent="0.3">
      <c r="A258" s="194">
        <f t="shared" si="2"/>
        <v>253</v>
      </c>
      <c r="B258" s="194">
        <v>4105010</v>
      </c>
      <c r="C258" s="42" t="s">
        <v>3016</v>
      </c>
      <c r="E258" s="42">
        <v>0</v>
      </c>
      <c r="F258" s="227">
        <v>8060</v>
      </c>
      <c r="G258" s="224" t="s">
        <v>1560</v>
      </c>
      <c r="J258" s="42">
        <v>0</v>
      </c>
      <c r="L258" s="42">
        <v>0</v>
      </c>
      <c r="M258" s="42">
        <v>0</v>
      </c>
      <c r="N258" s="42" t="s">
        <v>1878</v>
      </c>
      <c r="O258" s="42" t="s">
        <v>3017</v>
      </c>
      <c r="Q258" s="42" t="s">
        <v>1568</v>
      </c>
      <c r="R258" s="42" t="s">
        <v>3164</v>
      </c>
      <c r="S258" s="199" t="s">
        <v>52</v>
      </c>
      <c r="T258" s="103">
        <f>ROUND(VLOOKUP(VALUE(LEFT(B258,LEN(B258)-3)),[1]怪物!$B$3:$N$999,COLUMNS([1]怪物!$B$2:$N$2),0)*1000,0)</f>
        <v>3000</v>
      </c>
      <c r="U258" s="42">
        <v>1600</v>
      </c>
      <c r="V258" s="245" t="s">
        <v>3307</v>
      </c>
      <c r="W258" s="200"/>
      <c r="X258" s="200"/>
      <c r="Y258" s="42" t="s">
        <v>3309</v>
      </c>
      <c r="AB258" s="42" t="s">
        <v>1542</v>
      </c>
      <c r="AD258" s="42">
        <v>0</v>
      </c>
    </row>
    <row r="259" spans="1:30" s="42" customFormat="1" x14ac:dyDescent="0.3">
      <c r="A259" s="194">
        <f t="shared" si="2"/>
        <v>254</v>
      </c>
      <c r="B259" s="194">
        <v>4105011</v>
      </c>
      <c r="C259" s="42" t="s">
        <v>3016</v>
      </c>
      <c r="E259" s="42">
        <v>0</v>
      </c>
      <c r="F259" s="227">
        <v>8060</v>
      </c>
      <c r="G259" s="224" t="s">
        <v>1542</v>
      </c>
      <c r="J259" s="42">
        <v>0</v>
      </c>
      <c r="L259" s="42">
        <v>0</v>
      </c>
      <c r="M259" s="42">
        <v>0</v>
      </c>
      <c r="N259" s="42" t="s">
        <v>1878</v>
      </c>
      <c r="O259" s="42" t="s">
        <v>62</v>
      </c>
      <c r="Q259" s="42" t="s">
        <v>1568</v>
      </c>
      <c r="R259" s="42" t="s">
        <v>3164</v>
      </c>
      <c r="S259" s="199" t="s">
        <v>52</v>
      </c>
      <c r="T259" s="103">
        <f>ROUND(VLOOKUP(VALUE(LEFT(B259,LEN(B259)-3)),[1]怪物!$B$3:$N$999,COLUMNS([1]怪物!$B$2:$N$2),0)*1000,0)</f>
        <v>3000</v>
      </c>
      <c r="U259" s="42">
        <v>1600</v>
      </c>
      <c r="V259" s="245" t="s">
        <v>3307</v>
      </c>
      <c r="W259" s="200"/>
      <c r="X259" s="200"/>
      <c r="Y259" s="42" t="s">
        <v>3311</v>
      </c>
      <c r="AB259" s="42" t="s">
        <v>1542</v>
      </c>
      <c r="AD259" s="42">
        <v>0</v>
      </c>
    </row>
    <row r="260" spans="1:30" s="42" customFormat="1" x14ac:dyDescent="0.3">
      <c r="A260" s="194">
        <f t="shared" si="2"/>
        <v>255</v>
      </c>
      <c r="B260" s="194">
        <v>4105012</v>
      </c>
      <c r="C260" s="42" t="s">
        <v>3016</v>
      </c>
      <c r="E260" s="42">
        <v>0</v>
      </c>
      <c r="F260" s="227">
        <v>8060</v>
      </c>
      <c r="G260" s="224" t="s">
        <v>1568</v>
      </c>
      <c r="J260" s="42">
        <v>0</v>
      </c>
      <c r="L260" s="42">
        <v>0</v>
      </c>
      <c r="M260" s="42">
        <v>0</v>
      </c>
      <c r="N260" s="42" t="s">
        <v>1878</v>
      </c>
      <c r="O260" s="42" t="s">
        <v>62</v>
      </c>
      <c r="Q260" s="42" t="s">
        <v>1568</v>
      </c>
      <c r="R260" s="42" t="s">
        <v>3164</v>
      </c>
      <c r="S260" s="199" t="s">
        <v>52</v>
      </c>
      <c r="T260" s="103">
        <f>ROUND(VLOOKUP(VALUE(LEFT(B260,LEN(B260)-3)),[1]怪物!$B$3:$N$999,COLUMNS([1]怪物!$B$2:$N$2),0)*1000,0)</f>
        <v>3000</v>
      </c>
      <c r="U260" s="42">
        <v>1600</v>
      </c>
      <c r="V260" s="245" t="s">
        <v>3307</v>
      </c>
      <c r="W260" s="200"/>
      <c r="X260" s="200"/>
      <c r="Y260" s="42" t="s">
        <v>3313</v>
      </c>
      <c r="AB260" s="42" t="s">
        <v>1542</v>
      </c>
      <c r="AD260" s="42">
        <v>0</v>
      </c>
    </row>
    <row r="261" spans="1:30" s="42" customFormat="1" x14ac:dyDescent="0.3">
      <c r="A261" s="194">
        <f t="shared" si="2"/>
        <v>256</v>
      </c>
      <c r="B261" s="194">
        <v>4105013</v>
      </c>
      <c r="C261" s="42" t="s">
        <v>3016</v>
      </c>
      <c r="E261" s="42">
        <v>0</v>
      </c>
      <c r="F261" s="227">
        <v>8060</v>
      </c>
      <c r="G261" s="224" t="s">
        <v>1871</v>
      </c>
      <c r="J261" s="42">
        <v>0</v>
      </c>
      <c r="L261" s="42">
        <v>0</v>
      </c>
      <c r="M261" s="42">
        <v>0</v>
      </c>
      <c r="N261" s="42" t="s">
        <v>1878</v>
      </c>
      <c r="O261" s="42" t="s">
        <v>62</v>
      </c>
      <c r="Q261" s="42" t="s">
        <v>1568</v>
      </c>
      <c r="R261" s="42" t="s">
        <v>3164</v>
      </c>
      <c r="S261" s="199" t="s">
        <v>52</v>
      </c>
      <c r="T261" s="103">
        <f>ROUND(VLOOKUP(VALUE(LEFT(B261,LEN(B261)-3)),[1]怪物!$B$3:$N$999,COLUMNS([1]怪物!$B$2:$N$2),0)*1000,0)</f>
        <v>3000</v>
      </c>
      <c r="U261" s="42">
        <v>1600</v>
      </c>
      <c r="V261" s="245" t="s">
        <v>3307</v>
      </c>
      <c r="W261" s="200"/>
      <c r="X261" s="200"/>
      <c r="Y261" s="42" t="s">
        <v>3315</v>
      </c>
      <c r="AB261" s="42" t="s">
        <v>1542</v>
      </c>
      <c r="AD261" s="42">
        <v>0</v>
      </c>
    </row>
    <row r="262" spans="1:30" s="42" customFormat="1" x14ac:dyDescent="0.3">
      <c r="A262" s="194">
        <f t="shared" si="2"/>
        <v>257</v>
      </c>
      <c r="B262" s="194">
        <v>4105014</v>
      </c>
      <c r="C262" s="42" t="s">
        <v>3016</v>
      </c>
      <c r="E262" s="42">
        <v>0</v>
      </c>
      <c r="F262" s="227">
        <v>8060</v>
      </c>
      <c r="G262" s="224" t="s">
        <v>2525</v>
      </c>
      <c r="J262" s="42">
        <v>0</v>
      </c>
      <c r="L262" s="42">
        <v>0</v>
      </c>
      <c r="M262" s="42">
        <v>0</v>
      </c>
      <c r="N262" s="42" t="s">
        <v>1878</v>
      </c>
      <c r="O262" s="42" t="s">
        <v>62</v>
      </c>
      <c r="Q262" s="42" t="s">
        <v>1568</v>
      </c>
      <c r="R262" s="42" t="s">
        <v>3164</v>
      </c>
      <c r="S262" s="199" t="s">
        <v>52</v>
      </c>
      <c r="T262" s="103">
        <f>ROUND(VLOOKUP(VALUE(LEFT(B262,LEN(B262)-3)),[1]怪物!$B$3:$N$999,COLUMNS([1]怪物!$B$2:$N$2),0)*1000,0)</f>
        <v>3000</v>
      </c>
      <c r="U262" s="42">
        <v>1600</v>
      </c>
      <c r="V262" s="245" t="s">
        <v>3307</v>
      </c>
      <c r="W262" s="200"/>
      <c r="X262" s="200"/>
      <c r="Y262" s="42" t="s">
        <v>3317</v>
      </c>
      <c r="AB262" s="42" t="s">
        <v>1542</v>
      </c>
      <c r="AD262" s="42">
        <v>0</v>
      </c>
    </row>
    <row r="263" spans="1:30" x14ac:dyDescent="0.2">
      <c r="A263" s="55">
        <f t="shared" si="2"/>
        <v>258</v>
      </c>
      <c r="B263" s="37">
        <v>10200010</v>
      </c>
      <c r="C263" s="43" t="s">
        <v>1274</v>
      </c>
      <c r="D263" s="38">
        <v>1</v>
      </c>
      <c r="E263" s="38">
        <v>0</v>
      </c>
      <c r="J263" s="38">
        <v>2</v>
      </c>
      <c r="L263" s="38">
        <v>0</v>
      </c>
      <c r="M263" s="38">
        <v>0</v>
      </c>
      <c r="N263" s="38">
        <v>1000000</v>
      </c>
      <c r="O263" s="38" t="s">
        <v>55</v>
      </c>
      <c r="Q263" s="63" t="s">
        <v>1560</v>
      </c>
      <c r="R263" s="63">
        <v>0</v>
      </c>
      <c r="T263" s="153" t="s">
        <v>1543</v>
      </c>
      <c r="Y263" s="38" t="s">
        <v>1408</v>
      </c>
      <c r="AA263" s="38">
        <v>0</v>
      </c>
      <c r="AB263" s="38">
        <v>0</v>
      </c>
      <c r="AC263" s="38">
        <v>0</v>
      </c>
      <c r="AD263" s="38">
        <v>0</v>
      </c>
    </row>
    <row r="264" spans="1:30" x14ac:dyDescent="0.2">
      <c r="A264" s="55">
        <f t="shared" si="2"/>
        <v>259</v>
      </c>
      <c r="B264" s="37">
        <v>10200020</v>
      </c>
      <c r="C264" s="43" t="s">
        <v>1274</v>
      </c>
      <c r="D264" s="38">
        <v>2</v>
      </c>
      <c r="E264" s="38">
        <v>0</v>
      </c>
      <c r="J264" s="38">
        <v>2</v>
      </c>
      <c r="L264" s="38">
        <v>0</v>
      </c>
      <c r="M264" s="38">
        <v>0</v>
      </c>
      <c r="N264" s="38">
        <v>1000000</v>
      </c>
      <c r="O264" s="38" t="s">
        <v>55</v>
      </c>
      <c r="Q264" s="63" t="s">
        <v>1560</v>
      </c>
      <c r="R264" s="63">
        <v>0</v>
      </c>
      <c r="T264" s="153" t="s">
        <v>1543</v>
      </c>
      <c r="Y264" s="38" t="s">
        <v>1409</v>
      </c>
      <c r="AA264" s="38">
        <v>0</v>
      </c>
      <c r="AB264" s="38">
        <v>0</v>
      </c>
      <c r="AC264" s="38">
        <v>0</v>
      </c>
      <c r="AD264" s="38">
        <v>0</v>
      </c>
    </row>
    <row r="265" spans="1:30" x14ac:dyDescent="0.2">
      <c r="A265" s="55">
        <f t="shared" si="2"/>
        <v>260</v>
      </c>
      <c r="B265" s="37">
        <v>10200030</v>
      </c>
      <c r="C265" s="43" t="s">
        <v>1274</v>
      </c>
      <c r="D265" s="38">
        <v>3</v>
      </c>
      <c r="E265" s="38">
        <v>0</v>
      </c>
      <c r="J265" s="38">
        <v>2</v>
      </c>
      <c r="L265" s="38">
        <v>0</v>
      </c>
      <c r="M265" s="38">
        <v>0</v>
      </c>
      <c r="N265" s="38">
        <v>1000000</v>
      </c>
      <c r="O265" s="38" t="s">
        <v>55</v>
      </c>
      <c r="Q265" s="63" t="s">
        <v>1560</v>
      </c>
      <c r="R265" s="63">
        <v>0</v>
      </c>
      <c r="T265" s="153" t="s">
        <v>1543</v>
      </c>
      <c r="Y265" s="38" t="s">
        <v>1410</v>
      </c>
      <c r="AA265" s="38">
        <v>0</v>
      </c>
      <c r="AB265" s="38">
        <v>0</v>
      </c>
      <c r="AC265" s="38">
        <v>0</v>
      </c>
      <c r="AD265" s="38">
        <v>0</v>
      </c>
    </row>
    <row r="266" spans="1:30" x14ac:dyDescent="0.2">
      <c r="A266" s="55">
        <f t="shared" si="2"/>
        <v>261</v>
      </c>
      <c r="B266" s="37">
        <v>10200040</v>
      </c>
      <c r="C266" s="43" t="s">
        <v>1274</v>
      </c>
      <c r="D266" s="38">
        <v>4</v>
      </c>
      <c r="E266" s="38">
        <v>0</v>
      </c>
      <c r="J266" s="38">
        <v>2</v>
      </c>
      <c r="L266" s="38">
        <v>0</v>
      </c>
      <c r="M266" s="38">
        <v>0</v>
      </c>
      <c r="N266" s="38">
        <v>1000000</v>
      </c>
      <c r="O266" s="38" t="s">
        <v>55</v>
      </c>
      <c r="Q266" s="63" t="s">
        <v>1560</v>
      </c>
      <c r="R266" s="63">
        <v>0</v>
      </c>
      <c r="T266" s="153" t="s">
        <v>1543</v>
      </c>
      <c r="Y266" s="38" t="s">
        <v>1411</v>
      </c>
      <c r="AA266" s="38">
        <v>0</v>
      </c>
      <c r="AB266" s="38">
        <v>0</v>
      </c>
      <c r="AC266" s="38">
        <v>0</v>
      </c>
      <c r="AD266" s="38">
        <v>0</v>
      </c>
    </row>
    <row r="267" spans="1:30" x14ac:dyDescent="0.2">
      <c r="A267" s="55">
        <f t="shared" si="2"/>
        <v>262</v>
      </c>
      <c r="B267" s="37">
        <v>10200050</v>
      </c>
      <c r="C267" s="43" t="s">
        <v>1274</v>
      </c>
      <c r="D267" s="38">
        <v>5</v>
      </c>
      <c r="E267" s="38">
        <v>0</v>
      </c>
      <c r="J267" s="38">
        <v>2</v>
      </c>
      <c r="L267" s="38">
        <v>0</v>
      </c>
      <c r="M267" s="38">
        <v>0</v>
      </c>
      <c r="N267" s="38">
        <v>1000000</v>
      </c>
      <c r="O267" s="38" t="s">
        <v>55</v>
      </c>
      <c r="Q267" s="63" t="s">
        <v>1560</v>
      </c>
      <c r="R267" s="63">
        <v>0</v>
      </c>
      <c r="T267" s="153" t="s">
        <v>1543</v>
      </c>
      <c r="Y267" s="38" t="s">
        <v>1412</v>
      </c>
      <c r="AA267" s="38">
        <v>0</v>
      </c>
      <c r="AB267" s="38">
        <v>0</v>
      </c>
      <c r="AC267" s="38">
        <v>0</v>
      </c>
      <c r="AD267" s="38">
        <v>0</v>
      </c>
    </row>
    <row r="268" spans="1:30" x14ac:dyDescent="0.2">
      <c r="A268" s="55">
        <f t="shared" si="2"/>
        <v>263</v>
      </c>
      <c r="B268" s="37">
        <v>10200060</v>
      </c>
      <c r="C268" s="43" t="s">
        <v>1274</v>
      </c>
      <c r="D268" s="38">
        <v>6</v>
      </c>
      <c r="E268" s="38">
        <v>0</v>
      </c>
      <c r="J268" s="38">
        <v>2</v>
      </c>
      <c r="L268" s="38">
        <v>0</v>
      </c>
      <c r="M268" s="38">
        <v>0</v>
      </c>
      <c r="N268" s="38">
        <v>1000000</v>
      </c>
      <c r="O268" s="38" t="s">
        <v>55</v>
      </c>
      <c r="Q268" s="63" t="s">
        <v>1560</v>
      </c>
      <c r="R268" s="63">
        <v>0</v>
      </c>
      <c r="T268" s="153" t="s">
        <v>1543</v>
      </c>
      <c r="Y268" s="38" t="s">
        <v>1413</v>
      </c>
      <c r="AA268" s="38">
        <v>0</v>
      </c>
      <c r="AB268" s="38">
        <v>0</v>
      </c>
      <c r="AC268" s="38">
        <v>0</v>
      </c>
      <c r="AD268" s="38">
        <v>0</v>
      </c>
    </row>
    <row r="269" spans="1:30" x14ac:dyDescent="0.2">
      <c r="A269" s="55">
        <f t="shared" si="2"/>
        <v>264</v>
      </c>
      <c r="B269" s="37">
        <v>10200070</v>
      </c>
      <c r="C269" s="43" t="s">
        <v>1274</v>
      </c>
      <c r="D269" s="38">
        <v>7</v>
      </c>
      <c r="E269" s="38">
        <v>0</v>
      </c>
      <c r="J269" s="38">
        <v>2</v>
      </c>
      <c r="L269" s="38">
        <v>0</v>
      </c>
      <c r="M269" s="38">
        <v>0</v>
      </c>
      <c r="N269" s="38">
        <v>1000000</v>
      </c>
      <c r="O269" s="38" t="s">
        <v>55</v>
      </c>
      <c r="Q269" s="63" t="s">
        <v>1560</v>
      </c>
      <c r="R269" s="63">
        <v>0</v>
      </c>
      <c r="T269" s="153" t="s">
        <v>1543</v>
      </c>
      <c r="Y269" s="38" t="s">
        <v>1414</v>
      </c>
      <c r="AA269" s="38">
        <v>0</v>
      </c>
      <c r="AB269" s="38">
        <v>0</v>
      </c>
      <c r="AC269" s="38">
        <v>0</v>
      </c>
      <c r="AD269" s="38">
        <v>0</v>
      </c>
    </row>
    <row r="270" spans="1:30" x14ac:dyDescent="0.2">
      <c r="A270" s="55">
        <f t="shared" si="2"/>
        <v>265</v>
      </c>
      <c r="B270" s="37">
        <v>10200080</v>
      </c>
      <c r="C270" s="43" t="s">
        <v>1274</v>
      </c>
      <c r="D270" s="38">
        <v>8</v>
      </c>
      <c r="E270" s="38">
        <v>0</v>
      </c>
      <c r="J270" s="38">
        <v>2</v>
      </c>
      <c r="L270" s="38">
        <v>0</v>
      </c>
      <c r="M270" s="38">
        <v>0</v>
      </c>
      <c r="N270" s="38">
        <v>1000000</v>
      </c>
      <c r="O270" s="38" t="s">
        <v>55</v>
      </c>
      <c r="Q270" s="63" t="s">
        <v>1560</v>
      </c>
      <c r="R270" s="63">
        <v>0</v>
      </c>
      <c r="T270" s="153" t="s">
        <v>1543</v>
      </c>
      <c r="Y270" s="38" t="s">
        <v>1415</v>
      </c>
      <c r="AA270" s="38">
        <v>0</v>
      </c>
      <c r="AB270" s="38">
        <v>0</v>
      </c>
      <c r="AC270" s="38">
        <v>0</v>
      </c>
      <c r="AD270" s="38">
        <v>0</v>
      </c>
    </row>
    <row r="271" spans="1:30" x14ac:dyDescent="0.2">
      <c r="A271" s="55">
        <f t="shared" si="2"/>
        <v>266</v>
      </c>
      <c r="B271" s="37">
        <v>10200090</v>
      </c>
      <c r="C271" s="43" t="s">
        <v>1274</v>
      </c>
      <c r="D271" s="38">
        <v>9</v>
      </c>
      <c r="E271" s="38">
        <v>0</v>
      </c>
      <c r="J271" s="38">
        <v>2</v>
      </c>
      <c r="L271" s="38">
        <v>0</v>
      </c>
      <c r="M271" s="38">
        <v>0</v>
      </c>
      <c r="N271" s="38">
        <v>1000000</v>
      </c>
      <c r="O271" s="38" t="s">
        <v>55</v>
      </c>
      <c r="Q271" s="63" t="s">
        <v>1560</v>
      </c>
      <c r="R271" s="63">
        <v>0</v>
      </c>
      <c r="T271" s="153" t="s">
        <v>1543</v>
      </c>
      <c r="Y271" s="38" t="s">
        <v>1416</v>
      </c>
      <c r="AA271" s="38">
        <v>0</v>
      </c>
      <c r="AB271" s="38">
        <v>0</v>
      </c>
      <c r="AC271" s="38">
        <v>0</v>
      </c>
      <c r="AD271" s="38">
        <v>0</v>
      </c>
    </row>
    <row r="272" spans="1:30" x14ac:dyDescent="0.2">
      <c r="A272" s="55">
        <f t="shared" si="2"/>
        <v>267</v>
      </c>
      <c r="B272" s="37">
        <v>10200100</v>
      </c>
      <c r="C272" s="43" t="s">
        <v>1274</v>
      </c>
      <c r="D272" s="38">
        <v>10</v>
      </c>
      <c r="E272" s="38">
        <v>0</v>
      </c>
      <c r="J272" s="38">
        <v>2</v>
      </c>
      <c r="L272" s="38">
        <v>0</v>
      </c>
      <c r="M272" s="38">
        <v>0</v>
      </c>
      <c r="N272" s="38">
        <v>1000000</v>
      </c>
      <c r="O272" s="38" t="s">
        <v>55</v>
      </c>
      <c r="Q272" s="63" t="s">
        <v>1560</v>
      </c>
      <c r="R272" s="63">
        <v>0</v>
      </c>
      <c r="T272" s="153" t="s">
        <v>1543</v>
      </c>
      <c r="Y272" s="38" t="s">
        <v>1417</v>
      </c>
      <c r="AA272" s="38">
        <v>0</v>
      </c>
      <c r="AB272" s="38">
        <v>0</v>
      </c>
      <c r="AC272" s="38">
        <v>0</v>
      </c>
      <c r="AD272" s="38">
        <v>0</v>
      </c>
    </row>
    <row r="273" spans="1:30" x14ac:dyDescent="0.2">
      <c r="A273" s="55">
        <f t="shared" si="2"/>
        <v>268</v>
      </c>
      <c r="B273" s="37">
        <v>10200110</v>
      </c>
      <c r="C273" s="43" t="s">
        <v>1274</v>
      </c>
      <c r="D273" s="38">
        <v>11</v>
      </c>
      <c r="E273" s="38">
        <v>0</v>
      </c>
      <c r="J273" s="38">
        <v>2</v>
      </c>
      <c r="L273" s="38">
        <v>0</v>
      </c>
      <c r="M273" s="38">
        <v>0</v>
      </c>
      <c r="N273" s="38">
        <v>1000000</v>
      </c>
      <c r="O273" s="38" t="s">
        <v>55</v>
      </c>
      <c r="Q273" s="63" t="s">
        <v>1560</v>
      </c>
      <c r="R273" s="63">
        <v>0</v>
      </c>
      <c r="T273" s="153" t="s">
        <v>1543</v>
      </c>
      <c r="Y273" s="38" t="s">
        <v>1418</v>
      </c>
      <c r="AA273" s="38">
        <v>0</v>
      </c>
      <c r="AB273" s="38">
        <v>0</v>
      </c>
      <c r="AC273" s="38">
        <v>0</v>
      </c>
      <c r="AD273" s="38">
        <v>0</v>
      </c>
    </row>
    <row r="274" spans="1:30" x14ac:dyDescent="0.2">
      <c r="A274" s="55">
        <f t="shared" si="2"/>
        <v>269</v>
      </c>
      <c r="B274" s="37">
        <v>10200120</v>
      </c>
      <c r="C274" s="43" t="s">
        <v>1274</v>
      </c>
      <c r="D274" s="38">
        <v>12</v>
      </c>
      <c r="E274" s="38">
        <v>0</v>
      </c>
      <c r="J274" s="38">
        <v>2</v>
      </c>
      <c r="L274" s="38">
        <v>0</v>
      </c>
      <c r="M274" s="38">
        <v>0</v>
      </c>
      <c r="N274" s="38">
        <v>1000000</v>
      </c>
      <c r="O274" s="38" t="s">
        <v>55</v>
      </c>
      <c r="Q274" s="63" t="s">
        <v>1560</v>
      </c>
      <c r="R274" s="63">
        <v>0</v>
      </c>
      <c r="T274" s="153" t="s">
        <v>1543</v>
      </c>
      <c r="Y274" s="38" t="s">
        <v>1419</v>
      </c>
      <c r="AA274" s="38">
        <v>0</v>
      </c>
      <c r="AB274" s="38">
        <v>0</v>
      </c>
      <c r="AC274" s="38">
        <v>0</v>
      </c>
      <c r="AD274" s="38">
        <v>0</v>
      </c>
    </row>
    <row r="275" spans="1:30" x14ac:dyDescent="0.2">
      <c r="A275" s="55">
        <f t="shared" si="2"/>
        <v>270</v>
      </c>
      <c r="B275" s="37">
        <v>10200130</v>
      </c>
      <c r="C275" s="43" t="s">
        <v>1274</v>
      </c>
      <c r="D275" s="38">
        <v>13</v>
      </c>
      <c r="E275" s="38">
        <v>0</v>
      </c>
      <c r="J275" s="38">
        <v>2</v>
      </c>
      <c r="L275" s="38">
        <v>0</v>
      </c>
      <c r="M275" s="38">
        <v>0</v>
      </c>
      <c r="N275" s="38">
        <v>1000000</v>
      </c>
      <c r="O275" s="38" t="s">
        <v>55</v>
      </c>
      <c r="Q275" s="63" t="s">
        <v>1560</v>
      </c>
      <c r="R275" s="63">
        <v>0</v>
      </c>
      <c r="T275" s="153" t="s">
        <v>1543</v>
      </c>
      <c r="Y275" s="38" t="s">
        <v>1420</v>
      </c>
      <c r="AA275" s="38">
        <v>0</v>
      </c>
      <c r="AB275" s="38">
        <v>0</v>
      </c>
      <c r="AC275" s="38">
        <v>0</v>
      </c>
      <c r="AD275" s="38">
        <v>0</v>
      </c>
    </row>
    <row r="276" spans="1:30" x14ac:dyDescent="0.2">
      <c r="A276" s="55">
        <f t="shared" si="2"/>
        <v>271</v>
      </c>
      <c r="B276" s="37">
        <v>10200140</v>
      </c>
      <c r="C276" s="43" t="s">
        <v>1274</v>
      </c>
      <c r="D276" s="38">
        <v>14</v>
      </c>
      <c r="E276" s="38">
        <v>0</v>
      </c>
      <c r="J276" s="38">
        <v>2</v>
      </c>
      <c r="L276" s="38">
        <v>0</v>
      </c>
      <c r="M276" s="38">
        <v>0</v>
      </c>
      <c r="N276" s="38">
        <v>1000000</v>
      </c>
      <c r="O276" s="38" t="s">
        <v>55</v>
      </c>
      <c r="Q276" s="63" t="s">
        <v>1560</v>
      </c>
      <c r="R276" s="63">
        <v>0</v>
      </c>
      <c r="T276" s="153" t="s">
        <v>1543</v>
      </c>
      <c r="Y276" s="38" t="s">
        <v>1421</v>
      </c>
      <c r="AA276" s="38">
        <v>0</v>
      </c>
      <c r="AB276" s="38">
        <v>0</v>
      </c>
      <c r="AC276" s="38">
        <v>0</v>
      </c>
      <c r="AD276" s="38">
        <v>0</v>
      </c>
    </row>
    <row r="277" spans="1:30" x14ac:dyDescent="0.2">
      <c r="A277" s="55">
        <f t="shared" si="2"/>
        <v>272</v>
      </c>
      <c r="B277" s="37">
        <v>10200150</v>
      </c>
      <c r="C277" s="43" t="s">
        <v>1274</v>
      </c>
      <c r="D277" s="38">
        <v>15</v>
      </c>
      <c r="E277" s="38">
        <v>0</v>
      </c>
      <c r="J277" s="38">
        <v>2</v>
      </c>
      <c r="L277" s="38">
        <v>0</v>
      </c>
      <c r="M277" s="38">
        <v>0</v>
      </c>
      <c r="N277" s="38">
        <v>1000000</v>
      </c>
      <c r="O277" s="38" t="s">
        <v>55</v>
      </c>
      <c r="Q277" s="63" t="s">
        <v>1560</v>
      </c>
      <c r="R277" s="63">
        <v>0</v>
      </c>
      <c r="T277" s="153" t="s">
        <v>1543</v>
      </c>
      <c r="Y277" s="38" t="s">
        <v>1422</v>
      </c>
      <c r="AA277" s="38">
        <v>0</v>
      </c>
      <c r="AB277" s="38">
        <v>0</v>
      </c>
      <c r="AC277" s="38">
        <v>0</v>
      </c>
      <c r="AD277" s="38">
        <v>0</v>
      </c>
    </row>
    <row r="278" spans="1:30" x14ac:dyDescent="0.2">
      <c r="A278" s="55">
        <f t="shared" si="2"/>
        <v>273</v>
      </c>
      <c r="B278" s="37">
        <v>10200160</v>
      </c>
      <c r="C278" s="43" t="s">
        <v>1274</v>
      </c>
      <c r="D278" s="38">
        <v>16</v>
      </c>
      <c r="E278" s="38">
        <v>0</v>
      </c>
      <c r="J278" s="38">
        <v>2</v>
      </c>
      <c r="L278" s="38">
        <v>0</v>
      </c>
      <c r="M278" s="38">
        <v>0</v>
      </c>
      <c r="N278" s="38">
        <v>1000000</v>
      </c>
      <c r="O278" s="38" t="s">
        <v>55</v>
      </c>
      <c r="Q278" s="63" t="s">
        <v>1560</v>
      </c>
      <c r="R278" s="63">
        <v>0</v>
      </c>
      <c r="T278" s="153" t="s">
        <v>1543</v>
      </c>
      <c r="Y278" s="38" t="s">
        <v>1423</v>
      </c>
      <c r="AA278" s="38">
        <v>0</v>
      </c>
      <c r="AB278" s="38">
        <v>0</v>
      </c>
      <c r="AC278" s="38">
        <v>0</v>
      </c>
      <c r="AD278" s="38">
        <v>0</v>
      </c>
    </row>
    <row r="279" spans="1:30" x14ac:dyDescent="0.2">
      <c r="A279" s="55">
        <f t="shared" si="2"/>
        <v>274</v>
      </c>
      <c r="B279" s="37">
        <v>10200170</v>
      </c>
      <c r="C279" s="43" t="s">
        <v>1274</v>
      </c>
      <c r="D279" s="38">
        <v>17</v>
      </c>
      <c r="E279" s="38">
        <v>0</v>
      </c>
      <c r="J279" s="38">
        <v>2</v>
      </c>
      <c r="L279" s="38">
        <v>0</v>
      </c>
      <c r="M279" s="38">
        <v>0</v>
      </c>
      <c r="N279" s="38">
        <v>1000000</v>
      </c>
      <c r="O279" s="38" t="s">
        <v>55</v>
      </c>
      <c r="Q279" s="63" t="s">
        <v>1560</v>
      </c>
      <c r="R279" s="63">
        <v>0</v>
      </c>
      <c r="T279" s="153" t="s">
        <v>1543</v>
      </c>
      <c r="Y279" s="38" t="s">
        <v>1424</v>
      </c>
      <c r="AA279" s="38">
        <v>0</v>
      </c>
      <c r="AB279" s="38">
        <v>0</v>
      </c>
      <c r="AC279" s="38">
        <v>0</v>
      </c>
      <c r="AD279" s="38">
        <v>0</v>
      </c>
    </row>
    <row r="280" spans="1:30" x14ac:dyDescent="0.2">
      <c r="A280" s="55">
        <f t="shared" si="2"/>
        <v>275</v>
      </c>
      <c r="B280" s="37">
        <v>10200180</v>
      </c>
      <c r="C280" s="43" t="s">
        <v>1274</v>
      </c>
      <c r="D280" s="38">
        <v>18</v>
      </c>
      <c r="E280" s="38">
        <v>0</v>
      </c>
      <c r="J280" s="38">
        <v>2</v>
      </c>
      <c r="L280" s="38">
        <v>0</v>
      </c>
      <c r="M280" s="38">
        <v>0</v>
      </c>
      <c r="N280" s="38">
        <v>1000000</v>
      </c>
      <c r="O280" s="38" t="s">
        <v>55</v>
      </c>
      <c r="Q280" s="63" t="s">
        <v>1560</v>
      </c>
      <c r="R280" s="63">
        <v>0</v>
      </c>
      <c r="T280" s="153" t="s">
        <v>1543</v>
      </c>
      <c r="Y280" s="38" t="s">
        <v>1425</v>
      </c>
      <c r="AA280" s="38">
        <v>0</v>
      </c>
      <c r="AB280" s="38">
        <v>0</v>
      </c>
      <c r="AC280" s="38">
        <v>0</v>
      </c>
      <c r="AD280" s="38">
        <v>0</v>
      </c>
    </row>
    <row r="281" spans="1:30" x14ac:dyDescent="0.2">
      <c r="A281" s="55">
        <f t="shared" si="2"/>
        <v>276</v>
      </c>
      <c r="B281" s="37">
        <v>10200190</v>
      </c>
      <c r="C281" s="43" t="s">
        <v>1274</v>
      </c>
      <c r="D281" s="38">
        <v>19</v>
      </c>
      <c r="E281" s="38">
        <v>0</v>
      </c>
      <c r="J281" s="38">
        <v>2</v>
      </c>
      <c r="L281" s="38">
        <v>0</v>
      </c>
      <c r="M281" s="38">
        <v>0</v>
      </c>
      <c r="N281" s="38">
        <v>1000000</v>
      </c>
      <c r="O281" s="38" t="s">
        <v>55</v>
      </c>
      <c r="Q281" s="63" t="s">
        <v>1560</v>
      </c>
      <c r="R281" s="63">
        <v>0</v>
      </c>
      <c r="T281" s="153" t="s">
        <v>1543</v>
      </c>
      <c r="Y281" s="38" t="s">
        <v>1426</v>
      </c>
      <c r="AA281" s="38">
        <v>0</v>
      </c>
      <c r="AB281" s="38">
        <v>0</v>
      </c>
      <c r="AC281" s="38">
        <v>0</v>
      </c>
      <c r="AD281" s="38">
        <v>0</v>
      </c>
    </row>
    <row r="282" spans="1:30" x14ac:dyDescent="0.2">
      <c r="A282" s="55">
        <f t="shared" si="2"/>
        <v>277</v>
      </c>
      <c r="B282" s="37">
        <v>10200200</v>
      </c>
      <c r="C282" s="43" t="s">
        <v>1274</v>
      </c>
      <c r="D282" s="38">
        <v>20</v>
      </c>
      <c r="E282" s="38">
        <v>0</v>
      </c>
      <c r="J282" s="38">
        <v>2</v>
      </c>
      <c r="L282" s="38">
        <v>0</v>
      </c>
      <c r="M282" s="38">
        <v>0</v>
      </c>
      <c r="N282" s="38">
        <v>1000000</v>
      </c>
      <c r="O282" s="38" t="s">
        <v>55</v>
      </c>
      <c r="Q282" s="63" t="s">
        <v>1560</v>
      </c>
      <c r="R282" s="63">
        <v>0</v>
      </c>
      <c r="T282" s="153" t="s">
        <v>1543</v>
      </c>
      <c r="Y282" s="38" t="s">
        <v>1427</v>
      </c>
      <c r="AA282" s="38">
        <v>0</v>
      </c>
      <c r="AB282" s="38">
        <v>0</v>
      </c>
      <c r="AC282" s="38">
        <v>0</v>
      </c>
      <c r="AD282" s="38">
        <v>0</v>
      </c>
    </row>
    <row r="283" spans="1:30" x14ac:dyDescent="0.2">
      <c r="A283" s="55">
        <f t="shared" si="2"/>
        <v>278</v>
      </c>
      <c r="B283" s="37">
        <v>10200210</v>
      </c>
      <c r="C283" s="43" t="s">
        <v>1274</v>
      </c>
      <c r="D283" s="38">
        <v>21</v>
      </c>
      <c r="E283" s="38">
        <v>0</v>
      </c>
      <c r="J283" s="38">
        <v>2</v>
      </c>
      <c r="L283" s="38">
        <v>0</v>
      </c>
      <c r="M283" s="38">
        <v>0</v>
      </c>
      <c r="N283" s="38">
        <v>1000000</v>
      </c>
      <c r="O283" s="38" t="s">
        <v>55</v>
      </c>
      <c r="Q283" s="63" t="s">
        <v>1560</v>
      </c>
      <c r="R283" s="63">
        <v>0</v>
      </c>
      <c r="T283" s="153" t="s">
        <v>1543</v>
      </c>
      <c r="Y283" s="38" t="s">
        <v>1428</v>
      </c>
      <c r="AA283" s="38">
        <v>0</v>
      </c>
      <c r="AB283" s="38">
        <v>0</v>
      </c>
      <c r="AC283" s="38">
        <v>0</v>
      </c>
      <c r="AD283" s="38">
        <v>0</v>
      </c>
    </row>
    <row r="284" spans="1:30" x14ac:dyDescent="0.2">
      <c r="A284" s="55">
        <f t="shared" si="2"/>
        <v>279</v>
      </c>
      <c r="B284" s="37">
        <v>10200220</v>
      </c>
      <c r="C284" s="43" t="s">
        <v>1274</v>
      </c>
      <c r="D284" s="38">
        <v>22</v>
      </c>
      <c r="E284" s="38">
        <v>0</v>
      </c>
      <c r="J284" s="38">
        <v>2</v>
      </c>
      <c r="L284" s="38">
        <v>0</v>
      </c>
      <c r="M284" s="38">
        <v>0</v>
      </c>
      <c r="N284" s="38">
        <v>1000000</v>
      </c>
      <c r="O284" s="38" t="s">
        <v>55</v>
      </c>
      <c r="Q284" s="63" t="s">
        <v>1560</v>
      </c>
      <c r="R284" s="63">
        <v>0</v>
      </c>
      <c r="T284" s="153" t="s">
        <v>1543</v>
      </c>
      <c r="Y284" s="38" t="s">
        <v>1429</v>
      </c>
      <c r="AA284" s="38">
        <v>0</v>
      </c>
      <c r="AB284" s="38">
        <v>0</v>
      </c>
      <c r="AC284" s="38">
        <v>0</v>
      </c>
      <c r="AD284" s="38">
        <v>0</v>
      </c>
    </row>
    <row r="285" spans="1:30" x14ac:dyDescent="0.2">
      <c r="A285" s="55">
        <f t="shared" si="2"/>
        <v>280</v>
      </c>
      <c r="B285" s="37">
        <v>10200230</v>
      </c>
      <c r="C285" s="43" t="s">
        <v>1274</v>
      </c>
      <c r="D285" s="38">
        <v>23</v>
      </c>
      <c r="E285" s="38">
        <v>0</v>
      </c>
      <c r="J285" s="38">
        <v>2</v>
      </c>
      <c r="L285" s="38">
        <v>0</v>
      </c>
      <c r="M285" s="38">
        <v>0</v>
      </c>
      <c r="N285" s="38">
        <v>1000000</v>
      </c>
      <c r="O285" s="38" t="s">
        <v>55</v>
      </c>
      <c r="Q285" s="63" t="s">
        <v>1560</v>
      </c>
      <c r="R285" s="63">
        <v>0</v>
      </c>
      <c r="T285" s="153" t="s">
        <v>1543</v>
      </c>
      <c r="Y285" s="38" t="s">
        <v>1430</v>
      </c>
      <c r="AA285" s="38">
        <v>0</v>
      </c>
      <c r="AB285" s="38">
        <v>0</v>
      </c>
      <c r="AC285" s="38">
        <v>0</v>
      </c>
      <c r="AD285" s="38">
        <v>0</v>
      </c>
    </row>
    <row r="286" spans="1:30" x14ac:dyDescent="0.2">
      <c r="A286" s="55">
        <f t="shared" si="2"/>
        <v>281</v>
      </c>
      <c r="B286" s="37">
        <v>10200240</v>
      </c>
      <c r="C286" s="43" t="s">
        <v>1274</v>
      </c>
      <c r="D286" s="38">
        <v>24</v>
      </c>
      <c r="E286" s="38">
        <v>0</v>
      </c>
      <c r="J286" s="38">
        <v>2</v>
      </c>
      <c r="L286" s="38">
        <v>0</v>
      </c>
      <c r="M286" s="38">
        <v>0</v>
      </c>
      <c r="N286" s="38">
        <v>1000000</v>
      </c>
      <c r="O286" s="38" t="s">
        <v>55</v>
      </c>
      <c r="Q286" s="63" t="s">
        <v>1560</v>
      </c>
      <c r="R286" s="63">
        <v>0</v>
      </c>
      <c r="T286" s="153" t="s">
        <v>1543</v>
      </c>
      <c r="Y286" s="38" t="s">
        <v>1431</v>
      </c>
      <c r="AA286" s="38">
        <v>0</v>
      </c>
      <c r="AB286" s="38">
        <v>0</v>
      </c>
      <c r="AC286" s="38">
        <v>0</v>
      </c>
      <c r="AD286" s="38">
        <v>0</v>
      </c>
    </row>
    <row r="287" spans="1:30" x14ac:dyDescent="0.2">
      <c r="A287" s="55">
        <f t="shared" si="2"/>
        <v>282</v>
      </c>
      <c r="B287" s="37">
        <v>10200250</v>
      </c>
      <c r="C287" s="43" t="s">
        <v>1274</v>
      </c>
      <c r="D287" s="38">
        <v>25</v>
      </c>
      <c r="E287" s="38">
        <v>0</v>
      </c>
      <c r="J287" s="38">
        <v>2</v>
      </c>
      <c r="L287" s="38">
        <v>0</v>
      </c>
      <c r="M287" s="38">
        <v>0</v>
      </c>
      <c r="N287" s="38">
        <v>1000000</v>
      </c>
      <c r="O287" s="38" t="s">
        <v>55</v>
      </c>
      <c r="Q287" s="63" t="s">
        <v>1560</v>
      </c>
      <c r="R287" s="63">
        <v>0</v>
      </c>
      <c r="T287" s="153" t="s">
        <v>1543</v>
      </c>
      <c r="Y287" s="38" t="s">
        <v>1432</v>
      </c>
      <c r="AA287" s="38">
        <v>0</v>
      </c>
      <c r="AB287" s="38">
        <v>0</v>
      </c>
      <c r="AC287" s="38">
        <v>0</v>
      </c>
      <c r="AD287" s="38">
        <v>0</v>
      </c>
    </row>
    <row r="288" spans="1:30" x14ac:dyDescent="0.2">
      <c r="A288" s="55">
        <f t="shared" si="2"/>
        <v>283</v>
      </c>
      <c r="B288" s="37">
        <v>10201010</v>
      </c>
      <c r="C288" s="43" t="s">
        <v>1275</v>
      </c>
      <c r="D288" s="38">
        <v>1</v>
      </c>
      <c r="E288" s="38">
        <v>0</v>
      </c>
      <c r="J288" s="38">
        <v>2</v>
      </c>
      <c r="L288" s="38">
        <v>0</v>
      </c>
      <c r="M288" s="38">
        <v>0</v>
      </c>
      <c r="N288" s="38">
        <v>1000000</v>
      </c>
      <c r="O288" s="38" t="s">
        <v>55</v>
      </c>
      <c r="Q288" s="63" t="s">
        <v>1560</v>
      </c>
      <c r="R288" s="63">
        <v>0</v>
      </c>
      <c r="T288" s="153" t="s">
        <v>1543</v>
      </c>
      <c r="Y288" s="38" t="s">
        <v>210</v>
      </c>
      <c r="AA288" s="38">
        <v>0</v>
      </c>
      <c r="AB288" s="38">
        <v>0</v>
      </c>
      <c r="AC288" s="38">
        <v>0</v>
      </c>
      <c r="AD288" s="38">
        <v>0</v>
      </c>
    </row>
    <row r="289" spans="1:30" x14ac:dyDescent="0.2">
      <c r="A289" s="55">
        <f t="shared" si="2"/>
        <v>284</v>
      </c>
      <c r="B289" s="37">
        <v>10201020</v>
      </c>
      <c r="C289" s="43" t="s">
        <v>1275</v>
      </c>
      <c r="D289" s="38">
        <v>2</v>
      </c>
      <c r="E289" s="38">
        <v>0</v>
      </c>
      <c r="J289" s="38">
        <v>2</v>
      </c>
      <c r="L289" s="38">
        <v>0</v>
      </c>
      <c r="M289" s="38">
        <v>0</v>
      </c>
      <c r="N289" s="38">
        <v>1000000</v>
      </c>
      <c r="O289" s="38" t="s">
        <v>55</v>
      </c>
      <c r="Q289" s="63" t="s">
        <v>1560</v>
      </c>
      <c r="R289" s="63">
        <v>0</v>
      </c>
      <c r="T289" s="153" t="s">
        <v>1543</v>
      </c>
      <c r="Y289" s="38" t="s">
        <v>925</v>
      </c>
      <c r="AA289" s="38">
        <v>0</v>
      </c>
      <c r="AB289" s="38">
        <v>0</v>
      </c>
      <c r="AC289" s="38">
        <v>0</v>
      </c>
      <c r="AD289" s="38">
        <v>0</v>
      </c>
    </row>
    <row r="290" spans="1:30" x14ac:dyDescent="0.2">
      <c r="A290" s="55">
        <f t="shared" si="2"/>
        <v>285</v>
      </c>
      <c r="B290" s="37">
        <v>10201030</v>
      </c>
      <c r="C290" s="43" t="s">
        <v>1275</v>
      </c>
      <c r="D290" s="38">
        <v>3</v>
      </c>
      <c r="E290" s="38">
        <v>0</v>
      </c>
      <c r="J290" s="38">
        <v>2</v>
      </c>
      <c r="L290" s="38">
        <v>0</v>
      </c>
      <c r="M290" s="38">
        <v>0</v>
      </c>
      <c r="N290" s="38">
        <v>1000000</v>
      </c>
      <c r="O290" s="38" t="s">
        <v>55</v>
      </c>
      <c r="Q290" s="63" t="s">
        <v>1560</v>
      </c>
      <c r="R290" s="63">
        <v>0</v>
      </c>
      <c r="T290" s="153" t="s">
        <v>1543</v>
      </c>
      <c r="Y290" s="38" t="s">
        <v>926</v>
      </c>
      <c r="AA290" s="38">
        <v>0</v>
      </c>
      <c r="AB290" s="38">
        <v>0</v>
      </c>
      <c r="AC290" s="38">
        <v>0</v>
      </c>
      <c r="AD290" s="38">
        <v>0</v>
      </c>
    </row>
    <row r="291" spans="1:30" x14ac:dyDescent="0.2">
      <c r="A291" s="55">
        <f t="shared" si="2"/>
        <v>286</v>
      </c>
      <c r="B291" s="37">
        <v>10201040</v>
      </c>
      <c r="C291" s="43" t="s">
        <v>1275</v>
      </c>
      <c r="D291" s="38">
        <v>4</v>
      </c>
      <c r="E291" s="38">
        <v>0</v>
      </c>
      <c r="J291" s="38">
        <v>2</v>
      </c>
      <c r="L291" s="38">
        <v>0</v>
      </c>
      <c r="M291" s="38">
        <v>0</v>
      </c>
      <c r="N291" s="38">
        <v>1000000</v>
      </c>
      <c r="O291" s="38" t="s">
        <v>55</v>
      </c>
      <c r="Q291" s="63" t="s">
        <v>1560</v>
      </c>
      <c r="R291" s="63">
        <v>0</v>
      </c>
      <c r="T291" s="153" t="s">
        <v>1543</v>
      </c>
      <c r="Y291" s="38" t="s">
        <v>927</v>
      </c>
      <c r="AA291" s="38">
        <v>0</v>
      </c>
      <c r="AB291" s="38">
        <v>0</v>
      </c>
      <c r="AC291" s="38">
        <v>0</v>
      </c>
      <c r="AD291" s="38">
        <v>0</v>
      </c>
    </row>
    <row r="292" spans="1:30" x14ac:dyDescent="0.2">
      <c r="A292" s="55">
        <f t="shared" si="2"/>
        <v>287</v>
      </c>
      <c r="B292" s="37">
        <v>10201050</v>
      </c>
      <c r="C292" s="43" t="s">
        <v>1275</v>
      </c>
      <c r="D292" s="38">
        <v>5</v>
      </c>
      <c r="E292" s="38">
        <v>0</v>
      </c>
      <c r="J292" s="38">
        <v>2</v>
      </c>
      <c r="L292" s="38">
        <v>0</v>
      </c>
      <c r="M292" s="38">
        <v>0</v>
      </c>
      <c r="N292" s="38">
        <v>1000000</v>
      </c>
      <c r="O292" s="38" t="s">
        <v>55</v>
      </c>
      <c r="Q292" s="63" t="s">
        <v>1560</v>
      </c>
      <c r="R292" s="63">
        <v>0</v>
      </c>
      <c r="T292" s="153" t="s">
        <v>1543</v>
      </c>
      <c r="Y292" s="38" t="s">
        <v>928</v>
      </c>
      <c r="AA292" s="38">
        <v>0</v>
      </c>
      <c r="AB292" s="38">
        <v>0</v>
      </c>
      <c r="AC292" s="38">
        <v>0</v>
      </c>
      <c r="AD292" s="38">
        <v>0</v>
      </c>
    </row>
    <row r="293" spans="1:30" x14ac:dyDescent="0.2">
      <c r="A293" s="55">
        <f t="shared" si="2"/>
        <v>288</v>
      </c>
      <c r="B293" s="37">
        <v>10201060</v>
      </c>
      <c r="C293" s="43" t="s">
        <v>1275</v>
      </c>
      <c r="D293" s="38">
        <v>6</v>
      </c>
      <c r="E293" s="38">
        <v>0</v>
      </c>
      <c r="J293" s="38">
        <v>2</v>
      </c>
      <c r="L293" s="38">
        <v>0</v>
      </c>
      <c r="M293" s="38">
        <v>0</v>
      </c>
      <c r="N293" s="38">
        <v>1000000</v>
      </c>
      <c r="O293" s="38" t="s">
        <v>55</v>
      </c>
      <c r="Q293" s="63" t="s">
        <v>1560</v>
      </c>
      <c r="R293" s="63">
        <v>0</v>
      </c>
      <c r="T293" s="153" t="s">
        <v>1543</v>
      </c>
      <c r="Y293" s="38" t="s">
        <v>929</v>
      </c>
      <c r="AA293" s="38">
        <v>0</v>
      </c>
      <c r="AB293" s="38">
        <v>0</v>
      </c>
      <c r="AC293" s="38">
        <v>0</v>
      </c>
      <c r="AD293" s="38">
        <v>0</v>
      </c>
    </row>
    <row r="294" spans="1:30" x14ac:dyDescent="0.2">
      <c r="A294" s="55">
        <f t="shared" si="2"/>
        <v>289</v>
      </c>
      <c r="B294" s="37">
        <v>10201070</v>
      </c>
      <c r="C294" s="43" t="s">
        <v>1275</v>
      </c>
      <c r="D294" s="38">
        <v>7</v>
      </c>
      <c r="E294" s="38">
        <v>0</v>
      </c>
      <c r="J294" s="38">
        <v>2</v>
      </c>
      <c r="L294" s="38">
        <v>0</v>
      </c>
      <c r="M294" s="38">
        <v>0</v>
      </c>
      <c r="N294" s="38">
        <v>1000000</v>
      </c>
      <c r="O294" s="38" t="s">
        <v>55</v>
      </c>
      <c r="Q294" s="63" t="s">
        <v>1560</v>
      </c>
      <c r="R294" s="63">
        <v>0</v>
      </c>
      <c r="T294" s="153" t="s">
        <v>1543</v>
      </c>
      <c r="Y294" s="38" t="s">
        <v>930</v>
      </c>
      <c r="AA294" s="38">
        <v>0</v>
      </c>
      <c r="AB294" s="38">
        <v>0</v>
      </c>
      <c r="AC294" s="38">
        <v>0</v>
      </c>
      <c r="AD294" s="38">
        <v>0</v>
      </c>
    </row>
    <row r="295" spans="1:30" x14ac:dyDescent="0.2">
      <c r="A295" s="55">
        <f t="shared" ref="A295:A358" si="4">ROW()-5</f>
        <v>290</v>
      </c>
      <c r="B295" s="37">
        <v>10201080</v>
      </c>
      <c r="C295" s="43" t="s">
        <v>1275</v>
      </c>
      <c r="D295" s="38">
        <v>8</v>
      </c>
      <c r="E295" s="38">
        <v>0</v>
      </c>
      <c r="J295" s="38">
        <v>2</v>
      </c>
      <c r="L295" s="38">
        <v>0</v>
      </c>
      <c r="M295" s="38">
        <v>0</v>
      </c>
      <c r="N295" s="38">
        <v>1000000</v>
      </c>
      <c r="O295" s="38" t="s">
        <v>55</v>
      </c>
      <c r="Q295" s="63" t="s">
        <v>1560</v>
      </c>
      <c r="R295" s="63">
        <v>0</v>
      </c>
      <c r="T295" s="153" t="s">
        <v>1543</v>
      </c>
      <c r="Y295" s="38" t="s">
        <v>931</v>
      </c>
      <c r="AA295" s="38">
        <v>0</v>
      </c>
      <c r="AB295" s="38">
        <v>0</v>
      </c>
      <c r="AC295" s="38">
        <v>0</v>
      </c>
      <c r="AD295" s="38">
        <v>0</v>
      </c>
    </row>
    <row r="296" spans="1:30" x14ac:dyDescent="0.2">
      <c r="A296" s="55">
        <f t="shared" si="4"/>
        <v>291</v>
      </c>
      <c r="B296" s="37">
        <v>10201090</v>
      </c>
      <c r="C296" s="43" t="s">
        <v>1275</v>
      </c>
      <c r="D296" s="38">
        <v>9</v>
      </c>
      <c r="E296" s="38">
        <v>0</v>
      </c>
      <c r="J296" s="38">
        <v>2</v>
      </c>
      <c r="L296" s="38">
        <v>0</v>
      </c>
      <c r="M296" s="38">
        <v>0</v>
      </c>
      <c r="N296" s="38">
        <v>1000000</v>
      </c>
      <c r="O296" s="38" t="s">
        <v>55</v>
      </c>
      <c r="Q296" s="63" t="s">
        <v>1560</v>
      </c>
      <c r="R296" s="63">
        <v>0</v>
      </c>
      <c r="T296" s="153" t="s">
        <v>1543</v>
      </c>
      <c r="Y296" s="38" t="s">
        <v>932</v>
      </c>
      <c r="AA296" s="38">
        <v>0</v>
      </c>
      <c r="AB296" s="38">
        <v>0</v>
      </c>
      <c r="AC296" s="38">
        <v>0</v>
      </c>
      <c r="AD296" s="38">
        <v>0</v>
      </c>
    </row>
    <row r="297" spans="1:30" x14ac:dyDescent="0.2">
      <c r="A297" s="55">
        <f t="shared" si="4"/>
        <v>292</v>
      </c>
      <c r="B297" s="37">
        <v>10201100</v>
      </c>
      <c r="C297" s="43" t="s">
        <v>1275</v>
      </c>
      <c r="D297" s="38">
        <v>10</v>
      </c>
      <c r="E297" s="38">
        <v>0</v>
      </c>
      <c r="J297" s="38">
        <v>2</v>
      </c>
      <c r="L297" s="38">
        <v>0</v>
      </c>
      <c r="M297" s="38">
        <v>0</v>
      </c>
      <c r="N297" s="38">
        <v>1000000</v>
      </c>
      <c r="O297" s="38" t="s">
        <v>55</v>
      </c>
      <c r="Q297" s="63" t="s">
        <v>1560</v>
      </c>
      <c r="R297" s="63">
        <v>0</v>
      </c>
      <c r="T297" s="153" t="s">
        <v>1543</v>
      </c>
      <c r="Y297" s="38" t="s">
        <v>933</v>
      </c>
      <c r="AA297" s="38">
        <v>0</v>
      </c>
      <c r="AB297" s="38">
        <v>0</v>
      </c>
      <c r="AC297" s="38">
        <v>0</v>
      </c>
      <c r="AD297" s="38">
        <v>0</v>
      </c>
    </row>
    <row r="298" spans="1:30" x14ac:dyDescent="0.2">
      <c r="A298" s="55">
        <f t="shared" si="4"/>
        <v>293</v>
      </c>
      <c r="B298" s="37">
        <v>10201110</v>
      </c>
      <c r="C298" s="43" t="s">
        <v>1275</v>
      </c>
      <c r="D298" s="38">
        <v>11</v>
      </c>
      <c r="E298" s="38">
        <v>0</v>
      </c>
      <c r="J298" s="38">
        <v>2</v>
      </c>
      <c r="L298" s="38">
        <v>0</v>
      </c>
      <c r="M298" s="38">
        <v>0</v>
      </c>
      <c r="N298" s="38">
        <v>1000000</v>
      </c>
      <c r="O298" s="38" t="s">
        <v>55</v>
      </c>
      <c r="Q298" s="63" t="s">
        <v>1560</v>
      </c>
      <c r="R298" s="63">
        <v>0</v>
      </c>
      <c r="T298" s="153" t="s">
        <v>1543</v>
      </c>
      <c r="Y298" s="38" t="s">
        <v>934</v>
      </c>
      <c r="AA298" s="38">
        <v>0</v>
      </c>
      <c r="AB298" s="38">
        <v>0</v>
      </c>
      <c r="AC298" s="38">
        <v>0</v>
      </c>
      <c r="AD298" s="38">
        <v>0</v>
      </c>
    </row>
    <row r="299" spans="1:30" x14ac:dyDescent="0.2">
      <c r="A299" s="55">
        <f t="shared" si="4"/>
        <v>294</v>
      </c>
      <c r="B299" s="37">
        <v>10201120</v>
      </c>
      <c r="C299" s="43" t="s">
        <v>1275</v>
      </c>
      <c r="D299" s="38">
        <v>12</v>
      </c>
      <c r="E299" s="38">
        <v>0</v>
      </c>
      <c r="J299" s="38">
        <v>2</v>
      </c>
      <c r="L299" s="38">
        <v>0</v>
      </c>
      <c r="M299" s="38">
        <v>0</v>
      </c>
      <c r="N299" s="38">
        <v>1000000</v>
      </c>
      <c r="O299" s="38" t="s">
        <v>55</v>
      </c>
      <c r="Q299" s="63" t="s">
        <v>1560</v>
      </c>
      <c r="R299" s="63">
        <v>0</v>
      </c>
      <c r="T299" s="153" t="s">
        <v>1543</v>
      </c>
      <c r="Y299" s="38" t="s">
        <v>935</v>
      </c>
      <c r="AA299" s="38">
        <v>0</v>
      </c>
      <c r="AB299" s="38">
        <v>0</v>
      </c>
      <c r="AC299" s="38">
        <v>0</v>
      </c>
      <c r="AD299" s="38">
        <v>0</v>
      </c>
    </row>
    <row r="300" spans="1:30" x14ac:dyDescent="0.2">
      <c r="A300" s="55">
        <f t="shared" si="4"/>
        <v>295</v>
      </c>
      <c r="B300" s="37">
        <v>10201130</v>
      </c>
      <c r="C300" s="43" t="s">
        <v>1275</v>
      </c>
      <c r="D300" s="38">
        <v>13</v>
      </c>
      <c r="E300" s="38">
        <v>0</v>
      </c>
      <c r="J300" s="38">
        <v>2</v>
      </c>
      <c r="L300" s="38">
        <v>0</v>
      </c>
      <c r="M300" s="38">
        <v>0</v>
      </c>
      <c r="N300" s="38">
        <v>1000000</v>
      </c>
      <c r="O300" s="38" t="s">
        <v>55</v>
      </c>
      <c r="Q300" s="63" t="s">
        <v>1560</v>
      </c>
      <c r="R300" s="63">
        <v>0</v>
      </c>
      <c r="T300" s="153" t="s">
        <v>1543</v>
      </c>
      <c r="Y300" s="38" t="s">
        <v>936</v>
      </c>
      <c r="AA300" s="38">
        <v>0</v>
      </c>
      <c r="AB300" s="38">
        <v>0</v>
      </c>
      <c r="AC300" s="38">
        <v>0</v>
      </c>
      <c r="AD300" s="38">
        <v>0</v>
      </c>
    </row>
    <row r="301" spans="1:30" x14ac:dyDescent="0.2">
      <c r="A301" s="55">
        <f t="shared" si="4"/>
        <v>296</v>
      </c>
      <c r="B301" s="37">
        <v>10201140</v>
      </c>
      <c r="C301" s="43" t="s">
        <v>1275</v>
      </c>
      <c r="D301" s="38">
        <v>14</v>
      </c>
      <c r="E301" s="38">
        <v>0</v>
      </c>
      <c r="J301" s="38">
        <v>2</v>
      </c>
      <c r="L301" s="38">
        <v>0</v>
      </c>
      <c r="M301" s="38">
        <v>0</v>
      </c>
      <c r="N301" s="38">
        <v>1000000</v>
      </c>
      <c r="O301" s="38" t="s">
        <v>55</v>
      </c>
      <c r="Q301" s="63" t="s">
        <v>1560</v>
      </c>
      <c r="R301" s="63">
        <v>0</v>
      </c>
      <c r="T301" s="153" t="s">
        <v>1543</v>
      </c>
      <c r="Y301" s="38" t="s">
        <v>937</v>
      </c>
      <c r="AA301" s="38">
        <v>0</v>
      </c>
      <c r="AB301" s="38">
        <v>0</v>
      </c>
      <c r="AC301" s="38">
        <v>0</v>
      </c>
      <c r="AD301" s="38">
        <v>0</v>
      </c>
    </row>
    <row r="302" spans="1:30" x14ac:dyDescent="0.2">
      <c r="A302" s="55">
        <f t="shared" si="4"/>
        <v>297</v>
      </c>
      <c r="B302" s="37">
        <v>10201150</v>
      </c>
      <c r="C302" s="43" t="s">
        <v>1275</v>
      </c>
      <c r="D302" s="38">
        <v>15</v>
      </c>
      <c r="E302" s="38">
        <v>0</v>
      </c>
      <c r="J302" s="38">
        <v>2</v>
      </c>
      <c r="L302" s="38">
        <v>0</v>
      </c>
      <c r="M302" s="38">
        <v>0</v>
      </c>
      <c r="N302" s="38">
        <v>1000000</v>
      </c>
      <c r="O302" s="38" t="s">
        <v>55</v>
      </c>
      <c r="Q302" s="63" t="s">
        <v>1560</v>
      </c>
      <c r="R302" s="63">
        <v>0</v>
      </c>
      <c r="T302" s="153" t="s">
        <v>1543</v>
      </c>
      <c r="Y302" s="38" t="s">
        <v>938</v>
      </c>
      <c r="AA302" s="38">
        <v>0</v>
      </c>
      <c r="AB302" s="38">
        <v>0</v>
      </c>
      <c r="AC302" s="38">
        <v>0</v>
      </c>
      <c r="AD302" s="38">
        <v>0</v>
      </c>
    </row>
    <row r="303" spans="1:30" x14ac:dyDescent="0.2">
      <c r="A303" s="55">
        <f t="shared" si="4"/>
        <v>298</v>
      </c>
      <c r="B303" s="37">
        <v>10201160</v>
      </c>
      <c r="C303" s="43" t="s">
        <v>1275</v>
      </c>
      <c r="D303" s="38">
        <v>16</v>
      </c>
      <c r="E303" s="38">
        <v>0</v>
      </c>
      <c r="J303" s="38">
        <v>2</v>
      </c>
      <c r="L303" s="38">
        <v>0</v>
      </c>
      <c r="M303" s="38">
        <v>0</v>
      </c>
      <c r="N303" s="38">
        <v>1000000</v>
      </c>
      <c r="O303" s="38" t="s">
        <v>55</v>
      </c>
      <c r="Q303" s="63" t="s">
        <v>1560</v>
      </c>
      <c r="R303" s="63">
        <v>0</v>
      </c>
      <c r="T303" s="153" t="s">
        <v>1543</v>
      </c>
      <c r="Y303" s="38" t="s">
        <v>939</v>
      </c>
      <c r="AA303" s="38">
        <v>0</v>
      </c>
      <c r="AB303" s="38">
        <v>0</v>
      </c>
      <c r="AC303" s="38">
        <v>0</v>
      </c>
      <c r="AD303" s="38">
        <v>0</v>
      </c>
    </row>
    <row r="304" spans="1:30" x14ac:dyDescent="0.2">
      <c r="A304" s="55">
        <f t="shared" si="4"/>
        <v>299</v>
      </c>
      <c r="B304" s="37">
        <v>10201170</v>
      </c>
      <c r="C304" s="43" t="s">
        <v>1275</v>
      </c>
      <c r="D304" s="38">
        <v>17</v>
      </c>
      <c r="E304" s="38">
        <v>0</v>
      </c>
      <c r="J304" s="38">
        <v>2</v>
      </c>
      <c r="L304" s="38">
        <v>0</v>
      </c>
      <c r="M304" s="38">
        <v>0</v>
      </c>
      <c r="N304" s="38">
        <v>1000000</v>
      </c>
      <c r="O304" s="38" t="s">
        <v>55</v>
      </c>
      <c r="Q304" s="63" t="s">
        <v>1560</v>
      </c>
      <c r="R304" s="63">
        <v>0</v>
      </c>
      <c r="T304" s="153" t="s">
        <v>1543</v>
      </c>
      <c r="Y304" s="38" t="s">
        <v>940</v>
      </c>
      <c r="AA304" s="38">
        <v>0</v>
      </c>
      <c r="AB304" s="38">
        <v>0</v>
      </c>
      <c r="AC304" s="38">
        <v>0</v>
      </c>
      <c r="AD304" s="38">
        <v>0</v>
      </c>
    </row>
    <row r="305" spans="1:30" x14ac:dyDescent="0.2">
      <c r="A305" s="55">
        <f t="shared" si="4"/>
        <v>300</v>
      </c>
      <c r="B305" s="37">
        <v>10201180</v>
      </c>
      <c r="C305" s="43" t="s">
        <v>1275</v>
      </c>
      <c r="D305" s="38">
        <v>18</v>
      </c>
      <c r="E305" s="38">
        <v>0</v>
      </c>
      <c r="J305" s="38">
        <v>2</v>
      </c>
      <c r="L305" s="38">
        <v>0</v>
      </c>
      <c r="M305" s="38">
        <v>0</v>
      </c>
      <c r="N305" s="38">
        <v>1000000</v>
      </c>
      <c r="O305" s="38" t="s">
        <v>55</v>
      </c>
      <c r="Q305" s="63" t="s">
        <v>1560</v>
      </c>
      <c r="R305" s="63">
        <v>0</v>
      </c>
      <c r="T305" s="153" t="s">
        <v>1543</v>
      </c>
      <c r="Y305" s="38" t="s">
        <v>941</v>
      </c>
      <c r="AA305" s="38">
        <v>0</v>
      </c>
      <c r="AB305" s="38">
        <v>0</v>
      </c>
      <c r="AC305" s="38">
        <v>0</v>
      </c>
      <c r="AD305" s="38">
        <v>0</v>
      </c>
    </row>
    <row r="306" spans="1:30" x14ac:dyDescent="0.2">
      <c r="A306" s="55">
        <f t="shared" si="4"/>
        <v>301</v>
      </c>
      <c r="B306" s="37">
        <v>10201190</v>
      </c>
      <c r="C306" s="43" t="s">
        <v>1275</v>
      </c>
      <c r="D306" s="38">
        <v>19</v>
      </c>
      <c r="E306" s="38">
        <v>0</v>
      </c>
      <c r="J306" s="38">
        <v>2</v>
      </c>
      <c r="L306" s="38">
        <v>0</v>
      </c>
      <c r="M306" s="38">
        <v>0</v>
      </c>
      <c r="N306" s="38">
        <v>1000000</v>
      </c>
      <c r="O306" s="38" t="s">
        <v>55</v>
      </c>
      <c r="Q306" s="63" t="s">
        <v>1560</v>
      </c>
      <c r="R306" s="63">
        <v>0</v>
      </c>
      <c r="T306" s="153" t="s">
        <v>1543</v>
      </c>
      <c r="Y306" s="38" t="s">
        <v>942</v>
      </c>
      <c r="AA306" s="38">
        <v>0</v>
      </c>
      <c r="AB306" s="38">
        <v>0</v>
      </c>
      <c r="AC306" s="38">
        <v>0</v>
      </c>
      <c r="AD306" s="38">
        <v>0</v>
      </c>
    </row>
    <row r="307" spans="1:30" x14ac:dyDescent="0.2">
      <c r="A307" s="55">
        <f t="shared" si="4"/>
        <v>302</v>
      </c>
      <c r="B307" s="37">
        <v>10201200</v>
      </c>
      <c r="C307" s="43" t="s">
        <v>1275</v>
      </c>
      <c r="D307" s="38">
        <v>20</v>
      </c>
      <c r="E307" s="38">
        <v>0</v>
      </c>
      <c r="J307" s="38">
        <v>2</v>
      </c>
      <c r="L307" s="38">
        <v>0</v>
      </c>
      <c r="M307" s="38">
        <v>0</v>
      </c>
      <c r="N307" s="38">
        <v>1000000</v>
      </c>
      <c r="O307" s="38" t="s">
        <v>55</v>
      </c>
      <c r="Q307" s="63" t="s">
        <v>1560</v>
      </c>
      <c r="R307" s="63">
        <v>0</v>
      </c>
      <c r="T307" s="153" t="s">
        <v>1543</v>
      </c>
      <c r="Y307" s="38" t="s">
        <v>943</v>
      </c>
      <c r="AA307" s="38">
        <v>0</v>
      </c>
      <c r="AB307" s="38">
        <v>0</v>
      </c>
      <c r="AC307" s="38">
        <v>0</v>
      </c>
      <c r="AD307" s="38">
        <v>0</v>
      </c>
    </row>
    <row r="308" spans="1:30" x14ac:dyDescent="0.2">
      <c r="A308" s="55">
        <f t="shared" si="4"/>
        <v>303</v>
      </c>
      <c r="B308" s="37">
        <v>10201210</v>
      </c>
      <c r="C308" s="43" t="s">
        <v>1275</v>
      </c>
      <c r="D308" s="38">
        <v>21</v>
      </c>
      <c r="E308" s="38">
        <v>0</v>
      </c>
      <c r="J308" s="38">
        <v>2</v>
      </c>
      <c r="L308" s="38">
        <v>0</v>
      </c>
      <c r="M308" s="38">
        <v>0</v>
      </c>
      <c r="N308" s="38">
        <v>1000000</v>
      </c>
      <c r="O308" s="38" t="s">
        <v>55</v>
      </c>
      <c r="Q308" s="63" t="s">
        <v>1560</v>
      </c>
      <c r="R308" s="63">
        <v>0</v>
      </c>
      <c r="T308" s="153" t="s">
        <v>1543</v>
      </c>
      <c r="Y308" s="38" t="s">
        <v>944</v>
      </c>
      <c r="AA308" s="38">
        <v>0</v>
      </c>
      <c r="AB308" s="38">
        <v>0</v>
      </c>
      <c r="AC308" s="38">
        <v>0</v>
      </c>
      <c r="AD308" s="38">
        <v>0</v>
      </c>
    </row>
    <row r="309" spans="1:30" x14ac:dyDescent="0.2">
      <c r="A309" s="55">
        <f t="shared" si="4"/>
        <v>304</v>
      </c>
      <c r="B309" s="37">
        <v>10201220</v>
      </c>
      <c r="C309" s="43" t="s">
        <v>1275</v>
      </c>
      <c r="D309" s="38">
        <v>22</v>
      </c>
      <c r="E309" s="38">
        <v>0</v>
      </c>
      <c r="J309" s="38">
        <v>2</v>
      </c>
      <c r="L309" s="38">
        <v>0</v>
      </c>
      <c r="M309" s="38">
        <v>0</v>
      </c>
      <c r="N309" s="38">
        <v>1000000</v>
      </c>
      <c r="O309" s="38" t="s">
        <v>55</v>
      </c>
      <c r="Q309" s="63" t="s">
        <v>1560</v>
      </c>
      <c r="R309" s="63">
        <v>0</v>
      </c>
      <c r="T309" s="153" t="s">
        <v>1543</v>
      </c>
      <c r="Y309" s="38" t="s">
        <v>945</v>
      </c>
      <c r="AA309" s="38">
        <v>0</v>
      </c>
      <c r="AB309" s="38">
        <v>0</v>
      </c>
      <c r="AC309" s="38">
        <v>0</v>
      </c>
      <c r="AD309" s="38">
        <v>0</v>
      </c>
    </row>
    <row r="310" spans="1:30" x14ac:dyDescent="0.2">
      <c r="A310" s="55">
        <f t="shared" si="4"/>
        <v>305</v>
      </c>
      <c r="B310" s="37">
        <v>10201230</v>
      </c>
      <c r="C310" s="43" t="s">
        <v>1275</v>
      </c>
      <c r="D310" s="38">
        <v>23</v>
      </c>
      <c r="E310" s="38">
        <v>0</v>
      </c>
      <c r="J310" s="38">
        <v>2</v>
      </c>
      <c r="L310" s="38">
        <v>0</v>
      </c>
      <c r="M310" s="38">
        <v>0</v>
      </c>
      <c r="N310" s="38">
        <v>1000000</v>
      </c>
      <c r="O310" s="38" t="s">
        <v>55</v>
      </c>
      <c r="Q310" s="63" t="s">
        <v>1560</v>
      </c>
      <c r="R310" s="63">
        <v>0</v>
      </c>
      <c r="T310" s="153" t="s">
        <v>1543</v>
      </c>
      <c r="Y310" s="38" t="s">
        <v>946</v>
      </c>
      <c r="AA310" s="38">
        <v>0</v>
      </c>
      <c r="AB310" s="38">
        <v>0</v>
      </c>
      <c r="AC310" s="38">
        <v>0</v>
      </c>
      <c r="AD310" s="38">
        <v>0</v>
      </c>
    </row>
    <row r="311" spans="1:30" x14ac:dyDescent="0.2">
      <c r="A311" s="55">
        <f t="shared" si="4"/>
        <v>306</v>
      </c>
      <c r="B311" s="37">
        <v>10201240</v>
      </c>
      <c r="C311" s="43" t="s">
        <v>1275</v>
      </c>
      <c r="D311" s="38">
        <v>24</v>
      </c>
      <c r="E311" s="38">
        <v>0</v>
      </c>
      <c r="J311" s="38">
        <v>2</v>
      </c>
      <c r="L311" s="38">
        <v>0</v>
      </c>
      <c r="M311" s="38">
        <v>0</v>
      </c>
      <c r="N311" s="38">
        <v>1000000</v>
      </c>
      <c r="O311" s="38" t="s">
        <v>55</v>
      </c>
      <c r="Q311" s="63" t="s">
        <v>1560</v>
      </c>
      <c r="R311" s="63">
        <v>0</v>
      </c>
      <c r="T311" s="153" t="s">
        <v>1543</v>
      </c>
      <c r="Y311" s="38" t="s">
        <v>947</v>
      </c>
      <c r="AA311" s="38">
        <v>0</v>
      </c>
      <c r="AB311" s="38">
        <v>0</v>
      </c>
      <c r="AC311" s="38">
        <v>0</v>
      </c>
      <c r="AD311" s="38">
        <v>0</v>
      </c>
    </row>
    <row r="312" spans="1:30" x14ac:dyDescent="0.2">
      <c r="A312" s="55">
        <f t="shared" si="4"/>
        <v>307</v>
      </c>
      <c r="B312" s="37">
        <v>10201250</v>
      </c>
      <c r="C312" s="43" t="s">
        <v>1275</v>
      </c>
      <c r="D312" s="38">
        <v>25</v>
      </c>
      <c r="E312" s="38">
        <v>0</v>
      </c>
      <c r="J312" s="38">
        <v>2</v>
      </c>
      <c r="L312" s="38">
        <v>0</v>
      </c>
      <c r="M312" s="38">
        <v>0</v>
      </c>
      <c r="N312" s="38">
        <v>1000000</v>
      </c>
      <c r="O312" s="38" t="s">
        <v>55</v>
      </c>
      <c r="Q312" s="63" t="s">
        <v>1560</v>
      </c>
      <c r="R312" s="63">
        <v>0</v>
      </c>
      <c r="T312" s="153" t="s">
        <v>1543</v>
      </c>
      <c r="Y312" s="38" t="s">
        <v>948</v>
      </c>
      <c r="AA312" s="38">
        <v>0</v>
      </c>
      <c r="AB312" s="38">
        <v>0</v>
      </c>
      <c r="AC312" s="38">
        <v>0</v>
      </c>
      <c r="AD312" s="38">
        <v>0</v>
      </c>
    </row>
    <row r="313" spans="1:30" x14ac:dyDescent="0.2">
      <c r="A313" s="55">
        <f t="shared" si="4"/>
        <v>308</v>
      </c>
      <c r="B313" s="37">
        <v>10202010</v>
      </c>
      <c r="C313" s="43" t="s">
        <v>1276</v>
      </c>
      <c r="D313" s="38">
        <v>1</v>
      </c>
      <c r="E313" s="38">
        <v>0</v>
      </c>
      <c r="J313" s="38">
        <v>2</v>
      </c>
      <c r="L313" s="38">
        <v>0</v>
      </c>
      <c r="M313" s="38">
        <v>0</v>
      </c>
      <c r="N313" s="38">
        <v>1000000</v>
      </c>
      <c r="O313" s="38" t="s">
        <v>55</v>
      </c>
      <c r="Q313" s="63" t="s">
        <v>1560</v>
      </c>
      <c r="R313" s="63">
        <v>0</v>
      </c>
      <c r="T313" s="153" t="s">
        <v>1543</v>
      </c>
      <c r="U313" s="38">
        <v>6000</v>
      </c>
      <c r="Y313" s="38" t="s">
        <v>924</v>
      </c>
      <c r="AA313" s="38">
        <v>0</v>
      </c>
      <c r="AB313" s="38">
        <v>0</v>
      </c>
      <c r="AC313" s="38">
        <v>0</v>
      </c>
      <c r="AD313" s="38">
        <v>0</v>
      </c>
    </row>
    <row r="314" spans="1:30" x14ac:dyDescent="0.2">
      <c r="A314" s="55">
        <f t="shared" si="4"/>
        <v>309</v>
      </c>
      <c r="B314" s="37">
        <v>10202020</v>
      </c>
      <c r="C314" s="43" t="s">
        <v>1276</v>
      </c>
      <c r="D314" s="38">
        <v>2</v>
      </c>
      <c r="E314" s="38">
        <v>0</v>
      </c>
      <c r="J314" s="38">
        <v>2</v>
      </c>
      <c r="L314" s="38">
        <v>0</v>
      </c>
      <c r="M314" s="38">
        <v>0</v>
      </c>
      <c r="N314" s="38">
        <v>1000000</v>
      </c>
      <c r="O314" s="38" t="s">
        <v>55</v>
      </c>
      <c r="Q314" s="63" t="s">
        <v>1560</v>
      </c>
      <c r="R314" s="63">
        <v>0</v>
      </c>
      <c r="T314" s="153" t="s">
        <v>1543</v>
      </c>
      <c r="U314" s="38">
        <v>6000</v>
      </c>
      <c r="Y314" s="38" t="s">
        <v>949</v>
      </c>
      <c r="AA314" s="38">
        <v>0</v>
      </c>
      <c r="AB314" s="38">
        <v>0</v>
      </c>
      <c r="AC314" s="38">
        <v>0</v>
      </c>
      <c r="AD314" s="38">
        <v>0</v>
      </c>
    </row>
    <row r="315" spans="1:30" x14ac:dyDescent="0.2">
      <c r="A315" s="55">
        <f t="shared" si="4"/>
        <v>310</v>
      </c>
      <c r="B315" s="37">
        <v>10202030</v>
      </c>
      <c r="C315" s="43" t="s">
        <v>1276</v>
      </c>
      <c r="D315" s="38">
        <v>3</v>
      </c>
      <c r="E315" s="38">
        <v>0</v>
      </c>
      <c r="J315" s="38">
        <v>2</v>
      </c>
      <c r="L315" s="38">
        <v>0</v>
      </c>
      <c r="M315" s="38">
        <v>0</v>
      </c>
      <c r="N315" s="38">
        <v>1000000</v>
      </c>
      <c r="O315" s="38" t="s">
        <v>55</v>
      </c>
      <c r="Q315" s="63" t="s">
        <v>1560</v>
      </c>
      <c r="R315" s="63">
        <v>0</v>
      </c>
      <c r="T315" s="153" t="s">
        <v>1543</v>
      </c>
      <c r="U315" s="38">
        <v>6000</v>
      </c>
      <c r="Y315" s="38" t="s">
        <v>950</v>
      </c>
      <c r="AA315" s="38">
        <v>0</v>
      </c>
      <c r="AB315" s="38">
        <v>0</v>
      </c>
      <c r="AC315" s="38">
        <v>0</v>
      </c>
      <c r="AD315" s="38">
        <v>0</v>
      </c>
    </row>
    <row r="316" spans="1:30" x14ac:dyDescent="0.2">
      <c r="A316" s="55">
        <f t="shared" si="4"/>
        <v>311</v>
      </c>
      <c r="B316" s="37">
        <v>10202040</v>
      </c>
      <c r="C316" s="43" t="s">
        <v>1276</v>
      </c>
      <c r="D316" s="38">
        <v>4</v>
      </c>
      <c r="E316" s="38">
        <v>0</v>
      </c>
      <c r="J316" s="38">
        <v>2</v>
      </c>
      <c r="L316" s="38">
        <v>0</v>
      </c>
      <c r="M316" s="38">
        <v>0</v>
      </c>
      <c r="N316" s="38">
        <v>1000000</v>
      </c>
      <c r="O316" s="38" t="s">
        <v>55</v>
      </c>
      <c r="Q316" s="63" t="s">
        <v>1560</v>
      </c>
      <c r="R316" s="63">
        <v>0</v>
      </c>
      <c r="T316" s="153" t="s">
        <v>1543</v>
      </c>
      <c r="U316" s="38">
        <v>6000</v>
      </c>
      <c r="Y316" s="38" t="s">
        <v>951</v>
      </c>
      <c r="AA316" s="38">
        <v>0</v>
      </c>
      <c r="AB316" s="38">
        <v>0</v>
      </c>
      <c r="AC316" s="38">
        <v>0</v>
      </c>
      <c r="AD316" s="38">
        <v>0</v>
      </c>
    </row>
    <row r="317" spans="1:30" x14ac:dyDescent="0.2">
      <c r="A317" s="55">
        <f t="shared" si="4"/>
        <v>312</v>
      </c>
      <c r="B317" s="37">
        <v>10202050</v>
      </c>
      <c r="C317" s="43" t="s">
        <v>1276</v>
      </c>
      <c r="D317" s="38">
        <v>5</v>
      </c>
      <c r="E317" s="38">
        <v>0</v>
      </c>
      <c r="J317" s="38">
        <v>2</v>
      </c>
      <c r="L317" s="38">
        <v>0</v>
      </c>
      <c r="M317" s="38">
        <v>0</v>
      </c>
      <c r="N317" s="38">
        <v>1000000</v>
      </c>
      <c r="O317" s="38" t="s">
        <v>55</v>
      </c>
      <c r="Q317" s="63" t="s">
        <v>1560</v>
      </c>
      <c r="R317" s="63">
        <v>0</v>
      </c>
      <c r="T317" s="153" t="s">
        <v>1543</v>
      </c>
      <c r="U317" s="38">
        <v>6000</v>
      </c>
      <c r="Y317" s="38" t="s">
        <v>952</v>
      </c>
      <c r="AA317" s="38">
        <v>0</v>
      </c>
      <c r="AB317" s="38">
        <v>0</v>
      </c>
      <c r="AC317" s="38">
        <v>0</v>
      </c>
      <c r="AD317" s="38">
        <v>0</v>
      </c>
    </row>
    <row r="318" spans="1:30" x14ac:dyDescent="0.2">
      <c r="A318" s="55">
        <f t="shared" si="4"/>
        <v>313</v>
      </c>
      <c r="B318" s="37">
        <v>10202060</v>
      </c>
      <c r="C318" s="43" t="s">
        <v>1276</v>
      </c>
      <c r="D318" s="38">
        <v>6</v>
      </c>
      <c r="E318" s="38">
        <v>0</v>
      </c>
      <c r="J318" s="38">
        <v>2</v>
      </c>
      <c r="L318" s="38">
        <v>0</v>
      </c>
      <c r="M318" s="38">
        <v>0</v>
      </c>
      <c r="N318" s="38">
        <v>1000000</v>
      </c>
      <c r="O318" s="38" t="s">
        <v>55</v>
      </c>
      <c r="Q318" s="63" t="s">
        <v>1560</v>
      </c>
      <c r="R318" s="63">
        <v>0</v>
      </c>
      <c r="T318" s="153" t="s">
        <v>1543</v>
      </c>
      <c r="U318" s="38">
        <v>6000</v>
      </c>
      <c r="Y318" s="38" t="s">
        <v>953</v>
      </c>
      <c r="AA318" s="38">
        <v>0</v>
      </c>
      <c r="AB318" s="38">
        <v>0</v>
      </c>
      <c r="AC318" s="38">
        <v>0</v>
      </c>
      <c r="AD318" s="38">
        <v>0</v>
      </c>
    </row>
    <row r="319" spans="1:30" x14ac:dyDescent="0.2">
      <c r="A319" s="55">
        <f t="shared" si="4"/>
        <v>314</v>
      </c>
      <c r="B319" s="37">
        <v>10202070</v>
      </c>
      <c r="C319" s="43" t="s">
        <v>1276</v>
      </c>
      <c r="D319" s="38">
        <v>7</v>
      </c>
      <c r="E319" s="38">
        <v>0</v>
      </c>
      <c r="J319" s="38">
        <v>2</v>
      </c>
      <c r="L319" s="38">
        <v>0</v>
      </c>
      <c r="M319" s="38">
        <v>0</v>
      </c>
      <c r="N319" s="38">
        <v>1000000</v>
      </c>
      <c r="O319" s="38" t="s">
        <v>55</v>
      </c>
      <c r="Q319" s="63" t="s">
        <v>1560</v>
      </c>
      <c r="R319" s="63">
        <v>0</v>
      </c>
      <c r="T319" s="153" t="s">
        <v>1543</v>
      </c>
      <c r="U319" s="38">
        <v>6000</v>
      </c>
      <c r="Y319" s="38" t="s">
        <v>954</v>
      </c>
      <c r="AA319" s="38">
        <v>0</v>
      </c>
      <c r="AB319" s="38">
        <v>0</v>
      </c>
      <c r="AC319" s="38">
        <v>0</v>
      </c>
      <c r="AD319" s="38">
        <v>0</v>
      </c>
    </row>
    <row r="320" spans="1:30" x14ac:dyDescent="0.2">
      <c r="A320" s="55">
        <f t="shared" si="4"/>
        <v>315</v>
      </c>
      <c r="B320" s="37">
        <v>10202080</v>
      </c>
      <c r="C320" s="43" t="s">
        <v>1276</v>
      </c>
      <c r="D320" s="38">
        <v>8</v>
      </c>
      <c r="E320" s="38">
        <v>0</v>
      </c>
      <c r="J320" s="38">
        <v>2</v>
      </c>
      <c r="L320" s="38">
        <v>0</v>
      </c>
      <c r="M320" s="38">
        <v>0</v>
      </c>
      <c r="N320" s="38">
        <v>1000000</v>
      </c>
      <c r="O320" s="38" t="s">
        <v>55</v>
      </c>
      <c r="Q320" s="63" t="s">
        <v>1560</v>
      </c>
      <c r="R320" s="63">
        <v>0</v>
      </c>
      <c r="T320" s="153" t="s">
        <v>1543</v>
      </c>
      <c r="U320" s="38">
        <v>6000</v>
      </c>
      <c r="Y320" s="38" t="s">
        <v>955</v>
      </c>
      <c r="AA320" s="38">
        <v>0</v>
      </c>
      <c r="AB320" s="38">
        <v>0</v>
      </c>
      <c r="AC320" s="38">
        <v>0</v>
      </c>
      <c r="AD320" s="38">
        <v>0</v>
      </c>
    </row>
    <row r="321" spans="1:30" x14ac:dyDescent="0.2">
      <c r="A321" s="55">
        <f t="shared" si="4"/>
        <v>316</v>
      </c>
      <c r="B321" s="37">
        <v>10202090</v>
      </c>
      <c r="C321" s="43" t="s">
        <v>1276</v>
      </c>
      <c r="D321" s="38">
        <v>9</v>
      </c>
      <c r="E321" s="38">
        <v>0</v>
      </c>
      <c r="J321" s="38">
        <v>2</v>
      </c>
      <c r="L321" s="38">
        <v>0</v>
      </c>
      <c r="M321" s="38">
        <v>0</v>
      </c>
      <c r="N321" s="38">
        <v>1000000</v>
      </c>
      <c r="O321" s="38" t="s">
        <v>55</v>
      </c>
      <c r="Q321" s="63" t="s">
        <v>1560</v>
      </c>
      <c r="R321" s="63">
        <v>0</v>
      </c>
      <c r="T321" s="153" t="s">
        <v>1543</v>
      </c>
      <c r="U321" s="38">
        <v>6000</v>
      </c>
      <c r="Y321" s="38" t="s">
        <v>956</v>
      </c>
      <c r="AA321" s="38">
        <v>0</v>
      </c>
      <c r="AB321" s="38">
        <v>0</v>
      </c>
      <c r="AC321" s="38">
        <v>0</v>
      </c>
      <c r="AD321" s="38">
        <v>0</v>
      </c>
    </row>
    <row r="322" spans="1:30" x14ac:dyDescent="0.2">
      <c r="A322" s="55">
        <f t="shared" si="4"/>
        <v>317</v>
      </c>
      <c r="B322" s="37">
        <v>10202100</v>
      </c>
      <c r="C322" s="43" t="s">
        <v>1276</v>
      </c>
      <c r="D322" s="38">
        <v>10</v>
      </c>
      <c r="E322" s="38">
        <v>0</v>
      </c>
      <c r="J322" s="38">
        <v>2</v>
      </c>
      <c r="L322" s="38">
        <v>0</v>
      </c>
      <c r="M322" s="38">
        <v>0</v>
      </c>
      <c r="N322" s="38">
        <v>1000000</v>
      </c>
      <c r="O322" s="38" t="s">
        <v>55</v>
      </c>
      <c r="Q322" s="63" t="s">
        <v>1560</v>
      </c>
      <c r="R322" s="63">
        <v>0</v>
      </c>
      <c r="T322" s="153" t="s">
        <v>1543</v>
      </c>
      <c r="U322" s="38">
        <v>6000</v>
      </c>
      <c r="Y322" s="38" t="s">
        <v>957</v>
      </c>
      <c r="AA322" s="38">
        <v>0</v>
      </c>
      <c r="AB322" s="38">
        <v>0</v>
      </c>
      <c r="AC322" s="38">
        <v>0</v>
      </c>
      <c r="AD322" s="38">
        <v>0</v>
      </c>
    </row>
    <row r="323" spans="1:30" x14ac:dyDescent="0.2">
      <c r="A323" s="55">
        <f t="shared" si="4"/>
        <v>318</v>
      </c>
      <c r="B323" s="37">
        <v>10202110</v>
      </c>
      <c r="C323" s="43" t="s">
        <v>1276</v>
      </c>
      <c r="D323" s="38">
        <v>11</v>
      </c>
      <c r="E323" s="38">
        <v>0</v>
      </c>
      <c r="J323" s="38">
        <v>2</v>
      </c>
      <c r="L323" s="38">
        <v>0</v>
      </c>
      <c r="M323" s="38">
        <v>0</v>
      </c>
      <c r="N323" s="38">
        <v>1000000</v>
      </c>
      <c r="O323" s="38" t="s">
        <v>55</v>
      </c>
      <c r="Q323" s="63" t="s">
        <v>1560</v>
      </c>
      <c r="R323" s="63">
        <v>0</v>
      </c>
      <c r="T323" s="153" t="s">
        <v>1543</v>
      </c>
      <c r="U323" s="38">
        <v>6000</v>
      </c>
      <c r="Y323" s="38" t="s">
        <v>958</v>
      </c>
      <c r="AA323" s="38">
        <v>0</v>
      </c>
      <c r="AB323" s="38">
        <v>0</v>
      </c>
      <c r="AC323" s="38">
        <v>0</v>
      </c>
      <c r="AD323" s="38">
        <v>0</v>
      </c>
    </row>
    <row r="324" spans="1:30" x14ac:dyDescent="0.2">
      <c r="A324" s="55">
        <f t="shared" si="4"/>
        <v>319</v>
      </c>
      <c r="B324" s="37">
        <v>10202120</v>
      </c>
      <c r="C324" s="43" t="s">
        <v>1276</v>
      </c>
      <c r="D324" s="38">
        <v>12</v>
      </c>
      <c r="E324" s="38">
        <v>0</v>
      </c>
      <c r="J324" s="38">
        <v>2</v>
      </c>
      <c r="L324" s="38">
        <v>0</v>
      </c>
      <c r="M324" s="38">
        <v>0</v>
      </c>
      <c r="N324" s="38">
        <v>1000000</v>
      </c>
      <c r="O324" s="38" t="s">
        <v>55</v>
      </c>
      <c r="Q324" s="63" t="s">
        <v>1560</v>
      </c>
      <c r="R324" s="63">
        <v>0</v>
      </c>
      <c r="T324" s="153" t="s">
        <v>1543</v>
      </c>
      <c r="U324" s="38">
        <v>6000</v>
      </c>
      <c r="Y324" s="38" t="s">
        <v>959</v>
      </c>
      <c r="AA324" s="38">
        <v>0</v>
      </c>
      <c r="AB324" s="38">
        <v>0</v>
      </c>
      <c r="AC324" s="38">
        <v>0</v>
      </c>
      <c r="AD324" s="38">
        <v>0</v>
      </c>
    </row>
    <row r="325" spans="1:30" x14ac:dyDescent="0.2">
      <c r="A325" s="55">
        <f t="shared" si="4"/>
        <v>320</v>
      </c>
      <c r="B325" s="37">
        <v>10202130</v>
      </c>
      <c r="C325" s="43" t="s">
        <v>1276</v>
      </c>
      <c r="D325" s="38">
        <v>13</v>
      </c>
      <c r="E325" s="38">
        <v>0</v>
      </c>
      <c r="J325" s="38">
        <v>2</v>
      </c>
      <c r="L325" s="38">
        <v>0</v>
      </c>
      <c r="M325" s="38">
        <v>0</v>
      </c>
      <c r="N325" s="38">
        <v>1000000</v>
      </c>
      <c r="O325" s="38" t="s">
        <v>55</v>
      </c>
      <c r="Q325" s="63" t="s">
        <v>1560</v>
      </c>
      <c r="R325" s="63">
        <v>0</v>
      </c>
      <c r="T325" s="153" t="s">
        <v>1543</v>
      </c>
      <c r="U325" s="38">
        <v>6000</v>
      </c>
      <c r="Y325" s="38" t="s">
        <v>960</v>
      </c>
      <c r="AA325" s="38">
        <v>0</v>
      </c>
      <c r="AB325" s="38">
        <v>0</v>
      </c>
      <c r="AC325" s="38">
        <v>0</v>
      </c>
      <c r="AD325" s="38">
        <v>0</v>
      </c>
    </row>
    <row r="326" spans="1:30" x14ac:dyDescent="0.2">
      <c r="A326" s="55">
        <f t="shared" si="4"/>
        <v>321</v>
      </c>
      <c r="B326" s="37">
        <v>10202140</v>
      </c>
      <c r="C326" s="43" t="s">
        <v>1276</v>
      </c>
      <c r="D326" s="38">
        <v>14</v>
      </c>
      <c r="E326" s="38">
        <v>0</v>
      </c>
      <c r="J326" s="38">
        <v>2</v>
      </c>
      <c r="L326" s="38">
        <v>0</v>
      </c>
      <c r="M326" s="38">
        <v>0</v>
      </c>
      <c r="N326" s="38">
        <v>1000000</v>
      </c>
      <c r="O326" s="38" t="s">
        <v>55</v>
      </c>
      <c r="Q326" s="63" t="s">
        <v>1560</v>
      </c>
      <c r="R326" s="63">
        <v>0</v>
      </c>
      <c r="T326" s="153" t="s">
        <v>1543</v>
      </c>
      <c r="U326" s="38">
        <v>6000</v>
      </c>
      <c r="Y326" s="38" t="s">
        <v>961</v>
      </c>
      <c r="AA326" s="38">
        <v>0</v>
      </c>
      <c r="AB326" s="38">
        <v>0</v>
      </c>
      <c r="AC326" s="38">
        <v>0</v>
      </c>
      <c r="AD326" s="38">
        <v>0</v>
      </c>
    </row>
    <row r="327" spans="1:30" x14ac:dyDescent="0.2">
      <c r="A327" s="55">
        <f t="shared" si="4"/>
        <v>322</v>
      </c>
      <c r="B327" s="37">
        <v>10202150</v>
      </c>
      <c r="C327" s="43" t="s">
        <v>1276</v>
      </c>
      <c r="D327" s="38">
        <v>15</v>
      </c>
      <c r="E327" s="38">
        <v>0</v>
      </c>
      <c r="J327" s="38">
        <v>2</v>
      </c>
      <c r="L327" s="38">
        <v>0</v>
      </c>
      <c r="M327" s="38">
        <v>0</v>
      </c>
      <c r="N327" s="38">
        <v>1000000</v>
      </c>
      <c r="O327" s="38" t="s">
        <v>55</v>
      </c>
      <c r="Q327" s="63" t="s">
        <v>1560</v>
      </c>
      <c r="R327" s="63">
        <v>0</v>
      </c>
      <c r="T327" s="153" t="s">
        <v>1543</v>
      </c>
      <c r="U327" s="38">
        <v>6000</v>
      </c>
      <c r="Y327" s="38" t="s">
        <v>962</v>
      </c>
      <c r="AA327" s="38">
        <v>0</v>
      </c>
      <c r="AB327" s="38">
        <v>0</v>
      </c>
      <c r="AC327" s="38">
        <v>0</v>
      </c>
      <c r="AD327" s="38">
        <v>0</v>
      </c>
    </row>
    <row r="328" spans="1:30" x14ac:dyDescent="0.2">
      <c r="A328" s="55">
        <f t="shared" si="4"/>
        <v>323</v>
      </c>
      <c r="B328" s="37">
        <v>10202160</v>
      </c>
      <c r="C328" s="43" t="s">
        <v>1276</v>
      </c>
      <c r="D328" s="38">
        <v>16</v>
      </c>
      <c r="E328" s="38">
        <v>0</v>
      </c>
      <c r="J328" s="38">
        <v>2</v>
      </c>
      <c r="L328" s="38">
        <v>0</v>
      </c>
      <c r="M328" s="38">
        <v>0</v>
      </c>
      <c r="N328" s="38">
        <v>1000000</v>
      </c>
      <c r="O328" s="38" t="s">
        <v>55</v>
      </c>
      <c r="Q328" s="63" t="s">
        <v>1560</v>
      </c>
      <c r="R328" s="63">
        <v>0</v>
      </c>
      <c r="T328" s="153" t="s">
        <v>1543</v>
      </c>
      <c r="U328" s="38">
        <v>6000</v>
      </c>
      <c r="Y328" s="38" t="s">
        <v>963</v>
      </c>
      <c r="AA328" s="38">
        <v>0</v>
      </c>
      <c r="AB328" s="38">
        <v>0</v>
      </c>
      <c r="AC328" s="38">
        <v>0</v>
      </c>
      <c r="AD328" s="38">
        <v>0</v>
      </c>
    </row>
    <row r="329" spans="1:30" x14ac:dyDescent="0.2">
      <c r="A329" s="55">
        <f t="shared" si="4"/>
        <v>324</v>
      </c>
      <c r="B329" s="37">
        <v>10202170</v>
      </c>
      <c r="C329" s="43" t="s">
        <v>1276</v>
      </c>
      <c r="D329" s="38">
        <v>17</v>
      </c>
      <c r="E329" s="38">
        <v>0</v>
      </c>
      <c r="J329" s="38">
        <v>2</v>
      </c>
      <c r="L329" s="38">
        <v>0</v>
      </c>
      <c r="M329" s="38">
        <v>0</v>
      </c>
      <c r="N329" s="38">
        <v>1000000</v>
      </c>
      <c r="O329" s="38" t="s">
        <v>55</v>
      </c>
      <c r="Q329" s="63" t="s">
        <v>1560</v>
      </c>
      <c r="R329" s="63">
        <v>0</v>
      </c>
      <c r="T329" s="153" t="s">
        <v>1543</v>
      </c>
      <c r="U329" s="38">
        <v>6000</v>
      </c>
      <c r="Y329" s="38" t="s">
        <v>964</v>
      </c>
      <c r="AA329" s="38">
        <v>0</v>
      </c>
      <c r="AB329" s="38">
        <v>0</v>
      </c>
      <c r="AC329" s="38">
        <v>0</v>
      </c>
      <c r="AD329" s="38">
        <v>0</v>
      </c>
    </row>
    <row r="330" spans="1:30" x14ac:dyDescent="0.2">
      <c r="A330" s="55">
        <f t="shared" si="4"/>
        <v>325</v>
      </c>
      <c r="B330" s="37">
        <v>10202180</v>
      </c>
      <c r="C330" s="43" t="s">
        <v>1276</v>
      </c>
      <c r="D330" s="38">
        <v>18</v>
      </c>
      <c r="E330" s="38">
        <v>0</v>
      </c>
      <c r="J330" s="38">
        <v>2</v>
      </c>
      <c r="L330" s="38">
        <v>0</v>
      </c>
      <c r="M330" s="38">
        <v>0</v>
      </c>
      <c r="N330" s="38">
        <v>1000000</v>
      </c>
      <c r="O330" s="38" t="s">
        <v>55</v>
      </c>
      <c r="Q330" s="63" t="s">
        <v>1560</v>
      </c>
      <c r="R330" s="63">
        <v>0</v>
      </c>
      <c r="T330" s="153" t="s">
        <v>1543</v>
      </c>
      <c r="U330" s="38">
        <v>6000</v>
      </c>
      <c r="Y330" s="38" t="s">
        <v>965</v>
      </c>
      <c r="AA330" s="38">
        <v>0</v>
      </c>
      <c r="AB330" s="38">
        <v>0</v>
      </c>
      <c r="AC330" s="38">
        <v>0</v>
      </c>
      <c r="AD330" s="38">
        <v>0</v>
      </c>
    </row>
    <row r="331" spans="1:30" x14ac:dyDescent="0.2">
      <c r="A331" s="55">
        <f t="shared" si="4"/>
        <v>326</v>
      </c>
      <c r="B331" s="37">
        <v>10202190</v>
      </c>
      <c r="C331" s="43" t="s">
        <v>1276</v>
      </c>
      <c r="D331" s="38">
        <v>19</v>
      </c>
      <c r="E331" s="38">
        <v>0</v>
      </c>
      <c r="J331" s="38">
        <v>2</v>
      </c>
      <c r="L331" s="38">
        <v>0</v>
      </c>
      <c r="M331" s="38">
        <v>0</v>
      </c>
      <c r="N331" s="38">
        <v>1000000</v>
      </c>
      <c r="O331" s="38" t="s">
        <v>55</v>
      </c>
      <c r="Q331" s="63" t="s">
        <v>1560</v>
      </c>
      <c r="R331" s="63">
        <v>0</v>
      </c>
      <c r="T331" s="153" t="s">
        <v>1543</v>
      </c>
      <c r="U331" s="38">
        <v>6000</v>
      </c>
      <c r="Y331" s="38" t="s">
        <v>966</v>
      </c>
      <c r="AA331" s="38">
        <v>0</v>
      </c>
      <c r="AB331" s="38">
        <v>0</v>
      </c>
      <c r="AC331" s="38">
        <v>0</v>
      </c>
      <c r="AD331" s="38">
        <v>0</v>
      </c>
    </row>
    <row r="332" spans="1:30" x14ac:dyDescent="0.2">
      <c r="A332" s="55">
        <f t="shared" si="4"/>
        <v>327</v>
      </c>
      <c r="B332" s="37">
        <v>10202200</v>
      </c>
      <c r="C332" s="43" t="s">
        <v>1276</v>
      </c>
      <c r="D332" s="38">
        <v>20</v>
      </c>
      <c r="E332" s="38">
        <v>0</v>
      </c>
      <c r="J332" s="38">
        <v>2</v>
      </c>
      <c r="L332" s="38">
        <v>0</v>
      </c>
      <c r="M332" s="38">
        <v>0</v>
      </c>
      <c r="N332" s="38">
        <v>1000000</v>
      </c>
      <c r="O332" s="38" t="s">
        <v>55</v>
      </c>
      <c r="Q332" s="63" t="s">
        <v>1560</v>
      </c>
      <c r="R332" s="63">
        <v>0</v>
      </c>
      <c r="T332" s="153" t="s">
        <v>1543</v>
      </c>
      <c r="U332" s="38">
        <v>6000</v>
      </c>
      <c r="Y332" s="38" t="s">
        <v>967</v>
      </c>
      <c r="AA332" s="38">
        <v>0</v>
      </c>
      <c r="AB332" s="38">
        <v>0</v>
      </c>
      <c r="AC332" s="38">
        <v>0</v>
      </c>
      <c r="AD332" s="38">
        <v>0</v>
      </c>
    </row>
    <row r="333" spans="1:30" x14ac:dyDescent="0.2">
      <c r="A333" s="55">
        <f t="shared" si="4"/>
        <v>328</v>
      </c>
      <c r="B333" s="37">
        <v>10202210</v>
      </c>
      <c r="C333" s="43" t="s">
        <v>1276</v>
      </c>
      <c r="D333" s="38">
        <v>21</v>
      </c>
      <c r="E333" s="38">
        <v>0</v>
      </c>
      <c r="J333" s="38">
        <v>2</v>
      </c>
      <c r="L333" s="38">
        <v>0</v>
      </c>
      <c r="M333" s="38">
        <v>0</v>
      </c>
      <c r="N333" s="38">
        <v>1000000</v>
      </c>
      <c r="O333" s="38" t="s">
        <v>55</v>
      </c>
      <c r="Q333" s="63" t="s">
        <v>1560</v>
      </c>
      <c r="R333" s="63">
        <v>0</v>
      </c>
      <c r="T333" s="153" t="s">
        <v>1543</v>
      </c>
      <c r="U333" s="38">
        <v>6000</v>
      </c>
      <c r="Y333" s="38" t="s">
        <v>968</v>
      </c>
      <c r="AA333" s="38">
        <v>0</v>
      </c>
      <c r="AB333" s="38">
        <v>0</v>
      </c>
      <c r="AC333" s="38">
        <v>0</v>
      </c>
      <c r="AD333" s="38">
        <v>0</v>
      </c>
    </row>
    <row r="334" spans="1:30" x14ac:dyDescent="0.2">
      <c r="A334" s="55">
        <f t="shared" si="4"/>
        <v>329</v>
      </c>
      <c r="B334" s="37">
        <v>10202220</v>
      </c>
      <c r="C334" s="43" t="s">
        <v>1276</v>
      </c>
      <c r="D334" s="38">
        <v>22</v>
      </c>
      <c r="E334" s="38">
        <v>0</v>
      </c>
      <c r="J334" s="38">
        <v>2</v>
      </c>
      <c r="L334" s="38">
        <v>0</v>
      </c>
      <c r="M334" s="38">
        <v>0</v>
      </c>
      <c r="N334" s="38">
        <v>1000000</v>
      </c>
      <c r="O334" s="38" t="s">
        <v>55</v>
      </c>
      <c r="Q334" s="63" t="s">
        <v>1560</v>
      </c>
      <c r="R334" s="63">
        <v>0</v>
      </c>
      <c r="T334" s="153" t="s">
        <v>1543</v>
      </c>
      <c r="U334" s="38">
        <v>6000</v>
      </c>
      <c r="Y334" s="38" t="s">
        <v>969</v>
      </c>
      <c r="AA334" s="38">
        <v>0</v>
      </c>
      <c r="AB334" s="38">
        <v>0</v>
      </c>
      <c r="AC334" s="38">
        <v>0</v>
      </c>
      <c r="AD334" s="38">
        <v>0</v>
      </c>
    </row>
    <row r="335" spans="1:30" x14ac:dyDescent="0.2">
      <c r="A335" s="55">
        <f t="shared" si="4"/>
        <v>330</v>
      </c>
      <c r="B335" s="37">
        <v>10202230</v>
      </c>
      <c r="C335" s="43" t="s">
        <v>1276</v>
      </c>
      <c r="D335" s="38">
        <v>23</v>
      </c>
      <c r="E335" s="38">
        <v>0</v>
      </c>
      <c r="J335" s="38">
        <v>2</v>
      </c>
      <c r="L335" s="38">
        <v>0</v>
      </c>
      <c r="M335" s="38">
        <v>0</v>
      </c>
      <c r="N335" s="38">
        <v>1000000</v>
      </c>
      <c r="O335" s="38" t="s">
        <v>55</v>
      </c>
      <c r="Q335" s="63" t="s">
        <v>1560</v>
      </c>
      <c r="R335" s="63">
        <v>0</v>
      </c>
      <c r="T335" s="153" t="s">
        <v>1543</v>
      </c>
      <c r="U335" s="38">
        <v>6000</v>
      </c>
      <c r="Y335" s="38" t="s">
        <v>970</v>
      </c>
      <c r="AA335" s="38">
        <v>0</v>
      </c>
      <c r="AB335" s="38">
        <v>0</v>
      </c>
      <c r="AC335" s="38">
        <v>0</v>
      </c>
      <c r="AD335" s="38">
        <v>0</v>
      </c>
    </row>
    <row r="336" spans="1:30" x14ac:dyDescent="0.2">
      <c r="A336" s="55">
        <f t="shared" si="4"/>
        <v>331</v>
      </c>
      <c r="B336" s="37">
        <v>10202240</v>
      </c>
      <c r="C336" s="43" t="s">
        <v>1276</v>
      </c>
      <c r="D336" s="38">
        <v>24</v>
      </c>
      <c r="E336" s="38">
        <v>0</v>
      </c>
      <c r="J336" s="38">
        <v>2</v>
      </c>
      <c r="L336" s="38">
        <v>0</v>
      </c>
      <c r="M336" s="38">
        <v>0</v>
      </c>
      <c r="N336" s="38">
        <v>1000000</v>
      </c>
      <c r="O336" s="38" t="s">
        <v>55</v>
      </c>
      <c r="Q336" s="63" t="s">
        <v>1560</v>
      </c>
      <c r="R336" s="63">
        <v>0</v>
      </c>
      <c r="T336" s="153" t="s">
        <v>1543</v>
      </c>
      <c r="U336" s="38">
        <v>6000</v>
      </c>
      <c r="Y336" s="38" t="s">
        <v>971</v>
      </c>
      <c r="AA336" s="38">
        <v>0</v>
      </c>
      <c r="AB336" s="38">
        <v>0</v>
      </c>
      <c r="AC336" s="38">
        <v>0</v>
      </c>
      <c r="AD336" s="38">
        <v>0</v>
      </c>
    </row>
    <row r="337" spans="1:30" x14ac:dyDescent="0.2">
      <c r="A337" s="55">
        <f t="shared" si="4"/>
        <v>332</v>
      </c>
      <c r="B337" s="37">
        <v>10202250</v>
      </c>
      <c r="C337" s="43" t="s">
        <v>1276</v>
      </c>
      <c r="D337" s="38">
        <v>25</v>
      </c>
      <c r="E337" s="38">
        <v>0</v>
      </c>
      <c r="J337" s="38">
        <v>2</v>
      </c>
      <c r="L337" s="38">
        <v>0</v>
      </c>
      <c r="M337" s="38">
        <v>0</v>
      </c>
      <c r="N337" s="38">
        <v>1000000</v>
      </c>
      <c r="O337" s="38" t="s">
        <v>55</v>
      </c>
      <c r="Q337" s="63" t="s">
        <v>1560</v>
      </c>
      <c r="R337" s="63">
        <v>0</v>
      </c>
      <c r="T337" s="153" t="s">
        <v>1543</v>
      </c>
      <c r="U337" s="38">
        <v>6000</v>
      </c>
      <c r="Y337" s="38" t="s">
        <v>972</v>
      </c>
      <c r="AA337" s="38">
        <v>0</v>
      </c>
      <c r="AB337" s="38">
        <v>0</v>
      </c>
      <c r="AC337" s="38">
        <v>0</v>
      </c>
      <c r="AD337" s="38">
        <v>0</v>
      </c>
    </row>
    <row r="338" spans="1:30" x14ac:dyDescent="0.2">
      <c r="A338" s="55">
        <f t="shared" si="4"/>
        <v>333</v>
      </c>
      <c r="B338" s="37">
        <v>10203010</v>
      </c>
      <c r="C338" s="43" t="s">
        <v>1277</v>
      </c>
      <c r="D338" s="38">
        <v>1</v>
      </c>
      <c r="E338" s="38">
        <v>0</v>
      </c>
      <c r="J338" s="38">
        <v>2</v>
      </c>
      <c r="L338" s="38">
        <v>0</v>
      </c>
      <c r="M338" s="38">
        <v>0</v>
      </c>
      <c r="N338" s="38">
        <v>1000000</v>
      </c>
      <c r="O338" s="38" t="s">
        <v>55</v>
      </c>
      <c r="Q338" s="63" t="s">
        <v>1560</v>
      </c>
      <c r="R338" s="63">
        <v>0</v>
      </c>
      <c r="T338" s="153" t="s">
        <v>1543</v>
      </c>
      <c r="Y338" s="38" t="s">
        <v>211</v>
      </c>
      <c r="AA338" s="38">
        <v>0</v>
      </c>
      <c r="AB338" s="38">
        <v>0</v>
      </c>
      <c r="AC338" s="38">
        <v>0</v>
      </c>
      <c r="AD338" s="38">
        <v>0</v>
      </c>
    </row>
    <row r="339" spans="1:30" x14ac:dyDescent="0.2">
      <c r="A339" s="55">
        <f t="shared" si="4"/>
        <v>334</v>
      </c>
      <c r="B339" s="37">
        <v>10203020</v>
      </c>
      <c r="C339" s="43" t="s">
        <v>1277</v>
      </c>
      <c r="D339" s="38">
        <v>2</v>
      </c>
      <c r="E339" s="38">
        <v>0</v>
      </c>
      <c r="J339" s="38">
        <v>2</v>
      </c>
      <c r="L339" s="38">
        <v>0</v>
      </c>
      <c r="M339" s="38">
        <v>0</v>
      </c>
      <c r="N339" s="38">
        <v>1000000</v>
      </c>
      <c r="O339" s="38" t="s">
        <v>55</v>
      </c>
      <c r="Q339" s="63" t="s">
        <v>1560</v>
      </c>
      <c r="R339" s="63">
        <v>0</v>
      </c>
      <c r="T339" s="153" t="s">
        <v>1543</v>
      </c>
      <c r="Y339" s="38" t="s">
        <v>973</v>
      </c>
      <c r="AA339" s="38">
        <v>0</v>
      </c>
      <c r="AB339" s="38">
        <v>0</v>
      </c>
      <c r="AC339" s="38">
        <v>0</v>
      </c>
      <c r="AD339" s="38">
        <v>0</v>
      </c>
    </row>
    <row r="340" spans="1:30" x14ac:dyDescent="0.2">
      <c r="A340" s="55">
        <f t="shared" si="4"/>
        <v>335</v>
      </c>
      <c r="B340" s="37">
        <v>10203030</v>
      </c>
      <c r="C340" s="43" t="s">
        <v>1277</v>
      </c>
      <c r="D340" s="38">
        <v>3</v>
      </c>
      <c r="E340" s="38">
        <v>0</v>
      </c>
      <c r="J340" s="38">
        <v>2</v>
      </c>
      <c r="L340" s="38">
        <v>0</v>
      </c>
      <c r="M340" s="38">
        <v>0</v>
      </c>
      <c r="N340" s="38">
        <v>1000000</v>
      </c>
      <c r="O340" s="38" t="s">
        <v>55</v>
      </c>
      <c r="Q340" s="63" t="s">
        <v>1560</v>
      </c>
      <c r="R340" s="63">
        <v>0</v>
      </c>
      <c r="T340" s="153" t="s">
        <v>1543</v>
      </c>
      <c r="Y340" s="38" t="s">
        <v>974</v>
      </c>
      <c r="AA340" s="38">
        <v>0</v>
      </c>
      <c r="AB340" s="38">
        <v>0</v>
      </c>
      <c r="AC340" s="38">
        <v>0</v>
      </c>
      <c r="AD340" s="38">
        <v>0</v>
      </c>
    </row>
    <row r="341" spans="1:30" x14ac:dyDescent="0.2">
      <c r="A341" s="55">
        <f t="shared" si="4"/>
        <v>336</v>
      </c>
      <c r="B341" s="37">
        <v>10203040</v>
      </c>
      <c r="C341" s="43" t="s">
        <v>1277</v>
      </c>
      <c r="D341" s="38">
        <v>4</v>
      </c>
      <c r="E341" s="38">
        <v>0</v>
      </c>
      <c r="J341" s="38">
        <v>2</v>
      </c>
      <c r="L341" s="38">
        <v>0</v>
      </c>
      <c r="M341" s="38">
        <v>0</v>
      </c>
      <c r="N341" s="38">
        <v>1000000</v>
      </c>
      <c r="O341" s="38" t="s">
        <v>55</v>
      </c>
      <c r="Q341" s="63" t="s">
        <v>1560</v>
      </c>
      <c r="R341" s="63">
        <v>0</v>
      </c>
      <c r="T341" s="153" t="s">
        <v>1543</v>
      </c>
      <c r="Y341" s="38" t="s">
        <v>975</v>
      </c>
      <c r="AA341" s="38">
        <v>0</v>
      </c>
      <c r="AB341" s="38">
        <v>0</v>
      </c>
      <c r="AC341" s="38">
        <v>0</v>
      </c>
      <c r="AD341" s="38">
        <v>0</v>
      </c>
    </row>
    <row r="342" spans="1:30" x14ac:dyDescent="0.2">
      <c r="A342" s="55">
        <f t="shared" si="4"/>
        <v>337</v>
      </c>
      <c r="B342" s="37">
        <v>10203050</v>
      </c>
      <c r="C342" s="43" t="s">
        <v>1277</v>
      </c>
      <c r="D342" s="38">
        <v>5</v>
      </c>
      <c r="E342" s="38">
        <v>0</v>
      </c>
      <c r="J342" s="38">
        <v>2</v>
      </c>
      <c r="L342" s="38">
        <v>0</v>
      </c>
      <c r="M342" s="38">
        <v>0</v>
      </c>
      <c r="N342" s="38">
        <v>1000000</v>
      </c>
      <c r="O342" s="38" t="s">
        <v>55</v>
      </c>
      <c r="Q342" s="63" t="s">
        <v>1560</v>
      </c>
      <c r="R342" s="63">
        <v>0</v>
      </c>
      <c r="T342" s="153" t="s">
        <v>1543</v>
      </c>
      <c r="Y342" s="38" t="s">
        <v>976</v>
      </c>
      <c r="AA342" s="38">
        <v>0</v>
      </c>
      <c r="AB342" s="38">
        <v>0</v>
      </c>
      <c r="AC342" s="38">
        <v>0</v>
      </c>
      <c r="AD342" s="38">
        <v>0</v>
      </c>
    </row>
    <row r="343" spans="1:30" x14ac:dyDescent="0.2">
      <c r="A343" s="55">
        <f t="shared" si="4"/>
        <v>338</v>
      </c>
      <c r="B343" s="37">
        <v>10203060</v>
      </c>
      <c r="C343" s="43" t="s">
        <v>1277</v>
      </c>
      <c r="D343" s="38">
        <v>6</v>
      </c>
      <c r="E343" s="38">
        <v>0</v>
      </c>
      <c r="J343" s="38">
        <v>2</v>
      </c>
      <c r="L343" s="38">
        <v>0</v>
      </c>
      <c r="M343" s="38">
        <v>0</v>
      </c>
      <c r="N343" s="38">
        <v>1000000</v>
      </c>
      <c r="O343" s="38" t="s">
        <v>55</v>
      </c>
      <c r="Q343" s="63" t="s">
        <v>1560</v>
      </c>
      <c r="R343" s="63">
        <v>0</v>
      </c>
      <c r="T343" s="153" t="s">
        <v>1543</v>
      </c>
      <c r="Y343" s="38" t="s">
        <v>977</v>
      </c>
      <c r="AA343" s="38">
        <v>0</v>
      </c>
      <c r="AB343" s="38">
        <v>0</v>
      </c>
      <c r="AC343" s="38">
        <v>0</v>
      </c>
      <c r="AD343" s="38">
        <v>0</v>
      </c>
    </row>
    <row r="344" spans="1:30" x14ac:dyDescent="0.2">
      <c r="A344" s="55">
        <f t="shared" si="4"/>
        <v>339</v>
      </c>
      <c r="B344" s="37">
        <v>10203070</v>
      </c>
      <c r="C344" s="43" t="s">
        <v>1277</v>
      </c>
      <c r="D344" s="38">
        <v>7</v>
      </c>
      <c r="E344" s="38">
        <v>0</v>
      </c>
      <c r="J344" s="38">
        <v>2</v>
      </c>
      <c r="L344" s="38">
        <v>0</v>
      </c>
      <c r="M344" s="38">
        <v>0</v>
      </c>
      <c r="N344" s="38">
        <v>1000000</v>
      </c>
      <c r="O344" s="38" t="s">
        <v>55</v>
      </c>
      <c r="Q344" s="63" t="s">
        <v>1560</v>
      </c>
      <c r="R344" s="63">
        <v>0</v>
      </c>
      <c r="T344" s="153" t="s">
        <v>1543</v>
      </c>
      <c r="Y344" s="38" t="s">
        <v>978</v>
      </c>
      <c r="AA344" s="38">
        <v>0</v>
      </c>
      <c r="AB344" s="38">
        <v>0</v>
      </c>
      <c r="AC344" s="38">
        <v>0</v>
      </c>
      <c r="AD344" s="38">
        <v>0</v>
      </c>
    </row>
    <row r="345" spans="1:30" x14ac:dyDescent="0.2">
      <c r="A345" s="55">
        <f t="shared" si="4"/>
        <v>340</v>
      </c>
      <c r="B345" s="37">
        <v>10203080</v>
      </c>
      <c r="C345" s="43" t="s">
        <v>1277</v>
      </c>
      <c r="D345" s="38">
        <v>8</v>
      </c>
      <c r="E345" s="38">
        <v>0</v>
      </c>
      <c r="J345" s="38">
        <v>2</v>
      </c>
      <c r="L345" s="38">
        <v>0</v>
      </c>
      <c r="M345" s="38">
        <v>0</v>
      </c>
      <c r="N345" s="38">
        <v>1000000</v>
      </c>
      <c r="O345" s="38" t="s">
        <v>55</v>
      </c>
      <c r="Q345" s="63" t="s">
        <v>1560</v>
      </c>
      <c r="R345" s="63">
        <v>0</v>
      </c>
      <c r="T345" s="153" t="s">
        <v>1543</v>
      </c>
      <c r="Y345" s="38" t="s">
        <v>979</v>
      </c>
      <c r="AA345" s="38">
        <v>0</v>
      </c>
      <c r="AB345" s="38">
        <v>0</v>
      </c>
      <c r="AC345" s="38">
        <v>0</v>
      </c>
      <c r="AD345" s="38">
        <v>0</v>
      </c>
    </row>
    <row r="346" spans="1:30" x14ac:dyDescent="0.2">
      <c r="A346" s="55">
        <f t="shared" si="4"/>
        <v>341</v>
      </c>
      <c r="B346" s="37">
        <v>10203090</v>
      </c>
      <c r="C346" s="43" t="s">
        <v>1277</v>
      </c>
      <c r="D346" s="38">
        <v>9</v>
      </c>
      <c r="E346" s="38">
        <v>0</v>
      </c>
      <c r="J346" s="38">
        <v>2</v>
      </c>
      <c r="L346" s="38">
        <v>0</v>
      </c>
      <c r="M346" s="38">
        <v>0</v>
      </c>
      <c r="N346" s="38">
        <v>1000000</v>
      </c>
      <c r="O346" s="38" t="s">
        <v>55</v>
      </c>
      <c r="Q346" s="63" t="s">
        <v>1560</v>
      </c>
      <c r="R346" s="63">
        <v>0</v>
      </c>
      <c r="T346" s="153" t="s">
        <v>1543</v>
      </c>
      <c r="Y346" s="38" t="s">
        <v>980</v>
      </c>
      <c r="AA346" s="38">
        <v>0</v>
      </c>
      <c r="AB346" s="38">
        <v>0</v>
      </c>
      <c r="AC346" s="38">
        <v>0</v>
      </c>
      <c r="AD346" s="38">
        <v>0</v>
      </c>
    </row>
    <row r="347" spans="1:30" x14ac:dyDescent="0.2">
      <c r="A347" s="55">
        <f t="shared" si="4"/>
        <v>342</v>
      </c>
      <c r="B347" s="37">
        <v>10203100</v>
      </c>
      <c r="C347" s="43" t="s">
        <v>1277</v>
      </c>
      <c r="D347" s="38">
        <v>10</v>
      </c>
      <c r="E347" s="38">
        <v>0</v>
      </c>
      <c r="J347" s="38">
        <v>2</v>
      </c>
      <c r="L347" s="38">
        <v>0</v>
      </c>
      <c r="M347" s="38">
        <v>0</v>
      </c>
      <c r="N347" s="38">
        <v>1000000</v>
      </c>
      <c r="O347" s="38" t="s">
        <v>55</v>
      </c>
      <c r="Q347" s="63" t="s">
        <v>1560</v>
      </c>
      <c r="R347" s="63">
        <v>0</v>
      </c>
      <c r="T347" s="153" t="s">
        <v>1543</v>
      </c>
      <c r="Y347" s="38" t="s">
        <v>981</v>
      </c>
      <c r="AA347" s="38">
        <v>0</v>
      </c>
      <c r="AB347" s="38">
        <v>0</v>
      </c>
      <c r="AC347" s="38">
        <v>0</v>
      </c>
      <c r="AD347" s="38">
        <v>0</v>
      </c>
    </row>
    <row r="348" spans="1:30" x14ac:dyDescent="0.2">
      <c r="A348" s="55">
        <f t="shared" si="4"/>
        <v>343</v>
      </c>
      <c r="B348" s="37">
        <v>10203110</v>
      </c>
      <c r="C348" s="43" t="s">
        <v>1277</v>
      </c>
      <c r="D348" s="38">
        <v>11</v>
      </c>
      <c r="E348" s="38">
        <v>0</v>
      </c>
      <c r="J348" s="38">
        <v>2</v>
      </c>
      <c r="L348" s="38">
        <v>0</v>
      </c>
      <c r="M348" s="38">
        <v>0</v>
      </c>
      <c r="N348" s="38">
        <v>1000000</v>
      </c>
      <c r="O348" s="38" t="s">
        <v>55</v>
      </c>
      <c r="Q348" s="63" t="s">
        <v>1560</v>
      </c>
      <c r="R348" s="63">
        <v>0</v>
      </c>
      <c r="T348" s="153" t="s">
        <v>1543</v>
      </c>
      <c r="Y348" s="38" t="s">
        <v>982</v>
      </c>
      <c r="AA348" s="38">
        <v>0</v>
      </c>
      <c r="AB348" s="38">
        <v>0</v>
      </c>
      <c r="AC348" s="38">
        <v>0</v>
      </c>
      <c r="AD348" s="38">
        <v>0</v>
      </c>
    </row>
    <row r="349" spans="1:30" x14ac:dyDescent="0.2">
      <c r="A349" s="55">
        <f t="shared" si="4"/>
        <v>344</v>
      </c>
      <c r="B349" s="37">
        <v>10203120</v>
      </c>
      <c r="C349" s="43" t="s">
        <v>1277</v>
      </c>
      <c r="D349" s="38">
        <v>12</v>
      </c>
      <c r="E349" s="38">
        <v>0</v>
      </c>
      <c r="J349" s="38">
        <v>2</v>
      </c>
      <c r="L349" s="38">
        <v>0</v>
      </c>
      <c r="M349" s="38">
        <v>0</v>
      </c>
      <c r="N349" s="38">
        <v>1000000</v>
      </c>
      <c r="O349" s="38" t="s">
        <v>55</v>
      </c>
      <c r="Q349" s="63" t="s">
        <v>1560</v>
      </c>
      <c r="R349" s="63">
        <v>0</v>
      </c>
      <c r="T349" s="153" t="s">
        <v>1543</v>
      </c>
      <c r="Y349" s="38" t="s">
        <v>983</v>
      </c>
      <c r="AA349" s="38">
        <v>0</v>
      </c>
      <c r="AB349" s="38">
        <v>0</v>
      </c>
      <c r="AC349" s="38">
        <v>0</v>
      </c>
      <c r="AD349" s="38">
        <v>0</v>
      </c>
    </row>
    <row r="350" spans="1:30" x14ac:dyDescent="0.2">
      <c r="A350" s="55">
        <f t="shared" si="4"/>
        <v>345</v>
      </c>
      <c r="B350" s="37">
        <v>10203130</v>
      </c>
      <c r="C350" s="43" t="s">
        <v>1277</v>
      </c>
      <c r="D350" s="38">
        <v>13</v>
      </c>
      <c r="E350" s="38">
        <v>0</v>
      </c>
      <c r="J350" s="38">
        <v>2</v>
      </c>
      <c r="L350" s="38">
        <v>0</v>
      </c>
      <c r="M350" s="38">
        <v>0</v>
      </c>
      <c r="N350" s="38">
        <v>1000000</v>
      </c>
      <c r="O350" s="38" t="s">
        <v>55</v>
      </c>
      <c r="Q350" s="63" t="s">
        <v>1560</v>
      </c>
      <c r="R350" s="63">
        <v>0</v>
      </c>
      <c r="T350" s="153" t="s">
        <v>1543</v>
      </c>
      <c r="Y350" s="38" t="s">
        <v>984</v>
      </c>
      <c r="AA350" s="38">
        <v>0</v>
      </c>
      <c r="AB350" s="38">
        <v>0</v>
      </c>
      <c r="AC350" s="38">
        <v>0</v>
      </c>
      <c r="AD350" s="38">
        <v>0</v>
      </c>
    </row>
    <row r="351" spans="1:30" x14ac:dyDescent="0.2">
      <c r="A351" s="55">
        <f t="shared" si="4"/>
        <v>346</v>
      </c>
      <c r="B351" s="37">
        <v>10203140</v>
      </c>
      <c r="C351" s="43" t="s">
        <v>1277</v>
      </c>
      <c r="D351" s="38">
        <v>14</v>
      </c>
      <c r="E351" s="38">
        <v>0</v>
      </c>
      <c r="J351" s="38">
        <v>2</v>
      </c>
      <c r="L351" s="38">
        <v>0</v>
      </c>
      <c r="M351" s="38">
        <v>0</v>
      </c>
      <c r="N351" s="38">
        <v>1000000</v>
      </c>
      <c r="O351" s="38" t="s">
        <v>55</v>
      </c>
      <c r="Q351" s="63" t="s">
        <v>1560</v>
      </c>
      <c r="R351" s="63">
        <v>0</v>
      </c>
      <c r="T351" s="153" t="s">
        <v>1543</v>
      </c>
      <c r="Y351" s="38" t="s">
        <v>985</v>
      </c>
      <c r="AA351" s="38">
        <v>0</v>
      </c>
      <c r="AB351" s="38">
        <v>0</v>
      </c>
      <c r="AC351" s="38">
        <v>0</v>
      </c>
      <c r="AD351" s="38">
        <v>0</v>
      </c>
    </row>
    <row r="352" spans="1:30" x14ac:dyDescent="0.2">
      <c r="A352" s="55">
        <f t="shared" si="4"/>
        <v>347</v>
      </c>
      <c r="B352" s="37">
        <v>10203150</v>
      </c>
      <c r="C352" s="43" t="s">
        <v>1277</v>
      </c>
      <c r="D352" s="38">
        <v>15</v>
      </c>
      <c r="E352" s="38">
        <v>0</v>
      </c>
      <c r="J352" s="38">
        <v>2</v>
      </c>
      <c r="L352" s="38">
        <v>0</v>
      </c>
      <c r="M352" s="38">
        <v>0</v>
      </c>
      <c r="N352" s="38">
        <v>1000000</v>
      </c>
      <c r="O352" s="38" t="s">
        <v>55</v>
      </c>
      <c r="Q352" s="63" t="s">
        <v>1560</v>
      </c>
      <c r="R352" s="63">
        <v>0</v>
      </c>
      <c r="T352" s="153" t="s">
        <v>1543</v>
      </c>
      <c r="Y352" s="38" t="s">
        <v>986</v>
      </c>
      <c r="AA352" s="38">
        <v>0</v>
      </c>
      <c r="AB352" s="38">
        <v>0</v>
      </c>
      <c r="AC352" s="38">
        <v>0</v>
      </c>
      <c r="AD352" s="38">
        <v>0</v>
      </c>
    </row>
    <row r="353" spans="1:30" x14ac:dyDescent="0.2">
      <c r="A353" s="55">
        <f t="shared" si="4"/>
        <v>348</v>
      </c>
      <c r="B353" s="37">
        <v>10203160</v>
      </c>
      <c r="C353" s="43" t="s">
        <v>1277</v>
      </c>
      <c r="D353" s="38">
        <v>16</v>
      </c>
      <c r="E353" s="38">
        <v>0</v>
      </c>
      <c r="J353" s="38">
        <v>2</v>
      </c>
      <c r="L353" s="38">
        <v>0</v>
      </c>
      <c r="M353" s="38">
        <v>0</v>
      </c>
      <c r="N353" s="38">
        <v>1000000</v>
      </c>
      <c r="O353" s="38" t="s">
        <v>55</v>
      </c>
      <c r="Q353" s="63" t="s">
        <v>1560</v>
      </c>
      <c r="R353" s="63">
        <v>0</v>
      </c>
      <c r="T353" s="153" t="s">
        <v>1543</v>
      </c>
      <c r="Y353" s="38" t="s">
        <v>987</v>
      </c>
      <c r="AA353" s="38">
        <v>0</v>
      </c>
      <c r="AB353" s="38">
        <v>0</v>
      </c>
      <c r="AC353" s="38">
        <v>0</v>
      </c>
      <c r="AD353" s="38">
        <v>0</v>
      </c>
    </row>
    <row r="354" spans="1:30" x14ac:dyDescent="0.2">
      <c r="A354" s="55">
        <f t="shared" si="4"/>
        <v>349</v>
      </c>
      <c r="B354" s="37">
        <v>10203170</v>
      </c>
      <c r="C354" s="43" t="s">
        <v>1277</v>
      </c>
      <c r="D354" s="38">
        <v>17</v>
      </c>
      <c r="E354" s="38">
        <v>0</v>
      </c>
      <c r="J354" s="38">
        <v>2</v>
      </c>
      <c r="L354" s="38">
        <v>0</v>
      </c>
      <c r="M354" s="38">
        <v>0</v>
      </c>
      <c r="N354" s="38">
        <v>1000000</v>
      </c>
      <c r="O354" s="38" t="s">
        <v>55</v>
      </c>
      <c r="Q354" s="63" t="s">
        <v>1560</v>
      </c>
      <c r="R354" s="63">
        <v>0</v>
      </c>
      <c r="T354" s="153" t="s">
        <v>1543</v>
      </c>
      <c r="Y354" s="38" t="s">
        <v>988</v>
      </c>
      <c r="AA354" s="38">
        <v>0</v>
      </c>
      <c r="AB354" s="38">
        <v>0</v>
      </c>
      <c r="AC354" s="38">
        <v>0</v>
      </c>
      <c r="AD354" s="38">
        <v>0</v>
      </c>
    </row>
    <row r="355" spans="1:30" x14ac:dyDescent="0.2">
      <c r="A355" s="55">
        <f t="shared" si="4"/>
        <v>350</v>
      </c>
      <c r="B355" s="37">
        <v>10203180</v>
      </c>
      <c r="C355" s="43" t="s">
        <v>1277</v>
      </c>
      <c r="D355" s="38">
        <v>18</v>
      </c>
      <c r="E355" s="38">
        <v>0</v>
      </c>
      <c r="J355" s="38">
        <v>2</v>
      </c>
      <c r="L355" s="38">
        <v>0</v>
      </c>
      <c r="M355" s="38">
        <v>0</v>
      </c>
      <c r="N355" s="38">
        <v>1000000</v>
      </c>
      <c r="O355" s="38" t="s">
        <v>55</v>
      </c>
      <c r="Q355" s="63" t="s">
        <v>1560</v>
      </c>
      <c r="R355" s="63">
        <v>0</v>
      </c>
      <c r="T355" s="153" t="s">
        <v>1543</v>
      </c>
      <c r="Y355" s="38" t="s">
        <v>989</v>
      </c>
      <c r="AA355" s="38">
        <v>0</v>
      </c>
      <c r="AB355" s="38">
        <v>0</v>
      </c>
      <c r="AC355" s="38">
        <v>0</v>
      </c>
      <c r="AD355" s="38">
        <v>0</v>
      </c>
    </row>
    <row r="356" spans="1:30" x14ac:dyDescent="0.2">
      <c r="A356" s="55">
        <f t="shared" si="4"/>
        <v>351</v>
      </c>
      <c r="B356" s="37">
        <v>10203190</v>
      </c>
      <c r="C356" s="43" t="s">
        <v>1277</v>
      </c>
      <c r="D356" s="38">
        <v>19</v>
      </c>
      <c r="E356" s="38">
        <v>0</v>
      </c>
      <c r="J356" s="38">
        <v>2</v>
      </c>
      <c r="L356" s="38">
        <v>0</v>
      </c>
      <c r="M356" s="38">
        <v>0</v>
      </c>
      <c r="N356" s="38">
        <v>1000000</v>
      </c>
      <c r="O356" s="38" t="s">
        <v>55</v>
      </c>
      <c r="Q356" s="63" t="s">
        <v>1560</v>
      </c>
      <c r="R356" s="63">
        <v>0</v>
      </c>
      <c r="T356" s="153" t="s">
        <v>1543</v>
      </c>
      <c r="Y356" s="38" t="s">
        <v>990</v>
      </c>
      <c r="AA356" s="38">
        <v>0</v>
      </c>
      <c r="AB356" s="38">
        <v>0</v>
      </c>
      <c r="AC356" s="38">
        <v>0</v>
      </c>
      <c r="AD356" s="38">
        <v>0</v>
      </c>
    </row>
    <row r="357" spans="1:30" x14ac:dyDescent="0.2">
      <c r="A357" s="55">
        <f t="shared" si="4"/>
        <v>352</v>
      </c>
      <c r="B357" s="37">
        <v>10203200</v>
      </c>
      <c r="C357" s="43" t="s">
        <v>1277</v>
      </c>
      <c r="D357" s="38">
        <v>20</v>
      </c>
      <c r="E357" s="38">
        <v>0</v>
      </c>
      <c r="J357" s="38">
        <v>2</v>
      </c>
      <c r="L357" s="38">
        <v>0</v>
      </c>
      <c r="M357" s="38">
        <v>0</v>
      </c>
      <c r="N357" s="38">
        <v>1000000</v>
      </c>
      <c r="O357" s="38" t="s">
        <v>55</v>
      </c>
      <c r="Q357" s="63" t="s">
        <v>1560</v>
      </c>
      <c r="R357" s="63">
        <v>0</v>
      </c>
      <c r="T357" s="153" t="s">
        <v>1543</v>
      </c>
      <c r="Y357" s="38" t="s">
        <v>991</v>
      </c>
      <c r="AA357" s="38">
        <v>0</v>
      </c>
      <c r="AB357" s="38">
        <v>0</v>
      </c>
      <c r="AC357" s="38">
        <v>0</v>
      </c>
      <c r="AD357" s="38">
        <v>0</v>
      </c>
    </row>
    <row r="358" spans="1:30" x14ac:dyDescent="0.2">
      <c r="A358" s="55">
        <f t="shared" si="4"/>
        <v>353</v>
      </c>
      <c r="B358" s="37">
        <v>10203210</v>
      </c>
      <c r="C358" s="43" t="s">
        <v>1277</v>
      </c>
      <c r="D358" s="38">
        <v>21</v>
      </c>
      <c r="E358" s="38">
        <v>0</v>
      </c>
      <c r="J358" s="38">
        <v>2</v>
      </c>
      <c r="L358" s="38">
        <v>0</v>
      </c>
      <c r="M358" s="38">
        <v>0</v>
      </c>
      <c r="N358" s="38">
        <v>1000000</v>
      </c>
      <c r="O358" s="38" t="s">
        <v>55</v>
      </c>
      <c r="Q358" s="63" t="s">
        <v>1560</v>
      </c>
      <c r="R358" s="63">
        <v>0</v>
      </c>
      <c r="T358" s="153" t="s">
        <v>1543</v>
      </c>
      <c r="Y358" s="38" t="s">
        <v>992</v>
      </c>
      <c r="AA358" s="38">
        <v>0</v>
      </c>
      <c r="AB358" s="38">
        <v>0</v>
      </c>
      <c r="AC358" s="38">
        <v>0</v>
      </c>
      <c r="AD358" s="38">
        <v>0</v>
      </c>
    </row>
    <row r="359" spans="1:30" x14ac:dyDescent="0.2">
      <c r="A359" s="55">
        <f t="shared" ref="A359:A422" si="5">ROW()-5</f>
        <v>354</v>
      </c>
      <c r="B359" s="37">
        <v>10203220</v>
      </c>
      <c r="C359" s="43" t="s">
        <v>1277</v>
      </c>
      <c r="D359" s="38">
        <v>22</v>
      </c>
      <c r="E359" s="38">
        <v>0</v>
      </c>
      <c r="J359" s="38">
        <v>2</v>
      </c>
      <c r="L359" s="38">
        <v>0</v>
      </c>
      <c r="M359" s="38">
        <v>0</v>
      </c>
      <c r="N359" s="38">
        <v>1000000</v>
      </c>
      <c r="O359" s="38" t="s">
        <v>55</v>
      </c>
      <c r="Q359" s="63" t="s">
        <v>1560</v>
      </c>
      <c r="R359" s="63">
        <v>0</v>
      </c>
      <c r="T359" s="153" t="s">
        <v>1543</v>
      </c>
      <c r="Y359" s="38" t="s">
        <v>993</v>
      </c>
      <c r="AA359" s="38">
        <v>0</v>
      </c>
      <c r="AB359" s="38">
        <v>0</v>
      </c>
      <c r="AC359" s="38">
        <v>0</v>
      </c>
      <c r="AD359" s="38">
        <v>0</v>
      </c>
    </row>
    <row r="360" spans="1:30" x14ac:dyDescent="0.2">
      <c r="A360" s="55">
        <f t="shared" si="5"/>
        <v>355</v>
      </c>
      <c r="B360" s="37">
        <v>10203230</v>
      </c>
      <c r="C360" s="43" t="s">
        <v>1277</v>
      </c>
      <c r="D360" s="38">
        <v>23</v>
      </c>
      <c r="E360" s="38">
        <v>0</v>
      </c>
      <c r="J360" s="38">
        <v>2</v>
      </c>
      <c r="L360" s="38">
        <v>0</v>
      </c>
      <c r="M360" s="38">
        <v>0</v>
      </c>
      <c r="N360" s="38">
        <v>1000000</v>
      </c>
      <c r="O360" s="38" t="s">
        <v>55</v>
      </c>
      <c r="Q360" s="63" t="s">
        <v>1560</v>
      </c>
      <c r="R360" s="63">
        <v>0</v>
      </c>
      <c r="T360" s="153" t="s">
        <v>1543</v>
      </c>
      <c r="Y360" s="38" t="s">
        <v>994</v>
      </c>
      <c r="AA360" s="38">
        <v>0</v>
      </c>
      <c r="AB360" s="38">
        <v>0</v>
      </c>
      <c r="AC360" s="38">
        <v>0</v>
      </c>
      <c r="AD360" s="38">
        <v>0</v>
      </c>
    </row>
    <row r="361" spans="1:30" x14ac:dyDescent="0.2">
      <c r="A361" s="55">
        <f t="shared" si="5"/>
        <v>356</v>
      </c>
      <c r="B361" s="37">
        <v>10203240</v>
      </c>
      <c r="C361" s="43" t="s">
        <v>1277</v>
      </c>
      <c r="D361" s="38">
        <v>24</v>
      </c>
      <c r="E361" s="38">
        <v>0</v>
      </c>
      <c r="J361" s="38">
        <v>2</v>
      </c>
      <c r="L361" s="38">
        <v>0</v>
      </c>
      <c r="M361" s="38">
        <v>0</v>
      </c>
      <c r="N361" s="38">
        <v>1000000</v>
      </c>
      <c r="O361" s="38" t="s">
        <v>55</v>
      </c>
      <c r="Q361" s="63" t="s">
        <v>1560</v>
      </c>
      <c r="R361" s="63">
        <v>0</v>
      </c>
      <c r="T361" s="153" t="s">
        <v>1543</v>
      </c>
      <c r="Y361" s="38" t="s">
        <v>995</v>
      </c>
      <c r="AA361" s="38">
        <v>0</v>
      </c>
      <c r="AB361" s="38">
        <v>0</v>
      </c>
      <c r="AC361" s="38">
        <v>0</v>
      </c>
      <c r="AD361" s="38">
        <v>0</v>
      </c>
    </row>
    <row r="362" spans="1:30" x14ac:dyDescent="0.2">
      <c r="A362" s="55">
        <f t="shared" si="5"/>
        <v>357</v>
      </c>
      <c r="B362" s="37">
        <v>10203250</v>
      </c>
      <c r="C362" s="43" t="s">
        <v>1277</v>
      </c>
      <c r="D362" s="38">
        <v>25</v>
      </c>
      <c r="E362" s="38">
        <v>0</v>
      </c>
      <c r="J362" s="38">
        <v>2</v>
      </c>
      <c r="L362" s="38">
        <v>0</v>
      </c>
      <c r="M362" s="38">
        <v>0</v>
      </c>
      <c r="N362" s="38">
        <v>1000000</v>
      </c>
      <c r="O362" s="38" t="s">
        <v>55</v>
      </c>
      <c r="Q362" s="63" t="s">
        <v>1560</v>
      </c>
      <c r="R362" s="63">
        <v>0</v>
      </c>
      <c r="T362" s="153" t="s">
        <v>1543</v>
      </c>
      <c r="Y362" s="38" t="s">
        <v>996</v>
      </c>
      <c r="AA362" s="38">
        <v>0</v>
      </c>
      <c r="AB362" s="38">
        <v>0</v>
      </c>
      <c r="AC362" s="38">
        <v>0</v>
      </c>
      <c r="AD362" s="38">
        <v>0</v>
      </c>
    </row>
    <row r="363" spans="1:30" x14ac:dyDescent="0.2">
      <c r="A363" s="55">
        <f t="shared" si="5"/>
        <v>358</v>
      </c>
      <c r="B363" s="37">
        <v>10204010</v>
      </c>
      <c r="C363" s="43" t="s">
        <v>1278</v>
      </c>
      <c r="D363" s="38">
        <v>1</v>
      </c>
      <c r="E363" s="38">
        <v>0</v>
      </c>
      <c r="J363" s="38">
        <v>2</v>
      </c>
      <c r="L363" s="38">
        <v>0</v>
      </c>
      <c r="M363" s="38">
        <v>0</v>
      </c>
      <c r="N363" s="38">
        <v>1000000</v>
      </c>
      <c r="O363" s="38" t="s">
        <v>55</v>
      </c>
      <c r="Q363" s="63" t="s">
        <v>1560</v>
      </c>
      <c r="R363" s="63">
        <v>0</v>
      </c>
      <c r="T363" s="153" t="s">
        <v>1543</v>
      </c>
      <c r="Y363" s="38" t="s">
        <v>1383</v>
      </c>
      <c r="AA363" s="38">
        <v>0</v>
      </c>
      <c r="AB363" s="38">
        <v>0</v>
      </c>
      <c r="AC363" s="38">
        <v>0</v>
      </c>
      <c r="AD363" s="38">
        <v>0</v>
      </c>
    </row>
    <row r="364" spans="1:30" x14ac:dyDescent="0.2">
      <c r="A364" s="55">
        <f t="shared" si="5"/>
        <v>359</v>
      </c>
      <c r="B364" s="37">
        <v>10204020</v>
      </c>
      <c r="C364" s="43" t="s">
        <v>1278</v>
      </c>
      <c r="D364" s="38">
        <v>2</v>
      </c>
      <c r="E364" s="38">
        <v>0</v>
      </c>
      <c r="J364" s="38">
        <v>2</v>
      </c>
      <c r="L364" s="38">
        <v>0</v>
      </c>
      <c r="M364" s="38">
        <v>0</v>
      </c>
      <c r="N364" s="38">
        <v>1000000</v>
      </c>
      <c r="O364" s="38" t="s">
        <v>55</v>
      </c>
      <c r="Q364" s="63" t="s">
        <v>1560</v>
      </c>
      <c r="R364" s="63">
        <v>0</v>
      </c>
      <c r="T364" s="153" t="s">
        <v>1543</v>
      </c>
      <c r="Y364" s="38" t="s">
        <v>1384</v>
      </c>
      <c r="AA364" s="38">
        <v>0</v>
      </c>
      <c r="AB364" s="38">
        <v>0</v>
      </c>
      <c r="AC364" s="38">
        <v>0</v>
      </c>
      <c r="AD364" s="38">
        <v>0</v>
      </c>
    </row>
    <row r="365" spans="1:30" x14ac:dyDescent="0.2">
      <c r="A365" s="55">
        <f t="shared" si="5"/>
        <v>360</v>
      </c>
      <c r="B365" s="37">
        <v>10204030</v>
      </c>
      <c r="C365" s="43" t="s">
        <v>1278</v>
      </c>
      <c r="D365" s="38">
        <v>3</v>
      </c>
      <c r="E365" s="38">
        <v>0</v>
      </c>
      <c r="J365" s="38">
        <v>2</v>
      </c>
      <c r="L365" s="38">
        <v>0</v>
      </c>
      <c r="M365" s="38">
        <v>0</v>
      </c>
      <c r="N365" s="38">
        <v>1000000</v>
      </c>
      <c r="O365" s="38" t="s">
        <v>55</v>
      </c>
      <c r="Q365" s="63" t="s">
        <v>1560</v>
      </c>
      <c r="R365" s="63">
        <v>0</v>
      </c>
      <c r="T365" s="153" t="s">
        <v>1543</v>
      </c>
      <c r="Y365" s="38" t="s">
        <v>1385</v>
      </c>
      <c r="AA365" s="38">
        <v>0</v>
      </c>
      <c r="AB365" s="38">
        <v>0</v>
      </c>
      <c r="AC365" s="38">
        <v>0</v>
      </c>
      <c r="AD365" s="38">
        <v>0</v>
      </c>
    </row>
    <row r="366" spans="1:30" x14ac:dyDescent="0.2">
      <c r="A366" s="55">
        <f t="shared" si="5"/>
        <v>361</v>
      </c>
      <c r="B366" s="37">
        <v>10204040</v>
      </c>
      <c r="C366" s="43" t="s">
        <v>1278</v>
      </c>
      <c r="D366" s="38">
        <v>4</v>
      </c>
      <c r="E366" s="38">
        <v>0</v>
      </c>
      <c r="J366" s="38">
        <v>2</v>
      </c>
      <c r="L366" s="38">
        <v>0</v>
      </c>
      <c r="M366" s="38">
        <v>0</v>
      </c>
      <c r="N366" s="38">
        <v>1000000</v>
      </c>
      <c r="O366" s="38" t="s">
        <v>55</v>
      </c>
      <c r="Q366" s="63" t="s">
        <v>1560</v>
      </c>
      <c r="R366" s="63">
        <v>0</v>
      </c>
      <c r="T366" s="153" t="s">
        <v>1543</v>
      </c>
      <c r="Y366" s="38" t="s">
        <v>1386</v>
      </c>
      <c r="AA366" s="38">
        <v>0</v>
      </c>
      <c r="AB366" s="38">
        <v>0</v>
      </c>
      <c r="AC366" s="38">
        <v>0</v>
      </c>
      <c r="AD366" s="38">
        <v>0</v>
      </c>
    </row>
    <row r="367" spans="1:30" x14ac:dyDescent="0.2">
      <c r="A367" s="55">
        <f t="shared" si="5"/>
        <v>362</v>
      </c>
      <c r="B367" s="37">
        <v>10204050</v>
      </c>
      <c r="C367" s="43" t="s">
        <v>1278</v>
      </c>
      <c r="D367" s="38">
        <v>5</v>
      </c>
      <c r="E367" s="38">
        <v>0</v>
      </c>
      <c r="J367" s="38">
        <v>2</v>
      </c>
      <c r="L367" s="38">
        <v>0</v>
      </c>
      <c r="M367" s="38">
        <v>0</v>
      </c>
      <c r="N367" s="38">
        <v>1000000</v>
      </c>
      <c r="O367" s="38" t="s">
        <v>55</v>
      </c>
      <c r="Q367" s="63" t="s">
        <v>1560</v>
      </c>
      <c r="R367" s="63">
        <v>0</v>
      </c>
      <c r="T367" s="153" t="s">
        <v>1543</v>
      </c>
      <c r="Y367" s="38" t="s">
        <v>1387</v>
      </c>
      <c r="AA367" s="38">
        <v>0</v>
      </c>
      <c r="AB367" s="38">
        <v>0</v>
      </c>
      <c r="AC367" s="38">
        <v>0</v>
      </c>
      <c r="AD367" s="38">
        <v>0</v>
      </c>
    </row>
    <row r="368" spans="1:30" x14ac:dyDescent="0.2">
      <c r="A368" s="55">
        <f t="shared" si="5"/>
        <v>363</v>
      </c>
      <c r="B368" s="37">
        <v>10204060</v>
      </c>
      <c r="C368" s="43" t="s">
        <v>1278</v>
      </c>
      <c r="D368" s="38">
        <v>6</v>
      </c>
      <c r="E368" s="38">
        <v>0</v>
      </c>
      <c r="J368" s="38">
        <v>2</v>
      </c>
      <c r="L368" s="38">
        <v>0</v>
      </c>
      <c r="M368" s="38">
        <v>0</v>
      </c>
      <c r="N368" s="38">
        <v>1000000</v>
      </c>
      <c r="O368" s="38" t="s">
        <v>55</v>
      </c>
      <c r="Q368" s="63" t="s">
        <v>1560</v>
      </c>
      <c r="R368" s="63">
        <v>0</v>
      </c>
      <c r="T368" s="153" t="s">
        <v>1543</v>
      </c>
      <c r="Y368" s="38" t="s">
        <v>1388</v>
      </c>
      <c r="AA368" s="38">
        <v>0</v>
      </c>
      <c r="AB368" s="38">
        <v>0</v>
      </c>
      <c r="AC368" s="38">
        <v>0</v>
      </c>
      <c r="AD368" s="38">
        <v>0</v>
      </c>
    </row>
    <row r="369" spans="1:30" x14ac:dyDescent="0.2">
      <c r="A369" s="55">
        <f t="shared" si="5"/>
        <v>364</v>
      </c>
      <c r="B369" s="37">
        <v>10204070</v>
      </c>
      <c r="C369" s="43" t="s">
        <v>1278</v>
      </c>
      <c r="D369" s="38">
        <v>7</v>
      </c>
      <c r="E369" s="38">
        <v>0</v>
      </c>
      <c r="J369" s="38">
        <v>2</v>
      </c>
      <c r="L369" s="38">
        <v>0</v>
      </c>
      <c r="M369" s="38">
        <v>0</v>
      </c>
      <c r="N369" s="38">
        <v>1000000</v>
      </c>
      <c r="O369" s="38" t="s">
        <v>55</v>
      </c>
      <c r="Q369" s="63" t="s">
        <v>1560</v>
      </c>
      <c r="R369" s="63">
        <v>0</v>
      </c>
      <c r="T369" s="153" t="s">
        <v>1543</v>
      </c>
      <c r="Y369" s="38" t="s">
        <v>1389</v>
      </c>
      <c r="AA369" s="38">
        <v>0</v>
      </c>
      <c r="AB369" s="38">
        <v>0</v>
      </c>
      <c r="AC369" s="38">
        <v>0</v>
      </c>
      <c r="AD369" s="38">
        <v>0</v>
      </c>
    </row>
    <row r="370" spans="1:30" x14ac:dyDescent="0.2">
      <c r="A370" s="55">
        <f t="shared" si="5"/>
        <v>365</v>
      </c>
      <c r="B370" s="37">
        <v>10204080</v>
      </c>
      <c r="C370" s="43" t="s">
        <v>1278</v>
      </c>
      <c r="D370" s="38">
        <v>8</v>
      </c>
      <c r="E370" s="38">
        <v>0</v>
      </c>
      <c r="J370" s="38">
        <v>2</v>
      </c>
      <c r="L370" s="38">
        <v>0</v>
      </c>
      <c r="M370" s="38">
        <v>0</v>
      </c>
      <c r="N370" s="38">
        <v>1000000</v>
      </c>
      <c r="O370" s="38" t="s">
        <v>55</v>
      </c>
      <c r="Q370" s="63" t="s">
        <v>1560</v>
      </c>
      <c r="R370" s="63">
        <v>0</v>
      </c>
      <c r="T370" s="153" t="s">
        <v>1543</v>
      </c>
      <c r="Y370" s="38" t="s">
        <v>1390</v>
      </c>
      <c r="AA370" s="38">
        <v>0</v>
      </c>
      <c r="AB370" s="38">
        <v>0</v>
      </c>
      <c r="AC370" s="38">
        <v>0</v>
      </c>
      <c r="AD370" s="38">
        <v>0</v>
      </c>
    </row>
    <row r="371" spans="1:30" x14ac:dyDescent="0.2">
      <c r="A371" s="55">
        <f t="shared" si="5"/>
        <v>366</v>
      </c>
      <c r="B371" s="37">
        <v>10204090</v>
      </c>
      <c r="C371" s="43" t="s">
        <v>1278</v>
      </c>
      <c r="D371" s="38">
        <v>9</v>
      </c>
      <c r="E371" s="38">
        <v>0</v>
      </c>
      <c r="J371" s="38">
        <v>2</v>
      </c>
      <c r="L371" s="38">
        <v>0</v>
      </c>
      <c r="M371" s="38">
        <v>0</v>
      </c>
      <c r="N371" s="38">
        <v>1000000</v>
      </c>
      <c r="O371" s="38" t="s">
        <v>55</v>
      </c>
      <c r="Q371" s="63" t="s">
        <v>1560</v>
      </c>
      <c r="R371" s="63">
        <v>0</v>
      </c>
      <c r="T371" s="153" t="s">
        <v>1543</v>
      </c>
      <c r="Y371" s="38" t="s">
        <v>1391</v>
      </c>
      <c r="AA371" s="38">
        <v>0</v>
      </c>
      <c r="AB371" s="38">
        <v>0</v>
      </c>
      <c r="AC371" s="38">
        <v>0</v>
      </c>
      <c r="AD371" s="38">
        <v>0</v>
      </c>
    </row>
    <row r="372" spans="1:30" x14ac:dyDescent="0.2">
      <c r="A372" s="55">
        <f t="shared" si="5"/>
        <v>367</v>
      </c>
      <c r="B372" s="37">
        <v>10204100</v>
      </c>
      <c r="C372" s="43" t="s">
        <v>1278</v>
      </c>
      <c r="D372" s="38">
        <v>10</v>
      </c>
      <c r="E372" s="38">
        <v>0</v>
      </c>
      <c r="J372" s="38">
        <v>2</v>
      </c>
      <c r="L372" s="38">
        <v>0</v>
      </c>
      <c r="M372" s="38">
        <v>0</v>
      </c>
      <c r="N372" s="38">
        <v>1000000</v>
      </c>
      <c r="O372" s="38" t="s">
        <v>55</v>
      </c>
      <c r="Q372" s="63" t="s">
        <v>1560</v>
      </c>
      <c r="R372" s="63">
        <v>0</v>
      </c>
      <c r="T372" s="153" t="s">
        <v>1543</v>
      </c>
      <c r="Y372" s="38" t="s">
        <v>1392</v>
      </c>
      <c r="AA372" s="38">
        <v>0</v>
      </c>
      <c r="AB372" s="38">
        <v>0</v>
      </c>
      <c r="AC372" s="38">
        <v>0</v>
      </c>
      <c r="AD372" s="38">
        <v>0</v>
      </c>
    </row>
    <row r="373" spans="1:30" x14ac:dyDescent="0.2">
      <c r="A373" s="55">
        <f t="shared" si="5"/>
        <v>368</v>
      </c>
      <c r="B373" s="37">
        <v>10204110</v>
      </c>
      <c r="C373" s="43" t="s">
        <v>1278</v>
      </c>
      <c r="D373" s="38">
        <v>11</v>
      </c>
      <c r="E373" s="38">
        <v>0</v>
      </c>
      <c r="J373" s="38">
        <v>2</v>
      </c>
      <c r="L373" s="38">
        <v>0</v>
      </c>
      <c r="M373" s="38">
        <v>0</v>
      </c>
      <c r="N373" s="38">
        <v>1000000</v>
      </c>
      <c r="O373" s="38" t="s">
        <v>55</v>
      </c>
      <c r="Q373" s="63" t="s">
        <v>1560</v>
      </c>
      <c r="R373" s="63">
        <v>0</v>
      </c>
      <c r="T373" s="153" t="s">
        <v>1543</v>
      </c>
      <c r="Y373" s="38" t="s">
        <v>1393</v>
      </c>
      <c r="AA373" s="38">
        <v>0</v>
      </c>
      <c r="AB373" s="38">
        <v>0</v>
      </c>
      <c r="AC373" s="38">
        <v>0</v>
      </c>
      <c r="AD373" s="38">
        <v>0</v>
      </c>
    </row>
    <row r="374" spans="1:30" x14ac:dyDescent="0.2">
      <c r="A374" s="55">
        <f t="shared" si="5"/>
        <v>369</v>
      </c>
      <c r="B374" s="37">
        <v>10204120</v>
      </c>
      <c r="C374" s="43" t="s">
        <v>1278</v>
      </c>
      <c r="D374" s="38">
        <v>12</v>
      </c>
      <c r="E374" s="38">
        <v>0</v>
      </c>
      <c r="J374" s="38">
        <v>2</v>
      </c>
      <c r="L374" s="38">
        <v>0</v>
      </c>
      <c r="M374" s="38">
        <v>0</v>
      </c>
      <c r="N374" s="38">
        <v>1000000</v>
      </c>
      <c r="O374" s="38" t="s">
        <v>55</v>
      </c>
      <c r="Q374" s="63" t="s">
        <v>1560</v>
      </c>
      <c r="R374" s="63">
        <v>0</v>
      </c>
      <c r="T374" s="153" t="s">
        <v>1543</v>
      </c>
      <c r="Y374" s="38" t="s">
        <v>1394</v>
      </c>
      <c r="AA374" s="38">
        <v>0</v>
      </c>
      <c r="AB374" s="38">
        <v>0</v>
      </c>
      <c r="AC374" s="38">
        <v>0</v>
      </c>
      <c r="AD374" s="38">
        <v>0</v>
      </c>
    </row>
    <row r="375" spans="1:30" x14ac:dyDescent="0.2">
      <c r="A375" s="55">
        <f t="shared" si="5"/>
        <v>370</v>
      </c>
      <c r="B375" s="37">
        <v>10204130</v>
      </c>
      <c r="C375" s="43" t="s">
        <v>1278</v>
      </c>
      <c r="D375" s="38">
        <v>13</v>
      </c>
      <c r="E375" s="38">
        <v>0</v>
      </c>
      <c r="J375" s="38">
        <v>2</v>
      </c>
      <c r="L375" s="38">
        <v>0</v>
      </c>
      <c r="M375" s="38">
        <v>0</v>
      </c>
      <c r="N375" s="38">
        <v>1000000</v>
      </c>
      <c r="O375" s="38" t="s">
        <v>55</v>
      </c>
      <c r="Q375" s="63" t="s">
        <v>1560</v>
      </c>
      <c r="R375" s="63">
        <v>0</v>
      </c>
      <c r="T375" s="153" t="s">
        <v>1543</v>
      </c>
      <c r="Y375" s="38" t="s">
        <v>1395</v>
      </c>
      <c r="AA375" s="38">
        <v>0</v>
      </c>
      <c r="AB375" s="38">
        <v>0</v>
      </c>
      <c r="AC375" s="38">
        <v>0</v>
      </c>
      <c r="AD375" s="38">
        <v>0</v>
      </c>
    </row>
    <row r="376" spans="1:30" x14ac:dyDescent="0.2">
      <c r="A376" s="55">
        <f t="shared" si="5"/>
        <v>371</v>
      </c>
      <c r="B376" s="37">
        <v>10204140</v>
      </c>
      <c r="C376" s="43" t="s">
        <v>1278</v>
      </c>
      <c r="D376" s="38">
        <v>14</v>
      </c>
      <c r="E376" s="38">
        <v>0</v>
      </c>
      <c r="J376" s="38">
        <v>2</v>
      </c>
      <c r="L376" s="38">
        <v>0</v>
      </c>
      <c r="M376" s="38">
        <v>0</v>
      </c>
      <c r="N376" s="38">
        <v>1000000</v>
      </c>
      <c r="O376" s="38" t="s">
        <v>55</v>
      </c>
      <c r="Q376" s="63" t="s">
        <v>1560</v>
      </c>
      <c r="R376" s="63">
        <v>0</v>
      </c>
      <c r="T376" s="153" t="s">
        <v>1543</v>
      </c>
      <c r="Y376" s="38" t="s">
        <v>1396</v>
      </c>
      <c r="AA376" s="38">
        <v>0</v>
      </c>
      <c r="AB376" s="38">
        <v>0</v>
      </c>
      <c r="AC376" s="38">
        <v>0</v>
      </c>
      <c r="AD376" s="38">
        <v>0</v>
      </c>
    </row>
    <row r="377" spans="1:30" x14ac:dyDescent="0.2">
      <c r="A377" s="55">
        <f t="shared" si="5"/>
        <v>372</v>
      </c>
      <c r="B377" s="37">
        <v>10204150</v>
      </c>
      <c r="C377" s="43" t="s">
        <v>1278</v>
      </c>
      <c r="D377" s="38">
        <v>15</v>
      </c>
      <c r="E377" s="38">
        <v>0</v>
      </c>
      <c r="J377" s="38">
        <v>2</v>
      </c>
      <c r="L377" s="38">
        <v>0</v>
      </c>
      <c r="M377" s="38">
        <v>0</v>
      </c>
      <c r="N377" s="38">
        <v>1000000</v>
      </c>
      <c r="O377" s="38" t="s">
        <v>55</v>
      </c>
      <c r="Q377" s="63" t="s">
        <v>1560</v>
      </c>
      <c r="R377" s="63">
        <v>0</v>
      </c>
      <c r="T377" s="153" t="s">
        <v>1543</v>
      </c>
      <c r="Y377" s="38" t="s">
        <v>1397</v>
      </c>
      <c r="AA377" s="38">
        <v>0</v>
      </c>
      <c r="AB377" s="38">
        <v>0</v>
      </c>
      <c r="AC377" s="38">
        <v>0</v>
      </c>
      <c r="AD377" s="38">
        <v>0</v>
      </c>
    </row>
    <row r="378" spans="1:30" x14ac:dyDescent="0.2">
      <c r="A378" s="55">
        <f t="shared" si="5"/>
        <v>373</v>
      </c>
      <c r="B378" s="37">
        <v>10204160</v>
      </c>
      <c r="C378" s="43" t="s">
        <v>1278</v>
      </c>
      <c r="D378" s="38">
        <v>16</v>
      </c>
      <c r="E378" s="38">
        <v>0</v>
      </c>
      <c r="J378" s="38">
        <v>2</v>
      </c>
      <c r="L378" s="38">
        <v>0</v>
      </c>
      <c r="M378" s="38">
        <v>0</v>
      </c>
      <c r="N378" s="38">
        <v>1000000</v>
      </c>
      <c r="O378" s="38" t="s">
        <v>55</v>
      </c>
      <c r="Q378" s="63" t="s">
        <v>1560</v>
      </c>
      <c r="R378" s="63">
        <v>0</v>
      </c>
      <c r="T378" s="153" t="s">
        <v>1543</v>
      </c>
      <c r="Y378" s="38" t="s">
        <v>1398</v>
      </c>
      <c r="AA378" s="38">
        <v>0</v>
      </c>
      <c r="AB378" s="38">
        <v>0</v>
      </c>
      <c r="AC378" s="38">
        <v>0</v>
      </c>
      <c r="AD378" s="38">
        <v>0</v>
      </c>
    </row>
    <row r="379" spans="1:30" x14ac:dyDescent="0.2">
      <c r="A379" s="55">
        <f t="shared" si="5"/>
        <v>374</v>
      </c>
      <c r="B379" s="37">
        <v>10204170</v>
      </c>
      <c r="C379" s="43" t="s">
        <v>1278</v>
      </c>
      <c r="D379" s="38">
        <v>17</v>
      </c>
      <c r="E379" s="38">
        <v>0</v>
      </c>
      <c r="J379" s="38">
        <v>2</v>
      </c>
      <c r="L379" s="38">
        <v>0</v>
      </c>
      <c r="M379" s="38">
        <v>0</v>
      </c>
      <c r="N379" s="38">
        <v>1000000</v>
      </c>
      <c r="O379" s="38" t="s">
        <v>55</v>
      </c>
      <c r="Q379" s="63" t="s">
        <v>1560</v>
      </c>
      <c r="R379" s="63">
        <v>0</v>
      </c>
      <c r="T379" s="153" t="s">
        <v>1543</v>
      </c>
      <c r="Y379" s="38" t="s">
        <v>1399</v>
      </c>
      <c r="AA379" s="38">
        <v>0</v>
      </c>
      <c r="AB379" s="38">
        <v>0</v>
      </c>
      <c r="AC379" s="38">
        <v>0</v>
      </c>
      <c r="AD379" s="38">
        <v>0</v>
      </c>
    </row>
    <row r="380" spans="1:30" x14ac:dyDescent="0.2">
      <c r="A380" s="55">
        <f t="shared" si="5"/>
        <v>375</v>
      </c>
      <c r="B380" s="37">
        <v>10204180</v>
      </c>
      <c r="C380" s="43" t="s">
        <v>1278</v>
      </c>
      <c r="D380" s="38">
        <v>18</v>
      </c>
      <c r="E380" s="38">
        <v>0</v>
      </c>
      <c r="J380" s="38">
        <v>2</v>
      </c>
      <c r="L380" s="38">
        <v>0</v>
      </c>
      <c r="M380" s="38">
        <v>0</v>
      </c>
      <c r="N380" s="38">
        <v>1000000</v>
      </c>
      <c r="O380" s="38" t="s">
        <v>55</v>
      </c>
      <c r="Q380" s="63" t="s">
        <v>1560</v>
      </c>
      <c r="R380" s="63">
        <v>0</v>
      </c>
      <c r="T380" s="153" t="s">
        <v>1543</v>
      </c>
      <c r="Y380" s="38" t="s">
        <v>1400</v>
      </c>
      <c r="AA380" s="38">
        <v>0</v>
      </c>
      <c r="AB380" s="38">
        <v>0</v>
      </c>
      <c r="AC380" s="38">
        <v>0</v>
      </c>
      <c r="AD380" s="38">
        <v>0</v>
      </c>
    </row>
    <row r="381" spans="1:30" x14ac:dyDescent="0.2">
      <c r="A381" s="55">
        <f t="shared" si="5"/>
        <v>376</v>
      </c>
      <c r="B381" s="37">
        <v>10204190</v>
      </c>
      <c r="C381" s="43" t="s">
        <v>1278</v>
      </c>
      <c r="D381" s="38">
        <v>19</v>
      </c>
      <c r="E381" s="38">
        <v>0</v>
      </c>
      <c r="J381" s="38">
        <v>2</v>
      </c>
      <c r="L381" s="38">
        <v>0</v>
      </c>
      <c r="M381" s="38">
        <v>0</v>
      </c>
      <c r="N381" s="38">
        <v>1000000</v>
      </c>
      <c r="O381" s="38" t="s">
        <v>55</v>
      </c>
      <c r="Q381" s="63" t="s">
        <v>1560</v>
      </c>
      <c r="R381" s="63">
        <v>0</v>
      </c>
      <c r="T381" s="153" t="s">
        <v>1543</v>
      </c>
      <c r="Y381" s="38" t="s">
        <v>1401</v>
      </c>
      <c r="AA381" s="38">
        <v>0</v>
      </c>
      <c r="AB381" s="38">
        <v>0</v>
      </c>
      <c r="AC381" s="38">
        <v>0</v>
      </c>
      <c r="AD381" s="38">
        <v>0</v>
      </c>
    </row>
    <row r="382" spans="1:30" x14ac:dyDescent="0.2">
      <c r="A382" s="55">
        <f t="shared" si="5"/>
        <v>377</v>
      </c>
      <c r="B382" s="37">
        <v>10204200</v>
      </c>
      <c r="C382" s="43" t="s">
        <v>1278</v>
      </c>
      <c r="D382" s="38">
        <v>20</v>
      </c>
      <c r="E382" s="38">
        <v>0</v>
      </c>
      <c r="J382" s="38">
        <v>2</v>
      </c>
      <c r="L382" s="38">
        <v>0</v>
      </c>
      <c r="M382" s="38">
        <v>0</v>
      </c>
      <c r="N382" s="38">
        <v>1000000</v>
      </c>
      <c r="O382" s="38" t="s">
        <v>55</v>
      </c>
      <c r="Q382" s="63" t="s">
        <v>1560</v>
      </c>
      <c r="R382" s="63">
        <v>0</v>
      </c>
      <c r="T382" s="153" t="s">
        <v>1543</v>
      </c>
      <c r="Y382" s="38" t="s">
        <v>1402</v>
      </c>
      <c r="AA382" s="38">
        <v>0</v>
      </c>
      <c r="AB382" s="38">
        <v>0</v>
      </c>
      <c r="AC382" s="38">
        <v>0</v>
      </c>
      <c r="AD382" s="38">
        <v>0</v>
      </c>
    </row>
    <row r="383" spans="1:30" x14ac:dyDescent="0.2">
      <c r="A383" s="55">
        <f t="shared" si="5"/>
        <v>378</v>
      </c>
      <c r="B383" s="37">
        <v>10204210</v>
      </c>
      <c r="C383" s="43" t="s">
        <v>1278</v>
      </c>
      <c r="D383" s="38">
        <v>21</v>
      </c>
      <c r="E383" s="38">
        <v>0</v>
      </c>
      <c r="J383" s="38">
        <v>2</v>
      </c>
      <c r="L383" s="38">
        <v>0</v>
      </c>
      <c r="M383" s="38">
        <v>0</v>
      </c>
      <c r="N383" s="38">
        <v>1000000</v>
      </c>
      <c r="O383" s="38" t="s">
        <v>55</v>
      </c>
      <c r="Q383" s="63" t="s">
        <v>1560</v>
      </c>
      <c r="R383" s="63">
        <v>0</v>
      </c>
      <c r="T383" s="153" t="s">
        <v>1543</v>
      </c>
      <c r="Y383" s="38" t="s">
        <v>1403</v>
      </c>
      <c r="AA383" s="38">
        <v>0</v>
      </c>
      <c r="AB383" s="38">
        <v>0</v>
      </c>
      <c r="AC383" s="38">
        <v>0</v>
      </c>
      <c r="AD383" s="38">
        <v>0</v>
      </c>
    </row>
    <row r="384" spans="1:30" x14ac:dyDescent="0.2">
      <c r="A384" s="55">
        <f t="shared" si="5"/>
        <v>379</v>
      </c>
      <c r="B384" s="37">
        <v>10204220</v>
      </c>
      <c r="C384" s="43" t="s">
        <v>1278</v>
      </c>
      <c r="D384" s="38">
        <v>22</v>
      </c>
      <c r="E384" s="38">
        <v>0</v>
      </c>
      <c r="J384" s="38">
        <v>2</v>
      </c>
      <c r="L384" s="38">
        <v>0</v>
      </c>
      <c r="M384" s="38">
        <v>0</v>
      </c>
      <c r="N384" s="38">
        <v>1000000</v>
      </c>
      <c r="O384" s="38" t="s">
        <v>55</v>
      </c>
      <c r="Q384" s="63" t="s">
        <v>1560</v>
      </c>
      <c r="R384" s="63">
        <v>0</v>
      </c>
      <c r="T384" s="153" t="s">
        <v>1543</v>
      </c>
      <c r="Y384" s="38" t="s">
        <v>1404</v>
      </c>
      <c r="AA384" s="38">
        <v>0</v>
      </c>
      <c r="AB384" s="38">
        <v>0</v>
      </c>
      <c r="AC384" s="38">
        <v>0</v>
      </c>
      <c r="AD384" s="38">
        <v>0</v>
      </c>
    </row>
    <row r="385" spans="1:34" x14ac:dyDescent="0.2">
      <c r="A385" s="55">
        <f t="shared" si="5"/>
        <v>380</v>
      </c>
      <c r="B385" s="37">
        <v>10204230</v>
      </c>
      <c r="C385" s="43" t="s">
        <v>1278</v>
      </c>
      <c r="D385" s="38">
        <v>23</v>
      </c>
      <c r="E385" s="38">
        <v>0</v>
      </c>
      <c r="J385" s="38">
        <v>2</v>
      </c>
      <c r="L385" s="38">
        <v>0</v>
      </c>
      <c r="M385" s="38">
        <v>0</v>
      </c>
      <c r="N385" s="38">
        <v>1000000</v>
      </c>
      <c r="O385" s="38" t="s">
        <v>55</v>
      </c>
      <c r="Q385" s="63" t="s">
        <v>1560</v>
      </c>
      <c r="R385" s="63">
        <v>0</v>
      </c>
      <c r="T385" s="153" t="s">
        <v>1543</v>
      </c>
      <c r="Y385" s="38" t="s">
        <v>1405</v>
      </c>
      <c r="AA385" s="38">
        <v>0</v>
      </c>
      <c r="AB385" s="38">
        <v>0</v>
      </c>
      <c r="AC385" s="38">
        <v>0</v>
      </c>
      <c r="AD385" s="38">
        <v>0</v>
      </c>
    </row>
    <row r="386" spans="1:34" x14ac:dyDescent="0.2">
      <c r="A386" s="55">
        <f t="shared" si="5"/>
        <v>381</v>
      </c>
      <c r="B386" s="37">
        <v>10204240</v>
      </c>
      <c r="C386" s="43" t="s">
        <v>1278</v>
      </c>
      <c r="D386" s="38">
        <v>24</v>
      </c>
      <c r="E386" s="38">
        <v>0</v>
      </c>
      <c r="J386" s="38">
        <v>2</v>
      </c>
      <c r="L386" s="38">
        <v>0</v>
      </c>
      <c r="M386" s="38">
        <v>0</v>
      </c>
      <c r="N386" s="38">
        <v>1000000</v>
      </c>
      <c r="O386" s="38" t="s">
        <v>55</v>
      </c>
      <c r="Q386" s="63" t="s">
        <v>1560</v>
      </c>
      <c r="R386" s="63">
        <v>0</v>
      </c>
      <c r="T386" s="153" t="s">
        <v>1543</v>
      </c>
      <c r="Y386" s="38" t="s">
        <v>1406</v>
      </c>
      <c r="AA386" s="38">
        <v>0</v>
      </c>
      <c r="AB386" s="38">
        <v>0</v>
      </c>
      <c r="AC386" s="38">
        <v>0</v>
      </c>
      <c r="AD386" s="38">
        <v>0</v>
      </c>
    </row>
    <row r="387" spans="1:34" x14ac:dyDescent="0.2">
      <c r="A387" s="55">
        <f t="shared" si="5"/>
        <v>382</v>
      </c>
      <c r="B387" s="37">
        <v>10204250</v>
      </c>
      <c r="C387" s="43" t="s">
        <v>1278</v>
      </c>
      <c r="D387" s="38">
        <v>25</v>
      </c>
      <c r="E387" s="38">
        <v>0</v>
      </c>
      <c r="J387" s="38">
        <v>2</v>
      </c>
      <c r="L387" s="38">
        <v>0</v>
      </c>
      <c r="M387" s="38">
        <v>0</v>
      </c>
      <c r="N387" s="38">
        <v>1000000</v>
      </c>
      <c r="O387" s="38" t="s">
        <v>55</v>
      </c>
      <c r="Q387" s="63" t="s">
        <v>1560</v>
      </c>
      <c r="R387" s="63">
        <v>0</v>
      </c>
      <c r="T387" s="153" t="s">
        <v>1543</v>
      </c>
      <c r="Y387" s="38" t="s">
        <v>1407</v>
      </c>
      <c r="AA387" s="38">
        <v>0</v>
      </c>
      <c r="AB387" s="38">
        <v>0</v>
      </c>
      <c r="AC387" s="38">
        <v>0</v>
      </c>
      <c r="AD387" s="38">
        <v>0</v>
      </c>
    </row>
    <row r="388" spans="1:34" x14ac:dyDescent="0.2">
      <c r="A388" s="55">
        <f t="shared" si="5"/>
        <v>383</v>
      </c>
      <c r="B388" s="37">
        <v>21110010</v>
      </c>
      <c r="C388" s="61" t="str">
        <f>_xlfn.CONCAT("卡牌-",VLOOKUP(AG388,[1]卡牌!$B$3:$E$998,[1]卡牌!$E$1-[1]卡牌!$B$1+1,0))</f>
        <v>卡牌-野牛勇士小队</v>
      </c>
      <c r="D388" s="38">
        <v>1</v>
      </c>
      <c r="E388" s="38">
        <v>0</v>
      </c>
      <c r="J388" s="38">
        <v>2</v>
      </c>
      <c r="L388" s="38">
        <v>0</v>
      </c>
      <c r="M388" s="38">
        <v>0</v>
      </c>
      <c r="N388" s="38">
        <v>1000000</v>
      </c>
      <c r="O388" s="38" t="s">
        <v>55</v>
      </c>
      <c r="Q388" s="63" t="s">
        <v>1560</v>
      </c>
      <c r="R388" s="63">
        <v>0</v>
      </c>
      <c r="T388" s="153" t="s">
        <v>1543</v>
      </c>
      <c r="Y388" s="70" t="str">
        <f>AH388</f>
        <v>300,21110010,0,0,10000;300,21110010,-10000,0,0;300,21110010,10000,0,0</v>
      </c>
      <c r="Z388" s="70"/>
      <c r="AA388" s="38">
        <v>0</v>
      </c>
      <c r="AB388" s="38">
        <v>0</v>
      </c>
      <c r="AC388" s="38">
        <v>0</v>
      </c>
      <c r="AD388" s="38">
        <v>0</v>
      </c>
      <c r="AF388" s="4" t="s">
        <v>1575</v>
      </c>
      <c r="AG388">
        <f t="shared" ref="AG388:AG451" si="6">VALUE(LEFT(B388,5))</f>
        <v>21110</v>
      </c>
      <c r="AH388" t="str">
        <f>SUBSTITUTE(SUBSTITUTE(VLOOKUP(VLOOKUP(AG388,[1]卡牌!$AC$3:$AD$999,2,0),[1]临时数据!$AG$3:$AK$10,4,0),"x",AF388),"y",B388)</f>
        <v>300,21110010,0,0,10000;300,21110010,-10000,0,0;300,21110010,10000,0,0</v>
      </c>
    </row>
    <row r="389" spans="1:34" x14ac:dyDescent="0.2">
      <c r="A389" s="55">
        <f t="shared" si="5"/>
        <v>384</v>
      </c>
      <c r="B389" s="37">
        <v>21110020</v>
      </c>
      <c r="C389" s="61" t="str">
        <f>_xlfn.CONCAT("卡牌-",VLOOKUP(AG389,[1]卡牌!$B$3:$E$998,[1]卡牌!$E$1-[1]卡牌!$B$1+1,0))</f>
        <v>卡牌-野牛勇士小队</v>
      </c>
      <c r="D389" s="38">
        <v>2</v>
      </c>
      <c r="E389" s="38">
        <v>0</v>
      </c>
      <c r="J389" s="38">
        <v>2</v>
      </c>
      <c r="L389" s="38">
        <v>0</v>
      </c>
      <c r="M389" s="38">
        <v>0</v>
      </c>
      <c r="N389" s="38">
        <v>1000000</v>
      </c>
      <c r="O389" s="38" t="s">
        <v>55</v>
      </c>
      <c r="Q389" s="63" t="s">
        <v>1560</v>
      </c>
      <c r="R389" s="63">
        <v>0</v>
      </c>
      <c r="T389" s="153" t="s">
        <v>1543</v>
      </c>
      <c r="Y389" s="70" t="str">
        <f t="shared" ref="Y389:Y452" si="7">AH389</f>
        <v>300,21110020,0,0,10000;300,21110020,-10000,0,0;300,21110020,10000,0,0</v>
      </c>
      <c r="Z389" s="70"/>
      <c r="AA389" s="38">
        <v>0</v>
      </c>
      <c r="AB389" s="38">
        <v>0</v>
      </c>
      <c r="AC389" s="38">
        <v>0</v>
      </c>
      <c r="AD389" s="38">
        <v>0</v>
      </c>
      <c r="AF389" s="4" t="s">
        <v>1575</v>
      </c>
      <c r="AG389">
        <f t="shared" si="6"/>
        <v>21110</v>
      </c>
      <c r="AH389" t="str">
        <f>SUBSTITUTE(SUBSTITUTE(VLOOKUP(VLOOKUP(AG389,[1]卡牌!$AC$3:$AD$999,2,0),[1]临时数据!$AG$3:$AK$10,4,0),"x",AF389),"y",B389)</f>
        <v>300,21110020,0,0,10000;300,21110020,-10000,0,0;300,21110020,10000,0,0</v>
      </c>
    </row>
    <row r="390" spans="1:34" x14ac:dyDescent="0.2">
      <c r="A390" s="55">
        <f t="shared" si="5"/>
        <v>385</v>
      </c>
      <c r="B390" s="37">
        <v>21110030</v>
      </c>
      <c r="C390" s="61" t="str">
        <f>_xlfn.CONCAT("卡牌-",VLOOKUP(AG390,[1]卡牌!$B$3:$E$998,[1]卡牌!$E$1-[1]卡牌!$B$1+1,0))</f>
        <v>卡牌-野牛勇士小队</v>
      </c>
      <c r="D390" s="38">
        <v>3</v>
      </c>
      <c r="E390" s="38">
        <v>0</v>
      </c>
      <c r="J390" s="38">
        <v>2</v>
      </c>
      <c r="L390" s="38">
        <v>0</v>
      </c>
      <c r="M390" s="38">
        <v>0</v>
      </c>
      <c r="N390" s="38">
        <v>1000000</v>
      </c>
      <c r="O390" s="38" t="s">
        <v>55</v>
      </c>
      <c r="Q390" s="63" t="s">
        <v>1560</v>
      </c>
      <c r="R390" s="63">
        <v>0</v>
      </c>
      <c r="T390" s="153" t="s">
        <v>1543</v>
      </c>
      <c r="Y390" s="70" t="str">
        <f t="shared" si="7"/>
        <v>300,21110030,0,0,10000;300,21110030,-10000,0,0;300,21110030,10000,0,0</v>
      </c>
      <c r="Z390" s="70"/>
      <c r="AA390" s="38">
        <v>0</v>
      </c>
      <c r="AB390" s="38">
        <v>0</v>
      </c>
      <c r="AC390" s="38">
        <v>0</v>
      </c>
      <c r="AD390" s="38">
        <v>0</v>
      </c>
      <c r="AF390" s="4" t="s">
        <v>1574</v>
      </c>
      <c r="AG390">
        <f t="shared" si="6"/>
        <v>21110</v>
      </c>
      <c r="AH390" t="str">
        <f>SUBSTITUTE(SUBSTITUTE(VLOOKUP(VLOOKUP(AG390,[1]卡牌!$AC$3:$AD$999,2,0),[1]临时数据!$AG$3:$AK$10,4,0),"x",AF390),"y",B390)</f>
        <v>300,21110030,0,0,10000;300,21110030,-10000,0,0;300,21110030,10000,0,0</v>
      </c>
    </row>
    <row r="391" spans="1:34" x14ac:dyDescent="0.2">
      <c r="A391" s="55">
        <f t="shared" si="5"/>
        <v>386</v>
      </c>
      <c r="B391" s="37">
        <v>21110040</v>
      </c>
      <c r="C391" s="61" t="str">
        <f>_xlfn.CONCAT("卡牌-",VLOOKUP(AG391,[1]卡牌!$B$3:$E$998,[1]卡牌!$E$1-[1]卡牌!$B$1+1,0))</f>
        <v>卡牌-野牛勇士小队</v>
      </c>
      <c r="D391" s="38">
        <v>4</v>
      </c>
      <c r="E391" s="38">
        <v>0</v>
      </c>
      <c r="J391" s="38">
        <v>2</v>
      </c>
      <c r="L391" s="38">
        <v>0</v>
      </c>
      <c r="M391" s="38">
        <v>0</v>
      </c>
      <c r="N391" s="38">
        <v>1000000</v>
      </c>
      <c r="O391" s="38" t="s">
        <v>55</v>
      </c>
      <c r="Q391" s="63" t="s">
        <v>1560</v>
      </c>
      <c r="R391" s="63">
        <v>0</v>
      </c>
      <c r="T391" s="153" t="s">
        <v>1543</v>
      </c>
      <c r="Y391" s="70" t="str">
        <f t="shared" si="7"/>
        <v>300,21110040,0,0,10000;300,21110040,-10000,0,0;300,21110040,10000,0,0</v>
      </c>
      <c r="Z391" s="70"/>
      <c r="AA391" s="38">
        <v>0</v>
      </c>
      <c r="AB391" s="38">
        <v>0</v>
      </c>
      <c r="AC391" s="38">
        <v>0</v>
      </c>
      <c r="AD391" s="38">
        <v>0</v>
      </c>
      <c r="AF391" s="4" t="s">
        <v>1574</v>
      </c>
      <c r="AG391">
        <f t="shared" si="6"/>
        <v>21110</v>
      </c>
      <c r="AH391" t="str">
        <f>SUBSTITUTE(SUBSTITUTE(VLOOKUP(VLOOKUP(AG391,[1]卡牌!$AC$3:$AD$999,2,0),[1]临时数据!$AG$3:$AK$10,4,0),"x",AF391),"y",B391)</f>
        <v>300,21110040,0,0,10000;300,21110040,-10000,0,0;300,21110040,10000,0,0</v>
      </c>
    </row>
    <row r="392" spans="1:34" x14ac:dyDescent="0.2">
      <c r="A392" s="55">
        <f t="shared" si="5"/>
        <v>387</v>
      </c>
      <c r="B392" s="37">
        <v>21110050</v>
      </c>
      <c r="C392" s="61" t="str">
        <f>_xlfn.CONCAT("卡牌-",VLOOKUP(AG392,[1]卡牌!$B$3:$E$998,[1]卡牌!$E$1-[1]卡牌!$B$1+1,0))</f>
        <v>卡牌-野牛勇士小队</v>
      </c>
      <c r="D392" s="38">
        <v>5</v>
      </c>
      <c r="E392" s="38">
        <v>0</v>
      </c>
      <c r="J392" s="38">
        <v>2</v>
      </c>
      <c r="L392" s="38">
        <v>0</v>
      </c>
      <c r="M392" s="38">
        <v>0</v>
      </c>
      <c r="N392" s="38">
        <v>1000000</v>
      </c>
      <c r="O392" s="38" t="s">
        <v>55</v>
      </c>
      <c r="Q392" s="63" t="s">
        <v>1560</v>
      </c>
      <c r="R392" s="63">
        <v>0</v>
      </c>
      <c r="T392" s="153" t="s">
        <v>1543</v>
      </c>
      <c r="Y392" s="70" t="str">
        <f t="shared" si="7"/>
        <v>300,21110050,0,0,10000;300,21110050,-10000,0,0;300,21110050,10000,0,0</v>
      </c>
      <c r="Z392" s="70"/>
      <c r="AA392" s="38">
        <v>0</v>
      </c>
      <c r="AB392" s="38">
        <v>0</v>
      </c>
      <c r="AC392" s="38">
        <v>0</v>
      </c>
      <c r="AD392" s="38">
        <v>0</v>
      </c>
      <c r="AF392" s="4" t="s">
        <v>1574</v>
      </c>
      <c r="AG392">
        <f t="shared" si="6"/>
        <v>21110</v>
      </c>
      <c r="AH392" t="str">
        <f>SUBSTITUTE(SUBSTITUTE(VLOOKUP(VLOOKUP(AG392,[1]卡牌!$AC$3:$AD$999,2,0),[1]临时数据!$AG$3:$AK$10,4,0),"x",AF392),"y",B392)</f>
        <v>300,21110050,0,0,10000;300,21110050,-10000,0,0;300,21110050,10000,0,0</v>
      </c>
    </row>
    <row r="393" spans="1:34" x14ac:dyDescent="0.2">
      <c r="A393" s="55">
        <f t="shared" si="5"/>
        <v>388</v>
      </c>
      <c r="B393" s="37">
        <v>21110060</v>
      </c>
      <c r="C393" s="61" t="str">
        <f>_xlfn.CONCAT("卡牌-",VLOOKUP(AG393,[1]卡牌!$B$3:$E$998,[1]卡牌!$E$1-[1]卡牌!$B$1+1,0))</f>
        <v>卡牌-野牛勇士小队</v>
      </c>
      <c r="D393" s="38">
        <v>6</v>
      </c>
      <c r="E393" s="38">
        <v>0</v>
      </c>
      <c r="J393" s="38">
        <v>2</v>
      </c>
      <c r="L393" s="38">
        <v>0</v>
      </c>
      <c r="M393" s="38">
        <v>0</v>
      </c>
      <c r="N393" s="38">
        <v>1000000</v>
      </c>
      <c r="O393" s="38" t="s">
        <v>55</v>
      </c>
      <c r="Q393" s="63" t="s">
        <v>1560</v>
      </c>
      <c r="R393" s="63">
        <v>0</v>
      </c>
      <c r="T393" s="153" t="s">
        <v>1543</v>
      </c>
      <c r="Y393" s="70" t="str">
        <f t="shared" si="7"/>
        <v>300,21110060,0,0,10000;300,21110060,-10000,0,0;300,21110060,10000,0,0</v>
      </c>
      <c r="Z393" s="70"/>
      <c r="AA393" s="38">
        <v>0</v>
      </c>
      <c r="AB393" s="38">
        <v>0</v>
      </c>
      <c r="AC393" s="38">
        <v>0</v>
      </c>
      <c r="AD393" s="38">
        <v>0</v>
      </c>
      <c r="AF393" s="4" t="s">
        <v>1574</v>
      </c>
      <c r="AG393">
        <f t="shared" si="6"/>
        <v>21110</v>
      </c>
      <c r="AH393" t="str">
        <f>SUBSTITUTE(SUBSTITUTE(VLOOKUP(VLOOKUP(AG393,[1]卡牌!$AC$3:$AD$999,2,0),[1]临时数据!$AG$3:$AK$10,4,0),"x",AF393),"y",B393)</f>
        <v>300,21110060,0,0,10000;300,21110060,-10000,0,0;300,21110060,10000,0,0</v>
      </c>
    </row>
    <row r="394" spans="1:34" x14ac:dyDescent="0.2">
      <c r="A394" s="55">
        <f t="shared" si="5"/>
        <v>389</v>
      </c>
      <c r="B394" s="37">
        <v>21110070</v>
      </c>
      <c r="C394" s="61" t="str">
        <f>_xlfn.CONCAT("卡牌-",VLOOKUP(AG394,[1]卡牌!$B$3:$E$998,[1]卡牌!$E$1-[1]卡牌!$B$1+1,0))</f>
        <v>卡牌-野牛勇士小队</v>
      </c>
      <c r="D394" s="38">
        <v>7</v>
      </c>
      <c r="E394" s="38">
        <v>0</v>
      </c>
      <c r="J394" s="38">
        <v>2</v>
      </c>
      <c r="L394" s="38">
        <v>0</v>
      </c>
      <c r="M394" s="38">
        <v>0</v>
      </c>
      <c r="N394" s="38">
        <v>1000000</v>
      </c>
      <c r="O394" s="38" t="s">
        <v>55</v>
      </c>
      <c r="Q394" s="63" t="s">
        <v>1560</v>
      </c>
      <c r="R394" s="63">
        <v>0</v>
      </c>
      <c r="T394" s="153" t="s">
        <v>1543</v>
      </c>
      <c r="Y394" s="70" t="str">
        <f t="shared" si="7"/>
        <v>300,21110070,0,0,10000;300,21110070,-10000,0,0;300,21110070,10000,0,0</v>
      </c>
      <c r="Z394" s="70"/>
      <c r="AA394" s="38">
        <v>0</v>
      </c>
      <c r="AB394" s="38">
        <v>0</v>
      </c>
      <c r="AC394" s="38">
        <v>0</v>
      </c>
      <c r="AD394" s="38">
        <v>0</v>
      </c>
      <c r="AF394" s="4" t="s">
        <v>1574</v>
      </c>
      <c r="AG394">
        <f t="shared" si="6"/>
        <v>21110</v>
      </c>
      <c r="AH394" t="str">
        <f>SUBSTITUTE(SUBSTITUTE(VLOOKUP(VLOOKUP(AG394,[1]卡牌!$AC$3:$AD$999,2,0),[1]临时数据!$AG$3:$AK$10,4,0),"x",AF394),"y",B394)</f>
        <v>300,21110070,0,0,10000;300,21110070,-10000,0,0;300,21110070,10000,0,0</v>
      </c>
    </row>
    <row r="395" spans="1:34" x14ac:dyDescent="0.2">
      <c r="A395" s="55">
        <f t="shared" si="5"/>
        <v>390</v>
      </c>
      <c r="B395" s="37">
        <v>21110080</v>
      </c>
      <c r="C395" s="61" t="str">
        <f>_xlfn.CONCAT("卡牌-",VLOOKUP(AG395,[1]卡牌!$B$3:$E$998,[1]卡牌!$E$1-[1]卡牌!$B$1+1,0))</f>
        <v>卡牌-野牛勇士小队</v>
      </c>
      <c r="D395" s="38">
        <v>8</v>
      </c>
      <c r="E395" s="38">
        <v>0</v>
      </c>
      <c r="J395" s="38">
        <v>2</v>
      </c>
      <c r="L395" s="38">
        <v>0</v>
      </c>
      <c r="M395" s="38">
        <v>0</v>
      </c>
      <c r="N395" s="38">
        <v>1000000</v>
      </c>
      <c r="O395" s="38" t="s">
        <v>55</v>
      </c>
      <c r="Q395" s="63" t="s">
        <v>1560</v>
      </c>
      <c r="R395" s="63">
        <v>0</v>
      </c>
      <c r="T395" s="153" t="s">
        <v>1543</v>
      </c>
      <c r="Y395" s="70" t="str">
        <f t="shared" si="7"/>
        <v>300,21110080,0,0,10000;300,21110080,-10000,0,0;300,21110080,10000,0,0</v>
      </c>
      <c r="Z395" s="70"/>
      <c r="AA395" s="38">
        <v>0</v>
      </c>
      <c r="AB395" s="38">
        <v>0</v>
      </c>
      <c r="AC395" s="38">
        <v>0</v>
      </c>
      <c r="AD395" s="38">
        <v>0</v>
      </c>
      <c r="AF395" s="4" t="s">
        <v>1574</v>
      </c>
      <c r="AG395">
        <f t="shared" si="6"/>
        <v>21110</v>
      </c>
      <c r="AH395" t="str">
        <f>SUBSTITUTE(SUBSTITUTE(VLOOKUP(VLOOKUP(AG395,[1]卡牌!$AC$3:$AD$999,2,0),[1]临时数据!$AG$3:$AK$10,4,0),"x",AF395),"y",B395)</f>
        <v>300,21110080,0,0,10000;300,21110080,-10000,0,0;300,21110080,10000,0,0</v>
      </c>
    </row>
    <row r="396" spans="1:34" x14ac:dyDescent="0.2">
      <c r="A396" s="55">
        <f t="shared" si="5"/>
        <v>391</v>
      </c>
      <c r="B396" s="37">
        <v>21110090</v>
      </c>
      <c r="C396" s="61" t="str">
        <f>_xlfn.CONCAT("卡牌-",VLOOKUP(AG396,[1]卡牌!$B$3:$E$998,[1]卡牌!$E$1-[1]卡牌!$B$1+1,0))</f>
        <v>卡牌-野牛勇士小队</v>
      </c>
      <c r="D396" s="38">
        <v>9</v>
      </c>
      <c r="E396" s="38">
        <v>0</v>
      </c>
      <c r="J396" s="38">
        <v>2</v>
      </c>
      <c r="L396" s="38">
        <v>0</v>
      </c>
      <c r="M396" s="38">
        <v>0</v>
      </c>
      <c r="N396" s="38">
        <v>1000000</v>
      </c>
      <c r="O396" s="38" t="s">
        <v>55</v>
      </c>
      <c r="Q396" s="63" t="s">
        <v>1560</v>
      </c>
      <c r="R396" s="63">
        <v>0</v>
      </c>
      <c r="T396" s="153" t="s">
        <v>1543</v>
      </c>
      <c r="Y396" s="70" t="str">
        <f t="shared" si="7"/>
        <v>300,21110090,0,0,10000;300,21110090,-10000,0,0;300,21110090,10000,0,0</v>
      </c>
      <c r="Z396" s="70"/>
      <c r="AA396" s="38">
        <v>0</v>
      </c>
      <c r="AB396" s="38">
        <v>0</v>
      </c>
      <c r="AC396" s="38">
        <v>0</v>
      </c>
      <c r="AD396" s="38">
        <v>0</v>
      </c>
      <c r="AF396" s="4" t="s">
        <v>1574</v>
      </c>
      <c r="AG396">
        <f t="shared" si="6"/>
        <v>21110</v>
      </c>
      <c r="AH396" t="str">
        <f>SUBSTITUTE(SUBSTITUTE(VLOOKUP(VLOOKUP(AG396,[1]卡牌!$AC$3:$AD$999,2,0),[1]临时数据!$AG$3:$AK$10,4,0),"x",AF396),"y",B396)</f>
        <v>300,21110090,0,0,10000;300,21110090,-10000,0,0;300,21110090,10000,0,0</v>
      </c>
    </row>
    <row r="397" spans="1:34" x14ac:dyDescent="0.2">
      <c r="A397" s="55">
        <f t="shared" si="5"/>
        <v>392</v>
      </c>
      <c r="B397" s="37">
        <v>21110100</v>
      </c>
      <c r="C397" s="61" t="str">
        <f>_xlfn.CONCAT("卡牌-",VLOOKUP(AG397,[1]卡牌!$B$3:$E$998,[1]卡牌!$E$1-[1]卡牌!$B$1+1,0))</f>
        <v>卡牌-野牛勇士小队</v>
      </c>
      <c r="D397" s="38">
        <v>10</v>
      </c>
      <c r="E397" s="38">
        <v>0</v>
      </c>
      <c r="J397" s="38">
        <v>2</v>
      </c>
      <c r="L397" s="38">
        <v>0</v>
      </c>
      <c r="M397" s="38">
        <v>0</v>
      </c>
      <c r="N397" s="38">
        <v>1000000</v>
      </c>
      <c r="O397" s="38" t="s">
        <v>55</v>
      </c>
      <c r="Q397" s="63" t="s">
        <v>1560</v>
      </c>
      <c r="R397" s="63">
        <v>0</v>
      </c>
      <c r="T397" s="153" t="s">
        <v>1543</v>
      </c>
      <c r="Y397" s="70" t="str">
        <f t="shared" si="7"/>
        <v>300,21110100,0,0,10000;300,21110100,-10000,0,0;300,21110100,10000,0,0</v>
      </c>
      <c r="Z397" s="70"/>
      <c r="AA397" s="38">
        <v>0</v>
      </c>
      <c r="AB397" s="38">
        <v>0</v>
      </c>
      <c r="AC397" s="38">
        <v>0</v>
      </c>
      <c r="AD397" s="38">
        <v>0</v>
      </c>
      <c r="AF397" s="4" t="s">
        <v>1574</v>
      </c>
      <c r="AG397">
        <f t="shared" si="6"/>
        <v>21110</v>
      </c>
      <c r="AH397" t="str">
        <f>SUBSTITUTE(SUBSTITUTE(VLOOKUP(VLOOKUP(AG397,[1]卡牌!$AC$3:$AD$999,2,0),[1]临时数据!$AG$3:$AK$10,4,0),"x",AF397),"y",B397)</f>
        <v>300,21110100,0,0,10000;300,21110100,-10000,0,0;300,21110100,10000,0,0</v>
      </c>
    </row>
    <row r="398" spans="1:34" x14ac:dyDescent="0.2">
      <c r="A398" s="55">
        <f t="shared" si="5"/>
        <v>393</v>
      </c>
      <c r="B398" s="37">
        <v>21110110</v>
      </c>
      <c r="C398" s="61" t="str">
        <f>_xlfn.CONCAT("卡牌-",VLOOKUP(AG398,[1]卡牌!$B$3:$E$998,[1]卡牌!$E$1-[1]卡牌!$B$1+1,0))</f>
        <v>卡牌-野牛勇士小队</v>
      </c>
      <c r="D398" s="38">
        <v>11</v>
      </c>
      <c r="E398" s="38">
        <v>0</v>
      </c>
      <c r="J398" s="38">
        <v>2</v>
      </c>
      <c r="L398" s="38">
        <v>0</v>
      </c>
      <c r="M398" s="38">
        <v>0</v>
      </c>
      <c r="N398" s="38">
        <v>1000000</v>
      </c>
      <c r="O398" s="38" t="s">
        <v>55</v>
      </c>
      <c r="Q398" s="63" t="s">
        <v>1560</v>
      </c>
      <c r="R398" s="63">
        <v>0</v>
      </c>
      <c r="T398" s="153" t="s">
        <v>1543</v>
      </c>
      <c r="Y398" s="70" t="str">
        <f t="shared" si="7"/>
        <v>300,21110110,0,0,10000;300,21110110,-10000,0,0;300,21110110,10000,0,0</v>
      </c>
      <c r="Z398" s="70"/>
      <c r="AA398" s="38">
        <v>0</v>
      </c>
      <c r="AB398" s="38">
        <v>0</v>
      </c>
      <c r="AC398" s="38">
        <v>0</v>
      </c>
      <c r="AD398" s="38">
        <v>0</v>
      </c>
      <c r="AF398" s="4" t="s">
        <v>1574</v>
      </c>
      <c r="AG398">
        <f t="shared" si="6"/>
        <v>21110</v>
      </c>
      <c r="AH398" t="str">
        <f>SUBSTITUTE(SUBSTITUTE(VLOOKUP(VLOOKUP(AG398,[1]卡牌!$AC$3:$AD$999,2,0),[1]临时数据!$AG$3:$AK$10,4,0),"x",AF398),"y",B398)</f>
        <v>300,21110110,0,0,10000;300,21110110,-10000,0,0;300,21110110,10000,0,0</v>
      </c>
    </row>
    <row r="399" spans="1:34" x14ac:dyDescent="0.2">
      <c r="A399" s="55">
        <f t="shared" si="5"/>
        <v>394</v>
      </c>
      <c r="B399" s="37">
        <v>21110120</v>
      </c>
      <c r="C399" s="61" t="str">
        <f>_xlfn.CONCAT("卡牌-",VLOOKUP(AG399,[1]卡牌!$B$3:$E$998,[1]卡牌!$E$1-[1]卡牌!$B$1+1,0))</f>
        <v>卡牌-野牛勇士小队</v>
      </c>
      <c r="D399" s="38">
        <v>12</v>
      </c>
      <c r="E399" s="38">
        <v>0</v>
      </c>
      <c r="J399" s="38">
        <v>2</v>
      </c>
      <c r="L399" s="38">
        <v>0</v>
      </c>
      <c r="M399" s="38">
        <v>0</v>
      </c>
      <c r="N399" s="38">
        <v>1000000</v>
      </c>
      <c r="O399" s="38" t="s">
        <v>55</v>
      </c>
      <c r="Q399" s="63" t="s">
        <v>1560</v>
      </c>
      <c r="R399" s="63">
        <v>0</v>
      </c>
      <c r="T399" s="153" t="s">
        <v>1543</v>
      </c>
      <c r="Y399" s="70" t="str">
        <f t="shared" si="7"/>
        <v>300,21110120,0,0,10000;300,21110120,-10000,0,0;300,21110120,10000,0,0</v>
      </c>
      <c r="Z399" s="70"/>
      <c r="AA399" s="38">
        <v>0</v>
      </c>
      <c r="AB399" s="38">
        <v>0</v>
      </c>
      <c r="AC399" s="38">
        <v>0</v>
      </c>
      <c r="AD399" s="38">
        <v>0</v>
      </c>
      <c r="AF399" s="4" t="s">
        <v>1574</v>
      </c>
      <c r="AG399">
        <f t="shared" si="6"/>
        <v>21110</v>
      </c>
      <c r="AH399" t="str">
        <f>SUBSTITUTE(SUBSTITUTE(VLOOKUP(VLOOKUP(AG399,[1]卡牌!$AC$3:$AD$999,2,0),[1]临时数据!$AG$3:$AK$10,4,0),"x",AF399),"y",B399)</f>
        <v>300,21110120,0,0,10000;300,21110120,-10000,0,0;300,21110120,10000,0,0</v>
      </c>
    </row>
    <row r="400" spans="1:34" x14ac:dyDescent="0.2">
      <c r="A400" s="55">
        <f t="shared" si="5"/>
        <v>395</v>
      </c>
      <c r="B400" s="37">
        <v>21110130</v>
      </c>
      <c r="C400" s="61" t="str">
        <f>_xlfn.CONCAT("卡牌-",VLOOKUP(AG400,[1]卡牌!$B$3:$E$998,[1]卡牌!$E$1-[1]卡牌!$B$1+1,0))</f>
        <v>卡牌-野牛勇士小队</v>
      </c>
      <c r="D400" s="38">
        <v>13</v>
      </c>
      <c r="E400" s="38">
        <v>0</v>
      </c>
      <c r="J400" s="38">
        <v>2</v>
      </c>
      <c r="L400" s="38">
        <v>0</v>
      </c>
      <c r="M400" s="38">
        <v>0</v>
      </c>
      <c r="N400" s="38">
        <v>1000000</v>
      </c>
      <c r="O400" s="38" t="s">
        <v>55</v>
      </c>
      <c r="Q400" s="63" t="s">
        <v>1560</v>
      </c>
      <c r="R400" s="63">
        <v>0</v>
      </c>
      <c r="T400" s="153" t="s">
        <v>1543</v>
      </c>
      <c r="Y400" s="70" t="str">
        <f t="shared" si="7"/>
        <v>300,21110130,0,0,10000;300,21110130,-10000,0,0;300,21110130,10000,0,0</v>
      </c>
      <c r="Z400" s="70"/>
      <c r="AA400" s="38">
        <v>0</v>
      </c>
      <c r="AB400" s="38">
        <v>0</v>
      </c>
      <c r="AC400" s="38">
        <v>0</v>
      </c>
      <c r="AD400" s="38">
        <v>0</v>
      </c>
      <c r="AF400" s="4" t="s">
        <v>1574</v>
      </c>
      <c r="AG400">
        <f t="shared" si="6"/>
        <v>21110</v>
      </c>
      <c r="AH400" t="str">
        <f>SUBSTITUTE(SUBSTITUTE(VLOOKUP(VLOOKUP(AG400,[1]卡牌!$AC$3:$AD$999,2,0),[1]临时数据!$AG$3:$AK$10,4,0),"x",AF400),"y",B400)</f>
        <v>300,21110130,0,0,10000;300,21110130,-10000,0,0;300,21110130,10000,0,0</v>
      </c>
    </row>
    <row r="401" spans="1:34" x14ac:dyDescent="0.2">
      <c r="A401" s="55">
        <f t="shared" si="5"/>
        <v>396</v>
      </c>
      <c r="B401" s="37">
        <v>21110140</v>
      </c>
      <c r="C401" s="61" t="str">
        <f>_xlfn.CONCAT("卡牌-",VLOOKUP(AG401,[1]卡牌!$B$3:$E$998,[1]卡牌!$E$1-[1]卡牌!$B$1+1,0))</f>
        <v>卡牌-野牛勇士小队</v>
      </c>
      <c r="D401" s="38">
        <v>14</v>
      </c>
      <c r="E401" s="38">
        <v>0</v>
      </c>
      <c r="J401" s="38">
        <v>2</v>
      </c>
      <c r="L401" s="38">
        <v>0</v>
      </c>
      <c r="M401" s="38">
        <v>0</v>
      </c>
      <c r="N401" s="38">
        <v>1000000</v>
      </c>
      <c r="O401" s="38" t="s">
        <v>55</v>
      </c>
      <c r="Q401" s="63" t="s">
        <v>1560</v>
      </c>
      <c r="R401" s="63">
        <v>0</v>
      </c>
      <c r="T401" s="153" t="s">
        <v>1543</v>
      </c>
      <c r="Y401" s="70" t="str">
        <f t="shared" si="7"/>
        <v>300,21110140,0,0,10000;300,21110140,-10000,0,0;300,21110140,10000,0,0</v>
      </c>
      <c r="Z401" s="70"/>
      <c r="AA401" s="38">
        <v>0</v>
      </c>
      <c r="AB401" s="38">
        <v>0</v>
      </c>
      <c r="AC401" s="38">
        <v>0</v>
      </c>
      <c r="AD401" s="38">
        <v>0</v>
      </c>
      <c r="AF401" s="4" t="s">
        <v>1574</v>
      </c>
      <c r="AG401">
        <f t="shared" si="6"/>
        <v>21110</v>
      </c>
      <c r="AH401" t="str">
        <f>SUBSTITUTE(SUBSTITUTE(VLOOKUP(VLOOKUP(AG401,[1]卡牌!$AC$3:$AD$999,2,0),[1]临时数据!$AG$3:$AK$10,4,0),"x",AF401),"y",B401)</f>
        <v>300,21110140,0,0,10000;300,21110140,-10000,0,0;300,21110140,10000,0,0</v>
      </c>
    </row>
    <row r="402" spans="1:34" x14ac:dyDescent="0.2">
      <c r="A402" s="55">
        <f t="shared" si="5"/>
        <v>397</v>
      </c>
      <c r="B402" s="37">
        <v>21110150</v>
      </c>
      <c r="C402" s="61" t="str">
        <f>_xlfn.CONCAT("卡牌-",VLOOKUP(AG402,[1]卡牌!$B$3:$E$998,[1]卡牌!$E$1-[1]卡牌!$B$1+1,0))</f>
        <v>卡牌-野牛勇士小队</v>
      </c>
      <c r="D402" s="38">
        <v>15</v>
      </c>
      <c r="E402" s="38">
        <v>0</v>
      </c>
      <c r="J402" s="38">
        <v>2</v>
      </c>
      <c r="L402" s="38">
        <v>0</v>
      </c>
      <c r="M402" s="38">
        <v>0</v>
      </c>
      <c r="N402" s="38">
        <v>1000000</v>
      </c>
      <c r="O402" s="38" t="s">
        <v>55</v>
      </c>
      <c r="Q402" s="63" t="s">
        <v>1560</v>
      </c>
      <c r="R402" s="63">
        <v>0</v>
      </c>
      <c r="T402" s="153" t="s">
        <v>1543</v>
      </c>
      <c r="Y402" s="70" t="str">
        <f t="shared" si="7"/>
        <v>300,21110150,0,0,10000;300,21110150,-10000,0,0;300,21110150,10000,0,0</v>
      </c>
      <c r="Z402" s="70"/>
      <c r="AA402" s="38">
        <v>0</v>
      </c>
      <c r="AB402" s="38">
        <v>0</v>
      </c>
      <c r="AC402" s="38">
        <v>0</v>
      </c>
      <c r="AD402" s="38">
        <v>0</v>
      </c>
      <c r="AF402" s="4" t="s">
        <v>1574</v>
      </c>
      <c r="AG402">
        <f t="shared" si="6"/>
        <v>21110</v>
      </c>
      <c r="AH402" t="str">
        <f>SUBSTITUTE(SUBSTITUTE(VLOOKUP(VLOOKUP(AG402,[1]卡牌!$AC$3:$AD$999,2,0),[1]临时数据!$AG$3:$AK$10,4,0),"x",AF402),"y",B402)</f>
        <v>300,21110150,0,0,10000;300,21110150,-10000,0,0;300,21110150,10000,0,0</v>
      </c>
    </row>
    <row r="403" spans="1:34" x14ac:dyDescent="0.2">
      <c r="A403" s="55">
        <f t="shared" si="5"/>
        <v>398</v>
      </c>
      <c r="B403" s="37">
        <v>21110160</v>
      </c>
      <c r="C403" s="61" t="str">
        <f>_xlfn.CONCAT("卡牌-",VLOOKUP(AG403,[1]卡牌!$B$3:$E$998,[1]卡牌!$E$1-[1]卡牌!$B$1+1,0))</f>
        <v>卡牌-野牛勇士小队</v>
      </c>
      <c r="D403" s="38">
        <v>16</v>
      </c>
      <c r="E403" s="38">
        <v>0</v>
      </c>
      <c r="J403" s="38">
        <v>2</v>
      </c>
      <c r="L403" s="38">
        <v>0</v>
      </c>
      <c r="M403" s="38">
        <v>0</v>
      </c>
      <c r="N403" s="38">
        <v>1000000</v>
      </c>
      <c r="O403" s="38" t="s">
        <v>55</v>
      </c>
      <c r="Q403" s="63" t="s">
        <v>1560</v>
      </c>
      <c r="R403" s="63">
        <v>0</v>
      </c>
      <c r="T403" s="153" t="s">
        <v>1543</v>
      </c>
      <c r="Y403" s="70" t="str">
        <f t="shared" si="7"/>
        <v>300,21110160,0,0,10000;300,21110160,-10000,0,0;300,21110160,10000,0,0</v>
      </c>
      <c r="Z403" s="70"/>
      <c r="AA403" s="38">
        <v>0</v>
      </c>
      <c r="AB403" s="38">
        <v>0</v>
      </c>
      <c r="AC403" s="38">
        <v>0</v>
      </c>
      <c r="AD403" s="38">
        <v>0</v>
      </c>
      <c r="AF403" s="4" t="s">
        <v>1574</v>
      </c>
      <c r="AG403">
        <f t="shared" si="6"/>
        <v>21110</v>
      </c>
      <c r="AH403" t="str">
        <f>SUBSTITUTE(SUBSTITUTE(VLOOKUP(VLOOKUP(AG403,[1]卡牌!$AC$3:$AD$999,2,0),[1]临时数据!$AG$3:$AK$10,4,0),"x",AF403),"y",B403)</f>
        <v>300,21110160,0,0,10000;300,21110160,-10000,0,0;300,21110160,10000,0,0</v>
      </c>
    </row>
    <row r="404" spans="1:34" x14ac:dyDescent="0.2">
      <c r="A404" s="55">
        <f t="shared" si="5"/>
        <v>399</v>
      </c>
      <c r="B404" s="37">
        <v>21110170</v>
      </c>
      <c r="C404" s="61" t="str">
        <f>_xlfn.CONCAT("卡牌-",VLOOKUP(AG404,[1]卡牌!$B$3:$E$998,[1]卡牌!$E$1-[1]卡牌!$B$1+1,0))</f>
        <v>卡牌-野牛勇士小队</v>
      </c>
      <c r="D404" s="38">
        <v>17</v>
      </c>
      <c r="E404" s="38">
        <v>0</v>
      </c>
      <c r="J404" s="38">
        <v>2</v>
      </c>
      <c r="L404" s="38">
        <v>0</v>
      </c>
      <c r="M404" s="38">
        <v>0</v>
      </c>
      <c r="N404" s="38">
        <v>1000000</v>
      </c>
      <c r="O404" s="38" t="s">
        <v>55</v>
      </c>
      <c r="Q404" s="63" t="s">
        <v>1560</v>
      </c>
      <c r="R404" s="63">
        <v>0</v>
      </c>
      <c r="T404" s="153" t="s">
        <v>1543</v>
      </c>
      <c r="Y404" s="70" t="str">
        <f t="shared" si="7"/>
        <v>300,21110170,0,0,10000;300,21110170,-10000,0,0;300,21110170,10000,0,0</v>
      </c>
      <c r="Z404" s="70"/>
      <c r="AA404" s="38">
        <v>0</v>
      </c>
      <c r="AB404" s="38">
        <v>0</v>
      </c>
      <c r="AC404" s="38">
        <v>0</v>
      </c>
      <c r="AD404" s="38">
        <v>0</v>
      </c>
      <c r="AF404" s="4" t="s">
        <v>1574</v>
      </c>
      <c r="AG404">
        <f t="shared" si="6"/>
        <v>21110</v>
      </c>
      <c r="AH404" t="str">
        <f>SUBSTITUTE(SUBSTITUTE(VLOOKUP(VLOOKUP(AG404,[1]卡牌!$AC$3:$AD$999,2,0),[1]临时数据!$AG$3:$AK$10,4,0),"x",AF404),"y",B404)</f>
        <v>300,21110170,0,0,10000;300,21110170,-10000,0,0;300,21110170,10000,0,0</v>
      </c>
    </row>
    <row r="405" spans="1:34" x14ac:dyDescent="0.2">
      <c r="A405" s="55">
        <f t="shared" si="5"/>
        <v>400</v>
      </c>
      <c r="B405" s="37">
        <v>21110180</v>
      </c>
      <c r="C405" s="61" t="str">
        <f>_xlfn.CONCAT("卡牌-",VLOOKUP(AG405,[1]卡牌!$B$3:$E$998,[1]卡牌!$E$1-[1]卡牌!$B$1+1,0))</f>
        <v>卡牌-野牛勇士小队</v>
      </c>
      <c r="D405" s="38">
        <v>18</v>
      </c>
      <c r="E405" s="38">
        <v>0</v>
      </c>
      <c r="J405" s="38">
        <v>2</v>
      </c>
      <c r="L405" s="38">
        <v>0</v>
      </c>
      <c r="M405" s="38">
        <v>0</v>
      </c>
      <c r="N405" s="38">
        <v>1000000</v>
      </c>
      <c r="O405" s="38" t="s">
        <v>55</v>
      </c>
      <c r="Q405" s="63" t="s">
        <v>1560</v>
      </c>
      <c r="R405" s="63">
        <v>0</v>
      </c>
      <c r="T405" s="153" t="s">
        <v>1543</v>
      </c>
      <c r="Y405" s="70" t="str">
        <f t="shared" si="7"/>
        <v>300,21110180,0,0,10000;300,21110180,-10000,0,0;300,21110180,10000,0,0</v>
      </c>
      <c r="Z405" s="70"/>
      <c r="AA405" s="38">
        <v>0</v>
      </c>
      <c r="AB405" s="38">
        <v>0</v>
      </c>
      <c r="AC405" s="38">
        <v>0</v>
      </c>
      <c r="AD405" s="38">
        <v>0</v>
      </c>
      <c r="AF405" s="4" t="s">
        <v>1574</v>
      </c>
      <c r="AG405">
        <f t="shared" si="6"/>
        <v>21110</v>
      </c>
      <c r="AH405" t="str">
        <f>SUBSTITUTE(SUBSTITUTE(VLOOKUP(VLOOKUP(AG405,[1]卡牌!$AC$3:$AD$999,2,0),[1]临时数据!$AG$3:$AK$10,4,0),"x",AF405),"y",B405)</f>
        <v>300,21110180,0,0,10000;300,21110180,-10000,0,0;300,21110180,10000,0,0</v>
      </c>
    </row>
    <row r="406" spans="1:34" x14ac:dyDescent="0.2">
      <c r="A406" s="55">
        <f t="shared" si="5"/>
        <v>401</v>
      </c>
      <c r="B406" s="37">
        <v>21110190</v>
      </c>
      <c r="C406" s="61" t="str">
        <f>_xlfn.CONCAT("卡牌-",VLOOKUP(AG406,[1]卡牌!$B$3:$E$998,[1]卡牌!$E$1-[1]卡牌!$B$1+1,0))</f>
        <v>卡牌-野牛勇士小队</v>
      </c>
      <c r="D406" s="38">
        <v>19</v>
      </c>
      <c r="E406" s="38">
        <v>0</v>
      </c>
      <c r="J406" s="38">
        <v>2</v>
      </c>
      <c r="L406" s="38">
        <v>0</v>
      </c>
      <c r="M406" s="38">
        <v>0</v>
      </c>
      <c r="N406" s="38">
        <v>1000000</v>
      </c>
      <c r="O406" s="38" t="s">
        <v>55</v>
      </c>
      <c r="Q406" s="63" t="s">
        <v>1560</v>
      </c>
      <c r="R406" s="63">
        <v>0</v>
      </c>
      <c r="T406" s="153" t="s">
        <v>1543</v>
      </c>
      <c r="Y406" s="70" t="str">
        <f t="shared" si="7"/>
        <v>300,21110190,0,0,10000;300,21110190,-10000,0,0;300,21110190,10000,0,0</v>
      </c>
      <c r="Z406" s="70"/>
      <c r="AA406" s="38">
        <v>0</v>
      </c>
      <c r="AB406" s="38">
        <v>0</v>
      </c>
      <c r="AC406" s="38">
        <v>0</v>
      </c>
      <c r="AD406" s="38">
        <v>0</v>
      </c>
      <c r="AF406" s="4" t="s">
        <v>1574</v>
      </c>
      <c r="AG406">
        <f t="shared" si="6"/>
        <v>21110</v>
      </c>
      <c r="AH406" t="str">
        <f>SUBSTITUTE(SUBSTITUTE(VLOOKUP(VLOOKUP(AG406,[1]卡牌!$AC$3:$AD$999,2,0),[1]临时数据!$AG$3:$AK$10,4,0),"x",AF406),"y",B406)</f>
        <v>300,21110190,0,0,10000;300,21110190,-10000,0,0;300,21110190,10000,0,0</v>
      </c>
    </row>
    <row r="407" spans="1:34" x14ac:dyDescent="0.2">
      <c r="A407" s="55">
        <f t="shared" si="5"/>
        <v>402</v>
      </c>
      <c r="B407" s="37">
        <v>21110200</v>
      </c>
      <c r="C407" s="61" t="str">
        <f>_xlfn.CONCAT("卡牌-",VLOOKUP(AG407,[1]卡牌!$B$3:$E$998,[1]卡牌!$E$1-[1]卡牌!$B$1+1,0))</f>
        <v>卡牌-野牛勇士小队</v>
      </c>
      <c r="D407" s="38">
        <v>20</v>
      </c>
      <c r="E407" s="38">
        <v>0</v>
      </c>
      <c r="J407" s="38">
        <v>2</v>
      </c>
      <c r="L407" s="38">
        <v>0</v>
      </c>
      <c r="M407" s="38">
        <v>0</v>
      </c>
      <c r="N407" s="38">
        <v>1000000</v>
      </c>
      <c r="O407" s="38" t="s">
        <v>55</v>
      </c>
      <c r="Q407" s="63" t="s">
        <v>1560</v>
      </c>
      <c r="R407" s="63">
        <v>0</v>
      </c>
      <c r="T407" s="153" t="s">
        <v>1543</v>
      </c>
      <c r="Y407" s="70" t="str">
        <f t="shared" si="7"/>
        <v>300,21110200,0,0,10000;300,21110200,-10000,0,0;300,21110200,10000,0,0</v>
      </c>
      <c r="Z407" s="70"/>
      <c r="AA407" s="38">
        <v>0</v>
      </c>
      <c r="AB407" s="38">
        <v>0</v>
      </c>
      <c r="AC407" s="38">
        <v>0</v>
      </c>
      <c r="AD407" s="38">
        <v>0</v>
      </c>
      <c r="AF407" s="4" t="s">
        <v>1574</v>
      </c>
      <c r="AG407">
        <f t="shared" si="6"/>
        <v>21110</v>
      </c>
      <c r="AH407" t="str">
        <f>SUBSTITUTE(SUBSTITUTE(VLOOKUP(VLOOKUP(AG407,[1]卡牌!$AC$3:$AD$999,2,0),[1]临时数据!$AG$3:$AK$10,4,0),"x",AF407),"y",B407)</f>
        <v>300,21110200,0,0,10000;300,21110200,-10000,0,0;300,21110200,10000,0,0</v>
      </c>
    </row>
    <row r="408" spans="1:34" x14ac:dyDescent="0.2">
      <c r="A408" s="55">
        <f t="shared" si="5"/>
        <v>403</v>
      </c>
      <c r="B408" s="37">
        <v>21110210</v>
      </c>
      <c r="C408" s="61" t="str">
        <f>_xlfn.CONCAT("卡牌-",VLOOKUP(AG408,[1]卡牌!$B$3:$E$998,[1]卡牌!$E$1-[1]卡牌!$B$1+1,0))</f>
        <v>卡牌-野牛勇士小队</v>
      </c>
      <c r="D408" s="38">
        <v>21</v>
      </c>
      <c r="E408" s="38">
        <v>0</v>
      </c>
      <c r="J408" s="38">
        <v>2</v>
      </c>
      <c r="L408" s="38">
        <v>0</v>
      </c>
      <c r="M408" s="38">
        <v>0</v>
      </c>
      <c r="N408" s="38">
        <v>1000000</v>
      </c>
      <c r="O408" s="38" t="s">
        <v>55</v>
      </c>
      <c r="Q408" s="63" t="s">
        <v>1560</v>
      </c>
      <c r="R408" s="63">
        <v>0</v>
      </c>
      <c r="T408" s="153" t="s">
        <v>1543</v>
      </c>
      <c r="Y408" s="70" t="str">
        <f t="shared" si="7"/>
        <v>300,21110210,0,0,10000;300,21110210,-10000,0,0;300,21110210,10000,0,0</v>
      </c>
      <c r="Z408" s="70"/>
      <c r="AA408" s="38">
        <v>0</v>
      </c>
      <c r="AB408" s="38">
        <v>0</v>
      </c>
      <c r="AC408" s="38">
        <v>0</v>
      </c>
      <c r="AD408" s="38">
        <v>0</v>
      </c>
      <c r="AF408" s="4" t="s">
        <v>1574</v>
      </c>
      <c r="AG408">
        <f t="shared" si="6"/>
        <v>21110</v>
      </c>
      <c r="AH408" t="str">
        <f>SUBSTITUTE(SUBSTITUTE(VLOOKUP(VLOOKUP(AG408,[1]卡牌!$AC$3:$AD$999,2,0),[1]临时数据!$AG$3:$AK$10,4,0),"x",AF408),"y",B408)</f>
        <v>300,21110210,0,0,10000;300,21110210,-10000,0,0;300,21110210,10000,0,0</v>
      </c>
    </row>
    <row r="409" spans="1:34" x14ac:dyDescent="0.2">
      <c r="A409" s="55">
        <f t="shared" si="5"/>
        <v>404</v>
      </c>
      <c r="B409" s="37">
        <v>21110220</v>
      </c>
      <c r="C409" s="61" t="str">
        <f>_xlfn.CONCAT("卡牌-",VLOOKUP(AG409,[1]卡牌!$B$3:$E$998,[1]卡牌!$E$1-[1]卡牌!$B$1+1,0))</f>
        <v>卡牌-野牛勇士小队</v>
      </c>
      <c r="D409" s="38">
        <v>22</v>
      </c>
      <c r="E409" s="38">
        <v>0</v>
      </c>
      <c r="J409" s="38">
        <v>2</v>
      </c>
      <c r="L409" s="38">
        <v>0</v>
      </c>
      <c r="M409" s="38">
        <v>0</v>
      </c>
      <c r="N409" s="38">
        <v>1000000</v>
      </c>
      <c r="O409" s="38" t="s">
        <v>55</v>
      </c>
      <c r="Q409" s="63" t="s">
        <v>1560</v>
      </c>
      <c r="R409" s="63">
        <v>0</v>
      </c>
      <c r="T409" s="153" t="s">
        <v>1543</v>
      </c>
      <c r="Y409" s="70" t="str">
        <f t="shared" si="7"/>
        <v>300,21110220,0,0,10000;300,21110220,-10000,0,0;300,21110220,10000,0,0</v>
      </c>
      <c r="Z409" s="70"/>
      <c r="AA409" s="38">
        <v>0</v>
      </c>
      <c r="AB409" s="38">
        <v>0</v>
      </c>
      <c r="AC409" s="38">
        <v>0</v>
      </c>
      <c r="AD409" s="38">
        <v>0</v>
      </c>
      <c r="AF409" s="4" t="s">
        <v>1574</v>
      </c>
      <c r="AG409">
        <f t="shared" si="6"/>
        <v>21110</v>
      </c>
      <c r="AH409" t="str">
        <f>SUBSTITUTE(SUBSTITUTE(VLOOKUP(VLOOKUP(AG409,[1]卡牌!$AC$3:$AD$999,2,0),[1]临时数据!$AG$3:$AK$10,4,0),"x",AF409),"y",B409)</f>
        <v>300,21110220,0,0,10000;300,21110220,-10000,0,0;300,21110220,10000,0,0</v>
      </c>
    </row>
    <row r="410" spans="1:34" x14ac:dyDescent="0.2">
      <c r="A410" s="55">
        <f t="shared" si="5"/>
        <v>405</v>
      </c>
      <c r="B410" s="37">
        <v>21110230</v>
      </c>
      <c r="C410" s="61" t="str">
        <f>_xlfn.CONCAT("卡牌-",VLOOKUP(AG410,[1]卡牌!$B$3:$E$998,[1]卡牌!$E$1-[1]卡牌!$B$1+1,0))</f>
        <v>卡牌-野牛勇士小队</v>
      </c>
      <c r="D410" s="38">
        <v>23</v>
      </c>
      <c r="E410" s="38">
        <v>0</v>
      </c>
      <c r="J410" s="38">
        <v>2</v>
      </c>
      <c r="L410" s="38">
        <v>0</v>
      </c>
      <c r="M410" s="38">
        <v>0</v>
      </c>
      <c r="N410" s="38">
        <v>1000000</v>
      </c>
      <c r="O410" s="38" t="s">
        <v>55</v>
      </c>
      <c r="Q410" s="63" t="s">
        <v>1560</v>
      </c>
      <c r="R410" s="63">
        <v>0</v>
      </c>
      <c r="T410" s="153" t="s">
        <v>1543</v>
      </c>
      <c r="Y410" s="70" t="str">
        <f t="shared" si="7"/>
        <v>300,21110230,0,0,10000;300,21110230,-10000,0,0;300,21110230,10000,0,0</v>
      </c>
      <c r="Z410" s="70"/>
      <c r="AA410" s="38">
        <v>0</v>
      </c>
      <c r="AB410" s="38">
        <v>0</v>
      </c>
      <c r="AC410" s="38">
        <v>0</v>
      </c>
      <c r="AD410" s="38">
        <v>0</v>
      </c>
      <c r="AF410" s="4" t="s">
        <v>1574</v>
      </c>
      <c r="AG410">
        <f t="shared" si="6"/>
        <v>21110</v>
      </c>
      <c r="AH410" t="str">
        <f>SUBSTITUTE(SUBSTITUTE(VLOOKUP(VLOOKUP(AG410,[1]卡牌!$AC$3:$AD$999,2,0),[1]临时数据!$AG$3:$AK$10,4,0),"x",AF410),"y",B410)</f>
        <v>300,21110230,0,0,10000;300,21110230,-10000,0,0;300,21110230,10000,0,0</v>
      </c>
    </row>
    <row r="411" spans="1:34" x14ac:dyDescent="0.2">
      <c r="A411" s="55">
        <f t="shared" si="5"/>
        <v>406</v>
      </c>
      <c r="B411" s="37">
        <v>21110240</v>
      </c>
      <c r="C411" s="61" t="str">
        <f>_xlfn.CONCAT("卡牌-",VLOOKUP(AG411,[1]卡牌!$B$3:$E$998,[1]卡牌!$E$1-[1]卡牌!$B$1+1,0))</f>
        <v>卡牌-野牛勇士小队</v>
      </c>
      <c r="D411" s="38">
        <v>24</v>
      </c>
      <c r="E411" s="38">
        <v>0</v>
      </c>
      <c r="J411" s="38">
        <v>2</v>
      </c>
      <c r="L411" s="38">
        <v>0</v>
      </c>
      <c r="M411" s="38">
        <v>0</v>
      </c>
      <c r="N411" s="38">
        <v>1000000</v>
      </c>
      <c r="O411" s="38" t="s">
        <v>55</v>
      </c>
      <c r="Q411" s="63" t="s">
        <v>1560</v>
      </c>
      <c r="R411" s="63">
        <v>0</v>
      </c>
      <c r="T411" s="153" t="s">
        <v>1543</v>
      </c>
      <c r="Y411" s="70" t="str">
        <f t="shared" si="7"/>
        <v>300,21110240,0,0,10000;300,21110240,-10000,0,0;300,21110240,10000,0,0</v>
      </c>
      <c r="Z411" s="70"/>
      <c r="AA411" s="38">
        <v>0</v>
      </c>
      <c r="AB411" s="38">
        <v>0</v>
      </c>
      <c r="AC411" s="38">
        <v>0</v>
      </c>
      <c r="AD411" s="38">
        <v>0</v>
      </c>
      <c r="AF411" s="4" t="s">
        <v>1574</v>
      </c>
      <c r="AG411">
        <f t="shared" si="6"/>
        <v>21110</v>
      </c>
      <c r="AH411" t="str">
        <f>SUBSTITUTE(SUBSTITUTE(VLOOKUP(VLOOKUP(AG411,[1]卡牌!$AC$3:$AD$999,2,0),[1]临时数据!$AG$3:$AK$10,4,0),"x",AF411),"y",B411)</f>
        <v>300,21110240,0,0,10000;300,21110240,-10000,0,0;300,21110240,10000,0,0</v>
      </c>
    </row>
    <row r="412" spans="1:34" x14ac:dyDescent="0.2">
      <c r="A412" s="55">
        <f t="shared" si="5"/>
        <v>407</v>
      </c>
      <c r="B412" s="37">
        <v>21110250</v>
      </c>
      <c r="C412" s="61" t="str">
        <f>_xlfn.CONCAT("卡牌-",VLOOKUP(AG412,[1]卡牌!$B$3:$E$998,[1]卡牌!$E$1-[1]卡牌!$B$1+1,0))</f>
        <v>卡牌-野牛勇士小队</v>
      </c>
      <c r="D412" s="38">
        <v>25</v>
      </c>
      <c r="E412" s="38">
        <v>0</v>
      </c>
      <c r="J412" s="38">
        <v>2</v>
      </c>
      <c r="L412" s="38">
        <v>0</v>
      </c>
      <c r="M412" s="38">
        <v>0</v>
      </c>
      <c r="N412" s="38">
        <v>1000000</v>
      </c>
      <c r="O412" s="38" t="s">
        <v>55</v>
      </c>
      <c r="Q412" s="63" t="s">
        <v>1560</v>
      </c>
      <c r="R412" s="63">
        <v>0</v>
      </c>
      <c r="T412" s="153" t="s">
        <v>1543</v>
      </c>
      <c r="Y412" s="70" t="str">
        <f t="shared" si="7"/>
        <v>300,21110250,0,0,10000;300,21110250,-10000,0,0;300,21110250,10000,0,0</v>
      </c>
      <c r="Z412" s="70"/>
      <c r="AA412" s="38">
        <v>0</v>
      </c>
      <c r="AB412" s="38">
        <v>0</v>
      </c>
      <c r="AC412" s="38">
        <v>0</v>
      </c>
      <c r="AD412" s="38">
        <v>0</v>
      </c>
      <c r="AF412" s="4" t="s">
        <v>1574</v>
      </c>
      <c r="AG412">
        <f t="shared" si="6"/>
        <v>21110</v>
      </c>
      <c r="AH412" t="str">
        <f>SUBSTITUTE(SUBSTITUTE(VLOOKUP(VLOOKUP(AG412,[1]卡牌!$AC$3:$AD$999,2,0),[1]临时数据!$AG$3:$AK$10,4,0),"x",AF412),"y",B412)</f>
        <v>300,21110250,0,0,10000;300,21110250,-10000,0,0;300,21110250,10000,0,0</v>
      </c>
    </row>
    <row r="413" spans="1:34" x14ac:dyDescent="0.2">
      <c r="A413" s="55">
        <f t="shared" si="5"/>
        <v>408</v>
      </c>
      <c r="B413" s="37">
        <v>21210010</v>
      </c>
      <c r="C413" s="61" t="str">
        <f>_xlfn.CONCAT("卡牌-",VLOOKUP(AG413,[1]卡牌!$B$3:$E$998,[1]卡牌!$E$1-[1]卡牌!$B$1+1,0))</f>
        <v>卡牌-野牛剑士大队</v>
      </c>
      <c r="D413" s="38">
        <v>1</v>
      </c>
      <c r="E413" s="38">
        <v>0</v>
      </c>
      <c r="J413" s="38">
        <v>2</v>
      </c>
      <c r="L413" s="38">
        <v>0</v>
      </c>
      <c r="M413" s="38">
        <v>0</v>
      </c>
      <c r="N413" s="38">
        <v>1000000</v>
      </c>
      <c r="O413" s="38" t="s">
        <v>55</v>
      </c>
      <c r="Q413" s="63" t="s">
        <v>1560</v>
      </c>
      <c r="R413" s="63">
        <v>0</v>
      </c>
      <c r="T413" s="153" t="s">
        <v>1543</v>
      </c>
      <c r="Y413" s="70" t="str">
        <f t="shared" si="7"/>
        <v>300,21210010,-10000,0,10000;300,21210010,10000,0,10000;300,21210010,0,0,0;300,21210010,-10000,0,-10000;300,21210010,10000,0,-10000</v>
      </c>
      <c r="Z413" s="70"/>
      <c r="AA413" s="38">
        <v>0</v>
      </c>
      <c r="AB413" s="38">
        <v>0</v>
      </c>
      <c r="AC413" s="38">
        <v>0</v>
      </c>
      <c r="AD413" s="38">
        <v>0</v>
      </c>
      <c r="AF413" s="4" t="s">
        <v>1574</v>
      </c>
      <c r="AG413">
        <f t="shared" si="6"/>
        <v>21210</v>
      </c>
      <c r="AH413" t="str">
        <f>SUBSTITUTE(SUBSTITUTE(VLOOKUP(VLOOKUP(AG413,[1]卡牌!$AC$3:$AD$999,2,0),[1]临时数据!$AG$3:$AK$10,4,0),"x",AF413),"y",B413)</f>
        <v>300,21210010,-10000,0,10000;300,21210010,10000,0,10000;300,21210010,0,0,0;300,21210010,-10000,0,-10000;300,21210010,10000,0,-10000</v>
      </c>
    </row>
    <row r="414" spans="1:34" x14ac:dyDescent="0.2">
      <c r="A414" s="55">
        <f t="shared" si="5"/>
        <v>409</v>
      </c>
      <c r="B414" s="37">
        <v>21210020</v>
      </c>
      <c r="C414" s="61" t="str">
        <f>_xlfn.CONCAT("卡牌-",VLOOKUP(AG414,[1]卡牌!$B$3:$E$998,[1]卡牌!$E$1-[1]卡牌!$B$1+1,0))</f>
        <v>卡牌-野牛剑士大队</v>
      </c>
      <c r="D414" s="38">
        <v>2</v>
      </c>
      <c r="E414" s="38">
        <v>0</v>
      </c>
      <c r="J414" s="38">
        <v>2</v>
      </c>
      <c r="L414" s="38">
        <v>0</v>
      </c>
      <c r="M414" s="38">
        <v>0</v>
      </c>
      <c r="N414" s="38">
        <v>1000000</v>
      </c>
      <c r="O414" s="38" t="s">
        <v>55</v>
      </c>
      <c r="Q414" s="63" t="s">
        <v>1560</v>
      </c>
      <c r="R414" s="63">
        <v>0</v>
      </c>
      <c r="T414" s="153" t="s">
        <v>1543</v>
      </c>
      <c r="Y414" s="70" t="str">
        <f t="shared" si="7"/>
        <v>300,21210020,-10000,0,10000;300,21210020,10000,0,10000;300,21210020,0,0,0;300,21210020,-10000,0,-10000;300,21210020,10000,0,-10000</v>
      </c>
      <c r="Z414" s="70"/>
      <c r="AA414" s="38">
        <v>0</v>
      </c>
      <c r="AB414" s="38">
        <v>0</v>
      </c>
      <c r="AC414" s="38">
        <v>0</v>
      </c>
      <c r="AD414" s="38">
        <v>0</v>
      </c>
      <c r="AF414" s="4" t="s">
        <v>1574</v>
      </c>
      <c r="AG414">
        <f t="shared" si="6"/>
        <v>21210</v>
      </c>
      <c r="AH414" t="str">
        <f>SUBSTITUTE(SUBSTITUTE(VLOOKUP(VLOOKUP(AG414,[1]卡牌!$AC$3:$AD$999,2,0),[1]临时数据!$AG$3:$AK$10,4,0),"x",AF414),"y",B414)</f>
        <v>300,21210020,-10000,0,10000;300,21210020,10000,0,10000;300,21210020,0,0,0;300,21210020,-10000,0,-10000;300,21210020,10000,0,-10000</v>
      </c>
    </row>
    <row r="415" spans="1:34" x14ac:dyDescent="0.2">
      <c r="A415" s="55">
        <f t="shared" si="5"/>
        <v>410</v>
      </c>
      <c r="B415" s="37">
        <v>21210030</v>
      </c>
      <c r="C415" s="61" t="str">
        <f>_xlfn.CONCAT("卡牌-",VLOOKUP(AG415,[1]卡牌!$B$3:$E$998,[1]卡牌!$E$1-[1]卡牌!$B$1+1,0))</f>
        <v>卡牌-野牛剑士大队</v>
      </c>
      <c r="D415" s="38">
        <v>3</v>
      </c>
      <c r="E415" s="38">
        <v>0</v>
      </c>
      <c r="J415" s="38">
        <v>2</v>
      </c>
      <c r="L415" s="38">
        <v>0</v>
      </c>
      <c r="M415" s="38">
        <v>0</v>
      </c>
      <c r="N415" s="38">
        <v>1000000</v>
      </c>
      <c r="O415" s="38" t="s">
        <v>55</v>
      </c>
      <c r="Q415" s="63" t="s">
        <v>1560</v>
      </c>
      <c r="R415" s="63">
        <v>0</v>
      </c>
      <c r="T415" s="153" t="s">
        <v>1543</v>
      </c>
      <c r="Y415" s="70" t="str">
        <f t="shared" si="7"/>
        <v>300,21210030,-10000,0,10000;300,21210030,10000,0,10000;300,21210030,0,0,0;300,21210030,-10000,0,-10000;300,21210030,10000,0,-10000</v>
      </c>
      <c r="Z415" s="70"/>
      <c r="AA415" s="38">
        <v>0</v>
      </c>
      <c r="AB415" s="38">
        <v>0</v>
      </c>
      <c r="AC415" s="38">
        <v>0</v>
      </c>
      <c r="AD415" s="38">
        <v>0</v>
      </c>
      <c r="AF415" s="4" t="s">
        <v>1574</v>
      </c>
      <c r="AG415">
        <f t="shared" si="6"/>
        <v>21210</v>
      </c>
      <c r="AH415" t="str">
        <f>SUBSTITUTE(SUBSTITUTE(VLOOKUP(VLOOKUP(AG415,[1]卡牌!$AC$3:$AD$999,2,0),[1]临时数据!$AG$3:$AK$10,4,0),"x",AF415),"y",B415)</f>
        <v>300,21210030,-10000,0,10000;300,21210030,10000,0,10000;300,21210030,0,0,0;300,21210030,-10000,0,-10000;300,21210030,10000,0,-10000</v>
      </c>
    </row>
    <row r="416" spans="1:34" x14ac:dyDescent="0.2">
      <c r="A416" s="55">
        <f t="shared" si="5"/>
        <v>411</v>
      </c>
      <c r="B416" s="37">
        <v>21210040</v>
      </c>
      <c r="C416" s="61" t="str">
        <f>_xlfn.CONCAT("卡牌-",VLOOKUP(AG416,[1]卡牌!$B$3:$E$998,[1]卡牌!$E$1-[1]卡牌!$B$1+1,0))</f>
        <v>卡牌-野牛剑士大队</v>
      </c>
      <c r="D416" s="38">
        <v>4</v>
      </c>
      <c r="E416" s="38">
        <v>0</v>
      </c>
      <c r="J416" s="38">
        <v>2</v>
      </c>
      <c r="L416" s="38">
        <v>0</v>
      </c>
      <c r="M416" s="38">
        <v>0</v>
      </c>
      <c r="N416" s="38">
        <v>1000000</v>
      </c>
      <c r="O416" s="38" t="s">
        <v>55</v>
      </c>
      <c r="Q416" s="63" t="s">
        <v>1560</v>
      </c>
      <c r="R416" s="63">
        <v>0</v>
      </c>
      <c r="T416" s="153" t="s">
        <v>1543</v>
      </c>
      <c r="Y416" s="70" t="str">
        <f t="shared" si="7"/>
        <v>300,21210040,-10000,0,10000;300,21210040,10000,0,10000;300,21210040,0,0,0;300,21210040,-10000,0,-10000;300,21210040,10000,0,-10000</v>
      </c>
      <c r="Z416" s="70"/>
      <c r="AA416" s="38">
        <v>0</v>
      </c>
      <c r="AB416" s="38">
        <v>0</v>
      </c>
      <c r="AC416" s="38">
        <v>0</v>
      </c>
      <c r="AD416" s="38">
        <v>0</v>
      </c>
      <c r="AF416" s="4" t="s">
        <v>1574</v>
      </c>
      <c r="AG416">
        <f t="shared" si="6"/>
        <v>21210</v>
      </c>
      <c r="AH416" t="str">
        <f>SUBSTITUTE(SUBSTITUTE(VLOOKUP(VLOOKUP(AG416,[1]卡牌!$AC$3:$AD$999,2,0),[1]临时数据!$AG$3:$AK$10,4,0),"x",AF416),"y",B416)</f>
        <v>300,21210040,-10000,0,10000;300,21210040,10000,0,10000;300,21210040,0,0,0;300,21210040,-10000,0,-10000;300,21210040,10000,0,-10000</v>
      </c>
    </row>
    <row r="417" spans="1:34" x14ac:dyDescent="0.2">
      <c r="A417" s="55">
        <f t="shared" si="5"/>
        <v>412</v>
      </c>
      <c r="B417" s="37">
        <v>21210050</v>
      </c>
      <c r="C417" s="61" t="str">
        <f>_xlfn.CONCAT("卡牌-",VLOOKUP(AG417,[1]卡牌!$B$3:$E$998,[1]卡牌!$E$1-[1]卡牌!$B$1+1,0))</f>
        <v>卡牌-野牛剑士大队</v>
      </c>
      <c r="D417" s="38">
        <v>5</v>
      </c>
      <c r="E417" s="38">
        <v>0</v>
      </c>
      <c r="J417" s="38">
        <v>2</v>
      </c>
      <c r="L417" s="38">
        <v>0</v>
      </c>
      <c r="M417" s="38">
        <v>0</v>
      </c>
      <c r="N417" s="38">
        <v>1000000</v>
      </c>
      <c r="O417" s="38" t="s">
        <v>55</v>
      </c>
      <c r="Q417" s="63" t="s">
        <v>1560</v>
      </c>
      <c r="R417" s="63">
        <v>0</v>
      </c>
      <c r="T417" s="153" t="s">
        <v>1543</v>
      </c>
      <c r="Y417" s="70" t="str">
        <f t="shared" si="7"/>
        <v>300,21210050,-10000,0,10000;300,21210050,10000,0,10000;300,21210050,0,0,0;300,21210050,-10000,0,-10000;300,21210050,10000,0,-10000</v>
      </c>
      <c r="Z417" s="70"/>
      <c r="AA417" s="38">
        <v>0</v>
      </c>
      <c r="AB417" s="38">
        <v>0</v>
      </c>
      <c r="AC417" s="38">
        <v>0</v>
      </c>
      <c r="AD417" s="38">
        <v>0</v>
      </c>
      <c r="AF417" s="4" t="s">
        <v>1574</v>
      </c>
      <c r="AG417">
        <f t="shared" si="6"/>
        <v>21210</v>
      </c>
      <c r="AH417" t="str">
        <f>SUBSTITUTE(SUBSTITUTE(VLOOKUP(VLOOKUP(AG417,[1]卡牌!$AC$3:$AD$999,2,0),[1]临时数据!$AG$3:$AK$10,4,0),"x",AF417),"y",B417)</f>
        <v>300,21210050,-10000,0,10000;300,21210050,10000,0,10000;300,21210050,0,0,0;300,21210050,-10000,0,-10000;300,21210050,10000,0,-10000</v>
      </c>
    </row>
    <row r="418" spans="1:34" x14ac:dyDescent="0.2">
      <c r="A418" s="55">
        <f t="shared" si="5"/>
        <v>413</v>
      </c>
      <c r="B418" s="37">
        <v>21210060</v>
      </c>
      <c r="C418" s="61" t="str">
        <f>_xlfn.CONCAT("卡牌-",VLOOKUP(AG418,[1]卡牌!$B$3:$E$998,[1]卡牌!$E$1-[1]卡牌!$B$1+1,0))</f>
        <v>卡牌-野牛剑士大队</v>
      </c>
      <c r="D418" s="38">
        <v>6</v>
      </c>
      <c r="E418" s="38">
        <v>0</v>
      </c>
      <c r="J418" s="38">
        <v>2</v>
      </c>
      <c r="L418" s="38">
        <v>0</v>
      </c>
      <c r="M418" s="38">
        <v>0</v>
      </c>
      <c r="N418" s="38">
        <v>1000000</v>
      </c>
      <c r="O418" s="38" t="s">
        <v>55</v>
      </c>
      <c r="Q418" s="63" t="s">
        <v>1560</v>
      </c>
      <c r="R418" s="63">
        <v>0</v>
      </c>
      <c r="T418" s="153" t="s">
        <v>1543</v>
      </c>
      <c r="Y418" s="70" t="str">
        <f t="shared" si="7"/>
        <v>300,21210060,-10000,0,10000;300,21210060,10000,0,10000;300,21210060,0,0,0;300,21210060,-10000,0,-10000;300,21210060,10000,0,-10000</v>
      </c>
      <c r="Z418" s="70"/>
      <c r="AA418" s="38">
        <v>0</v>
      </c>
      <c r="AB418" s="38">
        <v>0</v>
      </c>
      <c r="AC418" s="38">
        <v>0</v>
      </c>
      <c r="AD418" s="38">
        <v>0</v>
      </c>
      <c r="AF418" s="4" t="s">
        <v>1574</v>
      </c>
      <c r="AG418">
        <f t="shared" si="6"/>
        <v>21210</v>
      </c>
      <c r="AH418" t="str">
        <f>SUBSTITUTE(SUBSTITUTE(VLOOKUP(VLOOKUP(AG418,[1]卡牌!$AC$3:$AD$999,2,0),[1]临时数据!$AG$3:$AK$10,4,0),"x",AF418),"y",B418)</f>
        <v>300,21210060,-10000,0,10000;300,21210060,10000,0,10000;300,21210060,0,0,0;300,21210060,-10000,0,-10000;300,21210060,10000,0,-10000</v>
      </c>
    </row>
    <row r="419" spans="1:34" x14ac:dyDescent="0.2">
      <c r="A419" s="55">
        <f t="shared" si="5"/>
        <v>414</v>
      </c>
      <c r="B419" s="37">
        <v>21210070</v>
      </c>
      <c r="C419" s="61" t="str">
        <f>_xlfn.CONCAT("卡牌-",VLOOKUP(AG419,[1]卡牌!$B$3:$E$998,[1]卡牌!$E$1-[1]卡牌!$B$1+1,0))</f>
        <v>卡牌-野牛剑士大队</v>
      </c>
      <c r="D419" s="38">
        <v>7</v>
      </c>
      <c r="E419" s="38">
        <v>0</v>
      </c>
      <c r="J419" s="38">
        <v>2</v>
      </c>
      <c r="L419" s="38">
        <v>0</v>
      </c>
      <c r="M419" s="38">
        <v>0</v>
      </c>
      <c r="N419" s="38">
        <v>1000000</v>
      </c>
      <c r="O419" s="38" t="s">
        <v>55</v>
      </c>
      <c r="Q419" s="63" t="s">
        <v>1560</v>
      </c>
      <c r="R419" s="63">
        <v>0</v>
      </c>
      <c r="T419" s="153" t="s">
        <v>1543</v>
      </c>
      <c r="Y419" s="70" t="str">
        <f t="shared" si="7"/>
        <v>300,21210070,-10000,0,10000;300,21210070,10000,0,10000;300,21210070,0,0,0;300,21210070,-10000,0,-10000;300,21210070,10000,0,-10000</v>
      </c>
      <c r="Z419" s="70"/>
      <c r="AA419" s="38">
        <v>0</v>
      </c>
      <c r="AB419" s="38">
        <v>0</v>
      </c>
      <c r="AC419" s="38">
        <v>0</v>
      </c>
      <c r="AD419" s="38">
        <v>0</v>
      </c>
      <c r="AF419" s="4" t="s">
        <v>1574</v>
      </c>
      <c r="AG419">
        <f t="shared" si="6"/>
        <v>21210</v>
      </c>
      <c r="AH419" t="str">
        <f>SUBSTITUTE(SUBSTITUTE(VLOOKUP(VLOOKUP(AG419,[1]卡牌!$AC$3:$AD$999,2,0),[1]临时数据!$AG$3:$AK$10,4,0),"x",AF419),"y",B419)</f>
        <v>300,21210070,-10000,0,10000;300,21210070,10000,0,10000;300,21210070,0,0,0;300,21210070,-10000,0,-10000;300,21210070,10000,0,-10000</v>
      </c>
    </row>
    <row r="420" spans="1:34" x14ac:dyDescent="0.2">
      <c r="A420" s="55">
        <f t="shared" si="5"/>
        <v>415</v>
      </c>
      <c r="B420" s="37">
        <v>21210080</v>
      </c>
      <c r="C420" s="61" t="str">
        <f>_xlfn.CONCAT("卡牌-",VLOOKUP(AG420,[1]卡牌!$B$3:$E$998,[1]卡牌!$E$1-[1]卡牌!$B$1+1,0))</f>
        <v>卡牌-野牛剑士大队</v>
      </c>
      <c r="D420" s="38">
        <v>8</v>
      </c>
      <c r="E420" s="38">
        <v>0</v>
      </c>
      <c r="J420" s="38">
        <v>2</v>
      </c>
      <c r="L420" s="38">
        <v>0</v>
      </c>
      <c r="M420" s="38">
        <v>0</v>
      </c>
      <c r="N420" s="38">
        <v>1000000</v>
      </c>
      <c r="O420" s="38" t="s">
        <v>55</v>
      </c>
      <c r="Q420" s="63" t="s">
        <v>1560</v>
      </c>
      <c r="R420" s="63">
        <v>0</v>
      </c>
      <c r="T420" s="153" t="s">
        <v>1543</v>
      </c>
      <c r="Y420" s="70" t="str">
        <f t="shared" si="7"/>
        <v>300,21210080,-10000,0,10000;300,21210080,10000,0,10000;300,21210080,0,0,0;300,21210080,-10000,0,-10000;300,21210080,10000,0,-10000</v>
      </c>
      <c r="Z420" s="70"/>
      <c r="AA420" s="38">
        <v>0</v>
      </c>
      <c r="AB420" s="38">
        <v>0</v>
      </c>
      <c r="AC420" s="38">
        <v>0</v>
      </c>
      <c r="AD420" s="38">
        <v>0</v>
      </c>
      <c r="AF420" s="4" t="s">
        <v>1574</v>
      </c>
      <c r="AG420">
        <f t="shared" si="6"/>
        <v>21210</v>
      </c>
      <c r="AH420" t="str">
        <f>SUBSTITUTE(SUBSTITUTE(VLOOKUP(VLOOKUP(AG420,[1]卡牌!$AC$3:$AD$999,2,0),[1]临时数据!$AG$3:$AK$10,4,0),"x",AF420),"y",B420)</f>
        <v>300,21210080,-10000,0,10000;300,21210080,10000,0,10000;300,21210080,0,0,0;300,21210080,-10000,0,-10000;300,21210080,10000,0,-10000</v>
      </c>
    </row>
    <row r="421" spans="1:34" x14ac:dyDescent="0.2">
      <c r="A421" s="55">
        <f t="shared" si="5"/>
        <v>416</v>
      </c>
      <c r="B421" s="37">
        <v>21210090</v>
      </c>
      <c r="C421" s="61" t="str">
        <f>_xlfn.CONCAT("卡牌-",VLOOKUP(AG421,[1]卡牌!$B$3:$E$998,[1]卡牌!$E$1-[1]卡牌!$B$1+1,0))</f>
        <v>卡牌-野牛剑士大队</v>
      </c>
      <c r="D421" s="38">
        <v>9</v>
      </c>
      <c r="E421" s="38">
        <v>0</v>
      </c>
      <c r="J421" s="38">
        <v>2</v>
      </c>
      <c r="L421" s="38">
        <v>0</v>
      </c>
      <c r="M421" s="38">
        <v>0</v>
      </c>
      <c r="N421" s="38">
        <v>1000000</v>
      </c>
      <c r="O421" s="38" t="s">
        <v>55</v>
      </c>
      <c r="Q421" s="63" t="s">
        <v>1560</v>
      </c>
      <c r="R421" s="63">
        <v>0</v>
      </c>
      <c r="T421" s="153" t="s">
        <v>1543</v>
      </c>
      <c r="Y421" s="70" t="str">
        <f t="shared" si="7"/>
        <v>300,21210090,-10000,0,10000;300,21210090,10000,0,10000;300,21210090,0,0,0;300,21210090,-10000,0,-10000;300,21210090,10000,0,-10000</v>
      </c>
      <c r="Z421" s="70"/>
      <c r="AA421" s="38">
        <v>0</v>
      </c>
      <c r="AB421" s="38">
        <v>0</v>
      </c>
      <c r="AC421" s="38">
        <v>0</v>
      </c>
      <c r="AD421" s="38">
        <v>0</v>
      </c>
      <c r="AF421" s="4" t="s">
        <v>1574</v>
      </c>
      <c r="AG421">
        <f t="shared" si="6"/>
        <v>21210</v>
      </c>
      <c r="AH421" t="str">
        <f>SUBSTITUTE(SUBSTITUTE(VLOOKUP(VLOOKUP(AG421,[1]卡牌!$AC$3:$AD$999,2,0),[1]临时数据!$AG$3:$AK$10,4,0),"x",AF421),"y",B421)</f>
        <v>300,21210090,-10000,0,10000;300,21210090,10000,0,10000;300,21210090,0,0,0;300,21210090,-10000,0,-10000;300,21210090,10000,0,-10000</v>
      </c>
    </row>
    <row r="422" spans="1:34" x14ac:dyDescent="0.2">
      <c r="A422" s="55">
        <f t="shared" si="5"/>
        <v>417</v>
      </c>
      <c r="B422" s="37">
        <v>21210100</v>
      </c>
      <c r="C422" s="61" t="str">
        <f>_xlfn.CONCAT("卡牌-",VLOOKUP(AG422,[1]卡牌!$B$3:$E$998,[1]卡牌!$E$1-[1]卡牌!$B$1+1,0))</f>
        <v>卡牌-野牛剑士大队</v>
      </c>
      <c r="D422" s="38">
        <v>10</v>
      </c>
      <c r="E422" s="38">
        <v>0</v>
      </c>
      <c r="J422" s="38">
        <v>2</v>
      </c>
      <c r="L422" s="38">
        <v>0</v>
      </c>
      <c r="M422" s="38">
        <v>0</v>
      </c>
      <c r="N422" s="38">
        <v>1000000</v>
      </c>
      <c r="O422" s="38" t="s">
        <v>55</v>
      </c>
      <c r="Q422" s="63" t="s">
        <v>1560</v>
      </c>
      <c r="R422" s="63">
        <v>0</v>
      </c>
      <c r="T422" s="153" t="s">
        <v>1543</v>
      </c>
      <c r="Y422" s="70" t="str">
        <f t="shared" si="7"/>
        <v>300,21210100,-10000,0,10000;300,21210100,10000,0,10000;300,21210100,0,0,0;300,21210100,-10000,0,-10000;300,21210100,10000,0,-10000</v>
      </c>
      <c r="Z422" s="70"/>
      <c r="AA422" s="38">
        <v>0</v>
      </c>
      <c r="AB422" s="38">
        <v>0</v>
      </c>
      <c r="AC422" s="38">
        <v>0</v>
      </c>
      <c r="AD422" s="38">
        <v>0</v>
      </c>
      <c r="AF422" s="4" t="s">
        <v>1574</v>
      </c>
      <c r="AG422">
        <f t="shared" si="6"/>
        <v>21210</v>
      </c>
      <c r="AH422" t="str">
        <f>SUBSTITUTE(SUBSTITUTE(VLOOKUP(VLOOKUP(AG422,[1]卡牌!$AC$3:$AD$999,2,0),[1]临时数据!$AG$3:$AK$10,4,0),"x",AF422),"y",B422)</f>
        <v>300,21210100,-10000,0,10000;300,21210100,10000,0,10000;300,21210100,0,0,0;300,21210100,-10000,0,-10000;300,21210100,10000,0,-10000</v>
      </c>
    </row>
    <row r="423" spans="1:34" x14ac:dyDescent="0.2">
      <c r="A423" s="55">
        <f t="shared" ref="A423:A486" si="8">ROW()-5</f>
        <v>418</v>
      </c>
      <c r="B423" s="37">
        <v>21210110</v>
      </c>
      <c r="C423" s="61" t="str">
        <f>_xlfn.CONCAT("卡牌-",VLOOKUP(AG423,[1]卡牌!$B$3:$E$998,[1]卡牌!$E$1-[1]卡牌!$B$1+1,0))</f>
        <v>卡牌-野牛剑士大队</v>
      </c>
      <c r="D423" s="38">
        <v>11</v>
      </c>
      <c r="E423" s="38">
        <v>0</v>
      </c>
      <c r="J423" s="38">
        <v>2</v>
      </c>
      <c r="L423" s="38">
        <v>0</v>
      </c>
      <c r="M423" s="38">
        <v>0</v>
      </c>
      <c r="N423" s="38">
        <v>1000000</v>
      </c>
      <c r="O423" s="38" t="s">
        <v>55</v>
      </c>
      <c r="Q423" s="63" t="s">
        <v>1560</v>
      </c>
      <c r="R423" s="63">
        <v>0</v>
      </c>
      <c r="T423" s="153" t="s">
        <v>1543</v>
      </c>
      <c r="Y423" s="70" t="str">
        <f t="shared" si="7"/>
        <v>300,21210110,-10000,0,10000;300,21210110,10000,0,10000;300,21210110,0,0,0;300,21210110,-10000,0,-10000;300,21210110,10000,0,-10000</v>
      </c>
      <c r="Z423" s="70"/>
      <c r="AA423" s="38">
        <v>0</v>
      </c>
      <c r="AB423" s="38">
        <v>0</v>
      </c>
      <c r="AC423" s="38">
        <v>0</v>
      </c>
      <c r="AD423" s="38">
        <v>0</v>
      </c>
      <c r="AF423" s="4" t="s">
        <v>1574</v>
      </c>
      <c r="AG423">
        <f t="shared" si="6"/>
        <v>21210</v>
      </c>
      <c r="AH423" t="str">
        <f>SUBSTITUTE(SUBSTITUTE(VLOOKUP(VLOOKUP(AG423,[1]卡牌!$AC$3:$AD$999,2,0),[1]临时数据!$AG$3:$AK$10,4,0),"x",AF423),"y",B423)</f>
        <v>300,21210110,-10000,0,10000;300,21210110,10000,0,10000;300,21210110,0,0,0;300,21210110,-10000,0,-10000;300,21210110,10000,0,-10000</v>
      </c>
    </row>
    <row r="424" spans="1:34" x14ac:dyDescent="0.2">
      <c r="A424" s="55">
        <f t="shared" si="8"/>
        <v>419</v>
      </c>
      <c r="B424" s="37">
        <v>21210120</v>
      </c>
      <c r="C424" s="61" t="str">
        <f>_xlfn.CONCAT("卡牌-",VLOOKUP(AG424,[1]卡牌!$B$3:$E$998,[1]卡牌!$E$1-[1]卡牌!$B$1+1,0))</f>
        <v>卡牌-野牛剑士大队</v>
      </c>
      <c r="D424" s="38">
        <v>12</v>
      </c>
      <c r="E424" s="38">
        <v>0</v>
      </c>
      <c r="J424" s="38">
        <v>2</v>
      </c>
      <c r="L424" s="38">
        <v>0</v>
      </c>
      <c r="M424" s="38">
        <v>0</v>
      </c>
      <c r="N424" s="38">
        <v>1000000</v>
      </c>
      <c r="O424" s="38" t="s">
        <v>55</v>
      </c>
      <c r="Q424" s="63" t="s">
        <v>1560</v>
      </c>
      <c r="R424" s="63">
        <v>0</v>
      </c>
      <c r="T424" s="153" t="s">
        <v>1543</v>
      </c>
      <c r="Y424" s="70" t="str">
        <f t="shared" si="7"/>
        <v>300,21210120,-10000,0,10000;300,21210120,10000,0,10000;300,21210120,0,0,0;300,21210120,-10000,0,-10000;300,21210120,10000,0,-10000</v>
      </c>
      <c r="Z424" s="70"/>
      <c r="AA424" s="38">
        <v>0</v>
      </c>
      <c r="AB424" s="38">
        <v>0</v>
      </c>
      <c r="AC424" s="38">
        <v>0</v>
      </c>
      <c r="AD424" s="38">
        <v>0</v>
      </c>
      <c r="AF424" s="4" t="s">
        <v>1574</v>
      </c>
      <c r="AG424">
        <f t="shared" si="6"/>
        <v>21210</v>
      </c>
      <c r="AH424" t="str">
        <f>SUBSTITUTE(SUBSTITUTE(VLOOKUP(VLOOKUP(AG424,[1]卡牌!$AC$3:$AD$999,2,0),[1]临时数据!$AG$3:$AK$10,4,0),"x",AF424),"y",B424)</f>
        <v>300,21210120,-10000,0,10000;300,21210120,10000,0,10000;300,21210120,0,0,0;300,21210120,-10000,0,-10000;300,21210120,10000,0,-10000</v>
      </c>
    </row>
    <row r="425" spans="1:34" x14ac:dyDescent="0.2">
      <c r="A425" s="55">
        <f t="shared" si="8"/>
        <v>420</v>
      </c>
      <c r="B425" s="37">
        <v>21210130</v>
      </c>
      <c r="C425" s="61" t="str">
        <f>_xlfn.CONCAT("卡牌-",VLOOKUP(AG425,[1]卡牌!$B$3:$E$998,[1]卡牌!$E$1-[1]卡牌!$B$1+1,0))</f>
        <v>卡牌-野牛剑士大队</v>
      </c>
      <c r="D425" s="38">
        <v>13</v>
      </c>
      <c r="E425" s="38">
        <v>0</v>
      </c>
      <c r="J425" s="38">
        <v>2</v>
      </c>
      <c r="L425" s="38">
        <v>0</v>
      </c>
      <c r="M425" s="38">
        <v>0</v>
      </c>
      <c r="N425" s="38">
        <v>1000000</v>
      </c>
      <c r="O425" s="38" t="s">
        <v>55</v>
      </c>
      <c r="Q425" s="63" t="s">
        <v>1560</v>
      </c>
      <c r="R425" s="63">
        <v>0</v>
      </c>
      <c r="T425" s="153" t="s">
        <v>1543</v>
      </c>
      <c r="Y425" s="70" t="str">
        <f t="shared" si="7"/>
        <v>300,21210130,-10000,0,10000;300,21210130,10000,0,10000;300,21210130,0,0,0;300,21210130,-10000,0,-10000;300,21210130,10000,0,-10000</v>
      </c>
      <c r="Z425" s="70"/>
      <c r="AA425" s="38">
        <v>0</v>
      </c>
      <c r="AB425" s="38">
        <v>0</v>
      </c>
      <c r="AC425" s="38">
        <v>0</v>
      </c>
      <c r="AD425" s="38">
        <v>0</v>
      </c>
      <c r="AF425" s="4" t="s">
        <v>1574</v>
      </c>
      <c r="AG425">
        <f t="shared" si="6"/>
        <v>21210</v>
      </c>
      <c r="AH425" t="str">
        <f>SUBSTITUTE(SUBSTITUTE(VLOOKUP(VLOOKUP(AG425,[1]卡牌!$AC$3:$AD$999,2,0),[1]临时数据!$AG$3:$AK$10,4,0),"x",AF425),"y",B425)</f>
        <v>300,21210130,-10000,0,10000;300,21210130,10000,0,10000;300,21210130,0,0,0;300,21210130,-10000,0,-10000;300,21210130,10000,0,-10000</v>
      </c>
    </row>
    <row r="426" spans="1:34" x14ac:dyDescent="0.2">
      <c r="A426" s="55">
        <f t="shared" si="8"/>
        <v>421</v>
      </c>
      <c r="B426" s="37">
        <v>21210140</v>
      </c>
      <c r="C426" s="61" t="str">
        <f>_xlfn.CONCAT("卡牌-",VLOOKUP(AG426,[1]卡牌!$B$3:$E$998,[1]卡牌!$E$1-[1]卡牌!$B$1+1,0))</f>
        <v>卡牌-野牛剑士大队</v>
      </c>
      <c r="D426" s="38">
        <v>14</v>
      </c>
      <c r="E426" s="38">
        <v>0</v>
      </c>
      <c r="J426" s="38">
        <v>2</v>
      </c>
      <c r="L426" s="38">
        <v>0</v>
      </c>
      <c r="M426" s="38">
        <v>0</v>
      </c>
      <c r="N426" s="38">
        <v>1000000</v>
      </c>
      <c r="O426" s="38" t="s">
        <v>55</v>
      </c>
      <c r="Q426" s="63" t="s">
        <v>1560</v>
      </c>
      <c r="R426" s="63">
        <v>0</v>
      </c>
      <c r="T426" s="153" t="s">
        <v>1543</v>
      </c>
      <c r="Y426" s="70" t="str">
        <f t="shared" si="7"/>
        <v>300,21210140,-10000,0,10000;300,21210140,10000,0,10000;300,21210140,0,0,0;300,21210140,-10000,0,-10000;300,21210140,10000,0,-10000</v>
      </c>
      <c r="Z426" s="70"/>
      <c r="AA426" s="38">
        <v>0</v>
      </c>
      <c r="AB426" s="38">
        <v>0</v>
      </c>
      <c r="AC426" s="38">
        <v>0</v>
      </c>
      <c r="AD426" s="38">
        <v>0</v>
      </c>
      <c r="AF426" s="4" t="s">
        <v>1574</v>
      </c>
      <c r="AG426">
        <f t="shared" si="6"/>
        <v>21210</v>
      </c>
      <c r="AH426" t="str">
        <f>SUBSTITUTE(SUBSTITUTE(VLOOKUP(VLOOKUP(AG426,[1]卡牌!$AC$3:$AD$999,2,0),[1]临时数据!$AG$3:$AK$10,4,0),"x",AF426),"y",B426)</f>
        <v>300,21210140,-10000,0,10000;300,21210140,10000,0,10000;300,21210140,0,0,0;300,21210140,-10000,0,-10000;300,21210140,10000,0,-10000</v>
      </c>
    </row>
    <row r="427" spans="1:34" x14ac:dyDescent="0.2">
      <c r="A427" s="55">
        <f t="shared" si="8"/>
        <v>422</v>
      </c>
      <c r="B427" s="37">
        <v>21210150</v>
      </c>
      <c r="C427" s="61" t="str">
        <f>_xlfn.CONCAT("卡牌-",VLOOKUP(AG427,[1]卡牌!$B$3:$E$998,[1]卡牌!$E$1-[1]卡牌!$B$1+1,0))</f>
        <v>卡牌-野牛剑士大队</v>
      </c>
      <c r="D427" s="38">
        <v>15</v>
      </c>
      <c r="E427" s="38">
        <v>0</v>
      </c>
      <c r="J427" s="38">
        <v>2</v>
      </c>
      <c r="L427" s="38">
        <v>0</v>
      </c>
      <c r="M427" s="38">
        <v>0</v>
      </c>
      <c r="N427" s="38">
        <v>1000000</v>
      </c>
      <c r="O427" s="38" t="s">
        <v>55</v>
      </c>
      <c r="Q427" s="63" t="s">
        <v>1560</v>
      </c>
      <c r="R427" s="63">
        <v>0</v>
      </c>
      <c r="T427" s="153" t="s">
        <v>1543</v>
      </c>
      <c r="Y427" s="70" t="str">
        <f t="shared" si="7"/>
        <v>300,21210150,-10000,0,10000;300,21210150,10000,0,10000;300,21210150,0,0,0;300,21210150,-10000,0,-10000;300,21210150,10000,0,-10000</v>
      </c>
      <c r="Z427" s="70"/>
      <c r="AA427" s="38">
        <v>0</v>
      </c>
      <c r="AB427" s="38">
        <v>0</v>
      </c>
      <c r="AC427" s="38">
        <v>0</v>
      </c>
      <c r="AD427" s="38">
        <v>0</v>
      </c>
      <c r="AF427" s="4" t="s">
        <v>1574</v>
      </c>
      <c r="AG427">
        <f t="shared" si="6"/>
        <v>21210</v>
      </c>
      <c r="AH427" t="str">
        <f>SUBSTITUTE(SUBSTITUTE(VLOOKUP(VLOOKUP(AG427,[1]卡牌!$AC$3:$AD$999,2,0),[1]临时数据!$AG$3:$AK$10,4,0),"x",AF427),"y",B427)</f>
        <v>300,21210150,-10000,0,10000;300,21210150,10000,0,10000;300,21210150,0,0,0;300,21210150,-10000,0,-10000;300,21210150,10000,0,-10000</v>
      </c>
    </row>
    <row r="428" spans="1:34" x14ac:dyDescent="0.2">
      <c r="A428" s="55">
        <f t="shared" si="8"/>
        <v>423</v>
      </c>
      <c r="B428" s="37">
        <v>21210160</v>
      </c>
      <c r="C428" s="61" t="str">
        <f>_xlfn.CONCAT("卡牌-",VLOOKUP(AG428,[1]卡牌!$B$3:$E$998,[1]卡牌!$E$1-[1]卡牌!$B$1+1,0))</f>
        <v>卡牌-野牛剑士大队</v>
      </c>
      <c r="D428" s="38">
        <v>16</v>
      </c>
      <c r="E428" s="38">
        <v>0</v>
      </c>
      <c r="J428" s="38">
        <v>2</v>
      </c>
      <c r="L428" s="38">
        <v>0</v>
      </c>
      <c r="M428" s="38">
        <v>0</v>
      </c>
      <c r="N428" s="38">
        <v>1000000</v>
      </c>
      <c r="O428" s="38" t="s">
        <v>55</v>
      </c>
      <c r="Q428" s="63" t="s">
        <v>1560</v>
      </c>
      <c r="R428" s="63">
        <v>0</v>
      </c>
      <c r="T428" s="153" t="s">
        <v>1543</v>
      </c>
      <c r="Y428" s="70" t="str">
        <f t="shared" si="7"/>
        <v>300,21210160,-10000,0,10000;300,21210160,10000,0,10000;300,21210160,0,0,0;300,21210160,-10000,0,-10000;300,21210160,10000,0,-10000</v>
      </c>
      <c r="Z428" s="70"/>
      <c r="AA428" s="38">
        <v>0</v>
      </c>
      <c r="AB428" s="38">
        <v>0</v>
      </c>
      <c r="AC428" s="38">
        <v>0</v>
      </c>
      <c r="AD428" s="38">
        <v>0</v>
      </c>
      <c r="AF428" s="4" t="s">
        <v>1574</v>
      </c>
      <c r="AG428">
        <f t="shared" si="6"/>
        <v>21210</v>
      </c>
      <c r="AH428" t="str">
        <f>SUBSTITUTE(SUBSTITUTE(VLOOKUP(VLOOKUP(AG428,[1]卡牌!$AC$3:$AD$999,2,0),[1]临时数据!$AG$3:$AK$10,4,0),"x",AF428),"y",B428)</f>
        <v>300,21210160,-10000,0,10000;300,21210160,10000,0,10000;300,21210160,0,0,0;300,21210160,-10000,0,-10000;300,21210160,10000,0,-10000</v>
      </c>
    </row>
    <row r="429" spans="1:34" x14ac:dyDescent="0.2">
      <c r="A429" s="55">
        <f t="shared" si="8"/>
        <v>424</v>
      </c>
      <c r="B429" s="37">
        <v>21210170</v>
      </c>
      <c r="C429" s="61" t="str">
        <f>_xlfn.CONCAT("卡牌-",VLOOKUP(AG429,[1]卡牌!$B$3:$E$998,[1]卡牌!$E$1-[1]卡牌!$B$1+1,0))</f>
        <v>卡牌-野牛剑士大队</v>
      </c>
      <c r="D429" s="38">
        <v>17</v>
      </c>
      <c r="E429" s="38">
        <v>0</v>
      </c>
      <c r="J429" s="38">
        <v>2</v>
      </c>
      <c r="L429" s="38">
        <v>0</v>
      </c>
      <c r="M429" s="38">
        <v>0</v>
      </c>
      <c r="N429" s="38">
        <v>1000000</v>
      </c>
      <c r="O429" s="38" t="s">
        <v>55</v>
      </c>
      <c r="Q429" s="63" t="s">
        <v>1560</v>
      </c>
      <c r="R429" s="63">
        <v>0</v>
      </c>
      <c r="T429" s="153" t="s">
        <v>1543</v>
      </c>
      <c r="Y429" s="70" t="str">
        <f t="shared" si="7"/>
        <v>300,21210170,-10000,0,10000;300,21210170,10000,0,10000;300,21210170,0,0,0;300,21210170,-10000,0,-10000;300,21210170,10000,0,-10000</v>
      </c>
      <c r="Z429" s="70"/>
      <c r="AA429" s="38">
        <v>0</v>
      </c>
      <c r="AB429" s="38">
        <v>0</v>
      </c>
      <c r="AC429" s="38">
        <v>0</v>
      </c>
      <c r="AD429" s="38">
        <v>0</v>
      </c>
      <c r="AF429" s="4" t="s">
        <v>1574</v>
      </c>
      <c r="AG429">
        <f t="shared" si="6"/>
        <v>21210</v>
      </c>
      <c r="AH429" t="str">
        <f>SUBSTITUTE(SUBSTITUTE(VLOOKUP(VLOOKUP(AG429,[1]卡牌!$AC$3:$AD$999,2,0),[1]临时数据!$AG$3:$AK$10,4,0),"x",AF429),"y",B429)</f>
        <v>300,21210170,-10000,0,10000;300,21210170,10000,0,10000;300,21210170,0,0,0;300,21210170,-10000,0,-10000;300,21210170,10000,0,-10000</v>
      </c>
    </row>
    <row r="430" spans="1:34" x14ac:dyDescent="0.2">
      <c r="A430" s="55">
        <f t="shared" si="8"/>
        <v>425</v>
      </c>
      <c r="B430" s="37">
        <v>21210180</v>
      </c>
      <c r="C430" s="61" t="str">
        <f>_xlfn.CONCAT("卡牌-",VLOOKUP(AG430,[1]卡牌!$B$3:$E$998,[1]卡牌!$E$1-[1]卡牌!$B$1+1,0))</f>
        <v>卡牌-野牛剑士大队</v>
      </c>
      <c r="D430" s="38">
        <v>18</v>
      </c>
      <c r="E430" s="38">
        <v>0</v>
      </c>
      <c r="J430" s="38">
        <v>2</v>
      </c>
      <c r="L430" s="38">
        <v>0</v>
      </c>
      <c r="M430" s="38">
        <v>0</v>
      </c>
      <c r="N430" s="38">
        <v>1000000</v>
      </c>
      <c r="O430" s="38" t="s">
        <v>55</v>
      </c>
      <c r="Q430" s="63" t="s">
        <v>1560</v>
      </c>
      <c r="R430" s="63">
        <v>0</v>
      </c>
      <c r="T430" s="153" t="s">
        <v>1543</v>
      </c>
      <c r="Y430" s="70" t="str">
        <f t="shared" si="7"/>
        <v>300,21210180,-10000,0,10000;300,21210180,10000,0,10000;300,21210180,0,0,0;300,21210180,-10000,0,-10000;300,21210180,10000,0,-10000</v>
      </c>
      <c r="Z430" s="70"/>
      <c r="AA430" s="38">
        <v>0</v>
      </c>
      <c r="AB430" s="38">
        <v>0</v>
      </c>
      <c r="AC430" s="38">
        <v>0</v>
      </c>
      <c r="AD430" s="38">
        <v>0</v>
      </c>
      <c r="AF430" s="4" t="s">
        <v>1574</v>
      </c>
      <c r="AG430">
        <f t="shared" si="6"/>
        <v>21210</v>
      </c>
      <c r="AH430" t="str">
        <f>SUBSTITUTE(SUBSTITUTE(VLOOKUP(VLOOKUP(AG430,[1]卡牌!$AC$3:$AD$999,2,0),[1]临时数据!$AG$3:$AK$10,4,0),"x",AF430),"y",B430)</f>
        <v>300,21210180,-10000,0,10000;300,21210180,10000,0,10000;300,21210180,0,0,0;300,21210180,-10000,0,-10000;300,21210180,10000,0,-10000</v>
      </c>
    </row>
    <row r="431" spans="1:34" x14ac:dyDescent="0.2">
      <c r="A431" s="55">
        <f t="shared" si="8"/>
        <v>426</v>
      </c>
      <c r="B431" s="37">
        <v>21210190</v>
      </c>
      <c r="C431" s="61" t="str">
        <f>_xlfn.CONCAT("卡牌-",VLOOKUP(AG431,[1]卡牌!$B$3:$E$998,[1]卡牌!$E$1-[1]卡牌!$B$1+1,0))</f>
        <v>卡牌-野牛剑士大队</v>
      </c>
      <c r="D431" s="38">
        <v>19</v>
      </c>
      <c r="E431" s="38">
        <v>0</v>
      </c>
      <c r="J431" s="38">
        <v>2</v>
      </c>
      <c r="L431" s="38">
        <v>0</v>
      </c>
      <c r="M431" s="38">
        <v>0</v>
      </c>
      <c r="N431" s="38">
        <v>1000000</v>
      </c>
      <c r="O431" s="38" t="s">
        <v>55</v>
      </c>
      <c r="Q431" s="63" t="s">
        <v>1560</v>
      </c>
      <c r="R431" s="63">
        <v>0</v>
      </c>
      <c r="T431" s="153" t="s">
        <v>1543</v>
      </c>
      <c r="Y431" s="70" t="str">
        <f t="shared" si="7"/>
        <v>300,21210190,-10000,0,10000;300,21210190,10000,0,10000;300,21210190,0,0,0;300,21210190,-10000,0,-10000;300,21210190,10000,0,-10000</v>
      </c>
      <c r="Z431" s="70"/>
      <c r="AA431" s="38">
        <v>0</v>
      </c>
      <c r="AB431" s="38">
        <v>0</v>
      </c>
      <c r="AC431" s="38">
        <v>0</v>
      </c>
      <c r="AD431" s="38">
        <v>0</v>
      </c>
      <c r="AF431" s="4" t="s">
        <v>1574</v>
      </c>
      <c r="AG431">
        <f t="shared" si="6"/>
        <v>21210</v>
      </c>
      <c r="AH431" t="str">
        <f>SUBSTITUTE(SUBSTITUTE(VLOOKUP(VLOOKUP(AG431,[1]卡牌!$AC$3:$AD$999,2,0),[1]临时数据!$AG$3:$AK$10,4,0),"x",AF431),"y",B431)</f>
        <v>300,21210190,-10000,0,10000;300,21210190,10000,0,10000;300,21210190,0,0,0;300,21210190,-10000,0,-10000;300,21210190,10000,0,-10000</v>
      </c>
    </row>
    <row r="432" spans="1:34" x14ac:dyDescent="0.2">
      <c r="A432" s="55">
        <f t="shared" si="8"/>
        <v>427</v>
      </c>
      <c r="B432" s="37">
        <v>21210200</v>
      </c>
      <c r="C432" s="61" t="str">
        <f>_xlfn.CONCAT("卡牌-",VLOOKUP(AG432,[1]卡牌!$B$3:$E$998,[1]卡牌!$E$1-[1]卡牌!$B$1+1,0))</f>
        <v>卡牌-野牛剑士大队</v>
      </c>
      <c r="D432" s="38">
        <v>20</v>
      </c>
      <c r="E432" s="38">
        <v>0</v>
      </c>
      <c r="J432" s="38">
        <v>2</v>
      </c>
      <c r="L432" s="38">
        <v>0</v>
      </c>
      <c r="M432" s="38">
        <v>0</v>
      </c>
      <c r="N432" s="38">
        <v>1000000</v>
      </c>
      <c r="O432" s="38" t="s">
        <v>55</v>
      </c>
      <c r="Q432" s="63" t="s">
        <v>1560</v>
      </c>
      <c r="R432" s="63">
        <v>0</v>
      </c>
      <c r="T432" s="153" t="s">
        <v>1543</v>
      </c>
      <c r="Y432" s="70" t="str">
        <f t="shared" si="7"/>
        <v>300,21210200,-10000,0,10000;300,21210200,10000,0,10000;300,21210200,0,0,0;300,21210200,-10000,0,-10000;300,21210200,10000,0,-10000</v>
      </c>
      <c r="Z432" s="70"/>
      <c r="AA432" s="38">
        <v>0</v>
      </c>
      <c r="AB432" s="38">
        <v>0</v>
      </c>
      <c r="AC432" s="38">
        <v>0</v>
      </c>
      <c r="AD432" s="38">
        <v>0</v>
      </c>
      <c r="AF432" s="4" t="s">
        <v>1574</v>
      </c>
      <c r="AG432">
        <f t="shared" si="6"/>
        <v>21210</v>
      </c>
      <c r="AH432" t="str">
        <f>SUBSTITUTE(SUBSTITUTE(VLOOKUP(VLOOKUP(AG432,[1]卡牌!$AC$3:$AD$999,2,0),[1]临时数据!$AG$3:$AK$10,4,0),"x",AF432),"y",B432)</f>
        <v>300,21210200,-10000,0,10000;300,21210200,10000,0,10000;300,21210200,0,0,0;300,21210200,-10000,0,-10000;300,21210200,10000,0,-10000</v>
      </c>
    </row>
    <row r="433" spans="1:34" x14ac:dyDescent="0.2">
      <c r="A433" s="55">
        <f t="shared" si="8"/>
        <v>428</v>
      </c>
      <c r="B433" s="37">
        <v>21210210</v>
      </c>
      <c r="C433" s="61" t="str">
        <f>_xlfn.CONCAT("卡牌-",VLOOKUP(AG433,[1]卡牌!$B$3:$E$998,[1]卡牌!$E$1-[1]卡牌!$B$1+1,0))</f>
        <v>卡牌-野牛剑士大队</v>
      </c>
      <c r="D433" s="38">
        <v>21</v>
      </c>
      <c r="E433" s="38">
        <v>0</v>
      </c>
      <c r="J433" s="38">
        <v>2</v>
      </c>
      <c r="L433" s="38">
        <v>0</v>
      </c>
      <c r="M433" s="38">
        <v>0</v>
      </c>
      <c r="N433" s="38">
        <v>1000000</v>
      </c>
      <c r="O433" s="38" t="s">
        <v>55</v>
      </c>
      <c r="Q433" s="63" t="s">
        <v>1560</v>
      </c>
      <c r="R433" s="63">
        <v>0</v>
      </c>
      <c r="T433" s="153" t="s">
        <v>1543</v>
      </c>
      <c r="Y433" s="70" t="str">
        <f t="shared" si="7"/>
        <v>300,21210210,-10000,0,10000;300,21210210,10000,0,10000;300,21210210,0,0,0;300,21210210,-10000,0,-10000;300,21210210,10000,0,-10000</v>
      </c>
      <c r="Z433" s="70"/>
      <c r="AA433" s="38">
        <v>0</v>
      </c>
      <c r="AB433" s="38">
        <v>0</v>
      </c>
      <c r="AC433" s="38">
        <v>0</v>
      </c>
      <c r="AD433" s="38">
        <v>0</v>
      </c>
      <c r="AF433" s="4" t="s">
        <v>1574</v>
      </c>
      <c r="AG433">
        <f t="shared" si="6"/>
        <v>21210</v>
      </c>
      <c r="AH433" t="str">
        <f>SUBSTITUTE(SUBSTITUTE(VLOOKUP(VLOOKUP(AG433,[1]卡牌!$AC$3:$AD$999,2,0),[1]临时数据!$AG$3:$AK$10,4,0),"x",AF433),"y",B433)</f>
        <v>300,21210210,-10000,0,10000;300,21210210,10000,0,10000;300,21210210,0,0,0;300,21210210,-10000,0,-10000;300,21210210,10000,0,-10000</v>
      </c>
    </row>
    <row r="434" spans="1:34" x14ac:dyDescent="0.2">
      <c r="A434" s="55">
        <f t="shared" si="8"/>
        <v>429</v>
      </c>
      <c r="B434" s="37">
        <v>21210220</v>
      </c>
      <c r="C434" s="61" t="str">
        <f>_xlfn.CONCAT("卡牌-",VLOOKUP(AG434,[1]卡牌!$B$3:$E$998,[1]卡牌!$E$1-[1]卡牌!$B$1+1,0))</f>
        <v>卡牌-野牛剑士大队</v>
      </c>
      <c r="D434" s="38">
        <v>22</v>
      </c>
      <c r="E434" s="38">
        <v>0</v>
      </c>
      <c r="J434" s="38">
        <v>2</v>
      </c>
      <c r="L434" s="38">
        <v>0</v>
      </c>
      <c r="M434" s="38">
        <v>0</v>
      </c>
      <c r="N434" s="38">
        <v>1000000</v>
      </c>
      <c r="O434" s="38" t="s">
        <v>55</v>
      </c>
      <c r="Q434" s="63" t="s">
        <v>1560</v>
      </c>
      <c r="R434" s="63">
        <v>0</v>
      </c>
      <c r="T434" s="153" t="s">
        <v>1543</v>
      </c>
      <c r="Y434" s="70" t="str">
        <f t="shared" si="7"/>
        <v>300,21210220,-10000,0,10000;300,21210220,10000,0,10000;300,21210220,0,0,0;300,21210220,-10000,0,-10000;300,21210220,10000,0,-10000</v>
      </c>
      <c r="Z434" s="70"/>
      <c r="AA434" s="38">
        <v>0</v>
      </c>
      <c r="AB434" s="38">
        <v>0</v>
      </c>
      <c r="AC434" s="38">
        <v>0</v>
      </c>
      <c r="AD434" s="38">
        <v>0</v>
      </c>
      <c r="AF434" s="4" t="s">
        <v>1574</v>
      </c>
      <c r="AG434">
        <f t="shared" si="6"/>
        <v>21210</v>
      </c>
      <c r="AH434" t="str">
        <f>SUBSTITUTE(SUBSTITUTE(VLOOKUP(VLOOKUP(AG434,[1]卡牌!$AC$3:$AD$999,2,0),[1]临时数据!$AG$3:$AK$10,4,0),"x",AF434),"y",B434)</f>
        <v>300,21210220,-10000,0,10000;300,21210220,10000,0,10000;300,21210220,0,0,0;300,21210220,-10000,0,-10000;300,21210220,10000,0,-10000</v>
      </c>
    </row>
    <row r="435" spans="1:34" x14ac:dyDescent="0.2">
      <c r="A435" s="55">
        <f t="shared" si="8"/>
        <v>430</v>
      </c>
      <c r="B435" s="37">
        <v>21210230</v>
      </c>
      <c r="C435" s="61" t="str">
        <f>_xlfn.CONCAT("卡牌-",VLOOKUP(AG435,[1]卡牌!$B$3:$E$998,[1]卡牌!$E$1-[1]卡牌!$B$1+1,0))</f>
        <v>卡牌-野牛剑士大队</v>
      </c>
      <c r="D435" s="38">
        <v>23</v>
      </c>
      <c r="E435" s="38">
        <v>0</v>
      </c>
      <c r="J435" s="38">
        <v>2</v>
      </c>
      <c r="L435" s="38">
        <v>0</v>
      </c>
      <c r="M435" s="38">
        <v>0</v>
      </c>
      <c r="N435" s="38">
        <v>1000000</v>
      </c>
      <c r="O435" s="38" t="s">
        <v>55</v>
      </c>
      <c r="Q435" s="63" t="s">
        <v>1560</v>
      </c>
      <c r="R435" s="63">
        <v>0</v>
      </c>
      <c r="T435" s="153" t="s">
        <v>1543</v>
      </c>
      <c r="Y435" s="70" t="str">
        <f t="shared" si="7"/>
        <v>300,21210230,-10000,0,10000;300,21210230,10000,0,10000;300,21210230,0,0,0;300,21210230,-10000,0,-10000;300,21210230,10000,0,-10000</v>
      </c>
      <c r="Z435" s="70"/>
      <c r="AA435" s="38">
        <v>0</v>
      </c>
      <c r="AB435" s="38">
        <v>0</v>
      </c>
      <c r="AC435" s="38">
        <v>0</v>
      </c>
      <c r="AD435" s="38">
        <v>0</v>
      </c>
      <c r="AF435" s="4" t="s">
        <v>1574</v>
      </c>
      <c r="AG435">
        <f t="shared" si="6"/>
        <v>21210</v>
      </c>
      <c r="AH435" t="str">
        <f>SUBSTITUTE(SUBSTITUTE(VLOOKUP(VLOOKUP(AG435,[1]卡牌!$AC$3:$AD$999,2,0),[1]临时数据!$AG$3:$AK$10,4,0),"x",AF435),"y",B435)</f>
        <v>300,21210230,-10000,0,10000;300,21210230,10000,0,10000;300,21210230,0,0,0;300,21210230,-10000,0,-10000;300,21210230,10000,0,-10000</v>
      </c>
    </row>
    <row r="436" spans="1:34" x14ac:dyDescent="0.2">
      <c r="A436" s="55">
        <f t="shared" si="8"/>
        <v>431</v>
      </c>
      <c r="B436" s="37">
        <v>21210240</v>
      </c>
      <c r="C436" s="61" t="str">
        <f>_xlfn.CONCAT("卡牌-",VLOOKUP(AG436,[1]卡牌!$B$3:$E$998,[1]卡牌!$E$1-[1]卡牌!$B$1+1,0))</f>
        <v>卡牌-野牛剑士大队</v>
      </c>
      <c r="D436" s="38">
        <v>24</v>
      </c>
      <c r="E436" s="38">
        <v>0</v>
      </c>
      <c r="J436" s="38">
        <v>2</v>
      </c>
      <c r="L436" s="38">
        <v>0</v>
      </c>
      <c r="M436" s="38">
        <v>0</v>
      </c>
      <c r="N436" s="38">
        <v>1000000</v>
      </c>
      <c r="O436" s="38" t="s">
        <v>55</v>
      </c>
      <c r="Q436" s="63" t="s">
        <v>1560</v>
      </c>
      <c r="R436" s="63">
        <v>0</v>
      </c>
      <c r="T436" s="153" t="s">
        <v>1543</v>
      </c>
      <c r="Y436" s="70" t="str">
        <f t="shared" si="7"/>
        <v>300,21210240,-10000,0,10000;300,21210240,10000,0,10000;300,21210240,0,0,0;300,21210240,-10000,0,-10000;300,21210240,10000,0,-10000</v>
      </c>
      <c r="Z436" s="70"/>
      <c r="AA436" s="38">
        <v>0</v>
      </c>
      <c r="AB436" s="38">
        <v>0</v>
      </c>
      <c r="AC436" s="38">
        <v>0</v>
      </c>
      <c r="AD436" s="38">
        <v>0</v>
      </c>
      <c r="AF436" s="4" t="s">
        <v>1574</v>
      </c>
      <c r="AG436">
        <f t="shared" si="6"/>
        <v>21210</v>
      </c>
      <c r="AH436" t="str">
        <f>SUBSTITUTE(SUBSTITUTE(VLOOKUP(VLOOKUP(AG436,[1]卡牌!$AC$3:$AD$999,2,0),[1]临时数据!$AG$3:$AK$10,4,0),"x",AF436),"y",B436)</f>
        <v>300,21210240,-10000,0,10000;300,21210240,10000,0,10000;300,21210240,0,0,0;300,21210240,-10000,0,-10000;300,21210240,10000,0,-10000</v>
      </c>
    </row>
    <row r="437" spans="1:34" x14ac:dyDescent="0.2">
      <c r="A437" s="55">
        <f t="shared" si="8"/>
        <v>432</v>
      </c>
      <c r="B437" s="37">
        <v>21210250</v>
      </c>
      <c r="C437" s="61" t="str">
        <f>_xlfn.CONCAT("卡牌-",VLOOKUP(AG437,[1]卡牌!$B$3:$E$998,[1]卡牌!$E$1-[1]卡牌!$B$1+1,0))</f>
        <v>卡牌-野牛剑士大队</v>
      </c>
      <c r="D437" s="38">
        <v>25</v>
      </c>
      <c r="E437" s="38">
        <v>0</v>
      </c>
      <c r="J437" s="38">
        <v>2</v>
      </c>
      <c r="L437" s="38">
        <v>0</v>
      </c>
      <c r="M437" s="38">
        <v>0</v>
      </c>
      <c r="N437" s="38">
        <v>1000000</v>
      </c>
      <c r="O437" s="38" t="s">
        <v>55</v>
      </c>
      <c r="Q437" s="63" t="s">
        <v>1560</v>
      </c>
      <c r="R437" s="63">
        <v>0</v>
      </c>
      <c r="T437" s="153" t="s">
        <v>1543</v>
      </c>
      <c r="Y437" s="70" t="str">
        <f t="shared" si="7"/>
        <v>300,21210250,-10000,0,10000;300,21210250,10000,0,10000;300,21210250,0,0,0;300,21210250,-10000,0,-10000;300,21210250,10000,0,-10000</v>
      </c>
      <c r="Z437" s="70"/>
      <c r="AA437" s="38">
        <v>0</v>
      </c>
      <c r="AB437" s="38">
        <v>0</v>
      </c>
      <c r="AC437" s="38">
        <v>0</v>
      </c>
      <c r="AD437" s="38">
        <v>0</v>
      </c>
      <c r="AF437" s="4" t="s">
        <v>1574</v>
      </c>
      <c r="AG437">
        <f t="shared" si="6"/>
        <v>21210</v>
      </c>
      <c r="AH437" t="str">
        <f>SUBSTITUTE(SUBSTITUTE(VLOOKUP(VLOOKUP(AG437,[1]卡牌!$AC$3:$AD$999,2,0),[1]临时数据!$AG$3:$AK$10,4,0),"x",AF437),"y",B437)</f>
        <v>300,21210250,-10000,0,10000;300,21210250,10000,0,10000;300,21210250,0,0,0;300,21210250,-10000,0,-10000;300,21210250,10000,0,-10000</v>
      </c>
    </row>
    <row r="438" spans="1:34" x14ac:dyDescent="0.2">
      <c r="A438" s="55">
        <f t="shared" si="8"/>
        <v>433</v>
      </c>
      <c r="B438" s="37">
        <v>21120010</v>
      </c>
      <c r="C438" s="61" t="str">
        <f>_xlfn.CONCAT("卡牌-",VLOOKUP(AG438,[1]卡牌!$B$3:$E$998,[1]卡牌!$E$1-[1]卡牌!$B$1+1,0))</f>
        <v>卡牌-松鼠投手小组</v>
      </c>
      <c r="D438" s="38">
        <v>1</v>
      </c>
      <c r="E438" s="38">
        <v>0</v>
      </c>
      <c r="J438" s="38">
        <v>2</v>
      </c>
      <c r="L438" s="38">
        <v>0</v>
      </c>
      <c r="M438" s="38">
        <v>0</v>
      </c>
      <c r="N438" s="38">
        <v>1000000</v>
      </c>
      <c r="O438" s="38" t="s">
        <v>55</v>
      </c>
      <c r="Q438" s="63" t="s">
        <v>1560</v>
      </c>
      <c r="R438" s="63">
        <v>0</v>
      </c>
      <c r="T438" s="153" t="s">
        <v>1543</v>
      </c>
      <c r="V438" s="245" t="s">
        <v>3572</v>
      </c>
      <c r="Y438" s="70" t="str">
        <f t="shared" si="7"/>
        <v>300,21120010,-10000,0,0;300,21120010,10000,0,0</v>
      </c>
      <c r="Z438" s="70"/>
      <c r="AA438" s="38">
        <v>0</v>
      </c>
      <c r="AB438" s="38">
        <v>0</v>
      </c>
      <c r="AC438" s="38">
        <v>0</v>
      </c>
      <c r="AD438" s="38">
        <v>0</v>
      </c>
      <c r="AF438" s="4" t="s">
        <v>1574</v>
      </c>
      <c r="AG438">
        <f t="shared" si="6"/>
        <v>21120</v>
      </c>
      <c r="AH438" t="str">
        <f>SUBSTITUTE(SUBSTITUTE(VLOOKUP(VLOOKUP(AG438,[1]卡牌!$AC$3:$AD$999,2,0),[1]临时数据!$AG$3:$AK$10,4,0),"x",AF438),"y",B438)</f>
        <v>300,21120010,-10000,0,0;300,21120010,10000,0,0</v>
      </c>
    </row>
    <row r="439" spans="1:34" x14ac:dyDescent="0.2">
      <c r="A439" s="55">
        <f t="shared" si="8"/>
        <v>434</v>
      </c>
      <c r="B439" s="37">
        <v>21120020</v>
      </c>
      <c r="C439" s="61" t="str">
        <f>_xlfn.CONCAT("卡牌-",VLOOKUP(AG439,[1]卡牌!$B$3:$E$998,[1]卡牌!$E$1-[1]卡牌!$B$1+1,0))</f>
        <v>卡牌-松鼠投手小组</v>
      </c>
      <c r="D439" s="38">
        <v>2</v>
      </c>
      <c r="E439" s="38">
        <v>0</v>
      </c>
      <c r="J439" s="38">
        <v>2</v>
      </c>
      <c r="L439" s="38">
        <v>0</v>
      </c>
      <c r="M439" s="38">
        <v>0</v>
      </c>
      <c r="N439" s="38">
        <v>1000000</v>
      </c>
      <c r="O439" s="38" t="s">
        <v>55</v>
      </c>
      <c r="Q439" s="63" t="s">
        <v>1560</v>
      </c>
      <c r="R439" s="63">
        <v>0</v>
      </c>
      <c r="T439" s="153" t="s">
        <v>1543</v>
      </c>
      <c r="V439" s="245" t="s">
        <v>3572</v>
      </c>
      <c r="Y439" s="70" t="str">
        <f t="shared" si="7"/>
        <v>300,21120020,-10000,0,0;300,21120020,10000,0,0</v>
      </c>
      <c r="Z439" s="70"/>
      <c r="AA439" s="38">
        <v>0</v>
      </c>
      <c r="AB439" s="38">
        <v>0</v>
      </c>
      <c r="AC439" s="38">
        <v>0</v>
      </c>
      <c r="AD439" s="38">
        <v>0</v>
      </c>
      <c r="AF439" s="4" t="s">
        <v>1574</v>
      </c>
      <c r="AG439">
        <f t="shared" si="6"/>
        <v>21120</v>
      </c>
      <c r="AH439" t="str">
        <f>SUBSTITUTE(SUBSTITUTE(VLOOKUP(VLOOKUP(AG439,[1]卡牌!$AC$3:$AD$999,2,0),[1]临时数据!$AG$3:$AK$10,4,0),"x",AF439),"y",B439)</f>
        <v>300,21120020,-10000,0,0;300,21120020,10000,0,0</v>
      </c>
    </row>
    <row r="440" spans="1:34" x14ac:dyDescent="0.2">
      <c r="A440" s="55">
        <f t="shared" si="8"/>
        <v>435</v>
      </c>
      <c r="B440" s="37">
        <v>21120030</v>
      </c>
      <c r="C440" s="61" t="str">
        <f>_xlfn.CONCAT("卡牌-",VLOOKUP(AG440,[1]卡牌!$B$3:$E$998,[1]卡牌!$E$1-[1]卡牌!$B$1+1,0))</f>
        <v>卡牌-松鼠投手小组</v>
      </c>
      <c r="D440" s="38">
        <v>3</v>
      </c>
      <c r="E440" s="38">
        <v>0</v>
      </c>
      <c r="J440" s="38">
        <v>2</v>
      </c>
      <c r="L440" s="38">
        <v>0</v>
      </c>
      <c r="M440" s="38">
        <v>0</v>
      </c>
      <c r="N440" s="38">
        <v>1000000</v>
      </c>
      <c r="O440" s="38" t="s">
        <v>55</v>
      </c>
      <c r="Q440" s="63" t="s">
        <v>1560</v>
      </c>
      <c r="R440" s="63">
        <v>0</v>
      </c>
      <c r="T440" s="153" t="s">
        <v>1543</v>
      </c>
      <c r="V440" s="245" t="s">
        <v>3572</v>
      </c>
      <c r="Y440" s="70" t="str">
        <f t="shared" si="7"/>
        <v>300,21120030,-10000,0,0;300,21120030,10000,0,0</v>
      </c>
      <c r="Z440" s="70"/>
      <c r="AA440" s="38">
        <v>0</v>
      </c>
      <c r="AB440" s="38">
        <v>0</v>
      </c>
      <c r="AC440" s="38">
        <v>0</v>
      </c>
      <c r="AD440" s="38">
        <v>0</v>
      </c>
      <c r="AF440" s="4" t="s">
        <v>1574</v>
      </c>
      <c r="AG440">
        <f t="shared" si="6"/>
        <v>21120</v>
      </c>
      <c r="AH440" t="str">
        <f>SUBSTITUTE(SUBSTITUTE(VLOOKUP(VLOOKUP(AG440,[1]卡牌!$AC$3:$AD$999,2,0),[1]临时数据!$AG$3:$AK$10,4,0),"x",AF440),"y",B440)</f>
        <v>300,21120030,-10000,0,0;300,21120030,10000,0,0</v>
      </c>
    </row>
    <row r="441" spans="1:34" x14ac:dyDescent="0.2">
      <c r="A441" s="55">
        <f t="shared" si="8"/>
        <v>436</v>
      </c>
      <c r="B441" s="37">
        <v>21120040</v>
      </c>
      <c r="C441" s="61" t="str">
        <f>_xlfn.CONCAT("卡牌-",VLOOKUP(AG441,[1]卡牌!$B$3:$E$998,[1]卡牌!$E$1-[1]卡牌!$B$1+1,0))</f>
        <v>卡牌-松鼠投手小组</v>
      </c>
      <c r="D441" s="38">
        <v>4</v>
      </c>
      <c r="E441" s="38">
        <v>0</v>
      </c>
      <c r="J441" s="38">
        <v>2</v>
      </c>
      <c r="L441" s="38">
        <v>0</v>
      </c>
      <c r="M441" s="38">
        <v>0</v>
      </c>
      <c r="N441" s="38">
        <v>1000000</v>
      </c>
      <c r="O441" s="38" t="s">
        <v>55</v>
      </c>
      <c r="Q441" s="63" t="s">
        <v>1560</v>
      </c>
      <c r="R441" s="63">
        <v>0</v>
      </c>
      <c r="T441" s="153" t="s">
        <v>1543</v>
      </c>
      <c r="V441" s="245" t="s">
        <v>3572</v>
      </c>
      <c r="Y441" s="70" t="str">
        <f t="shared" si="7"/>
        <v>300,21120040,-10000,0,0;300,21120040,10000,0,0</v>
      </c>
      <c r="Z441" s="70"/>
      <c r="AA441" s="38">
        <v>0</v>
      </c>
      <c r="AB441" s="38">
        <v>0</v>
      </c>
      <c r="AC441" s="38">
        <v>0</v>
      </c>
      <c r="AD441" s="38">
        <v>0</v>
      </c>
      <c r="AF441" s="4" t="s">
        <v>1574</v>
      </c>
      <c r="AG441">
        <f t="shared" si="6"/>
        <v>21120</v>
      </c>
      <c r="AH441" t="str">
        <f>SUBSTITUTE(SUBSTITUTE(VLOOKUP(VLOOKUP(AG441,[1]卡牌!$AC$3:$AD$999,2,0),[1]临时数据!$AG$3:$AK$10,4,0),"x",AF441),"y",B441)</f>
        <v>300,21120040,-10000,0,0;300,21120040,10000,0,0</v>
      </c>
    </row>
    <row r="442" spans="1:34" x14ac:dyDescent="0.2">
      <c r="A442" s="55">
        <f t="shared" si="8"/>
        <v>437</v>
      </c>
      <c r="B442" s="37">
        <v>21120050</v>
      </c>
      <c r="C442" s="61" t="str">
        <f>_xlfn.CONCAT("卡牌-",VLOOKUP(AG442,[1]卡牌!$B$3:$E$998,[1]卡牌!$E$1-[1]卡牌!$B$1+1,0))</f>
        <v>卡牌-松鼠投手小组</v>
      </c>
      <c r="D442" s="38">
        <v>5</v>
      </c>
      <c r="E442" s="38">
        <v>0</v>
      </c>
      <c r="J442" s="38">
        <v>2</v>
      </c>
      <c r="L442" s="38">
        <v>0</v>
      </c>
      <c r="M442" s="38">
        <v>0</v>
      </c>
      <c r="N442" s="38">
        <v>1000000</v>
      </c>
      <c r="O442" s="38" t="s">
        <v>55</v>
      </c>
      <c r="Q442" s="63" t="s">
        <v>1560</v>
      </c>
      <c r="R442" s="63">
        <v>0</v>
      </c>
      <c r="T442" s="153" t="s">
        <v>1543</v>
      </c>
      <c r="V442" s="245" t="s">
        <v>3572</v>
      </c>
      <c r="Y442" s="70" t="str">
        <f t="shared" si="7"/>
        <v>300,21120050,-10000,0,0;300,21120050,10000,0,0</v>
      </c>
      <c r="Z442" s="70"/>
      <c r="AA442" s="38">
        <v>0</v>
      </c>
      <c r="AB442" s="38">
        <v>0</v>
      </c>
      <c r="AC442" s="38">
        <v>0</v>
      </c>
      <c r="AD442" s="38">
        <v>0</v>
      </c>
      <c r="AF442" s="4" t="s">
        <v>1574</v>
      </c>
      <c r="AG442">
        <f t="shared" si="6"/>
        <v>21120</v>
      </c>
      <c r="AH442" t="str">
        <f>SUBSTITUTE(SUBSTITUTE(VLOOKUP(VLOOKUP(AG442,[1]卡牌!$AC$3:$AD$999,2,0),[1]临时数据!$AG$3:$AK$10,4,0),"x",AF442),"y",B442)</f>
        <v>300,21120050,-10000,0,0;300,21120050,10000,0,0</v>
      </c>
    </row>
    <row r="443" spans="1:34" x14ac:dyDescent="0.2">
      <c r="A443" s="55">
        <f t="shared" si="8"/>
        <v>438</v>
      </c>
      <c r="B443" s="37">
        <v>21120060</v>
      </c>
      <c r="C443" s="61" t="str">
        <f>_xlfn.CONCAT("卡牌-",VLOOKUP(AG443,[1]卡牌!$B$3:$E$998,[1]卡牌!$E$1-[1]卡牌!$B$1+1,0))</f>
        <v>卡牌-松鼠投手小组</v>
      </c>
      <c r="D443" s="38">
        <v>6</v>
      </c>
      <c r="E443" s="38">
        <v>0</v>
      </c>
      <c r="J443" s="38">
        <v>2</v>
      </c>
      <c r="L443" s="38">
        <v>0</v>
      </c>
      <c r="M443" s="38">
        <v>0</v>
      </c>
      <c r="N443" s="38">
        <v>1000000</v>
      </c>
      <c r="O443" s="38" t="s">
        <v>55</v>
      </c>
      <c r="Q443" s="63" t="s">
        <v>1560</v>
      </c>
      <c r="R443" s="63">
        <v>0</v>
      </c>
      <c r="T443" s="153" t="s">
        <v>1543</v>
      </c>
      <c r="V443" s="245" t="s">
        <v>3572</v>
      </c>
      <c r="Y443" s="70" t="str">
        <f t="shared" si="7"/>
        <v>300,21120060,-10000,0,0;300,21120060,10000,0,0</v>
      </c>
      <c r="Z443" s="70"/>
      <c r="AA443" s="38">
        <v>0</v>
      </c>
      <c r="AB443" s="38">
        <v>0</v>
      </c>
      <c r="AC443" s="38">
        <v>0</v>
      </c>
      <c r="AD443" s="38">
        <v>0</v>
      </c>
      <c r="AF443" s="4" t="s">
        <v>1574</v>
      </c>
      <c r="AG443">
        <f t="shared" si="6"/>
        <v>21120</v>
      </c>
      <c r="AH443" t="str">
        <f>SUBSTITUTE(SUBSTITUTE(VLOOKUP(VLOOKUP(AG443,[1]卡牌!$AC$3:$AD$999,2,0),[1]临时数据!$AG$3:$AK$10,4,0),"x",AF443),"y",B443)</f>
        <v>300,21120060,-10000,0,0;300,21120060,10000,0,0</v>
      </c>
    </row>
    <row r="444" spans="1:34" x14ac:dyDescent="0.2">
      <c r="A444" s="55">
        <f t="shared" si="8"/>
        <v>439</v>
      </c>
      <c r="B444" s="37">
        <v>21120070</v>
      </c>
      <c r="C444" s="61" t="str">
        <f>_xlfn.CONCAT("卡牌-",VLOOKUP(AG444,[1]卡牌!$B$3:$E$998,[1]卡牌!$E$1-[1]卡牌!$B$1+1,0))</f>
        <v>卡牌-松鼠投手小组</v>
      </c>
      <c r="D444" s="38">
        <v>7</v>
      </c>
      <c r="E444" s="38">
        <v>0</v>
      </c>
      <c r="J444" s="38">
        <v>2</v>
      </c>
      <c r="L444" s="38">
        <v>0</v>
      </c>
      <c r="M444" s="38">
        <v>0</v>
      </c>
      <c r="N444" s="38">
        <v>1000000</v>
      </c>
      <c r="O444" s="38" t="s">
        <v>55</v>
      </c>
      <c r="Q444" s="63" t="s">
        <v>1560</v>
      </c>
      <c r="R444" s="63">
        <v>0</v>
      </c>
      <c r="T444" s="153" t="s">
        <v>1543</v>
      </c>
      <c r="V444" s="245" t="s">
        <v>3572</v>
      </c>
      <c r="Y444" s="70" t="str">
        <f t="shared" si="7"/>
        <v>300,21120070,-10000,0,0;300,21120070,10000,0,0</v>
      </c>
      <c r="Z444" s="70"/>
      <c r="AA444" s="38">
        <v>0</v>
      </c>
      <c r="AB444" s="38">
        <v>0</v>
      </c>
      <c r="AC444" s="38">
        <v>0</v>
      </c>
      <c r="AD444" s="38">
        <v>0</v>
      </c>
      <c r="AF444" s="4" t="s">
        <v>1574</v>
      </c>
      <c r="AG444">
        <f t="shared" si="6"/>
        <v>21120</v>
      </c>
      <c r="AH444" t="str">
        <f>SUBSTITUTE(SUBSTITUTE(VLOOKUP(VLOOKUP(AG444,[1]卡牌!$AC$3:$AD$999,2,0),[1]临时数据!$AG$3:$AK$10,4,0),"x",AF444),"y",B444)</f>
        <v>300,21120070,-10000,0,0;300,21120070,10000,0,0</v>
      </c>
    </row>
    <row r="445" spans="1:34" x14ac:dyDescent="0.2">
      <c r="A445" s="55">
        <f t="shared" si="8"/>
        <v>440</v>
      </c>
      <c r="B445" s="37">
        <v>21120080</v>
      </c>
      <c r="C445" s="61" t="str">
        <f>_xlfn.CONCAT("卡牌-",VLOOKUP(AG445,[1]卡牌!$B$3:$E$998,[1]卡牌!$E$1-[1]卡牌!$B$1+1,0))</f>
        <v>卡牌-松鼠投手小组</v>
      </c>
      <c r="D445" s="38">
        <v>8</v>
      </c>
      <c r="E445" s="38">
        <v>0</v>
      </c>
      <c r="J445" s="38">
        <v>2</v>
      </c>
      <c r="L445" s="38">
        <v>0</v>
      </c>
      <c r="M445" s="38">
        <v>0</v>
      </c>
      <c r="N445" s="38">
        <v>1000000</v>
      </c>
      <c r="O445" s="38" t="s">
        <v>55</v>
      </c>
      <c r="Q445" s="63" t="s">
        <v>1560</v>
      </c>
      <c r="R445" s="63">
        <v>0</v>
      </c>
      <c r="T445" s="153" t="s">
        <v>1543</v>
      </c>
      <c r="V445" s="245" t="s">
        <v>3572</v>
      </c>
      <c r="Y445" s="70" t="str">
        <f t="shared" si="7"/>
        <v>300,21120080,-10000,0,0;300,21120080,10000,0,0</v>
      </c>
      <c r="Z445" s="70"/>
      <c r="AA445" s="38">
        <v>0</v>
      </c>
      <c r="AB445" s="38">
        <v>0</v>
      </c>
      <c r="AC445" s="38">
        <v>0</v>
      </c>
      <c r="AD445" s="38">
        <v>0</v>
      </c>
      <c r="AF445" s="4" t="s">
        <v>1574</v>
      </c>
      <c r="AG445">
        <f t="shared" si="6"/>
        <v>21120</v>
      </c>
      <c r="AH445" t="str">
        <f>SUBSTITUTE(SUBSTITUTE(VLOOKUP(VLOOKUP(AG445,[1]卡牌!$AC$3:$AD$999,2,0),[1]临时数据!$AG$3:$AK$10,4,0),"x",AF445),"y",B445)</f>
        <v>300,21120080,-10000,0,0;300,21120080,10000,0,0</v>
      </c>
    </row>
    <row r="446" spans="1:34" x14ac:dyDescent="0.2">
      <c r="A446" s="55">
        <f t="shared" si="8"/>
        <v>441</v>
      </c>
      <c r="B446" s="37">
        <v>21120090</v>
      </c>
      <c r="C446" s="61" t="str">
        <f>_xlfn.CONCAT("卡牌-",VLOOKUP(AG446,[1]卡牌!$B$3:$E$998,[1]卡牌!$E$1-[1]卡牌!$B$1+1,0))</f>
        <v>卡牌-松鼠投手小组</v>
      </c>
      <c r="D446" s="38">
        <v>9</v>
      </c>
      <c r="E446" s="38">
        <v>0</v>
      </c>
      <c r="J446" s="38">
        <v>2</v>
      </c>
      <c r="L446" s="38">
        <v>0</v>
      </c>
      <c r="M446" s="38">
        <v>0</v>
      </c>
      <c r="N446" s="38">
        <v>1000000</v>
      </c>
      <c r="O446" s="38" t="s">
        <v>55</v>
      </c>
      <c r="Q446" s="63" t="s">
        <v>1560</v>
      </c>
      <c r="R446" s="63">
        <v>0</v>
      </c>
      <c r="T446" s="153" t="s">
        <v>1543</v>
      </c>
      <c r="V446" s="245" t="s">
        <v>3572</v>
      </c>
      <c r="Y446" s="70" t="str">
        <f t="shared" si="7"/>
        <v>300,21120090,-10000,0,0;300,21120090,10000,0,0</v>
      </c>
      <c r="Z446" s="70"/>
      <c r="AA446" s="38">
        <v>0</v>
      </c>
      <c r="AB446" s="38">
        <v>0</v>
      </c>
      <c r="AC446" s="38">
        <v>0</v>
      </c>
      <c r="AD446" s="38">
        <v>0</v>
      </c>
      <c r="AF446" s="4" t="s">
        <v>1574</v>
      </c>
      <c r="AG446">
        <f t="shared" si="6"/>
        <v>21120</v>
      </c>
      <c r="AH446" t="str">
        <f>SUBSTITUTE(SUBSTITUTE(VLOOKUP(VLOOKUP(AG446,[1]卡牌!$AC$3:$AD$999,2,0),[1]临时数据!$AG$3:$AK$10,4,0),"x",AF446),"y",B446)</f>
        <v>300,21120090,-10000,0,0;300,21120090,10000,0,0</v>
      </c>
    </row>
    <row r="447" spans="1:34" x14ac:dyDescent="0.2">
      <c r="A447" s="55">
        <f t="shared" si="8"/>
        <v>442</v>
      </c>
      <c r="B447" s="37">
        <v>21120100</v>
      </c>
      <c r="C447" s="61" t="str">
        <f>_xlfn.CONCAT("卡牌-",VLOOKUP(AG447,[1]卡牌!$B$3:$E$998,[1]卡牌!$E$1-[1]卡牌!$B$1+1,0))</f>
        <v>卡牌-松鼠投手小组</v>
      </c>
      <c r="D447" s="38">
        <v>10</v>
      </c>
      <c r="E447" s="38">
        <v>0</v>
      </c>
      <c r="J447" s="38">
        <v>2</v>
      </c>
      <c r="L447" s="38">
        <v>0</v>
      </c>
      <c r="M447" s="38">
        <v>0</v>
      </c>
      <c r="N447" s="38">
        <v>1000000</v>
      </c>
      <c r="O447" s="38" t="s">
        <v>55</v>
      </c>
      <c r="Q447" s="63" t="s">
        <v>1560</v>
      </c>
      <c r="R447" s="63">
        <v>0</v>
      </c>
      <c r="T447" s="153" t="s">
        <v>1543</v>
      </c>
      <c r="V447" s="245" t="s">
        <v>3572</v>
      </c>
      <c r="Y447" s="70" t="str">
        <f t="shared" si="7"/>
        <v>300,21120100,-10000,0,0;300,21120100,10000,0,0</v>
      </c>
      <c r="Z447" s="70"/>
      <c r="AA447" s="38">
        <v>0</v>
      </c>
      <c r="AB447" s="38">
        <v>0</v>
      </c>
      <c r="AC447" s="38">
        <v>0</v>
      </c>
      <c r="AD447" s="38">
        <v>0</v>
      </c>
      <c r="AF447" s="4" t="s">
        <v>1574</v>
      </c>
      <c r="AG447">
        <f t="shared" si="6"/>
        <v>21120</v>
      </c>
      <c r="AH447" t="str">
        <f>SUBSTITUTE(SUBSTITUTE(VLOOKUP(VLOOKUP(AG447,[1]卡牌!$AC$3:$AD$999,2,0),[1]临时数据!$AG$3:$AK$10,4,0),"x",AF447),"y",B447)</f>
        <v>300,21120100,-10000,0,0;300,21120100,10000,0,0</v>
      </c>
    </row>
    <row r="448" spans="1:34" x14ac:dyDescent="0.2">
      <c r="A448" s="55">
        <f t="shared" si="8"/>
        <v>443</v>
      </c>
      <c r="B448" s="37">
        <v>21120110</v>
      </c>
      <c r="C448" s="61" t="str">
        <f>_xlfn.CONCAT("卡牌-",VLOOKUP(AG448,[1]卡牌!$B$3:$E$998,[1]卡牌!$E$1-[1]卡牌!$B$1+1,0))</f>
        <v>卡牌-松鼠投手小组</v>
      </c>
      <c r="D448" s="38">
        <v>11</v>
      </c>
      <c r="E448" s="38">
        <v>0</v>
      </c>
      <c r="J448" s="38">
        <v>2</v>
      </c>
      <c r="L448" s="38">
        <v>0</v>
      </c>
      <c r="M448" s="38">
        <v>0</v>
      </c>
      <c r="N448" s="38">
        <v>1000000</v>
      </c>
      <c r="O448" s="38" t="s">
        <v>55</v>
      </c>
      <c r="Q448" s="63" t="s">
        <v>1560</v>
      </c>
      <c r="R448" s="63">
        <v>0</v>
      </c>
      <c r="T448" s="153" t="s">
        <v>1543</v>
      </c>
      <c r="V448" s="245" t="s">
        <v>3572</v>
      </c>
      <c r="Y448" s="70" t="str">
        <f t="shared" si="7"/>
        <v>300,21120110,-10000,0,0;300,21120110,10000,0,0</v>
      </c>
      <c r="Z448" s="70"/>
      <c r="AA448" s="38">
        <v>0</v>
      </c>
      <c r="AB448" s="38">
        <v>0</v>
      </c>
      <c r="AC448" s="38">
        <v>0</v>
      </c>
      <c r="AD448" s="38">
        <v>0</v>
      </c>
      <c r="AF448" s="4" t="s">
        <v>1574</v>
      </c>
      <c r="AG448">
        <f t="shared" si="6"/>
        <v>21120</v>
      </c>
      <c r="AH448" t="str">
        <f>SUBSTITUTE(SUBSTITUTE(VLOOKUP(VLOOKUP(AG448,[1]卡牌!$AC$3:$AD$999,2,0),[1]临时数据!$AG$3:$AK$10,4,0),"x",AF448),"y",B448)</f>
        <v>300,21120110,-10000,0,0;300,21120110,10000,0,0</v>
      </c>
    </row>
    <row r="449" spans="1:34" x14ac:dyDescent="0.2">
      <c r="A449" s="55">
        <f t="shared" si="8"/>
        <v>444</v>
      </c>
      <c r="B449" s="37">
        <v>21120120</v>
      </c>
      <c r="C449" s="61" t="str">
        <f>_xlfn.CONCAT("卡牌-",VLOOKUP(AG449,[1]卡牌!$B$3:$E$998,[1]卡牌!$E$1-[1]卡牌!$B$1+1,0))</f>
        <v>卡牌-松鼠投手小组</v>
      </c>
      <c r="D449" s="38">
        <v>12</v>
      </c>
      <c r="E449" s="38">
        <v>0</v>
      </c>
      <c r="J449" s="38">
        <v>2</v>
      </c>
      <c r="L449" s="38">
        <v>0</v>
      </c>
      <c r="M449" s="38">
        <v>0</v>
      </c>
      <c r="N449" s="38">
        <v>1000000</v>
      </c>
      <c r="O449" s="38" t="s">
        <v>55</v>
      </c>
      <c r="Q449" s="63" t="s">
        <v>1560</v>
      </c>
      <c r="R449" s="63">
        <v>0</v>
      </c>
      <c r="T449" s="153" t="s">
        <v>1543</v>
      </c>
      <c r="V449" s="245" t="s">
        <v>3572</v>
      </c>
      <c r="Y449" s="70" t="str">
        <f t="shared" si="7"/>
        <v>300,21120120,-10000,0,0;300,21120120,10000,0,0</v>
      </c>
      <c r="Z449" s="70"/>
      <c r="AA449" s="38">
        <v>0</v>
      </c>
      <c r="AB449" s="38">
        <v>0</v>
      </c>
      <c r="AC449" s="38">
        <v>0</v>
      </c>
      <c r="AD449" s="38">
        <v>0</v>
      </c>
      <c r="AF449" s="4" t="s">
        <v>1574</v>
      </c>
      <c r="AG449">
        <f t="shared" si="6"/>
        <v>21120</v>
      </c>
      <c r="AH449" t="str">
        <f>SUBSTITUTE(SUBSTITUTE(VLOOKUP(VLOOKUP(AG449,[1]卡牌!$AC$3:$AD$999,2,0),[1]临时数据!$AG$3:$AK$10,4,0),"x",AF449),"y",B449)</f>
        <v>300,21120120,-10000,0,0;300,21120120,10000,0,0</v>
      </c>
    </row>
    <row r="450" spans="1:34" x14ac:dyDescent="0.2">
      <c r="A450" s="55">
        <f t="shared" si="8"/>
        <v>445</v>
      </c>
      <c r="B450" s="37">
        <v>21120130</v>
      </c>
      <c r="C450" s="61" t="str">
        <f>_xlfn.CONCAT("卡牌-",VLOOKUP(AG450,[1]卡牌!$B$3:$E$998,[1]卡牌!$E$1-[1]卡牌!$B$1+1,0))</f>
        <v>卡牌-松鼠投手小组</v>
      </c>
      <c r="D450" s="38">
        <v>13</v>
      </c>
      <c r="E450" s="38">
        <v>0</v>
      </c>
      <c r="J450" s="38">
        <v>2</v>
      </c>
      <c r="L450" s="38">
        <v>0</v>
      </c>
      <c r="M450" s="38">
        <v>0</v>
      </c>
      <c r="N450" s="38">
        <v>1000000</v>
      </c>
      <c r="O450" s="38" t="s">
        <v>55</v>
      </c>
      <c r="Q450" s="63" t="s">
        <v>1560</v>
      </c>
      <c r="R450" s="63">
        <v>0</v>
      </c>
      <c r="T450" s="153" t="s">
        <v>1543</v>
      </c>
      <c r="V450" s="245" t="s">
        <v>3572</v>
      </c>
      <c r="Y450" s="70" t="str">
        <f t="shared" si="7"/>
        <v>300,21120130,-10000,0,0;300,21120130,10000,0,0</v>
      </c>
      <c r="Z450" s="70"/>
      <c r="AA450" s="38">
        <v>0</v>
      </c>
      <c r="AB450" s="38">
        <v>0</v>
      </c>
      <c r="AC450" s="38">
        <v>0</v>
      </c>
      <c r="AD450" s="38">
        <v>0</v>
      </c>
      <c r="AF450" s="4" t="s">
        <v>1574</v>
      </c>
      <c r="AG450">
        <f t="shared" si="6"/>
        <v>21120</v>
      </c>
      <c r="AH450" t="str">
        <f>SUBSTITUTE(SUBSTITUTE(VLOOKUP(VLOOKUP(AG450,[1]卡牌!$AC$3:$AD$999,2,0),[1]临时数据!$AG$3:$AK$10,4,0),"x",AF450),"y",B450)</f>
        <v>300,21120130,-10000,0,0;300,21120130,10000,0,0</v>
      </c>
    </row>
    <row r="451" spans="1:34" x14ac:dyDescent="0.2">
      <c r="A451" s="55">
        <f t="shared" si="8"/>
        <v>446</v>
      </c>
      <c r="B451" s="37">
        <v>21120140</v>
      </c>
      <c r="C451" s="61" t="str">
        <f>_xlfn.CONCAT("卡牌-",VLOOKUP(AG451,[1]卡牌!$B$3:$E$998,[1]卡牌!$E$1-[1]卡牌!$B$1+1,0))</f>
        <v>卡牌-松鼠投手小组</v>
      </c>
      <c r="D451" s="38">
        <v>14</v>
      </c>
      <c r="E451" s="38">
        <v>0</v>
      </c>
      <c r="J451" s="38">
        <v>2</v>
      </c>
      <c r="L451" s="38">
        <v>0</v>
      </c>
      <c r="M451" s="38">
        <v>0</v>
      </c>
      <c r="N451" s="38">
        <v>1000000</v>
      </c>
      <c r="O451" s="38" t="s">
        <v>55</v>
      </c>
      <c r="Q451" s="63" t="s">
        <v>1560</v>
      </c>
      <c r="R451" s="63">
        <v>0</v>
      </c>
      <c r="T451" s="153" t="s">
        <v>1543</v>
      </c>
      <c r="V451" s="245" t="s">
        <v>3572</v>
      </c>
      <c r="Y451" s="70" t="str">
        <f t="shared" si="7"/>
        <v>300,21120140,-10000,0,0;300,21120140,10000,0,0</v>
      </c>
      <c r="Z451" s="70"/>
      <c r="AA451" s="38">
        <v>0</v>
      </c>
      <c r="AB451" s="38">
        <v>0</v>
      </c>
      <c r="AC451" s="38">
        <v>0</v>
      </c>
      <c r="AD451" s="38">
        <v>0</v>
      </c>
      <c r="AF451" s="4" t="s">
        <v>1574</v>
      </c>
      <c r="AG451">
        <f t="shared" si="6"/>
        <v>21120</v>
      </c>
      <c r="AH451" t="str">
        <f>SUBSTITUTE(SUBSTITUTE(VLOOKUP(VLOOKUP(AG451,[1]卡牌!$AC$3:$AD$999,2,0),[1]临时数据!$AG$3:$AK$10,4,0),"x",AF451),"y",B451)</f>
        <v>300,21120140,-10000,0,0;300,21120140,10000,0,0</v>
      </c>
    </row>
    <row r="452" spans="1:34" x14ac:dyDescent="0.2">
      <c r="A452" s="55">
        <f t="shared" si="8"/>
        <v>447</v>
      </c>
      <c r="B452" s="37">
        <v>21120150</v>
      </c>
      <c r="C452" s="61" t="str">
        <f>_xlfn.CONCAT("卡牌-",VLOOKUP(AG452,[1]卡牌!$B$3:$E$998,[1]卡牌!$E$1-[1]卡牌!$B$1+1,0))</f>
        <v>卡牌-松鼠投手小组</v>
      </c>
      <c r="D452" s="38">
        <v>15</v>
      </c>
      <c r="E452" s="38">
        <v>0</v>
      </c>
      <c r="J452" s="38">
        <v>2</v>
      </c>
      <c r="L452" s="38">
        <v>0</v>
      </c>
      <c r="M452" s="38">
        <v>0</v>
      </c>
      <c r="N452" s="38">
        <v>1000000</v>
      </c>
      <c r="O452" s="38" t="s">
        <v>55</v>
      </c>
      <c r="Q452" s="63" t="s">
        <v>1560</v>
      </c>
      <c r="R452" s="63">
        <v>0</v>
      </c>
      <c r="T452" s="153" t="s">
        <v>1543</v>
      </c>
      <c r="V452" s="245" t="s">
        <v>3572</v>
      </c>
      <c r="Y452" s="70" t="str">
        <f t="shared" si="7"/>
        <v>300,21120150,-10000,0,0;300,21120150,10000,0,0</v>
      </c>
      <c r="Z452" s="70"/>
      <c r="AA452" s="38">
        <v>0</v>
      </c>
      <c r="AB452" s="38">
        <v>0</v>
      </c>
      <c r="AC452" s="38">
        <v>0</v>
      </c>
      <c r="AD452" s="38">
        <v>0</v>
      </c>
      <c r="AF452" s="4" t="s">
        <v>1574</v>
      </c>
      <c r="AG452">
        <f t="shared" ref="AG452:AG515" si="9">VALUE(LEFT(B452,5))</f>
        <v>21120</v>
      </c>
      <c r="AH452" t="str">
        <f>SUBSTITUTE(SUBSTITUTE(VLOOKUP(VLOOKUP(AG452,[1]卡牌!$AC$3:$AD$999,2,0),[1]临时数据!$AG$3:$AK$10,4,0),"x",AF452),"y",B452)</f>
        <v>300,21120150,-10000,0,0;300,21120150,10000,0,0</v>
      </c>
    </row>
    <row r="453" spans="1:34" x14ac:dyDescent="0.2">
      <c r="A453" s="55">
        <f t="shared" si="8"/>
        <v>448</v>
      </c>
      <c r="B453" s="37">
        <v>21120160</v>
      </c>
      <c r="C453" s="61" t="str">
        <f>_xlfn.CONCAT("卡牌-",VLOOKUP(AG453,[1]卡牌!$B$3:$E$998,[1]卡牌!$E$1-[1]卡牌!$B$1+1,0))</f>
        <v>卡牌-松鼠投手小组</v>
      </c>
      <c r="D453" s="38">
        <v>16</v>
      </c>
      <c r="E453" s="38">
        <v>0</v>
      </c>
      <c r="J453" s="38">
        <v>2</v>
      </c>
      <c r="L453" s="38">
        <v>0</v>
      </c>
      <c r="M453" s="38">
        <v>0</v>
      </c>
      <c r="N453" s="38">
        <v>1000000</v>
      </c>
      <c r="O453" s="38" t="s">
        <v>55</v>
      </c>
      <c r="Q453" s="63" t="s">
        <v>1560</v>
      </c>
      <c r="R453" s="63">
        <v>0</v>
      </c>
      <c r="T453" s="153" t="s">
        <v>1543</v>
      </c>
      <c r="V453" s="245" t="s">
        <v>3572</v>
      </c>
      <c r="Y453" s="70" t="str">
        <f t="shared" ref="Y453:Y516" si="10">AH453</f>
        <v>300,21120160,-10000,0,0;300,21120160,10000,0,0</v>
      </c>
      <c r="Z453" s="70"/>
      <c r="AA453" s="38">
        <v>0</v>
      </c>
      <c r="AB453" s="38">
        <v>0</v>
      </c>
      <c r="AC453" s="38">
        <v>0</v>
      </c>
      <c r="AD453" s="38">
        <v>0</v>
      </c>
      <c r="AF453" s="4" t="s">
        <v>1574</v>
      </c>
      <c r="AG453">
        <f t="shared" si="9"/>
        <v>21120</v>
      </c>
      <c r="AH453" t="str">
        <f>SUBSTITUTE(SUBSTITUTE(VLOOKUP(VLOOKUP(AG453,[1]卡牌!$AC$3:$AD$999,2,0),[1]临时数据!$AG$3:$AK$10,4,0),"x",AF453),"y",B453)</f>
        <v>300,21120160,-10000,0,0;300,21120160,10000,0,0</v>
      </c>
    </row>
    <row r="454" spans="1:34" x14ac:dyDescent="0.2">
      <c r="A454" s="55">
        <f t="shared" si="8"/>
        <v>449</v>
      </c>
      <c r="B454" s="37">
        <v>21120170</v>
      </c>
      <c r="C454" s="61" t="str">
        <f>_xlfn.CONCAT("卡牌-",VLOOKUP(AG454,[1]卡牌!$B$3:$E$998,[1]卡牌!$E$1-[1]卡牌!$B$1+1,0))</f>
        <v>卡牌-松鼠投手小组</v>
      </c>
      <c r="D454" s="38">
        <v>17</v>
      </c>
      <c r="E454" s="38">
        <v>0</v>
      </c>
      <c r="J454" s="38">
        <v>2</v>
      </c>
      <c r="L454" s="38">
        <v>0</v>
      </c>
      <c r="M454" s="38">
        <v>0</v>
      </c>
      <c r="N454" s="38">
        <v>1000000</v>
      </c>
      <c r="O454" s="38" t="s">
        <v>55</v>
      </c>
      <c r="Q454" s="63" t="s">
        <v>1560</v>
      </c>
      <c r="R454" s="63">
        <v>0</v>
      </c>
      <c r="T454" s="153" t="s">
        <v>1543</v>
      </c>
      <c r="V454" s="245" t="s">
        <v>3572</v>
      </c>
      <c r="Y454" s="70" t="str">
        <f t="shared" si="10"/>
        <v>300,21120170,-10000,0,0;300,21120170,10000,0,0</v>
      </c>
      <c r="Z454" s="70"/>
      <c r="AA454" s="38">
        <v>0</v>
      </c>
      <c r="AB454" s="38">
        <v>0</v>
      </c>
      <c r="AC454" s="38">
        <v>0</v>
      </c>
      <c r="AD454" s="38">
        <v>0</v>
      </c>
      <c r="AF454" s="4" t="s">
        <v>1574</v>
      </c>
      <c r="AG454">
        <f t="shared" si="9"/>
        <v>21120</v>
      </c>
      <c r="AH454" t="str">
        <f>SUBSTITUTE(SUBSTITUTE(VLOOKUP(VLOOKUP(AG454,[1]卡牌!$AC$3:$AD$999,2,0),[1]临时数据!$AG$3:$AK$10,4,0),"x",AF454),"y",B454)</f>
        <v>300,21120170,-10000,0,0;300,21120170,10000,0,0</v>
      </c>
    </row>
    <row r="455" spans="1:34" x14ac:dyDescent="0.2">
      <c r="A455" s="55">
        <f t="shared" si="8"/>
        <v>450</v>
      </c>
      <c r="B455" s="37">
        <v>21120180</v>
      </c>
      <c r="C455" s="61" t="str">
        <f>_xlfn.CONCAT("卡牌-",VLOOKUP(AG455,[1]卡牌!$B$3:$E$998,[1]卡牌!$E$1-[1]卡牌!$B$1+1,0))</f>
        <v>卡牌-松鼠投手小组</v>
      </c>
      <c r="D455" s="38">
        <v>18</v>
      </c>
      <c r="E455" s="38">
        <v>0</v>
      </c>
      <c r="J455" s="38">
        <v>2</v>
      </c>
      <c r="L455" s="38">
        <v>0</v>
      </c>
      <c r="M455" s="38">
        <v>0</v>
      </c>
      <c r="N455" s="38">
        <v>1000000</v>
      </c>
      <c r="O455" s="38" t="s">
        <v>55</v>
      </c>
      <c r="Q455" s="63" t="s">
        <v>1560</v>
      </c>
      <c r="R455" s="63">
        <v>0</v>
      </c>
      <c r="T455" s="153" t="s">
        <v>1543</v>
      </c>
      <c r="V455" s="245" t="s">
        <v>3572</v>
      </c>
      <c r="Y455" s="70" t="str">
        <f t="shared" si="10"/>
        <v>300,21120180,-10000,0,0;300,21120180,10000,0,0</v>
      </c>
      <c r="Z455" s="70"/>
      <c r="AA455" s="38">
        <v>0</v>
      </c>
      <c r="AB455" s="38">
        <v>0</v>
      </c>
      <c r="AC455" s="38">
        <v>0</v>
      </c>
      <c r="AD455" s="38">
        <v>0</v>
      </c>
      <c r="AF455" s="4" t="s">
        <v>1574</v>
      </c>
      <c r="AG455">
        <f t="shared" si="9"/>
        <v>21120</v>
      </c>
      <c r="AH455" t="str">
        <f>SUBSTITUTE(SUBSTITUTE(VLOOKUP(VLOOKUP(AG455,[1]卡牌!$AC$3:$AD$999,2,0),[1]临时数据!$AG$3:$AK$10,4,0),"x",AF455),"y",B455)</f>
        <v>300,21120180,-10000,0,0;300,21120180,10000,0,0</v>
      </c>
    </row>
    <row r="456" spans="1:34" x14ac:dyDescent="0.2">
      <c r="A456" s="55">
        <f t="shared" si="8"/>
        <v>451</v>
      </c>
      <c r="B456" s="37">
        <v>21120190</v>
      </c>
      <c r="C456" s="61" t="str">
        <f>_xlfn.CONCAT("卡牌-",VLOOKUP(AG456,[1]卡牌!$B$3:$E$998,[1]卡牌!$E$1-[1]卡牌!$B$1+1,0))</f>
        <v>卡牌-松鼠投手小组</v>
      </c>
      <c r="D456" s="38">
        <v>19</v>
      </c>
      <c r="E456" s="38">
        <v>0</v>
      </c>
      <c r="J456" s="38">
        <v>2</v>
      </c>
      <c r="L456" s="38">
        <v>0</v>
      </c>
      <c r="M456" s="38">
        <v>0</v>
      </c>
      <c r="N456" s="38">
        <v>1000000</v>
      </c>
      <c r="O456" s="38" t="s">
        <v>55</v>
      </c>
      <c r="Q456" s="63" t="s">
        <v>1560</v>
      </c>
      <c r="R456" s="63">
        <v>0</v>
      </c>
      <c r="T456" s="153" t="s">
        <v>1543</v>
      </c>
      <c r="V456" s="245" t="s">
        <v>3572</v>
      </c>
      <c r="Y456" s="70" t="str">
        <f t="shared" si="10"/>
        <v>300,21120190,-10000,0,0;300,21120190,10000,0,0</v>
      </c>
      <c r="Z456" s="70"/>
      <c r="AA456" s="38">
        <v>0</v>
      </c>
      <c r="AB456" s="38">
        <v>0</v>
      </c>
      <c r="AC456" s="38">
        <v>0</v>
      </c>
      <c r="AD456" s="38">
        <v>0</v>
      </c>
      <c r="AF456" s="4" t="s">
        <v>1574</v>
      </c>
      <c r="AG456">
        <f t="shared" si="9"/>
        <v>21120</v>
      </c>
      <c r="AH456" t="str">
        <f>SUBSTITUTE(SUBSTITUTE(VLOOKUP(VLOOKUP(AG456,[1]卡牌!$AC$3:$AD$999,2,0),[1]临时数据!$AG$3:$AK$10,4,0),"x",AF456),"y",B456)</f>
        <v>300,21120190,-10000,0,0;300,21120190,10000,0,0</v>
      </c>
    </row>
    <row r="457" spans="1:34" x14ac:dyDescent="0.2">
      <c r="A457" s="55">
        <f t="shared" si="8"/>
        <v>452</v>
      </c>
      <c r="B457" s="37">
        <v>21120200</v>
      </c>
      <c r="C457" s="61" t="str">
        <f>_xlfn.CONCAT("卡牌-",VLOOKUP(AG457,[1]卡牌!$B$3:$E$998,[1]卡牌!$E$1-[1]卡牌!$B$1+1,0))</f>
        <v>卡牌-松鼠投手小组</v>
      </c>
      <c r="D457" s="38">
        <v>20</v>
      </c>
      <c r="E457" s="38">
        <v>0</v>
      </c>
      <c r="J457" s="38">
        <v>2</v>
      </c>
      <c r="L457" s="38">
        <v>0</v>
      </c>
      <c r="M457" s="38">
        <v>0</v>
      </c>
      <c r="N457" s="38">
        <v>1000000</v>
      </c>
      <c r="O457" s="38" t="s">
        <v>55</v>
      </c>
      <c r="Q457" s="63" t="s">
        <v>1560</v>
      </c>
      <c r="R457" s="63">
        <v>0</v>
      </c>
      <c r="T457" s="153" t="s">
        <v>1543</v>
      </c>
      <c r="V457" s="245" t="s">
        <v>3572</v>
      </c>
      <c r="Y457" s="70" t="str">
        <f t="shared" si="10"/>
        <v>300,21120200,-10000,0,0;300,21120200,10000,0,0</v>
      </c>
      <c r="Z457" s="70"/>
      <c r="AA457" s="38">
        <v>0</v>
      </c>
      <c r="AB457" s="38">
        <v>0</v>
      </c>
      <c r="AC457" s="38">
        <v>0</v>
      </c>
      <c r="AD457" s="38">
        <v>0</v>
      </c>
      <c r="AF457" s="4" t="s">
        <v>1574</v>
      </c>
      <c r="AG457">
        <f t="shared" si="9"/>
        <v>21120</v>
      </c>
      <c r="AH457" t="str">
        <f>SUBSTITUTE(SUBSTITUTE(VLOOKUP(VLOOKUP(AG457,[1]卡牌!$AC$3:$AD$999,2,0),[1]临时数据!$AG$3:$AK$10,4,0),"x",AF457),"y",B457)</f>
        <v>300,21120200,-10000,0,0;300,21120200,10000,0,0</v>
      </c>
    </row>
    <row r="458" spans="1:34" x14ac:dyDescent="0.2">
      <c r="A458" s="55">
        <f t="shared" si="8"/>
        <v>453</v>
      </c>
      <c r="B458" s="37">
        <v>21120210</v>
      </c>
      <c r="C458" s="61" t="str">
        <f>_xlfn.CONCAT("卡牌-",VLOOKUP(AG458,[1]卡牌!$B$3:$E$998,[1]卡牌!$E$1-[1]卡牌!$B$1+1,0))</f>
        <v>卡牌-松鼠投手小组</v>
      </c>
      <c r="D458" s="38">
        <v>21</v>
      </c>
      <c r="E458" s="38">
        <v>0</v>
      </c>
      <c r="J458" s="38">
        <v>2</v>
      </c>
      <c r="L458" s="38">
        <v>0</v>
      </c>
      <c r="M458" s="38">
        <v>0</v>
      </c>
      <c r="N458" s="38">
        <v>1000000</v>
      </c>
      <c r="O458" s="38" t="s">
        <v>55</v>
      </c>
      <c r="Q458" s="63" t="s">
        <v>1560</v>
      </c>
      <c r="R458" s="63">
        <v>0</v>
      </c>
      <c r="T458" s="153" t="s">
        <v>1543</v>
      </c>
      <c r="V458" s="245" t="s">
        <v>3572</v>
      </c>
      <c r="Y458" s="70" t="str">
        <f t="shared" si="10"/>
        <v>300,21120210,-10000,0,0;300,21120210,10000,0,0</v>
      </c>
      <c r="Z458" s="70"/>
      <c r="AA458" s="38">
        <v>0</v>
      </c>
      <c r="AB458" s="38">
        <v>0</v>
      </c>
      <c r="AC458" s="38">
        <v>0</v>
      </c>
      <c r="AD458" s="38">
        <v>0</v>
      </c>
      <c r="AF458" s="4" t="s">
        <v>1574</v>
      </c>
      <c r="AG458">
        <f t="shared" si="9"/>
        <v>21120</v>
      </c>
      <c r="AH458" t="str">
        <f>SUBSTITUTE(SUBSTITUTE(VLOOKUP(VLOOKUP(AG458,[1]卡牌!$AC$3:$AD$999,2,0),[1]临时数据!$AG$3:$AK$10,4,0),"x",AF458),"y",B458)</f>
        <v>300,21120210,-10000,0,0;300,21120210,10000,0,0</v>
      </c>
    </row>
    <row r="459" spans="1:34" x14ac:dyDescent="0.2">
      <c r="A459" s="55">
        <f t="shared" si="8"/>
        <v>454</v>
      </c>
      <c r="B459" s="37">
        <v>21120220</v>
      </c>
      <c r="C459" s="61" t="str">
        <f>_xlfn.CONCAT("卡牌-",VLOOKUP(AG459,[1]卡牌!$B$3:$E$998,[1]卡牌!$E$1-[1]卡牌!$B$1+1,0))</f>
        <v>卡牌-松鼠投手小组</v>
      </c>
      <c r="D459" s="38">
        <v>22</v>
      </c>
      <c r="E459" s="38">
        <v>0</v>
      </c>
      <c r="J459" s="38">
        <v>2</v>
      </c>
      <c r="L459" s="38">
        <v>0</v>
      </c>
      <c r="M459" s="38">
        <v>0</v>
      </c>
      <c r="N459" s="38">
        <v>1000000</v>
      </c>
      <c r="O459" s="38" t="s">
        <v>55</v>
      </c>
      <c r="Q459" s="63" t="s">
        <v>1560</v>
      </c>
      <c r="R459" s="63">
        <v>0</v>
      </c>
      <c r="T459" s="153" t="s">
        <v>1543</v>
      </c>
      <c r="V459" s="245" t="s">
        <v>3572</v>
      </c>
      <c r="Y459" s="70" t="str">
        <f t="shared" si="10"/>
        <v>300,21120220,-10000,0,0;300,21120220,10000,0,0</v>
      </c>
      <c r="Z459" s="70"/>
      <c r="AA459" s="38">
        <v>0</v>
      </c>
      <c r="AB459" s="38">
        <v>0</v>
      </c>
      <c r="AC459" s="38">
        <v>0</v>
      </c>
      <c r="AD459" s="38">
        <v>0</v>
      </c>
      <c r="AF459" s="4" t="s">
        <v>1574</v>
      </c>
      <c r="AG459">
        <f t="shared" si="9"/>
        <v>21120</v>
      </c>
      <c r="AH459" t="str">
        <f>SUBSTITUTE(SUBSTITUTE(VLOOKUP(VLOOKUP(AG459,[1]卡牌!$AC$3:$AD$999,2,0),[1]临时数据!$AG$3:$AK$10,4,0),"x",AF459),"y",B459)</f>
        <v>300,21120220,-10000,0,0;300,21120220,10000,0,0</v>
      </c>
    </row>
    <row r="460" spans="1:34" x14ac:dyDescent="0.2">
      <c r="A460" s="55">
        <f t="shared" si="8"/>
        <v>455</v>
      </c>
      <c r="B460" s="37">
        <v>21120230</v>
      </c>
      <c r="C460" s="61" t="str">
        <f>_xlfn.CONCAT("卡牌-",VLOOKUP(AG460,[1]卡牌!$B$3:$E$998,[1]卡牌!$E$1-[1]卡牌!$B$1+1,0))</f>
        <v>卡牌-松鼠投手小组</v>
      </c>
      <c r="D460" s="38">
        <v>23</v>
      </c>
      <c r="E460" s="38">
        <v>0</v>
      </c>
      <c r="J460" s="38">
        <v>2</v>
      </c>
      <c r="L460" s="38">
        <v>0</v>
      </c>
      <c r="M460" s="38">
        <v>0</v>
      </c>
      <c r="N460" s="38">
        <v>1000000</v>
      </c>
      <c r="O460" s="38" t="s">
        <v>55</v>
      </c>
      <c r="Q460" s="63" t="s">
        <v>1560</v>
      </c>
      <c r="R460" s="63">
        <v>0</v>
      </c>
      <c r="T460" s="153" t="s">
        <v>1543</v>
      </c>
      <c r="V460" s="245" t="s">
        <v>3572</v>
      </c>
      <c r="Y460" s="70" t="str">
        <f t="shared" si="10"/>
        <v>300,21120230,-10000,0,0;300,21120230,10000,0,0</v>
      </c>
      <c r="Z460" s="70"/>
      <c r="AA460" s="38">
        <v>0</v>
      </c>
      <c r="AB460" s="38">
        <v>0</v>
      </c>
      <c r="AC460" s="38">
        <v>0</v>
      </c>
      <c r="AD460" s="38">
        <v>0</v>
      </c>
      <c r="AF460" s="4" t="s">
        <v>1574</v>
      </c>
      <c r="AG460">
        <f t="shared" si="9"/>
        <v>21120</v>
      </c>
      <c r="AH460" t="str">
        <f>SUBSTITUTE(SUBSTITUTE(VLOOKUP(VLOOKUP(AG460,[1]卡牌!$AC$3:$AD$999,2,0),[1]临时数据!$AG$3:$AK$10,4,0),"x",AF460),"y",B460)</f>
        <v>300,21120230,-10000,0,0;300,21120230,10000,0,0</v>
      </c>
    </row>
    <row r="461" spans="1:34" x14ac:dyDescent="0.2">
      <c r="A461" s="55">
        <f t="shared" si="8"/>
        <v>456</v>
      </c>
      <c r="B461" s="37">
        <v>21120240</v>
      </c>
      <c r="C461" s="61" t="str">
        <f>_xlfn.CONCAT("卡牌-",VLOOKUP(AG461,[1]卡牌!$B$3:$E$998,[1]卡牌!$E$1-[1]卡牌!$B$1+1,0))</f>
        <v>卡牌-松鼠投手小组</v>
      </c>
      <c r="D461" s="38">
        <v>24</v>
      </c>
      <c r="E461" s="38">
        <v>0</v>
      </c>
      <c r="J461" s="38">
        <v>2</v>
      </c>
      <c r="L461" s="38">
        <v>0</v>
      </c>
      <c r="M461" s="38">
        <v>0</v>
      </c>
      <c r="N461" s="38">
        <v>1000000</v>
      </c>
      <c r="O461" s="38" t="s">
        <v>55</v>
      </c>
      <c r="Q461" s="63" t="s">
        <v>1560</v>
      </c>
      <c r="R461" s="63">
        <v>0</v>
      </c>
      <c r="T461" s="153" t="s">
        <v>1543</v>
      </c>
      <c r="V461" s="245" t="s">
        <v>3572</v>
      </c>
      <c r="Y461" s="70" t="str">
        <f t="shared" si="10"/>
        <v>300,21120240,-10000,0,0;300,21120240,10000,0,0</v>
      </c>
      <c r="Z461" s="70"/>
      <c r="AA461" s="38">
        <v>0</v>
      </c>
      <c r="AB461" s="38">
        <v>0</v>
      </c>
      <c r="AC461" s="38">
        <v>0</v>
      </c>
      <c r="AD461" s="38">
        <v>0</v>
      </c>
      <c r="AF461" s="4" t="s">
        <v>1574</v>
      </c>
      <c r="AG461">
        <f t="shared" si="9"/>
        <v>21120</v>
      </c>
      <c r="AH461" t="str">
        <f>SUBSTITUTE(SUBSTITUTE(VLOOKUP(VLOOKUP(AG461,[1]卡牌!$AC$3:$AD$999,2,0),[1]临时数据!$AG$3:$AK$10,4,0),"x",AF461),"y",B461)</f>
        <v>300,21120240,-10000,0,0;300,21120240,10000,0,0</v>
      </c>
    </row>
    <row r="462" spans="1:34" x14ac:dyDescent="0.2">
      <c r="A462" s="55">
        <f t="shared" si="8"/>
        <v>457</v>
      </c>
      <c r="B462" s="37">
        <v>21120250</v>
      </c>
      <c r="C462" s="61" t="str">
        <f>_xlfn.CONCAT("卡牌-",VLOOKUP(AG462,[1]卡牌!$B$3:$E$998,[1]卡牌!$E$1-[1]卡牌!$B$1+1,0))</f>
        <v>卡牌-松鼠投手小组</v>
      </c>
      <c r="D462" s="38">
        <v>25</v>
      </c>
      <c r="E462" s="38">
        <v>0</v>
      </c>
      <c r="J462" s="38">
        <v>2</v>
      </c>
      <c r="L462" s="38">
        <v>0</v>
      </c>
      <c r="M462" s="38">
        <v>0</v>
      </c>
      <c r="N462" s="38">
        <v>1000000</v>
      </c>
      <c r="O462" s="38" t="s">
        <v>55</v>
      </c>
      <c r="Q462" s="63" t="s">
        <v>1560</v>
      </c>
      <c r="R462" s="63">
        <v>0</v>
      </c>
      <c r="T462" s="153" t="s">
        <v>1543</v>
      </c>
      <c r="V462" s="245" t="s">
        <v>3572</v>
      </c>
      <c r="Y462" s="70" t="str">
        <f t="shared" si="10"/>
        <v>300,21120250,-10000,0,0;300,21120250,10000,0,0</v>
      </c>
      <c r="Z462" s="70"/>
      <c r="AA462" s="38">
        <v>0</v>
      </c>
      <c r="AB462" s="38">
        <v>0</v>
      </c>
      <c r="AC462" s="38">
        <v>0</v>
      </c>
      <c r="AD462" s="38">
        <v>0</v>
      </c>
      <c r="AF462" s="4" t="s">
        <v>1574</v>
      </c>
      <c r="AG462">
        <f t="shared" si="9"/>
        <v>21120</v>
      </c>
      <c r="AH462" t="str">
        <f>SUBSTITUTE(SUBSTITUTE(VLOOKUP(VLOOKUP(AG462,[1]卡牌!$AC$3:$AD$999,2,0),[1]临时数据!$AG$3:$AK$10,4,0),"x",AF462),"y",B462)</f>
        <v>300,21120250,-10000,0,0;300,21120250,10000,0,0</v>
      </c>
    </row>
    <row r="463" spans="1:34" x14ac:dyDescent="0.2">
      <c r="A463" s="55">
        <f t="shared" si="8"/>
        <v>458</v>
      </c>
      <c r="B463" s="37">
        <v>21220010</v>
      </c>
      <c r="C463" s="61" t="str">
        <f>_xlfn.CONCAT("卡牌-",VLOOKUP(AG463,[1]卡牌!$B$3:$E$998,[1]卡牌!$E$1-[1]卡牌!$B$1+1,0))</f>
        <v>卡牌-长弓手小队</v>
      </c>
      <c r="D463" s="38">
        <v>1</v>
      </c>
      <c r="E463" s="38">
        <v>0</v>
      </c>
      <c r="J463" s="38">
        <v>2</v>
      </c>
      <c r="L463" s="38">
        <v>0</v>
      </c>
      <c r="M463" s="38">
        <v>0</v>
      </c>
      <c r="N463" s="38">
        <v>1000000</v>
      </c>
      <c r="O463" s="38" t="s">
        <v>55</v>
      </c>
      <c r="Q463" s="63" t="s">
        <v>1560</v>
      </c>
      <c r="R463" s="63">
        <v>0</v>
      </c>
      <c r="T463" s="153" t="s">
        <v>1543</v>
      </c>
      <c r="Y463" s="70" t="str">
        <f t="shared" si="10"/>
        <v>300,21220010,0,0,10000;300,21220010,-10000,0,0;300,21220010,10000,0,0</v>
      </c>
      <c r="Z463" s="70"/>
      <c r="AA463" s="38">
        <v>0</v>
      </c>
      <c r="AB463" s="38">
        <v>0</v>
      </c>
      <c r="AC463" s="38">
        <v>0</v>
      </c>
      <c r="AD463" s="38">
        <v>0</v>
      </c>
      <c r="AF463" s="4" t="s">
        <v>1574</v>
      </c>
      <c r="AG463">
        <f t="shared" si="9"/>
        <v>21220</v>
      </c>
      <c r="AH463" t="str">
        <f>SUBSTITUTE(SUBSTITUTE(VLOOKUP(VLOOKUP(AG463,[1]卡牌!$AC$3:$AD$999,2,0),[1]临时数据!$AG$3:$AK$10,4,0),"x",AF463),"y",B463)</f>
        <v>300,21220010,0,0,10000;300,21220010,-10000,0,0;300,21220010,10000,0,0</v>
      </c>
    </row>
    <row r="464" spans="1:34" x14ac:dyDescent="0.2">
      <c r="A464" s="55">
        <f t="shared" si="8"/>
        <v>459</v>
      </c>
      <c r="B464" s="37">
        <v>21220020</v>
      </c>
      <c r="C464" s="61" t="str">
        <f>_xlfn.CONCAT("卡牌-",VLOOKUP(AG464,[1]卡牌!$B$3:$E$998,[1]卡牌!$E$1-[1]卡牌!$B$1+1,0))</f>
        <v>卡牌-长弓手小队</v>
      </c>
      <c r="D464" s="38">
        <v>2</v>
      </c>
      <c r="E464" s="38">
        <v>0</v>
      </c>
      <c r="J464" s="38">
        <v>2</v>
      </c>
      <c r="L464" s="38">
        <v>0</v>
      </c>
      <c r="M464" s="38">
        <v>0</v>
      </c>
      <c r="N464" s="38">
        <v>1000000</v>
      </c>
      <c r="O464" s="38" t="s">
        <v>55</v>
      </c>
      <c r="Q464" s="63" t="s">
        <v>1560</v>
      </c>
      <c r="R464" s="63">
        <v>0</v>
      </c>
      <c r="T464" s="153" t="s">
        <v>1543</v>
      </c>
      <c r="Y464" s="70" t="str">
        <f t="shared" si="10"/>
        <v>300,21220020,0,0,10000;300,21220020,-10000,0,0;300,21220020,10000,0,0</v>
      </c>
      <c r="Z464" s="70"/>
      <c r="AA464" s="38">
        <v>0</v>
      </c>
      <c r="AB464" s="38">
        <v>0</v>
      </c>
      <c r="AC464" s="38">
        <v>0</v>
      </c>
      <c r="AD464" s="38">
        <v>0</v>
      </c>
      <c r="AF464" s="4" t="s">
        <v>1574</v>
      </c>
      <c r="AG464">
        <f t="shared" si="9"/>
        <v>21220</v>
      </c>
      <c r="AH464" t="str">
        <f>SUBSTITUTE(SUBSTITUTE(VLOOKUP(VLOOKUP(AG464,[1]卡牌!$AC$3:$AD$999,2,0),[1]临时数据!$AG$3:$AK$10,4,0),"x",AF464),"y",B464)</f>
        <v>300,21220020,0,0,10000;300,21220020,-10000,0,0;300,21220020,10000,0,0</v>
      </c>
    </row>
    <row r="465" spans="1:34" x14ac:dyDescent="0.2">
      <c r="A465" s="55">
        <f t="shared" si="8"/>
        <v>460</v>
      </c>
      <c r="B465" s="37">
        <v>21220030</v>
      </c>
      <c r="C465" s="61" t="str">
        <f>_xlfn.CONCAT("卡牌-",VLOOKUP(AG465,[1]卡牌!$B$3:$E$998,[1]卡牌!$E$1-[1]卡牌!$B$1+1,0))</f>
        <v>卡牌-长弓手小队</v>
      </c>
      <c r="D465" s="38">
        <v>3</v>
      </c>
      <c r="E465" s="38">
        <v>0</v>
      </c>
      <c r="J465" s="38">
        <v>2</v>
      </c>
      <c r="L465" s="38">
        <v>0</v>
      </c>
      <c r="M465" s="38">
        <v>0</v>
      </c>
      <c r="N465" s="38">
        <v>1000000</v>
      </c>
      <c r="O465" s="38" t="s">
        <v>55</v>
      </c>
      <c r="Q465" s="63" t="s">
        <v>1560</v>
      </c>
      <c r="R465" s="63">
        <v>0</v>
      </c>
      <c r="T465" s="153" t="s">
        <v>1543</v>
      </c>
      <c r="Y465" s="70" t="str">
        <f t="shared" si="10"/>
        <v>300,21220030,0,0,10000;300,21220030,-10000,0,0;300,21220030,10000,0,0</v>
      </c>
      <c r="Z465" s="70"/>
      <c r="AA465" s="38">
        <v>0</v>
      </c>
      <c r="AB465" s="38">
        <v>0</v>
      </c>
      <c r="AC465" s="38">
        <v>0</v>
      </c>
      <c r="AD465" s="38">
        <v>0</v>
      </c>
      <c r="AF465" s="4" t="s">
        <v>1574</v>
      </c>
      <c r="AG465">
        <f t="shared" si="9"/>
        <v>21220</v>
      </c>
      <c r="AH465" t="str">
        <f>SUBSTITUTE(SUBSTITUTE(VLOOKUP(VLOOKUP(AG465,[1]卡牌!$AC$3:$AD$999,2,0),[1]临时数据!$AG$3:$AK$10,4,0),"x",AF465),"y",B465)</f>
        <v>300,21220030,0,0,10000;300,21220030,-10000,0,0;300,21220030,10000,0,0</v>
      </c>
    </row>
    <row r="466" spans="1:34" x14ac:dyDescent="0.2">
      <c r="A466" s="55">
        <f t="shared" si="8"/>
        <v>461</v>
      </c>
      <c r="B466" s="37">
        <v>21220040</v>
      </c>
      <c r="C466" s="61" t="str">
        <f>_xlfn.CONCAT("卡牌-",VLOOKUP(AG466,[1]卡牌!$B$3:$E$998,[1]卡牌!$E$1-[1]卡牌!$B$1+1,0))</f>
        <v>卡牌-长弓手小队</v>
      </c>
      <c r="D466" s="38">
        <v>4</v>
      </c>
      <c r="E466" s="38">
        <v>0</v>
      </c>
      <c r="J466" s="38">
        <v>2</v>
      </c>
      <c r="L466" s="38">
        <v>0</v>
      </c>
      <c r="M466" s="38">
        <v>0</v>
      </c>
      <c r="N466" s="38">
        <v>1000000</v>
      </c>
      <c r="O466" s="38" t="s">
        <v>55</v>
      </c>
      <c r="Q466" s="63" t="s">
        <v>1560</v>
      </c>
      <c r="R466" s="63">
        <v>0</v>
      </c>
      <c r="T466" s="153" t="s">
        <v>1543</v>
      </c>
      <c r="Y466" s="70" t="str">
        <f t="shared" si="10"/>
        <v>300,21220040,0,0,10000;300,21220040,-10000,0,0;300,21220040,10000,0,0</v>
      </c>
      <c r="Z466" s="70"/>
      <c r="AA466" s="38">
        <v>0</v>
      </c>
      <c r="AB466" s="38">
        <v>0</v>
      </c>
      <c r="AC466" s="38">
        <v>0</v>
      </c>
      <c r="AD466" s="38">
        <v>0</v>
      </c>
      <c r="AF466" s="4" t="s">
        <v>1574</v>
      </c>
      <c r="AG466">
        <f t="shared" si="9"/>
        <v>21220</v>
      </c>
      <c r="AH466" t="str">
        <f>SUBSTITUTE(SUBSTITUTE(VLOOKUP(VLOOKUP(AG466,[1]卡牌!$AC$3:$AD$999,2,0),[1]临时数据!$AG$3:$AK$10,4,0),"x",AF466),"y",B466)</f>
        <v>300,21220040,0,0,10000;300,21220040,-10000,0,0;300,21220040,10000,0,0</v>
      </c>
    </row>
    <row r="467" spans="1:34" x14ac:dyDescent="0.2">
      <c r="A467" s="55">
        <f t="shared" si="8"/>
        <v>462</v>
      </c>
      <c r="B467" s="37">
        <v>21220050</v>
      </c>
      <c r="C467" s="61" t="str">
        <f>_xlfn.CONCAT("卡牌-",VLOOKUP(AG467,[1]卡牌!$B$3:$E$998,[1]卡牌!$E$1-[1]卡牌!$B$1+1,0))</f>
        <v>卡牌-长弓手小队</v>
      </c>
      <c r="D467" s="38">
        <v>5</v>
      </c>
      <c r="E467" s="38">
        <v>0</v>
      </c>
      <c r="J467" s="38">
        <v>2</v>
      </c>
      <c r="L467" s="38">
        <v>0</v>
      </c>
      <c r="M467" s="38">
        <v>0</v>
      </c>
      <c r="N467" s="38">
        <v>1000000</v>
      </c>
      <c r="O467" s="38" t="s">
        <v>55</v>
      </c>
      <c r="Q467" s="63" t="s">
        <v>1560</v>
      </c>
      <c r="R467" s="63">
        <v>0</v>
      </c>
      <c r="T467" s="153" t="s">
        <v>1543</v>
      </c>
      <c r="Y467" s="70" t="str">
        <f t="shared" si="10"/>
        <v>300,21220050,0,0,10000;300,21220050,-10000,0,0;300,21220050,10000,0,0</v>
      </c>
      <c r="Z467" s="70"/>
      <c r="AA467" s="38">
        <v>0</v>
      </c>
      <c r="AB467" s="38">
        <v>0</v>
      </c>
      <c r="AC467" s="38">
        <v>0</v>
      </c>
      <c r="AD467" s="38">
        <v>0</v>
      </c>
      <c r="AF467" s="4" t="s">
        <v>1574</v>
      </c>
      <c r="AG467">
        <f t="shared" si="9"/>
        <v>21220</v>
      </c>
      <c r="AH467" t="str">
        <f>SUBSTITUTE(SUBSTITUTE(VLOOKUP(VLOOKUP(AG467,[1]卡牌!$AC$3:$AD$999,2,0),[1]临时数据!$AG$3:$AK$10,4,0),"x",AF467),"y",B467)</f>
        <v>300,21220050,0,0,10000;300,21220050,-10000,0,0;300,21220050,10000,0,0</v>
      </c>
    </row>
    <row r="468" spans="1:34" x14ac:dyDescent="0.2">
      <c r="A468" s="55">
        <f t="shared" si="8"/>
        <v>463</v>
      </c>
      <c r="B468" s="37">
        <v>21220060</v>
      </c>
      <c r="C468" s="61" t="str">
        <f>_xlfn.CONCAT("卡牌-",VLOOKUP(AG468,[1]卡牌!$B$3:$E$998,[1]卡牌!$E$1-[1]卡牌!$B$1+1,0))</f>
        <v>卡牌-长弓手小队</v>
      </c>
      <c r="D468" s="38">
        <v>6</v>
      </c>
      <c r="E468" s="38">
        <v>0</v>
      </c>
      <c r="J468" s="38">
        <v>2</v>
      </c>
      <c r="L468" s="38">
        <v>0</v>
      </c>
      <c r="M468" s="38">
        <v>0</v>
      </c>
      <c r="N468" s="38">
        <v>1000000</v>
      </c>
      <c r="O468" s="38" t="s">
        <v>55</v>
      </c>
      <c r="Q468" s="63" t="s">
        <v>1560</v>
      </c>
      <c r="R468" s="63">
        <v>0</v>
      </c>
      <c r="T468" s="153" t="s">
        <v>1543</v>
      </c>
      <c r="Y468" s="70" t="str">
        <f t="shared" si="10"/>
        <v>300,21220060,0,0,10000;300,21220060,-10000,0,0;300,21220060,10000,0,0</v>
      </c>
      <c r="Z468" s="70"/>
      <c r="AA468" s="38">
        <v>0</v>
      </c>
      <c r="AB468" s="38">
        <v>0</v>
      </c>
      <c r="AC468" s="38">
        <v>0</v>
      </c>
      <c r="AD468" s="38">
        <v>0</v>
      </c>
      <c r="AF468" s="4" t="s">
        <v>1574</v>
      </c>
      <c r="AG468">
        <f t="shared" si="9"/>
        <v>21220</v>
      </c>
      <c r="AH468" t="str">
        <f>SUBSTITUTE(SUBSTITUTE(VLOOKUP(VLOOKUP(AG468,[1]卡牌!$AC$3:$AD$999,2,0),[1]临时数据!$AG$3:$AK$10,4,0),"x",AF468),"y",B468)</f>
        <v>300,21220060,0,0,10000;300,21220060,-10000,0,0;300,21220060,10000,0,0</v>
      </c>
    </row>
    <row r="469" spans="1:34" x14ac:dyDescent="0.2">
      <c r="A469" s="55">
        <f t="shared" si="8"/>
        <v>464</v>
      </c>
      <c r="B469" s="37">
        <v>21220070</v>
      </c>
      <c r="C469" s="61" t="str">
        <f>_xlfn.CONCAT("卡牌-",VLOOKUP(AG469,[1]卡牌!$B$3:$E$998,[1]卡牌!$E$1-[1]卡牌!$B$1+1,0))</f>
        <v>卡牌-长弓手小队</v>
      </c>
      <c r="D469" s="38">
        <v>7</v>
      </c>
      <c r="E469" s="38">
        <v>0</v>
      </c>
      <c r="J469" s="38">
        <v>2</v>
      </c>
      <c r="L469" s="38">
        <v>0</v>
      </c>
      <c r="M469" s="38">
        <v>0</v>
      </c>
      <c r="N469" s="38">
        <v>1000000</v>
      </c>
      <c r="O469" s="38" t="s">
        <v>55</v>
      </c>
      <c r="Q469" s="63" t="s">
        <v>1560</v>
      </c>
      <c r="R469" s="63">
        <v>0</v>
      </c>
      <c r="T469" s="153" t="s">
        <v>1543</v>
      </c>
      <c r="Y469" s="70" t="str">
        <f t="shared" si="10"/>
        <v>300,21220070,0,0,10000;300,21220070,-10000,0,0;300,21220070,10000,0,0</v>
      </c>
      <c r="Z469" s="70"/>
      <c r="AA469" s="38">
        <v>0</v>
      </c>
      <c r="AB469" s="38">
        <v>0</v>
      </c>
      <c r="AC469" s="38">
        <v>0</v>
      </c>
      <c r="AD469" s="38">
        <v>0</v>
      </c>
      <c r="AF469" s="4" t="s">
        <v>1574</v>
      </c>
      <c r="AG469">
        <f t="shared" si="9"/>
        <v>21220</v>
      </c>
      <c r="AH469" t="str">
        <f>SUBSTITUTE(SUBSTITUTE(VLOOKUP(VLOOKUP(AG469,[1]卡牌!$AC$3:$AD$999,2,0),[1]临时数据!$AG$3:$AK$10,4,0),"x",AF469),"y",B469)</f>
        <v>300,21220070,0,0,10000;300,21220070,-10000,0,0;300,21220070,10000,0,0</v>
      </c>
    </row>
    <row r="470" spans="1:34" x14ac:dyDescent="0.2">
      <c r="A470" s="55">
        <f t="shared" si="8"/>
        <v>465</v>
      </c>
      <c r="B470" s="37">
        <v>21220080</v>
      </c>
      <c r="C470" s="61" t="str">
        <f>_xlfn.CONCAT("卡牌-",VLOOKUP(AG470,[1]卡牌!$B$3:$E$998,[1]卡牌!$E$1-[1]卡牌!$B$1+1,0))</f>
        <v>卡牌-长弓手小队</v>
      </c>
      <c r="D470" s="38">
        <v>8</v>
      </c>
      <c r="E470" s="38">
        <v>0</v>
      </c>
      <c r="J470" s="38">
        <v>2</v>
      </c>
      <c r="L470" s="38">
        <v>0</v>
      </c>
      <c r="M470" s="38">
        <v>0</v>
      </c>
      <c r="N470" s="38">
        <v>1000000</v>
      </c>
      <c r="O470" s="38" t="s">
        <v>55</v>
      </c>
      <c r="Q470" s="63" t="s">
        <v>1560</v>
      </c>
      <c r="R470" s="63">
        <v>0</v>
      </c>
      <c r="T470" s="153" t="s">
        <v>1543</v>
      </c>
      <c r="Y470" s="70" t="str">
        <f t="shared" si="10"/>
        <v>300,21220080,0,0,10000;300,21220080,-10000,0,0;300,21220080,10000,0,0</v>
      </c>
      <c r="Z470" s="70"/>
      <c r="AA470" s="38">
        <v>0</v>
      </c>
      <c r="AB470" s="38">
        <v>0</v>
      </c>
      <c r="AC470" s="38">
        <v>0</v>
      </c>
      <c r="AD470" s="38">
        <v>0</v>
      </c>
      <c r="AF470" s="4" t="s">
        <v>1574</v>
      </c>
      <c r="AG470">
        <f t="shared" si="9"/>
        <v>21220</v>
      </c>
      <c r="AH470" t="str">
        <f>SUBSTITUTE(SUBSTITUTE(VLOOKUP(VLOOKUP(AG470,[1]卡牌!$AC$3:$AD$999,2,0),[1]临时数据!$AG$3:$AK$10,4,0),"x",AF470),"y",B470)</f>
        <v>300,21220080,0,0,10000;300,21220080,-10000,0,0;300,21220080,10000,0,0</v>
      </c>
    </row>
    <row r="471" spans="1:34" x14ac:dyDescent="0.2">
      <c r="A471" s="55">
        <f t="shared" si="8"/>
        <v>466</v>
      </c>
      <c r="B471" s="37">
        <v>21220090</v>
      </c>
      <c r="C471" s="61" t="str">
        <f>_xlfn.CONCAT("卡牌-",VLOOKUP(AG471,[1]卡牌!$B$3:$E$998,[1]卡牌!$E$1-[1]卡牌!$B$1+1,0))</f>
        <v>卡牌-长弓手小队</v>
      </c>
      <c r="D471" s="38">
        <v>9</v>
      </c>
      <c r="E471" s="38">
        <v>0</v>
      </c>
      <c r="J471" s="38">
        <v>2</v>
      </c>
      <c r="L471" s="38">
        <v>0</v>
      </c>
      <c r="M471" s="38">
        <v>0</v>
      </c>
      <c r="N471" s="38">
        <v>1000000</v>
      </c>
      <c r="O471" s="38" t="s">
        <v>55</v>
      </c>
      <c r="Q471" s="63" t="s">
        <v>1560</v>
      </c>
      <c r="R471" s="63">
        <v>0</v>
      </c>
      <c r="T471" s="153" t="s">
        <v>1543</v>
      </c>
      <c r="Y471" s="70" t="str">
        <f t="shared" si="10"/>
        <v>300,21220090,0,0,10000;300,21220090,-10000,0,0;300,21220090,10000,0,0</v>
      </c>
      <c r="Z471" s="70"/>
      <c r="AA471" s="38">
        <v>0</v>
      </c>
      <c r="AB471" s="38">
        <v>0</v>
      </c>
      <c r="AC471" s="38">
        <v>0</v>
      </c>
      <c r="AD471" s="38">
        <v>0</v>
      </c>
      <c r="AF471" s="4" t="s">
        <v>1574</v>
      </c>
      <c r="AG471">
        <f t="shared" si="9"/>
        <v>21220</v>
      </c>
      <c r="AH471" t="str">
        <f>SUBSTITUTE(SUBSTITUTE(VLOOKUP(VLOOKUP(AG471,[1]卡牌!$AC$3:$AD$999,2,0),[1]临时数据!$AG$3:$AK$10,4,0),"x",AF471),"y",B471)</f>
        <v>300,21220090,0,0,10000;300,21220090,-10000,0,0;300,21220090,10000,0,0</v>
      </c>
    </row>
    <row r="472" spans="1:34" x14ac:dyDescent="0.2">
      <c r="A472" s="55">
        <f t="shared" si="8"/>
        <v>467</v>
      </c>
      <c r="B472" s="37">
        <v>21220100</v>
      </c>
      <c r="C472" s="61" t="str">
        <f>_xlfn.CONCAT("卡牌-",VLOOKUP(AG472,[1]卡牌!$B$3:$E$998,[1]卡牌!$E$1-[1]卡牌!$B$1+1,0))</f>
        <v>卡牌-长弓手小队</v>
      </c>
      <c r="D472" s="38">
        <v>10</v>
      </c>
      <c r="E472" s="38">
        <v>0</v>
      </c>
      <c r="J472" s="38">
        <v>2</v>
      </c>
      <c r="L472" s="38">
        <v>0</v>
      </c>
      <c r="M472" s="38">
        <v>0</v>
      </c>
      <c r="N472" s="38">
        <v>1000000</v>
      </c>
      <c r="O472" s="38" t="s">
        <v>55</v>
      </c>
      <c r="Q472" s="63" t="s">
        <v>1560</v>
      </c>
      <c r="R472" s="63">
        <v>0</v>
      </c>
      <c r="T472" s="153" t="s">
        <v>1543</v>
      </c>
      <c r="Y472" s="70" t="str">
        <f t="shared" si="10"/>
        <v>300,21220100,0,0,10000;300,21220100,-10000,0,0;300,21220100,10000,0,0</v>
      </c>
      <c r="Z472" s="70"/>
      <c r="AA472" s="38">
        <v>0</v>
      </c>
      <c r="AB472" s="38">
        <v>0</v>
      </c>
      <c r="AC472" s="38">
        <v>0</v>
      </c>
      <c r="AD472" s="38">
        <v>0</v>
      </c>
      <c r="AF472" s="4" t="s">
        <v>1574</v>
      </c>
      <c r="AG472">
        <f t="shared" si="9"/>
        <v>21220</v>
      </c>
      <c r="AH472" t="str">
        <f>SUBSTITUTE(SUBSTITUTE(VLOOKUP(VLOOKUP(AG472,[1]卡牌!$AC$3:$AD$999,2,0),[1]临时数据!$AG$3:$AK$10,4,0),"x",AF472),"y",B472)</f>
        <v>300,21220100,0,0,10000;300,21220100,-10000,0,0;300,21220100,10000,0,0</v>
      </c>
    </row>
    <row r="473" spans="1:34" x14ac:dyDescent="0.2">
      <c r="A473" s="55">
        <f t="shared" si="8"/>
        <v>468</v>
      </c>
      <c r="B473" s="37">
        <v>21220110</v>
      </c>
      <c r="C473" s="61" t="str">
        <f>_xlfn.CONCAT("卡牌-",VLOOKUP(AG473,[1]卡牌!$B$3:$E$998,[1]卡牌!$E$1-[1]卡牌!$B$1+1,0))</f>
        <v>卡牌-长弓手小队</v>
      </c>
      <c r="D473" s="38">
        <v>11</v>
      </c>
      <c r="E473" s="38">
        <v>0</v>
      </c>
      <c r="J473" s="38">
        <v>2</v>
      </c>
      <c r="L473" s="38">
        <v>0</v>
      </c>
      <c r="M473" s="38">
        <v>0</v>
      </c>
      <c r="N473" s="38">
        <v>1000000</v>
      </c>
      <c r="O473" s="38" t="s">
        <v>55</v>
      </c>
      <c r="Q473" s="63" t="s">
        <v>1560</v>
      </c>
      <c r="R473" s="63">
        <v>0</v>
      </c>
      <c r="T473" s="153" t="s">
        <v>1543</v>
      </c>
      <c r="Y473" s="70" t="str">
        <f t="shared" si="10"/>
        <v>300,21220110,0,0,10000;300,21220110,-10000,0,0;300,21220110,10000,0,0</v>
      </c>
      <c r="Z473" s="70"/>
      <c r="AA473" s="38">
        <v>0</v>
      </c>
      <c r="AB473" s="38">
        <v>0</v>
      </c>
      <c r="AC473" s="38">
        <v>0</v>
      </c>
      <c r="AD473" s="38">
        <v>0</v>
      </c>
      <c r="AF473" s="4" t="s">
        <v>1574</v>
      </c>
      <c r="AG473">
        <f t="shared" si="9"/>
        <v>21220</v>
      </c>
      <c r="AH473" t="str">
        <f>SUBSTITUTE(SUBSTITUTE(VLOOKUP(VLOOKUP(AG473,[1]卡牌!$AC$3:$AD$999,2,0),[1]临时数据!$AG$3:$AK$10,4,0),"x",AF473),"y",B473)</f>
        <v>300,21220110,0,0,10000;300,21220110,-10000,0,0;300,21220110,10000,0,0</v>
      </c>
    </row>
    <row r="474" spans="1:34" x14ac:dyDescent="0.2">
      <c r="A474" s="55">
        <f t="shared" si="8"/>
        <v>469</v>
      </c>
      <c r="B474" s="37">
        <v>21220120</v>
      </c>
      <c r="C474" s="61" t="str">
        <f>_xlfn.CONCAT("卡牌-",VLOOKUP(AG474,[1]卡牌!$B$3:$E$998,[1]卡牌!$E$1-[1]卡牌!$B$1+1,0))</f>
        <v>卡牌-长弓手小队</v>
      </c>
      <c r="D474" s="38">
        <v>12</v>
      </c>
      <c r="E474" s="38">
        <v>0</v>
      </c>
      <c r="J474" s="38">
        <v>2</v>
      </c>
      <c r="L474" s="38">
        <v>0</v>
      </c>
      <c r="M474" s="38">
        <v>0</v>
      </c>
      <c r="N474" s="38">
        <v>1000000</v>
      </c>
      <c r="O474" s="38" t="s">
        <v>55</v>
      </c>
      <c r="Q474" s="63" t="s">
        <v>1560</v>
      </c>
      <c r="R474" s="63">
        <v>0</v>
      </c>
      <c r="T474" s="153" t="s">
        <v>1543</v>
      </c>
      <c r="Y474" s="70" t="str">
        <f t="shared" si="10"/>
        <v>300,21220120,0,0,10000;300,21220120,-10000,0,0;300,21220120,10000,0,0</v>
      </c>
      <c r="Z474" s="70"/>
      <c r="AA474" s="38">
        <v>0</v>
      </c>
      <c r="AB474" s="38">
        <v>0</v>
      </c>
      <c r="AC474" s="38">
        <v>0</v>
      </c>
      <c r="AD474" s="38">
        <v>0</v>
      </c>
      <c r="AF474" s="4" t="s">
        <v>1574</v>
      </c>
      <c r="AG474">
        <f t="shared" si="9"/>
        <v>21220</v>
      </c>
      <c r="AH474" t="str">
        <f>SUBSTITUTE(SUBSTITUTE(VLOOKUP(VLOOKUP(AG474,[1]卡牌!$AC$3:$AD$999,2,0),[1]临时数据!$AG$3:$AK$10,4,0),"x",AF474),"y",B474)</f>
        <v>300,21220120,0,0,10000;300,21220120,-10000,0,0;300,21220120,10000,0,0</v>
      </c>
    </row>
    <row r="475" spans="1:34" x14ac:dyDescent="0.2">
      <c r="A475" s="55">
        <f t="shared" si="8"/>
        <v>470</v>
      </c>
      <c r="B475" s="37">
        <v>21220130</v>
      </c>
      <c r="C475" s="61" t="str">
        <f>_xlfn.CONCAT("卡牌-",VLOOKUP(AG475,[1]卡牌!$B$3:$E$998,[1]卡牌!$E$1-[1]卡牌!$B$1+1,0))</f>
        <v>卡牌-长弓手小队</v>
      </c>
      <c r="D475" s="38">
        <v>13</v>
      </c>
      <c r="E475" s="38">
        <v>0</v>
      </c>
      <c r="J475" s="38">
        <v>2</v>
      </c>
      <c r="L475" s="38">
        <v>0</v>
      </c>
      <c r="M475" s="38">
        <v>0</v>
      </c>
      <c r="N475" s="38">
        <v>1000000</v>
      </c>
      <c r="O475" s="38" t="s">
        <v>55</v>
      </c>
      <c r="Q475" s="63" t="s">
        <v>1560</v>
      </c>
      <c r="R475" s="63">
        <v>0</v>
      </c>
      <c r="T475" s="153" t="s">
        <v>1543</v>
      </c>
      <c r="Y475" s="70" t="str">
        <f t="shared" si="10"/>
        <v>300,21220130,0,0,10000;300,21220130,-10000,0,0;300,21220130,10000,0,0</v>
      </c>
      <c r="Z475" s="70"/>
      <c r="AA475" s="38">
        <v>0</v>
      </c>
      <c r="AB475" s="38">
        <v>0</v>
      </c>
      <c r="AC475" s="38">
        <v>0</v>
      </c>
      <c r="AD475" s="38">
        <v>0</v>
      </c>
      <c r="AF475" s="4" t="s">
        <v>1574</v>
      </c>
      <c r="AG475">
        <f t="shared" si="9"/>
        <v>21220</v>
      </c>
      <c r="AH475" t="str">
        <f>SUBSTITUTE(SUBSTITUTE(VLOOKUP(VLOOKUP(AG475,[1]卡牌!$AC$3:$AD$999,2,0),[1]临时数据!$AG$3:$AK$10,4,0),"x",AF475),"y",B475)</f>
        <v>300,21220130,0,0,10000;300,21220130,-10000,0,0;300,21220130,10000,0,0</v>
      </c>
    </row>
    <row r="476" spans="1:34" x14ac:dyDescent="0.2">
      <c r="A476" s="55">
        <f t="shared" si="8"/>
        <v>471</v>
      </c>
      <c r="B476" s="37">
        <v>21220140</v>
      </c>
      <c r="C476" s="61" t="str">
        <f>_xlfn.CONCAT("卡牌-",VLOOKUP(AG476,[1]卡牌!$B$3:$E$998,[1]卡牌!$E$1-[1]卡牌!$B$1+1,0))</f>
        <v>卡牌-长弓手小队</v>
      </c>
      <c r="D476" s="38">
        <v>14</v>
      </c>
      <c r="E476" s="38">
        <v>0</v>
      </c>
      <c r="J476" s="38">
        <v>2</v>
      </c>
      <c r="L476" s="38">
        <v>0</v>
      </c>
      <c r="M476" s="38">
        <v>0</v>
      </c>
      <c r="N476" s="38">
        <v>1000000</v>
      </c>
      <c r="O476" s="38" t="s">
        <v>55</v>
      </c>
      <c r="Q476" s="63" t="s">
        <v>1560</v>
      </c>
      <c r="R476" s="63">
        <v>0</v>
      </c>
      <c r="T476" s="153" t="s">
        <v>1543</v>
      </c>
      <c r="Y476" s="70" t="str">
        <f t="shared" si="10"/>
        <v>300,21220140,0,0,10000;300,21220140,-10000,0,0;300,21220140,10000,0,0</v>
      </c>
      <c r="Z476" s="70"/>
      <c r="AA476" s="38">
        <v>0</v>
      </c>
      <c r="AB476" s="38">
        <v>0</v>
      </c>
      <c r="AC476" s="38">
        <v>0</v>
      </c>
      <c r="AD476" s="38">
        <v>0</v>
      </c>
      <c r="AF476" s="4" t="s">
        <v>1574</v>
      </c>
      <c r="AG476">
        <f t="shared" si="9"/>
        <v>21220</v>
      </c>
      <c r="AH476" t="str">
        <f>SUBSTITUTE(SUBSTITUTE(VLOOKUP(VLOOKUP(AG476,[1]卡牌!$AC$3:$AD$999,2,0),[1]临时数据!$AG$3:$AK$10,4,0),"x",AF476),"y",B476)</f>
        <v>300,21220140,0,0,10000;300,21220140,-10000,0,0;300,21220140,10000,0,0</v>
      </c>
    </row>
    <row r="477" spans="1:34" x14ac:dyDescent="0.2">
      <c r="A477" s="55">
        <f t="shared" si="8"/>
        <v>472</v>
      </c>
      <c r="B477" s="37">
        <v>21220150</v>
      </c>
      <c r="C477" s="61" t="str">
        <f>_xlfn.CONCAT("卡牌-",VLOOKUP(AG477,[1]卡牌!$B$3:$E$998,[1]卡牌!$E$1-[1]卡牌!$B$1+1,0))</f>
        <v>卡牌-长弓手小队</v>
      </c>
      <c r="D477" s="38">
        <v>15</v>
      </c>
      <c r="E477" s="38">
        <v>0</v>
      </c>
      <c r="J477" s="38">
        <v>2</v>
      </c>
      <c r="L477" s="38">
        <v>0</v>
      </c>
      <c r="M477" s="38">
        <v>0</v>
      </c>
      <c r="N477" s="38">
        <v>1000000</v>
      </c>
      <c r="O477" s="38" t="s">
        <v>55</v>
      </c>
      <c r="Q477" s="63" t="s">
        <v>1560</v>
      </c>
      <c r="R477" s="63">
        <v>0</v>
      </c>
      <c r="T477" s="153" t="s">
        <v>1543</v>
      </c>
      <c r="Y477" s="70" t="str">
        <f t="shared" si="10"/>
        <v>300,21220150,0,0,10000;300,21220150,-10000,0,0;300,21220150,10000,0,0</v>
      </c>
      <c r="Z477" s="70"/>
      <c r="AA477" s="38">
        <v>0</v>
      </c>
      <c r="AB477" s="38">
        <v>0</v>
      </c>
      <c r="AC477" s="38">
        <v>0</v>
      </c>
      <c r="AD477" s="38">
        <v>0</v>
      </c>
      <c r="AF477" s="4" t="s">
        <v>1574</v>
      </c>
      <c r="AG477">
        <f t="shared" si="9"/>
        <v>21220</v>
      </c>
      <c r="AH477" t="str">
        <f>SUBSTITUTE(SUBSTITUTE(VLOOKUP(VLOOKUP(AG477,[1]卡牌!$AC$3:$AD$999,2,0),[1]临时数据!$AG$3:$AK$10,4,0),"x",AF477),"y",B477)</f>
        <v>300,21220150,0,0,10000;300,21220150,-10000,0,0;300,21220150,10000,0,0</v>
      </c>
    </row>
    <row r="478" spans="1:34" x14ac:dyDescent="0.2">
      <c r="A478" s="55">
        <f t="shared" si="8"/>
        <v>473</v>
      </c>
      <c r="B478" s="37">
        <v>21220160</v>
      </c>
      <c r="C478" s="61" t="str">
        <f>_xlfn.CONCAT("卡牌-",VLOOKUP(AG478,[1]卡牌!$B$3:$E$998,[1]卡牌!$E$1-[1]卡牌!$B$1+1,0))</f>
        <v>卡牌-长弓手小队</v>
      </c>
      <c r="D478" s="38">
        <v>16</v>
      </c>
      <c r="E478" s="38">
        <v>0</v>
      </c>
      <c r="J478" s="38">
        <v>2</v>
      </c>
      <c r="L478" s="38">
        <v>0</v>
      </c>
      <c r="M478" s="38">
        <v>0</v>
      </c>
      <c r="N478" s="38">
        <v>1000000</v>
      </c>
      <c r="O478" s="38" t="s">
        <v>55</v>
      </c>
      <c r="Q478" s="63" t="s">
        <v>1560</v>
      </c>
      <c r="R478" s="63">
        <v>0</v>
      </c>
      <c r="T478" s="153" t="s">
        <v>1543</v>
      </c>
      <c r="Y478" s="70" t="str">
        <f t="shared" si="10"/>
        <v>300,21220160,0,0,10000;300,21220160,-10000,0,0;300,21220160,10000,0,0</v>
      </c>
      <c r="Z478" s="70"/>
      <c r="AA478" s="38">
        <v>0</v>
      </c>
      <c r="AB478" s="38">
        <v>0</v>
      </c>
      <c r="AC478" s="38">
        <v>0</v>
      </c>
      <c r="AD478" s="38">
        <v>0</v>
      </c>
      <c r="AF478" s="4" t="s">
        <v>1574</v>
      </c>
      <c r="AG478">
        <f t="shared" si="9"/>
        <v>21220</v>
      </c>
      <c r="AH478" t="str">
        <f>SUBSTITUTE(SUBSTITUTE(VLOOKUP(VLOOKUP(AG478,[1]卡牌!$AC$3:$AD$999,2,0),[1]临时数据!$AG$3:$AK$10,4,0),"x",AF478),"y",B478)</f>
        <v>300,21220160,0,0,10000;300,21220160,-10000,0,0;300,21220160,10000,0,0</v>
      </c>
    </row>
    <row r="479" spans="1:34" x14ac:dyDescent="0.2">
      <c r="A479" s="55">
        <f t="shared" si="8"/>
        <v>474</v>
      </c>
      <c r="B479" s="37">
        <v>21220170</v>
      </c>
      <c r="C479" s="61" t="str">
        <f>_xlfn.CONCAT("卡牌-",VLOOKUP(AG479,[1]卡牌!$B$3:$E$998,[1]卡牌!$E$1-[1]卡牌!$B$1+1,0))</f>
        <v>卡牌-长弓手小队</v>
      </c>
      <c r="D479" s="38">
        <v>17</v>
      </c>
      <c r="E479" s="38">
        <v>0</v>
      </c>
      <c r="J479" s="38">
        <v>2</v>
      </c>
      <c r="L479" s="38">
        <v>0</v>
      </c>
      <c r="M479" s="38">
        <v>0</v>
      </c>
      <c r="N479" s="38">
        <v>1000000</v>
      </c>
      <c r="O479" s="38" t="s">
        <v>55</v>
      </c>
      <c r="Q479" s="63" t="s">
        <v>1560</v>
      </c>
      <c r="R479" s="63">
        <v>0</v>
      </c>
      <c r="T479" s="153" t="s">
        <v>1543</v>
      </c>
      <c r="Y479" s="70" t="str">
        <f t="shared" si="10"/>
        <v>300,21220170,0,0,10000;300,21220170,-10000,0,0;300,21220170,10000,0,0</v>
      </c>
      <c r="Z479" s="70"/>
      <c r="AA479" s="38">
        <v>0</v>
      </c>
      <c r="AB479" s="38">
        <v>0</v>
      </c>
      <c r="AC479" s="38">
        <v>0</v>
      </c>
      <c r="AD479" s="38">
        <v>0</v>
      </c>
      <c r="AF479" s="4" t="s">
        <v>1574</v>
      </c>
      <c r="AG479">
        <f t="shared" si="9"/>
        <v>21220</v>
      </c>
      <c r="AH479" t="str">
        <f>SUBSTITUTE(SUBSTITUTE(VLOOKUP(VLOOKUP(AG479,[1]卡牌!$AC$3:$AD$999,2,0),[1]临时数据!$AG$3:$AK$10,4,0),"x",AF479),"y",B479)</f>
        <v>300,21220170,0,0,10000;300,21220170,-10000,0,0;300,21220170,10000,0,0</v>
      </c>
    </row>
    <row r="480" spans="1:34" x14ac:dyDescent="0.2">
      <c r="A480" s="55">
        <f t="shared" si="8"/>
        <v>475</v>
      </c>
      <c r="B480" s="37">
        <v>21220180</v>
      </c>
      <c r="C480" s="61" t="str">
        <f>_xlfn.CONCAT("卡牌-",VLOOKUP(AG480,[1]卡牌!$B$3:$E$998,[1]卡牌!$E$1-[1]卡牌!$B$1+1,0))</f>
        <v>卡牌-长弓手小队</v>
      </c>
      <c r="D480" s="38">
        <v>18</v>
      </c>
      <c r="E480" s="38">
        <v>0</v>
      </c>
      <c r="J480" s="38">
        <v>2</v>
      </c>
      <c r="L480" s="38">
        <v>0</v>
      </c>
      <c r="M480" s="38">
        <v>0</v>
      </c>
      <c r="N480" s="38">
        <v>1000000</v>
      </c>
      <c r="O480" s="38" t="s">
        <v>55</v>
      </c>
      <c r="Q480" s="63" t="s">
        <v>1560</v>
      </c>
      <c r="R480" s="63">
        <v>0</v>
      </c>
      <c r="T480" s="153" t="s">
        <v>1543</v>
      </c>
      <c r="Y480" s="70" t="str">
        <f t="shared" si="10"/>
        <v>300,21220180,0,0,10000;300,21220180,-10000,0,0;300,21220180,10000,0,0</v>
      </c>
      <c r="Z480" s="70"/>
      <c r="AA480" s="38">
        <v>0</v>
      </c>
      <c r="AB480" s="38">
        <v>0</v>
      </c>
      <c r="AC480" s="38">
        <v>0</v>
      </c>
      <c r="AD480" s="38">
        <v>0</v>
      </c>
      <c r="AF480" s="4" t="s">
        <v>1574</v>
      </c>
      <c r="AG480">
        <f t="shared" si="9"/>
        <v>21220</v>
      </c>
      <c r="AH480" t="str">
        <f>SUBSTITUTE(SUBSTITUTE(VLOOKUP(VLOOKUP(AG480,[1]卡牌!$AC$3:$AD$999,2,0),[1]临时数据!$AG$3:$AK$10,4,0),"x",AF480),"y",B480)</f>
        <v>300,21220180,0,0,10000;300,21220180,-10000,0,0;300,21220180,10000,0,0</v>
      </c>
    </row>
    <row r="481" spans="1:34" x14ac:dyDescent="0.2">
      <c r="A481" s="55">
        <f t="shared" si="8"/>
        <v>476</v>
      </c>
      <c r="B481" s="37">
        <v>21220190</v>
      </c>
      <c r="C481" s="61" t="str">
        <f>_xlfn.CONCAT("卡牌-",VLOOKUP(AG481,[1]卡牌!$B$3:$E$998,[1]卡牌!$E$1-[1]卡牌!$B$1+1,0))</f>
        <v>卡牌-长弓手小队</v>
      </c>
      <c r="D481" s="38">
        <v>19</v>
      </c>
      <c r="E481" s="38">
        <v>0</v>
      </c>
      <c r="J481" s="38">
        <v>2</v>
      </c>
      <c r="L481" s="38">
        <v>0</v>
      </c>
      <c r="M481" s="38">
        <v>0</v>
      </c>
      <c r="N481" s="38">
        <v>1000000</v>
      </c>
      <c r="O481" s="38" t="s">
        <v>55</v>
      </c>
      <c r="Q481" s="63" t="s">
        <v>1560</v>
      </c>
      <c r="R481" s="63">
        <v>0</v>
      </c>
      <c r="T481" s="153" t="s">
        <v>1543</v>
      </c>
      <c r="Y481" s="70" t="str">
        <f t="shared" si="10"/>
        <v>300,21220190,0,0,10000;300,21220190,-10000,0,0;300,21220190,10000,0,0</v>
      </c>
      <c r="Z481" s="70"/>
      <c r="AA481" s="38">
        <v>0</v>
      </c>
      <c r="AB481" s="38">
        <v>0</v>
      </c>
      <c r="AC481" s="38">
        <v>0</v>
      </c>
      <c r="AD481" s="38">
        <v>0</v>
      </c>
      <c r="AF481" s="4" t="s">
        <v>1574</v>
      </c>
      <c r="AG481">
        <f t="shared" si="9"/>
        <v>21220</v>
      </c>
      <c r="AH481" t="str">
        <f>SUBSTITUTE(SUBSTITUTE(VLOOKUP(VLOOKUP(AG481,[1]卡牌!$AC$3:$AD$999,2,0),[1]临时数据!$AG$3:$AK$10,4,0),"x",AF481),"y",B481)</f>
        <v>300,21220190,0,0,10000;300,21220190,-10000,0,0;300,21220190,10000,0,0</v>
      </c>
    </row>
    <row r="482" spans="1:34" x14ac:dyDescent="0.2">
      <c r="A482" s="55">
        <f t="shared" si="8"/>
        <v>477</v>
      </c>
      <c r="B482" s="37">
        <v>21220200</v>
      </c>
      <c r="C482" s="61" t="str">
        <f>_xlfn.CONCAT("卡牌-",VLOOKUP(AG482,[1]卡牌!$B$3:$E$998,[1]卡牌!$E$1-[1]卡牌!$B$1+1,0))</f>
        <v>卡牌-长弓手小队</v>
      </c>
      <c r="D482" s="38">
        <v>20</v>
      </c>
      <c r="E482" s="38">
        <v>0</v>
      </c>
      <c r="J482" s="38">
        <v>2</v>
      </c>
      <c r="L482" s="38">
        <v>0</v>
      </c>
      <c r="M482" s="38">
        <v>0</v>
      </c>
      <c r="N482" s="38">
        <v>1000000</v>
      </c>
      <c r="O482" s="38" t="s">
        <v>55</v>
      </c>
      <c r="Q482" s="63" t="s">
        <v>1560</v>
      </c>
      <c r="R482" s="63">
        <v>0</v>
      </c>
      <c r="T482" s="153" t="s">
        <v>1543</v>
      </c>
      <c r="Y482" s="70" t="str">
        <f t="shared" si="10"/>
        <v>300,21220200,0,0,10000;300,21220200,-10000,0,0;300,21220200,10000,0,0</v>
      </c>
      <c r="Z482" s="70"/>
      <c r="AA482" s="38">
        <v>0</v>
      </c>
      <c r="AB482" s="38">
        <v>0</v>
      </c>
      <c r="AC482" s="38">
        <v>0</v>
      </c>
      <c r="AD482" s="38">
        <v>0</v>
      </c>
      <c r="AF482" s="4" t="s">
        <v>1574</v>
      </c>
      <c r="AG482">
        <f t="shared" si="9"/>
        <v>21220</v>
      </c>
      <c r="AH482" t="str">
        <f>SUBSTITUTE(SUBSTITUTE(VLOOKUP(VLOOKUP(AG482,[1]卡牌!$AC$3:$AD$999,2,0),[1]临时数据!$AG$3:$AK$10,4,0),"x",AF482),"y",B482)</f>
        <v>300,21220200,0,0,10000;300,21220200,-10000,0,0;300,21220200,10000,0,0</v>
      </c>
    </row>
    <row r="483" spans="1:34" x14ac:dyDescent="0.2">
      <c r="A483" s="55">
        <f t="shared" si="8"/>
        <v>478</v>
      </c>
      <c r="B483" s="37">
        <v>21220210</v>
      </c>
      <c r="C483" s="61" t="str">
        <f>_xlfn.CONCAT("卡牌-",VLOOKUP(AG483,[1]卡牌!$B$3:$E$998,[1]卡牌!$E$1-[1]卡牌!$B$1+1,0))</f>
        <v>卡牌-长弓手小队</v>
      </c>
      <c r="D483" s="38">
        <v>21</v>
      </c>
      <c r="E483" s="38">
        <v>0</v>
      </c>
      <c r="J483" s="38">
        <v>2</v>
      </c>
      <c r="L483" s="38">
        <v>0</v>
      </c>
      <c r="M483" s="38">
        <v>0</v>
      </c>
      <c r="N483" s="38">
        <v>1000000</v>
      </c>
      <c r="O483" s="38" t="s">
        <v>55</v>
      </c>
      <c r="Q483" s="63" t="s">
        <v>1560</v>
      </c>
      <c r="R483" s="63">
        <v>0</v>
      </c>
      <c r="T483" s="153" t="s">
        <v>1543</v>
      </c>
      <c r="Y483" s="70" t="str">
        <f t="shared" si="10"/>
        <v>300,21220210,0,0,10000;300,21220210,-10000,0,0;300,21220210,10000,0,0</v>
      </c>
      <c r="Z483" s="70"/>
      <c r="AA483" s="38">
        <v>0</v>
      </c>
      <c r="AB483" s="38">
        <v>0</v>
      </c>
      <c r="AC483" s="38">
        <v>0</v>
      </c>
      <c r="AD483" s="38">
        <v>0</v>
      </c>
      <c r="AF483" s="4" t="s">
        <v>1574</v>
      </c>
      <c r="AG483">
        <f t="shared" si="9"/>
        <v>21220</v>
      </c>
      <c r="AH483" t="str">
        <f>SUBSTITUTE(SUBSTITUTE(VLOOKUP(VLOOKUP(AG483,[1]卡牌!$AC$3:$AD$999,2,0),[1]临时数据!$AG$3:$AK$10,4,0),"x",AF483),"y",B483)</f>
        <v>300,21220210,0,0,10000;300,21220210,-10000,0,0;300,21220210,10000,0,0</v>
      </c>
    </row>
    <row r="484" spans="1:34" x14ac:dyDescent="0.2">
      <c r="A484" s="55">
        <f t="shared" si="8"/>
        <v>479</v>
      </c>
      <c r="B484" s="37">
        <v>21220220</v>
      </c>
      <c r="C484" s="61" t="str">
        <f>_xlfn.CONCAT("卡牌-",VLOOKUP(AG484,[1]卡牌!$B$3:$E$998,[1]卡牌!$E$1-[1]卡牌!$B$1+1,0))</f>
        <v>卡牌-长弓手小队</v>
      </c>
      <c r="D484" s="38">
        <v>22</v>
      </c>
      <c r="E484" s="38">
        <v>0</v>
      </c>
      <c r="J484" s="38">
        <v>2</v>
      </c>
      <c r="L484" s="38">
        <v>0</v>
      </c>
      <c r="M484" s="38">
        <v>0</v>
      </c>
      <c r="N484" s="38">
        <v>1000000</v>
      </c>
      <c r="O484" s="38" t="s">
        <v>55</v>
      </c>
      <c r="Q484" s="63" t="s">
        <v>1560</v>
      </c>
      <c r="R484" s="63">
        <v>0</v>
      </c>
      <c r="T484" s="153" t="s">
        <v>1543</v>
      </c>
      <c r="Y484" s="70" t="str">
        <f t="shared" si="10"/>
        <v>300,21220220,0,0,10000;300,21220220,-10000,0,0;300,21220220,10000,0,0</v>
      </c>
      <c r="Z484" s="70"/>
      <c r="AA484" s="38">
        <v>0</v>
      </c>
      <c r="AB484" s="38">
        <v>0</v>
      </c>
      <c r="AC484" s="38">
        <v>0</v>
      </c>
      <c r="AD484" s="38">
        <v>0</v>
      </c>
      <c r="AF484" s="4" t="s">
        <v>1574</v>
      </c>
      <c r="AG484">
        <f t="shared" si="9"/>
        <v>21220</v>
      </c>
      <c r="AH484" t="str">
        <f>SUBSTITUTE(SUBSTITUTE(VLOOKUP(VLOOKUP(AG484,[1]卡牌!$AC$3:$AD$999,2,0),[1]临时数据!$AG$3:$AK$10,4,0),"x",AF484),"y",B484)</f>
        <v>300,21220220,0,0,10000;300,21220220,-10000,0,0;300,21220220,10000,0,0</v>
      </c>
    </row>
    <row r="485" spans="1:34" x14ac:dyDescent="0.2">
      <c r="A485" s="55">
        <f t="shared" si="8"/>
        <v>480</v>
      </c>
      <c r="B485" s="37">
        <v>21220230</v>
      </c>
      <c r="C485" s="61" t="str">
        <f>_xlfn.CONCAT("卡牌-",VLOOKUP(AG485,[1]卡牌!$B$3:$E$998,[1]卡牌!$E$1-[1]卡牌!$B$1+1,0))</f>
        <v>卡牌-长弓手小队</v>
      </c>
      <c r="D485" s="38">
        <v>23</v>
      </c>
      <c r="E485" s="38">
        <v>0</v>
      </c>
      <c r="J485" s="38">
        <v>2</v>
      </c>
      <c r="L485" s="38">
        <v>0</v>
      </c>
      <c r="M485" s="38">
        <v>0</v>
      </c>
      <c r="N485" s="38">
        <v>1000000</v>
      </c>
      <c r="O485" s="38" t="s">
        <v>55</v>
      </c>
      <c r="Q485" s="63" t="s">
        <v>1560</v>
      </c>
      <c r="R485" s="63">
        <v>0</v>
      </c>
      <c r="T485" s="153" t="s">
        <v>1543</v>
      </c>
      <c r="Y485" s="70" t="str">
        <f t="shared" si="10"/>
        <v>300,21220230,0,0,10000;300,21220230,-10000,0,0;300,21220230,10000,0,0</v>
      </c>
      <c r="Z485" s="70"/>
      <c r="AA485" s="38">
        <v>0</v>
      </c>
      <c r="AB485" s="38">
        <v>0</v>
      </c>
      <c r="AC485" s="38">
        <v>0</v>
      </c>
      <c r="AD485" s="38">
        <v>0</v>
      </c>
      <c r="AF485" s="4" t="s">
        <v>1574</v>
      </c>
      <c r="AG485">
        <f t="shared" si="9"/>
        <v>21220</v>
      </c>
      <c r="AH485" t="str">
        <f>SUBSTITUTE(SUBSTITUTE(VLOOKUP(VLOOKUP(AG485,[1]卡牌!$AC$3:$AD$999,2,0),[1]临时数据!$AG$3:$AK$10,4,0),"x",AF485),"y",B485)</f>
        <v>300,21220230,0,0,10000;300,21220230,-10000,0,0;300,21220230,10000,0,0</v>
      </c>
    </row>
    <row r="486" spans="1:34" x14ac:dyDescent="0.2">
      <c r="A486" s="55">
        <f t="shared" si="8"/>
        <v>481</v>
      </c>
      <c r="B486" s="37">
        <v>21220240</v>
      </c>
      <c r="C486" s="61" t="str">
        <f>_xlfn.CONCAT("卡牌-",VLOOKUP(AG486,[1]卡牌!$B$3:$E$998,[1]卡牌!$E$1-[1]卡牌!$B$1+1,0))</f>
        <v>卡牌-长弓手小队</v>
      </c>
      <c r="D486" s="38">
        <v>24</v>
      </c>
      <c r="E486" s="38">
        <v>0</v>
      </c>
      <c r="J486" s="38">
        <v>2</v>
      </c>
      <c r="L486" s="38">
        <v>0</v>
      </c>
      <c r="M486" s="38">
        <v>0</v>
      </c>
      <c r="N486" s="38">
        <v>1000000</v>
      </c>
      <c r="O486" s="38" t="s">
        <v>55</v>
      </c>
      <c r="Q486" s="63" t="s">
        <v>1560</v>
      </c>
      <c r="R486" s="63">
        <v>0</v>
      </c>
      <c r="T486" s="153" t="s">
        <v>1543</v>
      </c>
      <c r="Y486" s="70" t="str">
        <f t="shared" si="10"/>
        <v>300,21220240,0,0,10000;300,21220240,-10000,0,0;300,21220240,10000,0,0</v>
      </c>
      <c r="Z486" s="70"/>
      <c r="AA486" s="38">
        <v>0</v>
      </c>
      <c r="AB486" s="38">
        <v>0</v>
      </c>
      <c r="AC486" s="38">
        <v>0</v>
      </c>
      <c r="AD486" s="38">
        <v>0</v>
      </c>
      <c r="AF486" s="4" t="s">
        <v>1574</v>
      </c>
      <c r="AG486">
        <f t="shared" si="9"/>
        <v>21220</v>
      </c>
      <c r="AH486" t="str">
        <f>SUBSTITUTE(SUBSTITUTE(VLOOKUP(VLOOKUP(AG486,[1]卡牌!$AC$3:$AD$999,2,0),[1]临时数据!$AG$3:$AK$10,4,0),"x",AF486),"y",B486)</f>
        <v>300,21220240,0,0,10000;300,21220240,-10000,0,0;300,21220240,10000,0,0</v>
      </c>
    </row>
    <row r="487" spans="1:34" x14ac:dyDescent="0.2">
      <c r="A487" s="55">
        <f t="shared" ref="A487:A550" si="11">ROW()-5</f>
        <v>482</v>
      </c>
      <c r="B487" s="37">
        <v>21220250</v>
      </c>
      <c r="C487" s="61" t="str">
        <f>_xlfn.CONCAT("卡牌-",VLOOKUP(AG487,[1]卡牌!$B$3:$E$998,[1]卡牌!$E$1-[1]卡牌!$B$1+1,0))</f>
        <v>卡牌-长弓手小队</v>
      </c>
      <c r="D487" s="38">
        <v>25</v>
      </c>
      <c r="E487" s="38">
        <v>0</v>
      </c>
      <c r="J487" s="38">
        <v>2</v>
      </c>
      <c r="L487" s="38">
        <v>0</v>
      </c>
      <c r="M487" s="38">
        <v>0</v>
      </c>
      <c r="N487" s="38">
        <v>1000000</v>
      </c>
      <c r="O487" s="38" t="s">
        <v>55</v>
      </c>
      <c r="Q487" s="63" t="s">
        <v>1560</v>
      </c>
      <c r="R487" s="63">
        <v>0</v>
      </c>
      <c r="T487" s="153" t="s">
        <v>1543</v>
      </c>
      <c r="Y487" s="70" t="str">
        <f t="shared" si="10"/>
        <v>300,21220250,0,0,10000;300,21220250,-10000,0,0;300,21220250,10000,0,0</v>
      </c>
      <c r="Z487" s="70"/>
      <c r="AA487" s="38">
        <v>0</v>
      </c>
      <c r="AB487" s="38">
        <v>0</v>
      </c>
      <c r="AC487" s="38">
        <v>0</v>
      </c>
      <c r="AD487" s="38">
        <v>0</v>
      </c>
      <c r="AF487" s="4" t="s">
        <v>1574</v>
      </c>
      <c r="AG487">
        <f t="shared" si="9"/>
        <v>21220</v>
      </c>
      <c r="AH487" t="str">
        <f>SUBSTITUTE(SUBSTITUTE(VLOOKUP(VLOOKUP(AG487,[1]卡牌!$AC$3:$AD$999,2,0),[1]临时数据!$AG$3:$AK$10,4,0),"x",AF487),"y",B487)</f>
        <v>300,21220250,0,0,10000;300,21220250,-10000,0,0;300,21220250,10000,0,0</v>
      </c>
    </row>
    <row r="488" spans="1:34" x14ac:dyDescent="0.2">
      <c r="A488" s="55">
        <f t="shared" si="11"/>
        <v>483</v>
      </c>
      <c r="B488" s="37">
        <v>21130010</v>
      </c>
      <c r="C488" s="61" t="str">
        <f>_xlfn.CONCAT("卡牌-",VLOOKUP(AG488,[1]卡牌!$B$3:$E$998,[1]卡牌!$E$1-[1]卡牌!$B$1+1,0))</f>
        <v>卡牌-狼骑兵小队</v>
      </c>
      <c r="D488" s="38">
        <v>1</v>
      </c>
      <c r="E488" s="38">
        <v>0</v>
      </c>
      <c r="J488" s="38">
        <v>2</v>
      </c>
      <c r="L488" s="38">
        <v>0</v>
      </c>
      <c r="M488" s="38">
        <v>0</v>
      </c>
      <c r="N488" s="38">
        <v>1000000</v>
      </c>
      <c r="O488" s="38" t="s">
        <v>55</v>
      </c>
      <c r="Q488" s="63" t="s">
        <v>1560</v>
      </c>
      <c r="R488" s="63">
        <v>0</v>
      </c>
      <c r="T488" s="153" t="s">
        <v>1543</v>
      </c>
      <c r="Y488" s="70" t="str">
        <f t="shared" si="10"/>
        <v>300,21130010,0,0,10000;300,21130010,-10000,0,0;300,21130010,10000,0,0</v>
      </c>
      <c r="Z488" s="70"/>
      <c r="AA488" s="38">
        <v>0</v>
      </c>
      <c r="AB488" s="38">
        <v>0</v>
      </c>
      <c r="AC488" s="38">
        <v>0</v>
      </c>
      <c r="AD488" s="38">
        <v>0</v>
      </c>
      <c r="AF488" s="4" t="s">
        <v>1574</v>
      </c>
      <c r="AG488">
        <f t="shared" si="9"/>
        <v>21130</v>
      </c>
      <c r="AH488" t="str">
        <f>SUBSTITUTE(SUBSTITUTE(VLOOKUP(VLOOKUP(AG488,[1]卡牌!$AC$3:$AD$999,2,0),[1]临时数据!$AG$3:$AK$10,4,0),"x",AF488),"y",B488)</f>
        <v>300,21130010,0,0,10000;300,21130010,-10000,0,0;300,21130010,10000,0,0</v>
      </c>
    </row>
    <row r="489" spans="1:34" x14ac:dyDescent="0.2">
      <c r="A489" s="55">
        <f t="shared" si="11"/>
        <v>484</v>
      </c>
      <c r="B489" s="37">
        <v>21130020</v>
      </c>
      <c r="C489" s="61" t="str">
        <f>_xlfn.CONCAT("卡牌-",VLOOKUP(AG489,[1]卡牌!$B$3:$E$998,[1]卡牌!$E$1-[1]卡牌!$B$1+1,0))</f>
        <v>卡牌-狼骑兵小队</v>
      </c>
      <c r="D489" s="38">
        <v>2</v>
      </c>
      <c r="E489" s="38">
        <v>0</v>
      </c>
      <c r="J489" s="38">
        <v>2</v>
      </c>
      <c r="L489" s="38">
        <v>0</v>
      </c>
      <c r="M489" s="38">
        <v>0</v>
      </c>
      <c r="N489" s="38">
        <v>1000000</v>
      </c>
      <c r="O489" s="38" t="s">
        <v>55</v>
      </c>
      <c r="Q489" s="63" t="s">
        <v>1560</v>
      </c>
      <c r="R489" s="63">
        <v>0</v>
      </c>
      <c r="T489" s="153" t="s">
        <v>1543</v>
      </c>
      <c r="Y489" s="70" t="str">
        <f t="shared" si="10"/>
        <v>300,21130020,0,0,10000;300,21130020,-10000,0,0;300,21130020,10000,0,0</v>
      </c>
      <c r="Z489" s="70"/>
      <c r="AA489" s="38">
        <v>0</v>
      </c>
      <c r="AB489" s="38">
        <v>0</v>
      </c>
      <c r="AC489" s="38">
        <v>0</v>
      </c>
      <c r="AD489" s="38">
        <v>0</v>
      </c>
      <c r="AF489" s="4" t="s">
        <v>1574</v>
      </c>
      <c r="AG489">
        <f t="shared" si="9"/>
        <v>21130</v>
      </c>
      <c r="AH489" t="str">
        <f>SUBSTITUTE(SUBSTITUTE(VLOOKUP(VLOOKUP(AG489,[1]卡牌!$AC$3:$AD$999,2,0),[1]临时数据!$AG$3:$AK$10,4,0),"x",AF489),"y",B489)</f>
        <v>300,21130020,0,0,10000;300,21130020,-10000,0,0;300,21130020,10000,0,0</v>
      </c>
    </row>
    <row r="490" spans="1:34" x14ac:dyDescent="0.2">
      <c r="A490" s="55">
        <f t="shared" si="11"/>
        <v>485</v>
      </c>
      <c r="B490" s="37">
        <v>21130030</v>
      </c>
      <c r="C490" s="61" t="str">
        <f>_xlfn.CONCAT("卡牌-",VLOOKUP(AG490,[1]卡牌!$B$3:$E$998,[1]卡牌!$E$1-[1]卡牌!$B$1+1,0))</f>
        <v>卡牌-狼骑兵小队</v>
      </c>
      <c r="D490" s="38">
        <v>3</v>
      </c>
      <c r="E490" s="38">
        <v>0</v>
      </c>
      <c r="J490" s="38">
        <v>2</v>
      </c>
      <c r="L490" s="38">
        <v>0</v>
      </c>
      <c r="M490" s="38">
        <v>0</v>
      </c>
      <c r="N490" s="38">
        <v>1000000</v>
      </c>
      <c r="O490" s="38" t="s">
        <v>55</v>
      </c>
      <c r="Q490" s="63" t="s">
        <v>1560</v>
      </c>
      <c r="R490" s="63">
        <v>0</v>
      </c>
      <c r="T490" s="153" t="s">
        <v>1543</v>
      </c>
      <c r="Y490" s="70" t="str">
        <f t="shared" si="10"/>
        <v>300,21130030,0,0,10000;300,21130030,-10000,0,0;300,21130030,10000,0,0</v>
      </c>
      <c r="Z490" s="70"/>
      <c r="AA490" s="38">
        <v>0</v>
      </c>
      <c r="AB490" s="38">
        <v>0</v>
      </c>
      <c r="AC490" s="38">
        <v>0</v>
      </c>
      <c r="AD490" s="38">
        <v>0</v>
      </c>
      <c r="AF490" s="4" t="s">
        <v>1574</v>
      </c>
      <c r="AG490">
        <f t="shared" si="9"/>
        <v>21130</v>
      </c>
      <c r="AH490" t="str">
        <f>SUBSTITUTE(SUBSTITUTE(VLOOKUP(VLOOKUP(AG490,[1]卡牌!$AC$3:$AD$999,2,0),[1]临时数据!$AG$3:$AK$10,4,0),"x",AF490),"y",B490)</f>
        <v>300,21130030,0,0,10000;300,21130030,-10000,0,0;300,21130030,10000,0,0</v>
      </c>
    </row>
    <row r="491" spans="1:34" x14ac:dyDescent="0.2">
      <c r="A491" s="55">
        <f t="shared" si="11"/>
        <v>486</v>
      </c>
      <c r="B491" s="37">
        <v>21130040</v>
      </c>
      <c r="C491" s="61" t="str">
        <f>_xlfn.CONCAT("卡牌-",VLOOKUP(AG491,[1]卡牌!$B$3:$E$998,[1]卡牌!$E$1-[1]卡牌!$B$1+1,0))</f>
        <v>卡牌-狼骑兵小队</v>
      </c>
      <c r="D491" s="38">
        <v>4</v>
      </c>
      <c r="E491" s="38">
        <v>0</v>
      </c>
      <c r="J491" s="38">
        <v>2</v>
      </c>
      <c r="L491" s="38">
        <v>0</v>
      </c>
      <c r="M491" s="38">
        <v>0</v>
      </c>
      <c r="N491" s="38">
        <v>1000000</v>
      </c>
      <c r="O491" s="38" t="s">
        <v>55</v>
      </c>
      <c r="Q491" s="63" t="s">
        <v>1560</v>
      </c>
      <c r="R491" s="63">
        <v>0</v>
      </c>
      <c r="T491" s="153" t="s">
        <v>1543</v>
      </c>
      <c r="Y491" s="70" t="str">
        <f t="shared" si="10"/>
        <v>300,21130040,0,0,10000;300,21130040,-10000,0,0;300,21130040,10000,0,0</v>
      </c>
      <c r="Z491" s="70"/>
      <c r="AA491" s="38">
        <v>0</v>
      </c>
      <c r="AB491" s="38">
        <v>0</v>
      </c>
      <c r="AC491" s="38">
        <v>0</v>
      </c>
      <c r="AD491" s="38">
        <v>0</v>
      </c>
      <c r="AF491" s="4" t="s">
        <v>1574</v>
      </c>
      <c r="AG491">
        <f t="shared" si="9"/>
        <v>21130</v>
      </c>
      <c r="AH491" t="str">
        <f>SUBSTITUTE(SUBSTITUTE(VLOOKUP(VLOOKUP(AG491,[1]卡牌!$AC$3:$AD$999,2,0),[1]临时数据!$AG$3:$AK$10,4,0),"x",AF491),"y",B491)</f>
        <v>300,21130040,0,0,10000;300,21130040,-10000,0,0;300,21130040,10000,0,0</v>
      </c>
    </row>
    <row r="492" spans="1:34" x14ac:dyDescent="0.2">
      <c r="A492" s="55">
        <f t="shared" si="11"/>
        <v>487</v>
      </c>
      <c r="B492" s="37">
        <v>21130050</v>
      </c>
      <c r="C492" s="61" t="str">
        <f>_xlfn.CONCAT("卡牌-",VLOOKUP(AG492,[1]卡牌!$B$3:$E$998,[1]卡牌!$E$1-[1]卡牌!$B$1+1,0))</f>
        <v>卡牌-狼骑兵小队</v>
      </c>
      <c r="D492" s="38">
        <v>5</v>
      </c>
      <c r="E492" s="38">
        <v>0</v>
      </c>
      <c r="J492" s="38">
        <v>2</v>
      </c>
      <c r="L492" s="38">
        <v>0</v>
      </c>
      <c r="M492" s="38">
        <v>0</v>
      </c>
      <c r="N492" s="38">
        <v>1000000</v>
      </c>
      <c r="O492" s="38" t="s">
        <v>55</v>
      </c>
      <c r="Q492" s="63" t="s">
        <v>1560</v>
      </c>
      <c r="R492" s="63">
        <v>0</v>
      </c>
      <c r="T492" s="153" t="s">
        <v>1543</v>
      </c>
      <c r="Y492" s="70" t="str">
        <f t="shared" si="10"/>
        <v>300,21130050,0,0,10000;300,21130050,-10000,0,0;300,21130050,10000,0,0</v>
      </c>
      <c r="Z492" s="70"/>
      <c r="AA492" s="38">
        <v>0</v>
      </c>
      <c r="AB492" s="38">
        <v>0</v>
      </c>
      <c r="AC492" s="38">
        <v>0</v>
      </c>
      <c r="AD492" s="38">
        <v>0</v>
      </c>
      <c r="AF492" s="4" t="s">
        <v>1574</v>
      </c>
      <c r="AG492">
        <f t="shared" si="9"/>
        <v>21130</v>
      </c>
      <c r="AH492" t="str">
        <f>SUBSTITUTE(SUBSTITUTE(VLOOKUP(VLOOKUP(AG492,[1]卡牌!$AC$3:$AD$999,2,0),[1]临时数据!$AG$3:$AK$10,4,0),"x",AF492),"y",B492)</f>
        <v>300,21130050,0,0,10000;300,21130050,-10000,0,0;300,21130050,10000,0,0</v>
      </c>
    </row>
    <row r="493" spans="1:34" x14ac:dyDescent="0.2">
      <c r="A493" s="55">
        <f t="shared" si="11"/>
        <v>488</v>
      </c>
      <c r="B493" s="37">
        <v>21130060</v>
      </c>
      <c r="C493" s="61" t="str">
        <f>_xlfn.CONCAT("卡牌-",VLOOKUP(AG493,[1]卡牌!$B$3:$E$998,[1]卡牌!$E$1-[1]卡牌!$B$1+1,0))</f>
        <v>卡牌-狼骑兵小队</v>
      </c>
      <c r="D493" s="38">
        <v>6</v>
      </c>
      <c r="E493" s="38">
        <v>0</v>
      </c>
      <c r="J493" s="38">
        <v>2</v>
      </c>
      <c r="L493" s="38">
        <v>0</v>
      </c>
      <c r="M493" s="38">
        <v>0</v>
      </c>
      <c r="N493" s="38">
        <v>1000000</v>
      </c>
      <c r="O493" s="38" t="s">
        <v>55</v>
      </c>
      <c r="Q493" s="63" t="s">
        <v>1560</v>
      </c>
      <c r="R493" s="63">
        <v>0</v>
      </c>
      <c r="T493" s="153" t="s">
        <v>1543</v>
      </c>
      <c r="Y493" s="70" t="str">
        <f t="shared" si="10"/>
        <v>300,21130060,0,0,10000;300,21130060,-10000,0,0;300,21130060,10000,0,0</v>
      </c>
      <c r="Z493" s="70"/>
      <c r="AA493" s="38">
        <v>0</v>
      </c>
      <c r="AB493" s="38">
        <v>0</v>
      </c>
      <c r="AC493" s="38">
        <v>0</v>
      </c>
      <c r="AD493" s="38">
        <v>0</v>
      </c>
      <c r="AF493" s="4" t="s">
        <v>1574</v>
      </c>
      <c r="AG493">
        <f t="shared" si="9"/>
        <v>21130</v>
      </c>
      <c r="AH493" t="str">
        <f>SUBSTITUTE(SUBSTITUTE(VLOOKUP(VLOOKUP(AG493,[1]卡牌!$AC$3:$AD$999,2,0),[1]临时数据!$AG$3:$AK$10,4,0),"x",AF493),"y",B493)</f>
        <v>300,21130060,0,0,10000;300,21130060,-10000,0,0;300,21130060,10000,0,0</v>
      </c>
    </row>
    <row r="494" spans="1:34" x14ac:dyDescent="0.2">
      <c r="A494" s="55">
        <f t="shared" si="11"/>
        <v>489</v>
      </c>
      <c r="B494" s="37">
        <v>21130070</v>
      </c>
      <c r="C494" s="61" t="str">
        <f>_xlfn.CONCAT("卡牌-",VLOOKUP(AG494,[1]卡牌!$B$3:$E$998,[1]卡牌!$E$1-[1]卡牌!$B$1+1,0))</f>
        <v>卡牌-狼骑兵小队</v>
      </c>
      <c r="D494" s="38">
        <v>7</v>
      </c>
      <c r="E494" s="38">
        <v>0</v>
      </c>
      <c r="J494" s="38">
        <v>2</v>
      </c>
      <c r="L494" s="38">
        <v>0</v>
      </c>
      <c r="M494" s="38">
        <v>0</v>
      </c>
      <c r="N494" s="38">
        <v>1000000</v>
      </c>
      <c r="O494" s="38" t="s">
        <v>55</v>
      </c>
      <c r="Q494" s="63" t="s">
        <v>1560</v>
      </c>
      <c r="R494" s="63">
        <v>0</v>
      </c>
      <c r="T494" s="153" t="s">
        <v>1543</v>
      </c>
      <c r="Y494" s="70" t="str">
        <f t="shared" si="10"/>
        <v>300,21130070,0,0,10000;300,21130070,-10000,0,0;300,21130070,10000,0,0</v>
      </c>
      <c r="Z494" s="70"/>
      <c r="AA494" s="38">
        <v>0</v>
      </c>
      <c r="AB494" s="38">
        <v>0</v>
      </c>
      <c r="AC494" s="38">
        <v>0</v>
      </c>
      <c r="AD494" s="38">
        <v>0</v>
      </c>
      <c r="AF494" s="4" t="s">
        <v>1574</v>
      </c>
      <c r="AG494">
        <f t="shared" si="9"/>
        <v>21130</v>
      </c>
      <c r="AH494" t="str">
        <f>SUBSTITUTE(SUBSTITUTE(VLOOKUP(VLOOKUP(AG494,[1]卡牌!$AC$3:$AD$999,2,0),[1]临时数据!$AG$3:$AK$10,4,0),"x",AF494),"y",B494)</f>
        <v>300,21130070,0,0,10000;300,21130070,-10000,0,0;300,21130070,10000,0,0</v>
      </c>
    </row>
    <row r="495" spans="1:34" x14ac:dyDescent="0.2">
      <c r="A495" s="55">
        <f t="shared" si="11"/>
        <v>490</v>
      </c>
      <c r="B495" s="37">
        <v>21130080</v>
      </c>
      <c r="C495" s="61" t="str">
        <f>_xlfn.CONCAT("卡牌-",VLOOKUP(AG495,[1]卡牌!$B$3:$E$998,[1]卡牌!$E$1-[1]卡牌!$B$1+1,0))</f>
        <v>卡牌-狼骑兵小队</v>
      </c>
      <c r="D495" s="38">
        <v>8</v>
      </c>
      <c r="E495" s="38">
        <v>0</v>
      </c>
      <c r="J495" s="38">
        <v>2</v>
      </c>
      <c r="L495" s="38">
        <v>0</v>
      </c>
      <c r="M495" s="38">
        <v>0</v>
      </c>
      <c r="N495" s="38">
        <v>1000000</v>
      </c>
      <c r="O495" s="38" t="s">
        <v>55</v>
      </c>
      <c r="Q495" s="63" t="s">
        <v>1560</v>
      </c>
      <c r="R495" s="63">
        <v>0</v>
      </c>
      <c r="T495" s="153" t="s">
        <v>1543</v>
      </c>
      <c r="Y495" s="70" t="str">
        <f t="shared" si="10"/>
        <v>300,21130080,0,0,10000;300,21130080,-10000,0,0;300,21130080,10000,0,0</v>
      </c>
      <c r="Z495" s="70"/>
      <c r="AA495" s="38">
        <v>0</v>
      </c>
      <c r="AB495" s="38">
        <v>0</v>
      </c>
      <c r="AC495" s="38">
        <v>0</v>
      </c>
      <c r="AD495" s="38">
        <v>0</v>
      </c>
      <c r="AF495" s="4" t="s">
        <v>1574</v>
      </c>
      <c r="AG495">
        <f t="shared" si="9"/>
        <v>21130</v>
      </c>
      <c r="AH495" t="str">
        <f>SUBSTITUTE(SUBSTITUTE(VLOOKUP(VLOOKUP(AG495,[1]卡牌!$AC$3:$AD$999,2,0),[1]临时数据!$AG$3:$AK$10,4,0),"x",AF495),"y",B495)</f>
        <v>300,21130080,0,0,10000;300,21130080,-10000,0,0;300,21130080,10000,0,0</v>
      </c>
    </row>
    <row r="496" spans="1:34" x14ac:dyDescent="0.2">
      <c r="A496" s="55">
        <f t="shared" si="11"/>
        <v>491</v>
      </c>
      <c r="B496" s="37">
        <v>21130090</v>
      </c>
      <c r="C496" s="61" t="str">
        <f>_xlfn.CONCAT("卡牌-",VLOOKUP(AG496,[1]卡牌!$B$3:$E$998,[1]卡牌!$E$1-[1]卡牌!$B$1+1,0))</f>
        <v>卡牌-狼骑兵小队</v>
      </c>
      <c r="D496" s="38">
        <v>9</v>
      </c>
      <c r="E496" s="38">
        <v>0</v>
      </c>
      <c r="J496" s="38">
        <v>2</v>
      </c>
      <c r="L496" s="38">
        <v>0</v>
      </c>
      <c r="M496" s="38">
        <v>0</v>
      </c>
      <c r="N496" s="38">
        <v>1000000</v>
      </c>
      <c r="O496" s="38" t="s">
        <v>55</v>
      </c>
      <c r="Q496" s="63" t="s">
        <v>1560</v>
      </c>
      <c r="R496" s="63">
        <v>0</v>
      </c>
      <c r="T496" s="153" t="s">
        <v>1543</v>
      </c>
      <c r="Y496" s="70" t="str">
        <f t="shared" si="10"/>
        <v>300,21130090,0,0,10000;300,21130090,-10000,0,0;300,21130090,10000,0,0</v>
      </c>
      <c r="Z496" s="70"/>
      <c r="AA496" s="38">
        <v>0</v>
      </c>
      <c r="AB496" s="38">
        <v>0</v>
      </c>
      <c r="AC496" s="38">
        <v>0</v>
      </c>
      <c r="AD496" s="38">
        <v>0</v>
      </c>
      <c r="AF496" s="4" t="s">
        <v>1574</v>
      </c>
      <c r="AG496">
        <f t="shared" si="9"/>
        <v>21130</v>
      </c>
      <c r="AH496" t="str">
        <f>SUBSTITUTE(SUBSTITUTE(VLOOKUP(VLOOKUP(AG496,[1]卡牌!$AC$3:$AD$999,2,0),[1]临时数据!$AG$3:$AK$10,4,0),"x",AF496),"y",B496)</f>
        <v>300,21130090,0,0,10000;300,21130090,-10000,0,0;300,21130090,10000,0,0</v>
      </c>
    </row>
    <row r="497" spans="1:34" x14ac:dyDescent="0.2">
      <c r="A497" s="55">
        <f t="shared" si="11"/>
        <v>492</v>
      </c>
      <c r="B497" s="37">
        <v>21130100</v>
      </c>
      <c r="C497" s="61" t="str">
        <f>_xlfn.CONCAT("卡牌-",VLOOKUP(AG497,[1]卡牌!$B$3:$E$998,[1]卡牌!$E$1-[1]卡牌!$B$1+1,0))</f>
        <v>卡牌-狼骑兵小队</v>
      </c>
      <c r="D497" s="38">
        <v>10</v>
      </c>
      <c r="E497" s="38">
        <v>0</v>
      </c>
      <c r="J497" s="38">
        <v>2</v>
      </c>
      <c r="L497" s="38">
        <v>0</v>
      </c>
      <c r="M497" s="38">
        <v>0</v>
      </c>
      <c r="N497" s="38">
        <v>1000000</v>
      </c>
      <c r="O497" s="38" t="s">
        <v>55</v>
      </c>
      <c r="Q497" s="63" t="s">
        <v>1560</v>
      </c>
      <c r="R497" s="63">
        <v>0</v>
      </c>
      <c r="T497" s="153" t="s">
        <v>1543</v>
      </c>
      <c r="Y497" s="70" t="str">
        <f t="shared" si="10"/>
        <v>300,21130100,0,0,10000;300,21130100,-10000,0,0;300,21130100,10000,0,0</v>
      </c>
      <c r="Z497" s="70"/>
      <c r="AA497" s="38">
        <v>0</v>
      </c>
      <c r="AB497" s="38">
        <v>0</v>
      </c>
      <c r="AC497" s="38">
        <v>0</v>
      </c>
      <c r="AD497" s="38">
        <v>0</v>
      </c>
      <c r="AF497" s="4" t="s">
        <v>1574</v>
      </c>
      <c r="AG497">
        <f t="shared" si="9"/>
        <v>21130</v>
      </c>
      <c r="AH497" t="str">
        <f>SUBSTITUTE(SUBSTITUTE(VLOOKUP(VLOOKUP(AG497,[1]卡牌!$AC$3:$AD$999,2,0),[1]临时数据!$AG$3:$AK$10,4,0),"x",AF497),"y",B497)</f>
        <v>300,21130100,0,0,10000;300,21130100,-10000,0,0;300,21130100,10000,0,0</v>
      </c>
    </row>
    <row r="498" spans="1:34" x14ac:dyDescent="0.2">
      <c r="A498" s="55">
        <f t="shared" si="11"/>
        <v>493</v>
      </c>
      <c r="B498" s="37">
        <v>21130110</v>
      </c>
      <c r="C498" s="61" t="str">
        <f>_xlfn.CONCAT("卡牌-",VLOOKUP(AG498,[1]卡牌!$B$3:$E$998,[1]卡牌!$E$1-[1]卡牌!$B$1+1,0))</f>
        <v>卡牌-狼骑兵小队</v>
      </c>
      <c r="D498" s="38">
        <v>11</v>
      </c>
      <c r="E498" s="38">
        <v>0</v>
      </c>
      <c r="J498" s="38">
        <v>2</v>
      </c>
      <c r="L498" s="38">
        <v>0</v>
      </c>
      <c r="M498" s="38">
        <v>0</v>
      </c>
      <c r="N498" s="38">
        <v>1000000</v>
      </c>
      <c r="O498" s="38" t="s">
        <v>55</v>
      </c>
      <c r="Q498" s="63" t="s">
        <v>1560</v>
      </c>
      <c r="R498" s="63">
        <v>0</v>
      </c>
      <c r="T498" s="153" t="s">
        <v>1543</v>
      </c>
      <c r="Y498" s="70" t="str">
        <f t="shared" si="10"/>
        <v>300,21130110,0,0,10000;300,21130110,-10000,0,0;300,21130110,10000,0,0</v>
      </c>
      <c r="Z498" s="70"/>
      <c r="AA498" s="38">
        <v>0</v>
      </c>
      <c r="AB498" s="38">
        <v>0</v>
      </c>
      <c r="AC498" s="38">
        <v>0</v>
      </c>
      <c r="AD498" s="38">
        <v>0</v>
      </c>
      <c r="AF498" s="4" t="s">
        <v>1574</v>
      </c>
      <c r="AG498">
        <f t="shared" si="9"/>
        <v>21130</v>
      </c>
      <c r="AH498" t="str">
        <f>SUBSTITUTE(SUBSTITUTE(VLOOKUP(VLOOKUP(AG498,[1]卡牌!$AC$3:$AD$999,2,0),[1]临时数据!$AG$3:$AK$10,4,0),"x",AF498),"y",B498)</f>
        <v>300,21130110,0,0,10000;300,21130110,-10000,0,0;300,21130110,10000,0,0</v>
      </c>
    </row>
    <row r="499" spans="1:34" x14ac:dyDescent="0.2">
      <c r="A499" s="55">
        <f t="shared" si="11"/>
        <v>494</v>
      </c>
      <c r="B499" s="37">
        <v>21130120</v>
      </c>
      <c r="C499" s="61" t="str">
        <f>_xlfn.CONCAT("卡牌-",VLOOKUP(AG499,[1]卡牌!$B$3:$E$998,[1]卡牌!$E$1-[1]卡牌!$B$1+1,0))</f>
        <v>卡牌-狼骑兵小队</v>
      </c>
      <c r="D499" s="38">
        <v>12</v>
      </c>
      <c r="E499" s="38">
        <v>0</v>
      </c>
      <c r="J499" s="38">
        <v>2</v>
      </c>
      <c r="L499" s="38">
        <v>0</v>
      </c>
      <c r="M499" s="38">
        <v>0</v>
      </c>
      <c r="N499" s="38">
        <v>1000000</v>
      </c>
      <c r="O499" s="38" t="s">
        <v>55</v>
      </c>
      <c r="Q499" s="63" t="s">
        <v>1560</v>
      </c>
      <c r="R499" s="63">
        <v>0</v>
      </c>
      <c r="T499" s="153" t="s">
        <v>1543</v>
      </c>
      <c r="Y499" s="70" t="str">
        <f t="shared" si="10"/>
        <v>300,21130120,0,0,10000;300,21130120,-10000,0,0;300,21130120,10000,0,0</v>
      </c>
      <c r="Z499" s="70"/>
      <c r="AA499" s="38">
        <v>0</v>
      </c>
      <c r="AB499" s="38">
        <v>0</v>
      </c>
      <c r="AC499" s="38">
        <v>0</v>
      </c>
      <c r="AD499" s="38">
        <v>0</v>
      </c>
      <c r="AF499" s="4" t="s">
        <v>1574</v>
      </c>
      <c r="AG499">
        <f t="shared" si="9"/>
        <v>21130</v>
      </c>
      <c r="AH499" t="str">
        <f>SUBSTITUTE(SUBSTITUTE(VLOOKUP(VLOOKUP(AG499,[1]卡牌!$AC$3:$AD$999,2,0),[1]临时数据!$AG$3:$AK$10,4,0),"x",AF499),"y",B499)</f>
        <v>300,21130120,0,0,10000;300,21130120,-10000,0,0;300,21130120,10000,0,0</v>
      </c>
    </row>
    <row r="500" spans="1:34" x14ac:dyDescent="0.2">
      <c r="A500" s="55">
        <f t="shared" si="11"/>
        <v>495</v>
      </c>
      <c r="B500" s="37">
        <v>21130130</v>
      </c>
      <c r="C500" s="61" t="str">
        <f>_xlfn.CONCAT("卡牌-",VLOOKUP(AG500,[1]卡牌!$B$3:$E$998,[1]卡牌!$E$1-[1]卡牌!$B$1+1,0))</f>
        <v>卡牌-狼骑兵小队</v>
      </c>
      <c r="D500" s="38">
        <v>13</v>
      </c>
      <c r="E500" s="38">
        <v>0</v>
      </c>
      <c r="J500" s="38">
        <v>2</v>
      </c>
      <c r="L500" s="38">
        <v>0</v>
      </c>
      <c r="M500" s="38">
        <v>0</v>
      </c>
      <c r="N500" s="38">
        <v>1000000</v>
      </c>
      <c r="O500" s="38" t="s">
        <v>55</v>
      </c>
      <c r="Q500" s="63" t="s">
        <v>1560</v>
      </c>
      <c r="R500" s="63">
        <v>0</v>
      </c>
      <c r="T500" s="153" t="s">
        <v>1543</v>
      </c>
      <c r="Y500" s="70" t="str">
        <f t="shared" si="10"/>
        <v>300,21130130,0,0,10000;300,21130130,-10000,0,0;300,21130130,10000,0,0</v>
      </c>
      <c r="Z500" s="70"/>
      <c r="AA500" s="38">
        <v>0</v>
      </c>
      <c r="AB500" s="38">
        <v>0</v>
      </c>
      <c r="AC500" s="38">
        <v>0</v>
      </c>
      <c r="AD500" s="38">
        <v>0</v>
      </c>
      <c r="AF500" s="4" t="s">
        <v>1574</v>
      </c>
      <c r="AG500">
        <f t="shared" si="9"/>
        <v>21130</v>
      </c>
      <c r="AH500" t="str">
        <f>SUBSTITUTE(SUBSTITUTE(VLOOKUP(VLOOKUP(AG500,[1]卡牌!$AC$3:$AD$999,2,0),[1]临时数据!$AG$3:$AK$10,4,0),"x",AF500),"y",B500)</f>
        <v>300,21130130,0,0,10000;300,21130130,-10000,0,0;300,21130130,10000,0,0</v>
      </c>
    </row>
    <row r="501" spans="1:34" x14ac:dyDescent="0.2">
      <c r="A501" s="55">
        <f t="shared" si="11"/>
        <v>496</v>
      </c>
      <c r="B501" s="37">
        <v>21130140</v>
      </c>
      <c r="C501" s="61" t="str">
        <f>_xlfn.CONCAT("卡牌-",VLOOKUP(AG501,[1]卡牌!$B$3:$E$998,[1]卡牌!$E$1-[1]卡牌!$B$1+1,0))</f>
        <v>卡牌-狼骑兵小队</v>
      </c>
      <c r="D501" s="38">
        <v>14</v>
      </c>
      <c r="E501" s="38">
        <v>0</v>
      </c>
      <c r="J501" s="38">
        <v>2</v>
      </c>
      <c r="L501" s="38">
        <v>0</v>
      </c>
      <c r="M501" s="38">
        <v>0</v>
      </c>
      <c r="N501" s="38">
        <v>1000000</v>
      </c>
      <c r="O501" s="38" t="s">
        <v>55</v>
      </c>
      <c r="Q501" s="63" t="s">
        <v>1560</v>
      </c>
      <c r="R501" s="63">
        <v>0</v>
      </c>
      <c r="T501" s="153" t="s">
        <v>1543</v>
      </c>
      <c r="Y501" s="70" t="str">
        <f t="shared" si="10"/>
        <v>300,21130140,0,0,10000;300,21130140,-10000,0,0;300,21130140,10000,0,0</v>
      </c>
      <c r="Z501" s="70"/>
      <c r="AA501" s="38">
        <v>0</v>
      </c>
      <c r="AB501" s="38">
        <v>0</v>
      </c>
      <c r="AC501" s="38">
        <v>0</v>
      </c>
      <c r="AD501" s="38">
        <v>0</v>
      </c>
      <c r="AF501" s="4" t="s">
        <v>1574</v>
      </c>
      <c r="AG501">
        <f t="shared" si="9"/>
        <v>21130</v>
      </c>
      <c r="AH501" t="str">
        <f>SUBSTITUTE(SUBSTITUTE(VLOOKUP(VLOOKUP(AG501,[1]卡牌!$AC$3:$AD$999,2,0),[1]临时数据!$AG$3:$AK$10,4,0),"x",AF501),"y",B501)</f>
        <v>300,21130140,0,0,10000;300,21130140,-10000,0,0;300,21130140,10000,0,0</v>
      </c>
    </row>
    <row r="502" spans="1:34" x14ac:dyDescent="0.2">
      <c r="A502" s="55">
        <f t="shared" si="11"/>
        <v>497</v>
      </c>
      <c r="B502" s="37">
        <v>21130150</v>
      </c>
      <c r="C502" s="61" t="str">
        <f>_xlfn.CONCAT("卡牌-",VLOOKUP(AG502,[1]卡牌!$B$3:$E$998,[1]卡牌!$E$1-[1]卡牌!$B$1+1,0))</f>
        <v>卡牌-狼骑兵小队</v>
      </c>
      <c r="D502" s="38">
        <v>15</v>
      </c>
      <c r="E502" s="38">
        <v>0</v>
      </c>
      <c r="J502" s="38">
        <v>2</v>
      </c>
      <c r="L502" s="38">
        <v>0</v>
      </c>
      <c r="M502" s="38">
        <v>0</v>
      </c>
      <c r="N502" s="38">
        <v>1000000</v>
      </c>
      <c r="O502" s="38" t="s">
        <v>55</v>
      </c>
      <c r="Q502" s="63" t="s">
        <v>1560</v>
      </c>
      <c r="R502" s="63">
        <v>0</v>
      </c>
      <c r="T502" s="153" t="s">
        <v>1543</v>
      </c>
      <c r="Y502" s="70" t="str">
        <f t="shared" si="10"/>
        <v>300,21130150,0,0,10000;300,21130150,-10000,0,0;300,21130150,10000,0,0</v>
      </c>
      <c r="Z502" s="70"/>
      <c r="AA502" s="38">
        <v>0</v>
      </c>
      <c r="AB502" s="38">
        <v>0</v>
      </c>
      <c r="AC502" s="38">
        <v>0</v>
      </c>
      <c r="AD502" s="38">
        <v>0</v>
      </c>
      <c r="AF502" s="4" t="s">
        <v>1574</v>
      </c>
      <c r="AG502">
        <f t="shared" si="9"/>
        <v>21130</v>
      </c>
      <c r="AH502" t="str">
        <f>SUBSTITUTE(SUBSTITUTE(VLOOKUP(VLOOKUP(AG502,[1]卡牌!$AC$3:$AD$999,2,0),[1]临时数据!$AG$3:$AK$10,4,0),"x",AF502),"y",B502)</f>
        <v>300,21130150,0,0,10000;300,21130150,-10000,0,0;300,21130150,10000,0,0</v>
      </c>
    </row>
    <row r="503" spans="1:34" x14ac:dyDescent="0.2">
      <c r="A503" s="55">
        <f t="shared" si="11"/>
        <v>498</v>
      </c>
      <c r="B503" s="37">
        <v>21130160</v>
      </c>
      <c r="C503" s="61" t="str">
        <f>_xlfn.CONCAT("卡牌-",VLOOKUP(AG503,[1]卡牌!$B$3:$E$998,[1]卡牌!$E$1-[1]卡牌!$B$1+1,0))</f>
        <v>卡牌-狼骑兵小队</v>
      </c>
      <c r="D503" s="38">
        <v>16</v>
      </c>
      <c r="E503" s="38">
        <v>0</v>
      </c>
      <c r="J503" s="38">
        <v>2</v>
      </c>
      <c r="L503" s="38">
        <v>0</v>
      </c>
      <c r="M503" s="38">
        <v>0</v>
      </c>
      <c r="N503" s="38">
        <v>1000000</v>
      </c>
      <c r="O503" s="38" t="s">
        <v>55</v>
      </c>
      <c r="Q503" s="63" t="s">
        <v>1560</v>
      </c>
      <c r="R503" s="63">
        <v>0</v>
      </c>
      <c r="T503" s="153" t="s">
        <v>1543</v>
      </c>
      <c r="Y503" s="70" t="str">
        <f t="shared" si="10"/>
        <v>300,21130160,0,0,10000;300,21130160,-10000,0,0;300,21130160,10000,0,0</v>
      </c>
      <c r="Z503" s="70"/>
      <c r="AA503" s="38">
        <v>0</v>
      </c>
      <c r="AB503" s="38">
        <v>0</v>
      </c>
      <c r="AC503" s="38">
        <v>0</v>
      </c>
      <c r="AD503" s="38">
        <v>0</v>
      </c>
      <c r="AF503" s="4" t="s">
        <v>1574</v>
      </c>
      <c r="AG503">
        <f t="shared" si="9"/>
        <v>21130</v>
      </c>
      <c r="AH503" t="str">
        <f>SUBSTITUTE(SUBSTITUTE(VLOOKUP(VLOOKUP(AG503,[1]卡牌!$AC$3:$AD$999,2,0),[1]临时数据!$AG$3:$AK$10,4,0),"x",AF503),"y",B503)</f>
        <v>300,21130160,0,0,10000;300,21130160,-10000,0,0;300,21130160,10000,0,0</v>
      </c>
    </row>
    <row r="504" spans="1:34" x14ac:dyDescent="0.2">
      <c r="A504" s="55">
        <f t="shared" si="11"/>
        <v>499</v>
      </c>
      <c r="B504" s="37">
        <v>21130170</v>
      </c>
      <c r="C504" s="61" t="str">
        <f>_xlfn.CONCAT("卡牌-",VLOOKUP(AG504,[1]卡牌!$B$3:$E$998,[1]卡牌!$E$1-[1]卡牌!$B$1+1,0))</f>
        <v>卡牌-狼骑兵小队</v>
      </c>
      <c r="D504" s="38">
        <v>17</v>
      </c>
      <c r="E504" s="38">
        <v>0</v>
      </c>
      <c r="J504" s="38">
        <v>2</v>
      </c>
      <c r="L504" s="38">
        <v>0</v>
      </c>
      <c r="M504" s="38">
        <v>0</v>
      </c>
      <c r="N504" s="38">
        <v>1000000</v>
      </c>
      <c r="O504" s="38" t="s">
        <v>55</v>
      </c>
      <c r="Q504" s="63" t="s">
        <v>1560</v>
      </c>
      <c r="R504" s="63">
        <v>0</v>
      </c>
      <c r="T504" s="153" t="s">
        <v>1543</v>
      </c>
      <c r="Y504" s="70" t="str">
        <f t="shared" si="10"/>
        <v>300,21130170,0,0,10000;300,21130170,-10000,0,0;300,21130170,10000,0,0</v>
      </c>
      <c r="Z504" s="70"/>
      <c r="AA504" s="38">
        <v>0</v>
      </c>
      <c r="AB504" s="38">
        <v>0</v>
      </c>
      <c r="AC504" s="38">
        <v>0</v>
      </c>
      <c r="AD504" s="38">
        <v>0</v>
      </c>
      <c r="AF504" s="4" t="s">
        <v>1574</v>
      </c>
      <c r="AG504">
        <f t="shared" si="9"/>
        <v>21130</v>
      </c>
      <c r="AH504" t="str">
        <f>SUBSTITUTE(SUBSTITUTE(VLOOKUP(VLOOKUP(AG504,[1]卡牌!$AC$3:$AD$999,2,0),[1]临时数据!$AG$3:$AK$10,4,0),"x",AF504),"y",B504)</f>
        <v>300,21130170,0,0,10000;300,21130170,-10000,0,0;300,21130170,10000,0,0</v>
      </c>
    </row>
    <row r="505" spans="1:34" x14ac:dyDescent="0.2">
      <c r="A505" s="55">
        <f t="shared" si="11"/>
        <v>500</v>
      </c>
      <c r="B505" s="37">
        <v>21130180</v>
      </c>
      <c r="C505" s="61" t="str">
        <f>_xlfn.CONCAT("卡牌-",VLOOKUP(AG505,[1]卡牌!$B$3:$E$998,[1]卡牌!$E$1-[1]卡牌!$B$1+1,0))</f>
        <v>卡牌-狼骑兵小队</v>
      </c>
      <c r="D505" s="38">
        <v>18</v>
      </c>
      <c r="E505" s="38">
        <v>0</v>
      </c>
      <c r="J505" s="38">
        <v>2</v>
      </c>
      <c r="L505" s="38">
        <v>0</v>
      </c>
      <c r="M505" s="38">
        <v>0</v>
      </c>
      <c r="N505" s="38">
        <v>1000000</v>
      </c>
      <c r="O505" s="38" t="s">
        <v>55</v>
      </c>
      <c r="Q505" s="63" t="s">
        <v>1560</v>
      </c>
      <c r="R505" s="63">
        <v>0</v>
      </c>
      <c r="T505" s="153" t="s">
        <v>1543</v>
      </c>
      <c r="Y505" s="70" t="str">
        <f t="shared" si="10"/>
        <v>300,21130180,0,0,10000;300,21130180,-10000,0,0;300,21130180,10000,0,0</v>
      </c>
      <c r="Z505" s="70"/>
      <c r="AA505" s="38">
        <v>0</v>
      </c>
      <c r="AB505" s="38">
        <v>0</v>
      </c>
      <c r="AC505" s="38">
        <v>0</v>
      </c>
      <c r="AD505" s="38">
        <v>0</v>
      </c>
      <c r="AF505" s="4" t="s">
        <v>1574</v>
      </c>
      <c r="AG505">
        <f t="shared" si="9"/>
        <v>21130</v>
      </c>
      <c r="AH505" t="str">
        <f>SUBSTITUTE(SUBSTITUTE(VLOOKUP(VLOOKUP(AG505,[1]卡牌!$AC$3:$AD$999,2,0),[1]临时数据!$AG$3:$AK$10,4,0),"x",AF505),"y",B505)</f>
        <v>300,21130180,0,0,10000;300,21130180,-10000,0,0;300,21130180,10000,0,0</v>
      </c>
    </row>
    <row r="506" spans="1:34" x14ac:dyDescent="0.2">
      <c r="A506" s="55">
        <f t="shared" si="11"/>
        <v>501</v>
      </c>
      <c r="B506" s="37">
        <v>21130190</v>
      </c>
      <c r="C506" s="61" t="str">
        <f>_xlfn.CONCAT("卡牌-",VLOOKUP(AG506,[1]卡牌!$B$3:$E$998,[1]卡牌!$E$1-[1]卡牌!$B$1+1,0))</f>
        <v>卡牌-狼骑兵小队</v>
      </c>
      <c r="D506" s="38">
        <v>19</v>
      </c>
      <c r="E506" s="38">
        <v>0</v>
      </c>
      <c r="J506" s="38">
        <v>2</v>
      </c>
      <c r="L506" s="38">
        <v>0</v>
      </c>
      <c r="M506" s="38">
        <v>0</v>
      </c>
      <c r="N506" s="38">
        <v>1000000</v>
      </c>
      <c r="O506" s="38" t="s">
        <v>55</v>
      </c>
      <c r="Q506" s="63" t="s">
        <v>1560</v>
      </c>
      <c r="R506" s="63">
        <v>0</v>
      </c>
      <c r="T506" s="153" t="s">
        <v>1543</v>
      </c>
      <c r="Y506" s="70" t="str">
        <f t="shared" si="10"/>
        <v>300,21130190,0,0,10000;300,21130190,-10000,0,0;300,21130190,10000,0,0</v>
      </c>
      <c r="Z506" s="70"/>
      <c r="AA506" s="38">
        <v>0</v>
      </c>
      <c r="AB506" s="38">
        <v>0</v>
      </c>
      <c r="AC506" s="38">
        <v>0</v>
      </c>
      <c r="AD506" s="38">
        <v>0</v>
      </c>
      <c r="AF506" s="4" t="s">
        <v>1574</v>
      </c>
      <c r="AG506">
        <f t="shared" si="9"/>
        <v>21130</v>
      </c>
      <c r="AH506" t="str">
        <f>SUBSTITUTE(SUBSTITUTE(VLOOKUP(VLOOKUP(AG506,[1]卡牌!$AC$3:$AD$999,2,0),[1]临时数据!$AG$3:$AK$10,4,0),"x",AF506),"y",B506)</f>
        <v>300,21130190,0,0,10000;300,21130190,-10000,0,0;300,21130190,10000,0,0</v>
      </c>
    </row>
    <row r="507" spans="1:34" x14ac:dyDescent="0.2">
      <c r="A507" s="55">
        <f t="shared" si="11"/>
        <v>502</v>
      </c>
      <c r="B507" s="37">
        <v>21130200</v>
      </c>
      <c r="C507" s="61" t="str">
        <f>_xlfn.CONCAT("卡牌-",VLOOKUP(AG507,[1]卡牌!$B$3:$E$998,[1]卡牌!$E$1-[1]卡牌!$B$1+1,0))</f>
        <v>卡牌-狼骑兵小队</v>
      </c>
      <c r="D507" s="38">
        <v>20</v>
      </c>
      <c r="E507" s="38">
        <v>0</v>
      </c>
      <c r="J507" s="38">
        <v>2</v>
      </c>
      <c r="L507" s="38">
        <v>0</v>
      </c>
      <c r="M507" s="38">
        <v>0</v>
      </c>
      <c r="N507" s="38">
        <v>1000000</v>
      </c>
      <c r="O507" s="38" t="s">
        <v>55</v>
      </c>
      <c r="Q507" s="63" t="s">
        <v>1560</v>
      </c>
      <c r="R507" s="63">
        <v>0</v>
      </c>
      <c r="T507" s="153" t="s">
        <v>1543</v>
      </c>
      <c r="Y507" s="70" t="str">
        <f t="shared" si="10"/>
        <v>300,21130200,0,0,10000;300,21130200,-10000,0,0;300,21130200,10000,0,0</v>
      </c>
      <c r="Z507" s="70"/>
      <c r="AA507" s="38">
        <v>0</v>
      </c>
      <c r="AB507" s="38">
        <v>0</v>
      </c>
      <c r="AC507" s="38">
        <v>0</v>
      </c>
      <c r="AD507" s="38">
        <v>0</v>
      </c>
      <c r="AF507" s="4" t="s">
        <v>1574</v>
      </c>
      <c r="AG507">
        <f t="shared" si="9"/>
        <v>21130</v>
      </c>
      <c r="AH507" t="str">
        <f>SUBSTITUTE(SUBSTITUTE(VLOOKUP(VLOOKUP(AG507,[1]卡牌!$AC$3:$AD$999,2,0),[1]临时数据!$AG$3:$AK$10,4,0),"x",AF507),"y",B507)</f>
        <v>300,21130200,0,0,10000;300,21130200,-10000,0,0;300,21130200,10000,0,0</v>
      </c>
    </row>
    <row r="508" spans="1:34" x14ac:dyDescent="0.2">
      <c r="A508" s="55">
        <f t="shared" si="11"/>
        <v>503</v>
      </c>
      <c r="B508" s="37">
        <v>21130210</v>
      </c>
      <c r="C508" s="61" t="str">
        <f>_xlfn.CONCAT("卡牌-",VLOOKUP(AG508,[1]卡牌!$B$3:$E$998,[1]卡牌!$E$1-[1]卡牌!$B$1+1,0))</f>
        <v>卡牌-狼骑兵小队</v>
      </c>
      <c r="D508" s="38">
        <v>21</v>
      </c>
      <c r="E508" s="38">
        <v>0</v>
      </c>
      <c r="J508" s="38">
        <v>2</v>
      </c>
      <c r="L508" s="38">
        <v>0</v>
      </c>
      <c r="M508" s="38">
        <v>0</v>
      </c>
      <c r="N508" s="38">
        <v>1000000</v>
      </c>
      <c r="O508" s="38" t="s">
        <v>55</v>
      </c>
      <c r="Q508" s="63" t="s">
        <v>1560</v>
      </c>
      <c r="R508" s="63">
        <v>0</v>
      </c>
      <c r="T508" s="153" t="s">
        <v>1543</v>
      </c>
      <c r="Y508" s="70" t="str">
        <f t="shared" si="10"/>
        <v>300,21130210,0,0,10000;300,21130210,-10000,0,0;300,21130210,10000,0,0</v>
      </c>
      <c r="Z508" s="70"/>
      <c r="AA508" s="38">
        <v>0</v>
      </c>
      <c r="AB508" s="38">
        <v>0</v>
      </c>
      <c r="AC508" s="38">
        <v>0</v>
      </c>
      <c r="AD508" s="38">
        <v>0</v>
      </c>
      <c r="AF508" s="4" t="s">
        <v>1574</v>
      </c>
      <c r="AG508">
        <f t="shared" si="9"/>
        <v>21130</v>
      </c>
      <c r="AH508" t="str">
        <f>SUBSTITUTE(SUBSTITUTE(VLOOKUP(VLOOKUP(AG508,[1]卡牌!$AC$3:$AD$999,2,0),[1]临时数据!$AG$3:$AK$10,4,0),"x",AF508),"y",B508)</f>
        <v>300,21130210,0,0,10000;300,21130210,-10000,0,0;300,21130210,10000,0,0</v>
      </c>
    </row>
    <row r="509" spans="1:34" x14ac:dyDescent="0.2">
      <c r="A509" s="55">
        <f t="shared" si="11"/>
        <v>504</v>
      </c>
      <c r="B509" s="37">
        <v>21130220</v>
      </c>
      <c r="C509" s="61" t="str">
        <f>_xlfn.CONCAT("卡牌-",VLOOKUP(AG509,[1]卡牌!$B$3:$E$998,[1]卡牌!$E$1-[1]卡牌!$B$1+1,0))</f>
        <v>卡牌-狼骑兵小队</v>
      </c>
      <c r="D509" s="38">
        <v>22</v>
      </c>
      <c r="E509" s="38">
        <v>0</v>
      </c>
      <c r="J509" s="38">
        <v>2</v>
      </c>
      <c r="L509" s="38">
        <v>0</v>
      </c>
      <c r="M509" s="38">
        <v>0</v>
      </c>
      <c r="N509" s="38">
        <v>1000000</v>
      </c>
      <c r="O509" s="38" t="s">
        <v>55</v>
      </c>
      <c r="Q509" s="63" t="s">
        <v>1560</v>
      </c>
      <c r="R509" s="63">
        <v>0</v>
      </c>
      <c r="T509" s="153" t="s">
        <v>1543</v>
      </c>
      <c r="Y509" s="70" t="str">
        <f t="shared" si="10"/>
        <v>300,21130220,0,0,10000;300,21130220,-10000,0,0;300,21130220,10000,0,0</v>
      </c>
      <c r="Z509" s="70"/>
      <c r="AA509" s="38">
        <v>0</v>
      </c>
      <c r="AB509" s="38">
        <v>0</v>
      </c>
      <c r="AC509" s="38">
        <v>0</v>
      </c>
      <c r="AD509" s="38">
        <v>0</v>
      </c>
      <c r="AF509" s="4" t="s">
        <v>1574</v>
      </c>
      <c r="AG509">
        <f t="shared" si="9"/>
        <v>21130</v>
      </c>
      <c r="AH509" t="str">
        <f>SUBSTITUTE(SUBSTITUTE(VLOOKUP(VLOOKUP(AG509,[1]卡牌!$AC$3:$AD$999,2,0),[1]临时数据!$AG$3:$AK$10,4,0),"x",AF509),"y",B509)</f>
        <v>300,21130220,0,0,10000;300,21130220,-10000,0,0;300,21130220,10000,0,0</v>
      </c>
    </row>
    <row r="510" spans="1:34" x14ac:dyDescent="0.2">
      <c r="A510" s="55">
        <f t="shared" si="11"/>
        <v>505</v>
      </c>
      <c r="B510" s="37">
        <v>21130230</v>
      </c>
      <c r="C510" s="61" t="str">
        <f>_xlfn.CONCAT("卡牌-",VLOOKUP(AG510,[1]卡牌!$B$3:$E$998,[1]卡牌!$E$1-[1]卡牌!$B$1+1,0))</f>
        <v>卡牌-狼骑兵小队</v>
      </c>
      <c r="D510" s="38">
        <v>23</v>
      </c>
      <c r="E510" s="38">
        <v>0</v>
      </c>
      <c r="J510" s="38">
        <v>2</v>
      </c>
      <c r="L510" s="38">
        <v>0</v>
      </c>
      <c r="M510" s="38">
        <v>0</v>
      </c>
      <c r="N510" s="38">
        <v>1000000</v>
      </c>
      <c r="O510" s="38" t="s">
        <v>55</v>
      </c>
      <c r="Q510" s="63" t="s">
        <v>1560</v>
      </c>
      <c r="R510" s="63">
        <v>0</v>
      </c>
      <c r="T510" s="153" t="s">
        <v>1543</v>
      </c>
      <c r="Y510" s="70" t="str">
        <f t="shared" si="10"/>
        <v>300,21130230,0,0,10000;300,21130230,-10000,0,0;300,21130230,10000,0,0</v>
      </c>
      <c r="Z510" s="70"/>
      <c r="AA510" s="38">
        <v>0</v>
      </c>
      <c r="AB510" s="38">
        <v>0</v>
      </c>
      <c r="AC510" s="38">
        <v>0</v>
      </c>
      <c r="AD510" s="38">
        <v>0</v>
      </c>
      <c r="AF510" s="4" t="s">
        <v>1574</v>
      </c>
      <c r="AG510">
        <f t="shared" si="9"/>
        <v>21130</v>
      </c>
      <c r="AH510" t="str">
        <f>SUBSTITUTE(SUBSTITUTE(VLOOKUP(VLOOKUP(AG510,[1]卡牌!$AC$3:$AD$999,2,0),[1]临时数据!$AG$3:$AK$10,4,0),"x",AF510),"y",B510)</f>
        <v>300,21130230,0,0,10000;300,21130230,-10000,0,0;300,21130230,10000,0,0</v>
      </c>
    </row>
    <row r="511" spans="1:34" x14ac:dyDescent="0.2">
      <c r="A511" s="55">
        <f t="shared" si="11"/>
        <v>506</v>
      </c>
      <c r="B511" s="37">
        <v>21130240</v>
      </c>
      <c r="C511" s="61" t="str">
        <f>_xlfn.CONCAT("卡牌-",VLOOKUP(AG511,[1]卡牌!$B$3:$E$998,[1]卡牌!$E$1-[1]卡牌!$B$1+1,0))</f>
        <v>卡牌-狼骑兵小队</v>
      </c>
      <c r="D511" s="38">
        <v>24</v>
      </c>
      <c r="E511" s="38">
        <v>0</v>
      </c>
      <c r="J511" s="38">
        <v>2</v>
      </c>
      <c r="L511" s="38">
        <v>0</v>
      </c>
      <c r="M511" s="38">
        <v>0</v>
      </c>
      <c r="N511" s="38">
        <v>1000000</v>
      </c>
      <c r="O511" s="38" t="s">
        <v>55</v>
      </c>
      <c r="Q511" s="63" t="s">
        <v>1560</v>
      </c>
      <c r="R511" s="63">
        <v>0</v>
      </c>
      <c r="T511" s="153" t="s">
        <v>1543</v>
      </c>
      <c r="Y511" s="70" t="str">
        <f t="shared" si="10"/>
        <v>300,21130240,0,0,10000;300,21130240,-10000,0,0;300,21130240,10000,0,0</v>
      </c>
      <c r="Z511" s="70"/>
      <c r="AA511" s="38">
        <v>0</v>
      </c>
      <c r="AB511" s="38">
        <v>0</v>
      </c>
      <c r="AC511" s="38">
        <v>0</v>
      </c>
      <c r="AD511" s="38">
        <v>0</v>
      </c>
      <c r="AF511" s="4" t="s">
        <v>1574</v>
      </c>
      <c r="AG511">
        <f t="shared" si="9"/>
        <v>21130</v>
      </c>
      <c r="AH511" t="str">
        <f>SUBSTITUTE(SUBSTITUTE(VLOOKUP(VLOOKUP(AG511,[1]卡牌!$AC$3:$AD$999,2,0),[1]临时数据!$AG$3:$AK$10,4,0),"x",AF511),"y",B511)</f>
        <v>300,21130240,0,0,10000;300,21130240,-10000,0,0;300,21130240,10000,0,0</v>
      </c>
    </row>
    <row r="512" spans="1:34" x14ac:dyDescent="0.2">
      <c r="A512" s="55">
        <f t="shared" si="11"/>
        <v>507</v>
      </c>
      <c r="B512" s="37">
        <v>21130250</v>
      </c>
      <c r="C512" s="61" t="str">
        <f>_xlfn.CONCAT("卡牌-",VLOOKUP(AG512,[1]卡牌!$B$3:$E$998,[1]卡牌!$E$1-[1]卡牌!$B$1+1,0))</f>
        <v>卡牌-狼骑兵小队</v>
      </c>
      <c r="D512" s="38">
        <v>25</v>
      </c>
      <c r="E512" s="38">
        <v>0</v>
      </c>
      <c r="J512" s="38">
        <v>2</v>
      </c>
      <c r="L512" s="38">
        <v>0</v>
      </c>
      <c r="M512" s="38">
        <v>0</v>
      </c>
      <c r="N512" s="38">
        <v>1000000</v>
      </c>
      <c r="O512" s="38" t="s">
        <v>55</v>
      </c>
      <c r="Q512" s="63" t="s">
        <v>1560</v>
      </c>
      <c r="R512" s="63">
        <v>0</v>
      </c>
      <c r="T512" s="153" t="s">
        <v>1543</v>
      </c>
      <c r="Y512" s="70" t="str">
        <f t="shared" si="10"/>
        <v>300,21130250,0,0,10000;300,21130250,-10000,0,0;300,21130250,10000,0,0</v>
      </c>
      <c r="Z512" s="70"/>
      <c r="AA512" s="38">
        <v>0</v>
      </c>
      <c r="AB512" s="38">
        <v>0</v>
      </c>
      <c r="AC512" s="38">
        <v>0</v>
      </c>
      <c r="AD512" s="38">
        <v>0</v>
      </c>
      <c r="AF512" s="4" t="s">
        <v>1574</v>
      </c>
      <c r="AG512">
        <f t="shared" si="9"/>
        <v>21130</v>
      </c>
      <c r="AH512" t="str">
        <f>SUBSTITUTE(SUBSTITUTE(VLOOKUP(VLOOKUP(AG512,[1]卡牌!$AC$3:$AD$999,2,0),[1]临时数据!$AG$3:$AK$10,4,0),"x",AF512),"y",B512)</f>
        <v>300,21130250,0,0,10000;300,21130250,-10000,0,0;300,21130250,10000,0,0</v>
      </c>
    </row>
    <row r="513" spans="1:34" x14ac:dyDescent="0.2">
      <c r="A513" s="55">
        <f t="shared" si="11"/>
        <v>508</v>
      </c>
      <c r="B513" s="37">
        <v>21230010</v>
      </c>
      <c r="C513" s="61" t="str">
        <f>_xlfn.CONCAT("卡牌-",VLOOKUP(AG513,[1]卡牌!$B$3:$E$998,[1]卡牌!$E$1-[1]卡牌!$B$1+1,0))</f>
        <v>卡牌-狼游骑兵小组</v>
      </c>
      <c r="D513" s="38">
        <v>1</v>
      </c>
      <c r="E513" s="38">
        <v>0</v>
      </c>
      <c r="J513" s="38">
        <v>2</v>
      </c>
      <c r="L513" s="38">
        <v>0</v>
      </c>
      <c r="M513" s="38">
        <v>0</v>
      </c>
      <c r="N513" s="38">
        <v>1000000</v>
      </c>
      <c r="O513" s="38" t="s">
        <v>55</v>
      </c>
      <c r="Q513" s="63" t="s">
        <v>1560</v>
      </c>
      <c r="R513" s="63">
        <v>0</v>
      </c>
      <c r="T513" s="153" t="s">
        <v>1543</v>
      </c>
      <c r="Y513" s="70" t="str">
        <f t="shared" si="10"/>
        <v>300,21230010,-10000,0,0;300,21230010,10000,0,0</v>
      </c>
      <c r="Z513" s="70"/>
      <c r="AA513" s="38">
        <v>0</v>
      </c>
      <c r="AB513" s="38">
        <v>0</v>
      </c>
      <c r="AC513" s="38">
        <v>0</v>
      </c>
      <c r="AD513" s="38">
        <v>0</v>
      </c>
      <c r="AF513" s="4" t="s">
        <v>1574</v>
      </c>
      <c r="AG513">
        <f t="shared" si="9"/>
        <v>21230</v>
      </c>
      <c r="AH513" t="str">
        <f>SUBSTITUTE(SUBSTITUTE(VLOOKUP(VLOOKUP(AG513,[1]卡牌!$AC$3:$AD$999,2,0),[1]临时数据!$AG$3:$AK$10,4,0),"x",AF513),"y",B513)</f>
        <v>300,21230010,-10000,0,0;300,21230010,10000,0,0</v>
      </c>
    </row>
    <row r="514" spans="1:34" x14ac:dyDescent="0.2">
      <c r="A514" s="55">
        <f t="shared" si="11"/>
        <v>509</v>
      </c>
      <c r="B514" s="37">
        <v>21230020</v>
      </c>
      <c r="C514" s="61" t="str">
        <f>_xlfn.CONCAT("卡牌-",VLOOKUP(AG514,[1]卡牌!$B$3:$E$998,[1]卡牌!$E$1-[1]卡牌!$B$1+1,0))</f>
        <v>卡牌-狼游骑兵小组</v>
      </c>
      <c r="D514" s="38">
        <v>2</v>
      </c>
      <c r="E514" s="38">
        <v>0</v>
      </c>
      <c r="J514" s="38">
        <v>2</v>
      </c>
      <c r="L514" s="38">
        <v>0</v>
      </c>
      <c r="M514" s="38">
        <v>0</v>
      </c>
      <c r="N514" s="38">
        <v>1000000</v>
      </c>
      <c r="O514" s="38" t="s">
        <v>55</v>
      </c>
      <c r="Q514" s="63" t="s">
        <v>1560</v>
      </c>
      <c r="R514" s="63">
        <v>0</v>
      </c>
      <c r="T514" s="153" t="s">
        <v>1543</v>
      </c>
      <c r="Y514" s="70" t="str">
        <f t="shared" si="10"/>
        <v>300,21230020,-10000,0,0;300,21230020,10000,0,0</v>
      </c>
      <c r="Z514" s="70"/>
      <c r="AA514" s="38">
        <v>0</v>
      </c>
      <c r="AB514" s="38">
        <v>0</v>
      </c>
      <c r="AC514" s="38">
        <v>0</v>
      </c>
      <c r="AD514" s="38">
        <v>0</v>
      </c>
      <c r="AF514" s="4" t="s">
        <v>1574</v>
      </c>
      <c r="AG514">
        <f t="shared" si="9"/>
        <v>21230</v>
      </c>
      <c r="AH514" t="str">
        <f>SUBSTITUTE(SUBSTITUTE(VLOOKUP(VLOOKUP(AG514,[1]卡牌!$AC$3:$AD$999,2,0),[1]临时数据!$AG$3:$AK$10,4,0),"x",AF514),"y",B514)</f>
        <v>300,21230020,-10000,0,0;300,21230020,10000,0,0</v>
      </c>
    </row>
    <row r="515" spans="1:34" x14ac:dyDescent="0.2">
      <c r="A515" s="55">
        <f t="shared" si="11"/>
        <v>510</v>
      </c>
      <c r="B515" s="37">
        <v>21230030</v>
      </c>
      <c r="C515" s="61" t="str">
        <f>_xlfn.CONCAT("卡牌-",VLOOKUP(AG515,[1]卡牌!$B$3:$E$998,[1]卡牌!$E$1-[1]卡牌!$B$1+1,0))</f>
        <v>卡牌-狼游骑兵小组</v>
      </c>
      <c r="D515" s="38">
        <v>3</v>
      </c>
      <c r="E515" s="38">
        <v>0</v>
      </c>
      <c r="J515" s="38">
        <v>2</v>
      </c>
      <c r="L515" s="38">
        <v>0</v>
      </c>
      <c r="M515" s="38">
        <v>0</v>
      </c>
      <c r="N515" s="38">
        <v>1000000</v>
      </c>
      <c r="O515" s="38" t="s">
        <v>55</v>
      </c>
      <c r="Q515" s="63" t="s">
        <v>1560</v>
      </c>
      <c r="R515" s="63">
        <v>0</v>
      </c>
      <c r="T515" s="153" t="s">
        <v>1543</v>
      </c>
      <c r="Y515" s="70" t="str">
        <f t="shared" si="10"/>
        <v>300,21230030,-10000,0,0;300,21230030,10000,0,0</v>
      </c>
      <c r="Z515" s="70"/>
      <c r="AA515" s="38">
        <v>0</v>
      </c>
      <c r="AB515" s="38">
        <v>0</v>
      </c>
      <c r="AC515" s="38">
        <v>0</v>
      </c>
      <c r="AD515" s="38">
        <v>0</v>
      </c>
      <c r="AF515" s="4" t="s">
        <v>1574</v>
      </c>
      <c r="AG515">
        <f t="shared" si="9"/>
        <v>21230</v>
      </c>
      <c r="AH515" t="str">
        <f>SUBSTITUTE(SUBSTITUTE(VLOOKUP(VLOOKUP(AG515,[1]卡牌!$AC$3:$AD$999,2,0),[1]临时数据!$AG$3:$AK$10,4,0),"x",AF515),"y",B515)</f>
        <v>300,21230030,-10000,0,0;300,21230030,10000,0,0</v>
      </c>
    </row>
    <row r="516" spans="1:34" x14ac:dyDescent="0.2">
      <c r="A516" s="55">
        <f t="shared" si="11"/>
        <v>511</v>
      </c>
      <c r="B516" s="37">
        <v>21230040</v>
      </c>
      <c r="C516" s="61" t="str">
        <f>_xlfn.CONCAT("卡牌-",VLOOKUP(AG516,[1]卡牌!$B$3:$E$998,[1]卡牌!$E$1-[1]卡牌!$B$1+1,0))</f>
        <v>卡牌-狼游骑兵小组</v>
      </c>
      <c r="D516" s="38">
        <v>4</v>
      </c>
      <c r="E516" s="38">
        <v>0</v>
      </c>
      <c r="J516" s="38">
        <v>2</v>
      </c>
      <c r="L516" s="38">
        <v>0</v>
      </c>
      <c r="M516" s="38">
        <v>0</v>
      </c>
      <c r="N516" s="38">
        <v>1000000</v>
      </c>
      <c r="O516" s="38" t="s">
        <v>55</v>
      </c>
      <c r="Q516" s="63" t="s">
        <v>1560</v>
      </c>
      <c r="R516" s="63">
        <v>0</v>
      </c>
      <c r="T516" s="153" t="s">
        <v>1543</v>
      </c>
      <c r="Y516" s="70" t="str">
        <f t="shared" si="10"/>
        <v>300,21230040,-10000,0,0;300,21230040,10000,0,0</v>
      </c>
      <c r="Z516" s="70"/>
      <c r="AA516" s="38">
        <v>0</v>
      </c>
      <c r="AB516" s="38">
        <v>0</v>
      </c>
      <c r="AC516" s="38">
        <v>0</v>
      </c>
      <c r="AD516" s="38">
        <v>0</v>
      </c>
      <c r="AF516" s="4" t="s">
        <v>1574</v>
      </c>
      <c r="AG516">
        <f t="shared" ref="AG516:AG579" si="12">VALUE(LEFT(B516,5))</f>
        <v>21230</v>
      </c>
      <c r="AH516" t="str">
        <f>SUBSTITUTE(SUBSTITUTE(VLOOKUP(VLOOKUP(AG516,[1]卡牌!$AC$3:$AD$999,2,0),[1]临时数据!$AG$3:$AK$10,4,0),"x",AF516),"y",B516)</f>
        <v>300,21230040,-10000,0,0;300,21230040,10000,0,0</v>
      </c>
    </row>
    <row r="517" spans="1:34" x14ac:dyDescent="0.2">
      <c r="A517" s="55">
        <f t="shared" si="11"/>
        <v>512</v>
      </c>
      <c r="B517" s="37">
        <v>21230050</v>
      </c>
      <c r="C517" s="61" t="str">
        <f>_xlfn.CONCAT("卡牌-",VLOOKUP(AG517,[1]卡牌!$B$3:$E$998,[1]卡牌!$E$1-[1]卡牌!$B$1+1,0))</f>
        <v>卡牌-狼游骑兵小组</v>
      </c>
      <c r="D517" s="38">
        <v>5</v>
      </c>
      <c r="E517" s="38">
        <v>0</v>
      </c>
      <c r="J517" s="38">
        <v>2</v>
      </c>
      <c r="L517" s="38">
        <v>0</v>
      </c>
      <c r="M517" s="38">
        <v>0</v>
      </c>
      <c r="N517" s="38">
        <v>1000000</v>
      </c>
      <c r="O517" s="38" t="s">
        <v>55</v>
      </c>
      <c r="Q517" s="63" t="s">
        <v>1560</v>
      </c>
      <c r="R517" s="63">
        <v>0</v>
      </c>
      <c r="T517" s="153" t="s">
        <v>1543</v>
      </c>
      <c r="Y517" s="70" t="str">
        <f t="shared" ref="Y517:Y580" si="13">AH517</f>
        <v>300,21230050,-10000,0,0;300,21230050,10000,0,0</v>
      </c>
      <c r="Z517" s="70"/>
      <c r="AA517" s="38">
        <v>0</v>
      </c>
      <c r="AB517" s="38">
        <v>0</v>
      </c>
      <c r="AC517" s="38">
        <v>0</v>
      </c>
      <c r="AD517" s="38">
        <v>0</v>
      </c>
      <c r="AF517" s="4" t="s">
        <v>1574</v>
      </c>
      <c r="AG517">
        <f t="shared" si="12"/>
        <v>21230</v>
      </c>
      <c r="AH517" t="str">
        <f>SUBSTITUTE(SUBSTITUTE(VLOOKUP(VLOOKUP(AG517,[1]卡牌!$AC$3:$AD$999,2,0),[1]临时数据!$AG$3:$AK$10,4,0),"x",AF517),"y",B517)</f>
        <v>300,21230050,-10000,0,0;300,21230050,10000,0,0</v>
      </c>
    </row>
    <row r="518" spans="1:34" x14ac:dyDescent="0.2">
      <c r="A518" s="55">
        <f t="shared" si="11"/>
        <v>513</v>
      </c>
      <c r="B518" s="37">
        <v>21230060</v>
      </c>
      <c r="C518" s="61" t="str">
        <f>_xlfn.CONCAT("卡牌-",VLOOKUP(AG518,[1]卡牌!$B$3:$E$998,[1]卡牌!$E$1-[1]卡牌!$B$1+1,0))</f>
        <v>卡牌-狼游骑兵小组</v>
      </c>
      <c r="D518" s="38">
        <v>6</v>
      </c>
      <c r="E518" s="38">
        <v>0</v>
      </c>
      <c r="J518" s="38">
        <v>2</v>
      </c>
      <c r="L518" s="38">
        <v>0</v>
      </c>
      <c r="M518" s="38">
        <v>0</v>
      </c>
      <c r="N518" s="38">
        <v>1000000</v>
      </c>
      <c r="O518" s="38" t="s">
        <v>55</v>
      </c>
      <c r="Q518" s="63" t="s">
        <v>1560</v>
      </c>
      <c r="R518" s="63">
        <v>0</v>
      </c>
      <c r="T518" s="153" t="s">
        <v>1543</v>
      </c>
      <c r="Y518" s="70" t="str">
        <f t="shared" si="13"/>
        <v>300,21230060,-10000,0,0;300,21230060,10000,0,0</v>
      </c>
      <c r="Z518" s="70"/>
      <c r="AA518" s="38">
        <v>0</v>
      </c>
      <c r="AB518" s="38">
        <v>0</v>
      </c>
      <c r="AC518" s="38">
        <v>0</v>
      </c>
      <c r="AD518" s="38">
        <v>0</v>
      </c>
      <c r="AF518" s="4" t="s">
        <v>1574</v>
      </c>
      <c r="AG518">
        <f t="shared" si="12"/>
        <v>21230</v>
      </c>
      <c r="AH518" t="str">
        <f>SUBSTITUTE(SUBSTITUTE(VLOOKUP(VLOOKUP(AG518,[1]卡牌!$AC$3:$AD$999,2,0),[1]临时数据!$AG$3:$AK$10,4,0),"x",AF518),"y",B518)</f>
        <v>300,21230060,-10000,0,0;300,21230060,10000,0,0</v>
      </c>
    </row>
    <row r="519" spans="1:34" x14ac:dyDescent="0.2">
      <c r="A519" s="55">
        <f t="shared" si="11"/>
        <v>514</v>
      </c>
      <c r="B519" s="37">
        <v>21230070</v>
      </c>
      <c r="C519" s="61" t="str">
        <f>_xlfn.CONCAT("卡牌-",VLOOKUP(AG519,[1]卡牌!$B$3:$E$998,[1]卡牌!$E$1-[1]卡牌!$B$1+1,0))</f>
        <v>卡牌-狼游骑兵小组</v>
      </c>
      <c r="D519" s="38">
        <v>7</v>
      </c>
      <c r="E519" s="38">
        <v>0</v>
      </c>
      <c r="J519" s="38">
        <v>2</v>
      </c>
      <c r="L519" s="38">
        <v>0</v>
      </c>
      <c r="M519" s="38">
        <v>0</v>
      </c>
      <c r="N519" s="38">
        <v>1000000</v>
      </c>
      <c r="O519" s="38" t="s">
        <v>55</v>
      </c>
      <c r="Q519" s="63" t="s">
        <v>1560</v>
      </c>
      <c r="R519" s="63">
        <v>0</v>
      </c>
      <c r="T519" s="153" t="s">
        <v>1543</v>
      </c>
      <c r="Y519" s="70" t="str">
        <f t="shared" si="13"/>
        <v>300,21230070,-10000,0,0;300,21230070,10000,0,0</v>
      </c>
      <c r="Z519" s="70"/>
      <c r="AA519" s="38">
        <v>0</v>
      </c>
      <c r="AB519" s="38">
        <v>0</v>
      </c>
      <c r="AC519" s="38">
        <v>0</v>
      </c>
      <c r="AD519" s="38">
        <v>0</v>
      </c>
      <c r="AF519" s="4" t="s">
        <v>1574</v>
      </c>
      <c r="AG519">
        <f t="shared" si="12"/>
        <v>21230</v>
      </c>
      <c r="AH519" t="str">
        <f>SUBSTITUTE(SUBSTITUTE(VLOOKUP(VLOOKUP(AG519,[1]卡牌!$AC$3:$AD$999,2,0),[1]临时数据!$AG$3:$AK$10,4,0),"x",AF519),"y",B519)</f>
        <v>300,21230070,-10000,0,0;300,21230070,10000,0,0</v>
      </c>
    </row>
    <row r="520" spans="1:34" x14ac:dyDescent="0.2">
      <c r="A520" s="55">
        <f t="shared" si="11"/>
        <v>515</v>
      </c>
      <c r="B520" s="37">
        <v>21230080</v>
      </c>
      <c r="C520" s="61" t="str">
        <f>_xlfn.CONCAT("卡牌-",VLOOKUP(AG520,[1]卡牌!$B$3:$E$998,[1]卡牌!$E$1-[1]卡牌!$B$1+1,0))</f>
        <v>卡牌-狼游骑兵小组</v>
      </c>
      <c r="D520" s="38">
        <v>8</v>
      </c>
      <c r="E520" s="38">
        <v>0</v>
      </c>
      <c r="J520" s="38">
        <v>2</v>
      </c>
      <c r="L520" s="38">
        <v>0</v>
      </c>
      <c r="M520" s="38">
        <v>0</v>
      </c>
      <c r="N520" s="38">
        <v>1000000</v>
      </c>
      <c r="O520" s="38" t="s">
        <v>55</v>
      </c>
      <c r="Q520" s="63" t="s">
        <v>1560</v>
      </c>
      <c r="R520" s="63">
        <v>0</v>
      </c>
      <c r="T520" s="153" t="s">
        <v>1543</v>
      </c>
      <c r="Y520" s="70" t="str">
        <f t="shared" si="13"/>
        <v>300,21230080,-10000,0,0;300,21230080,10000,0,0</v>
      </c>
      <c r="Z520" s="70"/>
      <c r="AA520" s="38">
        <v>0</v>
      </c>
      <c r="AB520" s="38">
        <v>0</v>
      </c>
      <c r="AC520" s="38">
        <v>0</v>
      </c>
      <c r="AD520" s="38">
        <v>0</v>
      </c>
      <c r="AF520" s="4" t="s">
        <v>1574</v>
      </c>
      <c r="AG520">
        <f t="shared" si="12"/>
        <v>21230</v>
      </c>
      <c r="AH520" t="str">
        <f>SUBSTITUTE(SUBSTITUTE(VLOOKUP(VLOOKUP(AG520,[1]卡牌!$AC$3:$AD$999,2,0),[1]临时数据!$AG$3:$AK$10,4,0),"x",AF520),"y",B520)</f>
        <v>300,21230080,-10000,0,0;300,21230080,10000,0,0</v>
      </c>
    </row>
    <row r="521" spans="1:34" x14ac:dyDescent="0.2">
      <c r="A521" s="55">
        <f t="shared" si="11"/>
        <v>516</v>
      </c>
      <c r="B521" s="37">
        <v>21230090</v>
      </c>
      <c r="C521" s="61" t="str">
        <f>_xlfn.CONCAT("卡牌-",VLOOKUP(AG521,[1]卡牌!$B$3:$E$998,[1]卡牌!$E$1-[1]卡牌!$B$1+1,0))</f>
        <v>卡牌-狼游骑兵小组</v>
      </c>
      <c r="D521" s="38">
        <v>9</v>
      </c>
      <c r="E521" s="38">
        <v>0</v>
      </c>
      <c r="J521" s="38">
        <v>2</v>
      </c>
      <c r="L521" s="38">
        <v>0</v>
      </c>
      <c r="M521" s="38">
        <v>0</v>
      </c>
      <c r="N521" s="38">
        <v>1000000</v>
      </c>
      <c r="O521" s="38" t="s">
        <v>55</v>
      </c>
      <c r="Q521" s="63" t="s">
        <v>1560</v>
      </c>
      <c r="R521" s="63">
        <v>0</v>
      </c>
      <c r="T521" s="153" t="s">
        <v>1543</v>
      </c>
      <c r="Y521" s="70" t="str">
        <f t="shared" si="13"/>
        <v>300,21230090,-10000,0,0;300,21230090,10000,0,0</v>
      </c>
      <c r="Z521" s="70"/>
      <c r="AA521" s="38">
        <v>0</v>
      </c>
      <c r="AB521" s="38">
        <v>0</v>
      </c>
      <c r="AC521" s="38">
        <v>0</v>
      </c>
      <c r="AD521" s="38">
        <v>0</v>
      </c>
      <c r="AF521" s="4" t="s">
        <v>1574</v>
      </c>
      <c r="AG521">
        <f t="shared" si="12"/>
        <v>21230</v>
      </c>
      <c r="AH521" t="str">
        <f>SUBSTITUTE(SUBSTITUTE(VLOOKUP(VLOOKUP(AG521,[1]卡牌!$AC$3:$AD$999,2,0),[1]临时数据!$AG$3:$AK$10,4,0),"x",AF521),"y",B521)</f>
        <v>300,21230090,-10000,0,0;300,21230090,10000,0,0</v>
      </c>
    </row>
    <row r="522" spans="1:34" x14ac:dyDescent="0.2">
      <c r="A522" s="55">
        <f t="shared" si="11"/>
        <v>517</v>
      </c>
      <c r="B522" s="37">
        <v>21230100</v>
      </c>
      <c r="C522" s="61" t="str">
        <f>_xlfn.CONCAT("卡牌-",VLOOKUP(AG522,[1]卡牌!$B$3:$E$998,[1]卡牌!$E$1-[1]卡牌!$B$1+1,0))</f>
        <v>卡牌-狼游骑兵小组</v>
      </c>
      <c r="D522" s="38">
        <v>10</v>
      </c>
      <c r="E522" s="38">
        <v>0</v>
      </c>
      <c r="J522" s="38">
        <v>2</v>
      </c>
      <c r="L522" s="38">
        <v>0</v>
      </c>
      <c r="M522" s="38">
        <v>0</v>
      </c>
      <c r="N522" s="38">
        <v>1000000</v>
      </c>
      <c r="O522" s="38" t="s">
        <v>55</v>
      </c>
      <c r="Q522" s="63" t="s">
        <v>1560</v>
      </c>
      <c r="R522" s="63">
        <v>0</v>
      </c>
      <c r="T522" s="153" t="s">
        <v>1543</v>
      </c>
      <c r="Y522" s="70" t="str">
        <f t="shared" si="13"/>
        <v>300,21230100,-10000,0,0;300,21230100,10000,0,0</v>
      </c>
      <c r="Z522" s="70"/>
      <c r="AA522" s="38">
        <v>0</v>
      </c>
      <c r="AB522" s="38">
        <v>0</v>
      </c>
      <c r="AC522" s="38">
        <v>0</v>
      </c>
      <c r="AD522" s="38">
        <v>0</v>
      </c>
      <c r="AF522" s="4" t="s">
        <v>1574</v>
      </c>
      <c r="AG522">
        <f t="shared" si="12"/>
        <v>21230</v>
      </c>
      <c r="AH522" t="str">
        <f>SUBSTITUTE(SUBSTITUTE(VLOOKUP(VLOOKUP(AG522,[1]卡牌!$AC$3:$AD$999,2,0),[1]临时数据!$AG$3:$AK$10,4,0),"x",AF522),"y",B522)</f>
        <v>300,21230100,-10000,0,0;300,21230100,10000,0,0</v>
      </c>
    </row>
    <row r="523" spans="1:34" x14ac:dyDescent="0.2">
      <c r="A523" s="55">
        <f t="shared" si="11"/>
        <v>518</v>
      </c>
      <c r="B523" s="37">
        <v>21230110</v>
      </c>
      <c r="C523" s="61" t="str">
        <f>_xlfn.CONCAT("卡牌-",VLOOKUP(AG523,[1]卡牌!$B$3:$E$998,[1]卡牌!$E$1-[1]卡牌!$B$1+1,0))</f>
        <v>卡牌-狼游骑兵小组</v>
      </c>
      <c r="D523" s="38">
        <v>11</v>
      </c>
      <c r="E523" s="38">
        <v>0</v>
      </c>
      <c r="J523" s="38">
        <v>2</v>
      </c>
      <c r="L523" s="38">
        <v>0</v>
      </c>
      <c r="M523" s="38">
        <v>0</v>
      </c>
      <c r="N523" s="38">
        <v>1000000</v>
      </c>
      <c r="O523" s="38" t="s">
        <v>55</v>
      </c>
      <c r="Q523" s="63" t="s">
        <v>1560</v>
      </c>
      <c r="R523" s="63">
        <v>0</v>
      </c>
      <c r="T523" s="153" t="s">
        <v>1543</v>
      </c>
      <c r="Y523" s="70" t="str">
        <f t="shared" si="13"/>
        <v>300,21230110,-10000,0,0;300,21230110,10000,0,0</v>
      </c>
      <c r="Z523" s="70"/>
      <c r="AA523" s="38">
        <v>0</v>
      </c>
      <c r="AB523" s="38">
        <v>0</v>
      </c>
      <c r="AC523" s="38">
        <v>0</v>
      </c>
      <c r="AD523" s="38">
        <v>0</v>
      </c>
      <c r="AF523" s="4" t="s">
        <v>1574</v>
      </c>
      <c r="AG523">
        <f t="shared" si="12"/>
        <v>21230</v>
      </c>
      <c r="AH523" t="str">
        <f>SUBSTITUTE(SUBSTITUTE(VLOOKUP(VLOOKUP(AG523,[1]卡牌!$AC$3:$AD$999,2,0),[1]临时数据!$AG$3:$AK$10,4,0),"x",AF523),"y",B523)</f>
        <v>300,21230110,-10000,0,0;300,21230110,10000,0,0</v>
      </c>
    </row>
    <row r="524" spans="1:34" x14ac:dyDescent="0.2">
      <c r="A524" s="55">
        <f t="shared" si="11"/>
        <v>519</v>
      </c>
      <c r="B524" s="37">
        <v>21230120</v>
      </c>
      <c r="C524" s="61" t="str">
        <f>_xlfn.CONCAT("卡牌-",VLOOKUP(AG524,[1]卡牌!$B$3:$E$998,[1]卡牌!$E$1-[1]卡牌!$B$1+1,0))</f>
        <v>卡牌-狼游骑兵小组</v>
      </c>
      <c r="D524" s="38">
        <v>12</v>
      </c>
      <c r="E524" s="38">
        <v>0</v>
      </c>
      <c r="J524" s="38">
        <v>2</v>
      </c>
      <c r="L524" s="38">
        <v>0</v>
      </c>
      <c r="M524" s="38">
        <v>0</v>
      </c>
      <c r="N524" s="38">
        <v>1000000</v>
      </c>
      <c r="O524" s="38" t="s">
        <v>55</v>
      </c>
      <c r="Q524" s="63" t="s">
        <v>1560</v>
      </c>
      <c r="R524" s="63">
        <v>0</v>
      </c>
      <c r="T524" s="153" t="s">
        <v>1543</v>
      </c>
      <c r="Y524" s="70" t="str">
        <f t="shared" si="13"/>
        <v>300,21230120,-10000,0,0;300,21230120,10000,0,0</v>
      </c>
      <c r="Z524" s="70"/>
      <c r="AA524" s="38">
        <v>0</v>
      </c>
      <c r="AB524" s="38">
        <v>0</v>
      </c>
      <c r="AC524" s="38">
        <v>0</v>
      </c>
      <c r="AD524" s="38">
        <v>0</v>
      </c>
      <c r="AF524" s="4" t="s">
        <v>1574</v>
      </c>
      <c r="AG524">
        <f t="shared" si="12"/>
        <v>21230</v>
      </c>
      <c r="AH524" t="str">
        <f>SUBSTITUTE(SUBSTITUTE(VLOOKUP(VLOOKUP(AG524,[1]卡牌!$AC$3:$AD$999,2,0),[1]临时数据!$AG$3:$AK$10,4,0),"x",AF524),"y",B524)</f>
        <v>300,21230120,-10000,0,0;300,21230120,10000,0,0</v>
      </c>
    </row>
    <row r="525" spans="1:34" x14ac:dyDescent="0.2">
      <c r="A525" s="55">
        <f t="shared" si="11"/>
        <v>520</v>
      </c>
      <c r="B525" s="37">
        <v>21230130</v>
      </c>
      <c r="C525" s="61" t="str">
        <f>_xlfn.CONCAT("卡牌-",VLOOKUP(AG525,[1]卡牌!$B$3:$E$998,[1]卡牌!$E$1-[1]卡牌!$B$1+1,0))</f>
        <v>卡牌-狼游骑兵小组</v>
      </c>
      <c r="D525" s="38">
        <v>13</v>
      </c>
      <c r="E525" s="38">
        <v>0</v>
      </c>
      <c r="J525" s="38">
        <v>2</v>
      </c>
      <c r="L525" s="38">
        <v>0</v>
      </c>
      <c r="M525" s="38">
        <v>0</v>
      </c>
      <c r="N525" s="38">
        <v>1000000</v>
      </c>
      <c r="O525" s="38" t="s">
        <v>55</v>
      </c>
      <c r="Q525" s="63" t="s">
        <v>1560</v>
      </c>
      <c r="R525" s="63">
        <v>0</v>
      </c>
      <c r="T525" s="153" t="s">
        <v>1543</v>
      </c>
      <c r="Y525" s="70" t="str">
        <f t="shared" si="13"/>
        <v>300,21230130,-10000,0,0;300,21230130,10000,0,0</v>
      </c>
      <c r="Z525" s="70"/>
      <c r="AA525" s="38">
        <v>0</v>
      </c>
      <c r="AB525" s="38">
        <v>0</v>
      </c>
      <c r="AC525" s="38">
        <v>0</v>
      </c>
      <c r="AD525" s="38">
        <v>0</v>
      </c>
      <c r="AF525" s="4" t="s">
        <v>1574</v>
      </c>
      <c r="AG525">
        <f t="shared" si="12"/>
        <v>21230</v>
      </c>
      <c r="AH525" t="str">
        <f>SUBSTITUTE(SUBSTITUTE(VLOOKUP(VLOOKUP(AG525,[1]卡牌!$AC$3:$AD$999,2,0),[1]临时数据!$AG$3:$AK$10,4,0),"x",AF525),"y",B525)</f>
        <v>300,21230130,-10000,0,0;300,21230130,10000,0,0</v>
      </c>
    </row>
    <row r="526" spans="1:34" x14ac:dyDescent="0.2">
      <c r="A526" s="55">
        <f t="shared" si="11"/>
        <v>521</v>
      </c>
      <c r="B526" s="37">
        <v>21230140</v>
      </c>
      <c r="C526" s="61" t="str">
        <f>_xlfn.CONCAT("卡牌-",VLOOKUP(AG526,[1]卡牌!$B$3:$E$998,[1]卡牌!$E$1-[1]卡牌!$B$1+1,0))</f>
        <v>卡牌-狼游骑兵小组</v>
      </c>
      <c r="D526" s="38">
        <v>14</v>
      </c>
      <c r="E526" s="38">
        <v>0</v>
      </c>
      <c r="J526" s="38">
        <v>2</v>
      </c>
      <c r="L526" s="38">
        <v>0</v>
      </c>
      <c r="M526" s="38">
        <v>0</v>
      </c>
      <c r="N526" s="38">
        <v>1000000</v>
      </c>
      <c r="O526" s="38" t="s">
        <v>55</v>
      </c>
      <c r="Q526" s="63" t="s">
        <v>1560</v>
      </c>
      <c r="R526" s="63">
        <v>0</v>
      </c>
      <c r="T526" s="153" t="s">
        <v>1543</v>
      </c>
      <c r="Y526" s="70" t="str">
        <f t="shared" si="13"/>
        <v>300,21230140,-10000,0,0;300,21230140,10000,0,0</v>
      </c>
      <c r="Z526" s="70"/>
      <c r="AA526" s="38">
        <v>0</v>
      </c>
      <c r="AB526" s="38">
        <v>0</v>
      </c>
      <c r="AC526" s="38">
        <v>0</v>
      </c>
      <c r="AD526" s="38">
        <v>0</v>
      </c>
      <c r="AF526" s="4" t="s">
        <v>1574</v>
      </c>
      <c r="AG526">
        <f t="shared" si="12"/>
        <v>21230</v>
      </c>
      <c r="AH526" t="str">
        <f>SUBSTITUTE(SUBSTITUTE(VLOOKUP(VLOOKUP(AG526,[1]卡牌!$AC$3:$AD$999,2,0),[1]临时数据!$AG$3:$AK$10,4,0),"x",AF526),"y",B526)</f>
        <v>300,21230140,-10000,0,0;300,21230140,10000,0,0</v>
      </c>
    </row>
    <row r="527" spans="1:34" x14ac:dyDescent="0.2">
      <c r="A527" s="55">
        <f t="shared" si="11"/>
        <v>522</v>
      </c>
      <c r="B527" s="37">
        <v>21230150</v>
      </c>
      <c r="C527" s="61" t="str">
        <f>_xlfn.CONCAT("卡牌-",VLOOKUP(AG527,[1]卡牌!$B$3:$E$998,[1]卡牌!$E$1-[1]卡牌!$B$1+1,0))</f>
        <v>卡牌-狼游骑兵小组</v>
      </c>
      <c r="D527" s="38">
        <v>15</v>
      </c>
      <c r="E527" s="38">
        <v>0</v>
      </c>
      <c r="J527" s="38">
        <v>2</v>
      </c>
      <c r="L527" s="38">
        <v>0</v>
      </c>
      <c r="M527" s="38">
        <v>0</v>
      </c>
      <c r="N527" s="38">
        <v>1000000</v>
      </c>
      <c r="O527" s="38" t="s">
        <v>55</v>
      </c>
      <c r="Q527" s="63" t="s">
        <v>1560</v>
      </c>
      <c r="R527" s="63">
        <v>0</v>
      </c>
      <c r="T527" s="153" t="s">
        <v>1543</v>
      </c>
      <c r="Y527" s="70" t="str">
        <f t="shared" si="13"/>
        <v>300,21230150,-10000,0,0;300,21230150,10000,0,0</v>
      </c>
      <c r="Z527" s="70"/>
      <c r="AA527" s="38">
        <v>0</v>
      </c>
      <c r="AB527" s="38">
        <v>0</v>
      </c>
      <c r="AC527" s="38">
        <v>0</v>
      </c>
      <c r="AD527" s="38">
        <v>0</v>
      </c>
      <c r="AF527" s="4" t="s">
        <v>1574</v>
      </c>
      <c r="AG527">
        <f t="shared" si="12"/>
        <v>21230</v>
      </c>
      <c r="AH527" t="str">
        <f>SUBSTITUTE(SUBSTITUTE(VLOOKUP(VLOOKUP(AG527,[1]卡牌!$AC$3:$AD$999,2,0),[1]临时数据!$AG$3:$AK$10,4,0),"x",AF527),"y",B527)</f>
        <v>300,21230150,-10000,0,0;300,21230150,10000,0,0</v>
      </c>
    </row>
    <row r="528" spans="1:34" x14ac:dyDescent="0.2">
      <c r="A528" s="55">
        <f t="shared" si="11"/>
        <v>523</v>
      </c>
      <c r="B528" s="37">
        <v>21230160</v>
      </c>
      <c r="C528" s="61" t="str">
        <f>_xlfn.CONCAT("卡牌-",VLOOKUP(AG528,[1]卡牌!$B$3:$E$998,[1]卡牌!$E$1-[1]卡牌!$B$1+1,0))</f>
        <v>卡牌-狼游骑兵小组</v>
      </c>
      <c r="D528" s="38">
        <v>16</v>
      </c>
      <c r="E528" s="38">
        <v>0</v>
      </c>
      <c r="J528" s="38">
        <v>2</v>
      </c>
      <c r="L528" s="38">
        <v>0</v>
      </c>
      <c r="M528" s="38">
        <v>0</v>
      </c>
      <c r="N528" s="38">
        <v>1000000</v>
      </c>
      <c r="O528" s="38" t="s">
        <v>55</v>
      </c>
      <c r="Q528" s="63" t="s">
        <v>1560</v>
      </c>
      <c r="R528" s="63">
        <v>0</v>
      </c>
      <c r="T528" s="153" t="s">
        <v>1543</v>
      </c>
      <c r="Y528" s="70" t="str">
        <f t="shared" si="13"/>
        <v>300,21230160,-10000,0,0;300,21230160,10000,0,0</v>
      </c>
      <c r="Z528" s="70"/>
      <c r="AA528" s="38">
        <v>0</v>
      </c>
      <c r="AB528" s="38">
        <v>0</v>
      </c>
      <c r="AC528" s="38">
        <v>0</v>
      </c>
      <c r="AD528" s="38">
        <v>0</v>
      </c>
      <c r="AF528" s="4" t="s">
        <v>1574</v>
      </c>
      <c r="AG528">
        <f t="shared" si="12"/>
        <v>21230</v>
      </c>
      <c r="AH528" t="str">
        <f>SUBSTITUTE(SUBSTITUTE(VLOOKUP(VLOOKUP(AG528,[1]卡牌!$AC$3:$AD$999,2,0),[1]临时数据!$AG$3:$AK$10,4,0),"x",AF528),"y",B528)</f>
        <v>300,21230160,-10000,0,0;300,21230160,10000,0,0</v>
      </c>
    </row>
    <row r="529" spans="1:34" x14ac:dyDescent="0.2">
      <c r="A529" s="55">
        <f t="shared" si="11"/>
        <v>524</v>
      </c>
      <c r="B529" s="37">
        <v>21230170</v>
      </c>
      <c r="C529" s="61" t="str">
        <f>_xlfn.CONCAT("卡牌-",VLOOKUP(AG529,[1]卡牌!$B$3:$E$998,[1]卡牌!$E$1-[1]卡牌!$B$1+1,0))</f>
        <v>卡牌-狼游骑兵小组</v>
      </c>
      <c r="D529" s="38">
        <v>17</v>
      </c>
      <c r="E529" s="38">
        <v>0</v>
      </c>
      <c r="J529" s="38">
        <v>2</v>
      </c>
      <c r="L529" s="38">
        <v>0</v>
      </c>
      <c r="M529" s="38">
        <v>0</v>
      </c>
      <c r="N529" s="38">
        <v>1000000</v>
      </c>
      <c r="O529" s="38" t="s">
        <v>55</v>
      </c>
      <c r="Q529" s="63" t="s">
        <v>1560</v>
      </c>
      <c r="R529" s="63">
        <v>0</v>
      </c>
      <c r="T529" s="153" t="s">
        <v>1543</v>
      </c>
      <c r="Y529" s="70" t="str">
        <f t="shared" si="13"/>
        <v>300,21230170,-10000,0,0;300,21230170,10000,0,0</v>
      </c>
      <c r="Z529" s="70"/>
      <c r="AA529" s="38">
        <v>0</v>
      </c>
      <c r="AB529" s="38">
        <v>0</v>
      </c>
      <c r="AC529" s="38">
        <v>0</v>
      </c>
      <c r="AD529" s="38">
        <v>0</v>
      </c>
      <c r="AF529" s="4" t="s">
        <v>1574</v>
      </c>
      <c r="AG529">
        <f t="shared" si="12"/>
        <v>21230</v>
      </c>
      <c r="AH529" t="str">
        <f>SUBSTITUTE(SUBSTITUTE(VLOOKUP(VLOOKUP(AG529,[1]卡牌!$AC$3:$AD$999,2,0),[1]临时数据!$AG$3:$AK$10,4,0),"x",AF529),"y",B529)</f>
        <v>300,21230170,-10000,0,0;300,21230170,10000,0,0</v>
      </c>
    </row>
    <row r="530" spans="1:34" x14ac:dyDescent="0.2">
      <c r="A530" s="55">
        <f t="shared" si="11"/>
        <v>525</v>
      </c>
      <c r="B530" s="37">
        <v>21230180</v>
      </c>
      <c r="C530" s="61" t="str">
        <f>_xlfn.CONCAT("卡牌-",VLOOKUP(AG530,[1]卡牌!$B$3:$E$998,[1]卡牌!$E$1-[1]卡牌!$B$1+1,0))</f>
        <v>卡牌-狼游骑兵小组</v>
      </c>
      <c r="D530" s="38">
        <v>18</v>
      </c>
      <c r="E530" s="38">
        <v>0</v>
      </c>
      <c r="J530" s="38">
        <v>2</v>
      </c>
      <c r="L530" s="38">
        <v>0</v>
      </c>
      <c r="M530" s="38">
        <v>0</v>
      </c>
      <c r="N530" s="38">
        <v>1000000</v>
      </c>
      <c r="O530" s="38" t="s">
        <v>55</v>
      </c>
      <c r="Q530" s="63" t="s">
        <v>1560</v>
      </c>
      <c r="R530" s="63">
        <v>0</v>
      </c>
      <c r="T530" s="153" t="s">
        <v>1543</v>
      </c>
      <c r="Y530" s="70" t="str">
        <f t="shared" si="13"/>
        <v>300,21230180,-10000,0,0;300,21230180,10000,0,0</v>
      </c>
      <c r="Z530" s="70"/>
      <c r="AA530" s="38">
        <v>0</v>
      </c>
      <c r="AB530" s="38">
        <v>0</v>
      </c>
      <c r="AC530" s="38">
        <v>0</v>
      </c>
      <c r="AD530" s="38">
        <v>0</v>
      </c>
      <c r="AF530" s="4" t="s">
        <v>1574</v>
      </c>
      <c r="AG530">
        <f t="shared" si="12"/>
        <v>21230</v>
      </c>
      <c r="AH530" t="str">
        <f>SUBSTITUTE(SUBSTITUTE(VLOOKUP(VLOOKUP(AG530,[1]卡牌!$AC$3:$AD$999,2,0),[1]临时数据!$AG$3:$AK$10,4,0),"x",AF530),"y",B530)</f>
        <v>300,21230180,-10000,0,0;300,21230180,10000,0,0</v>
      </c>
    </row>
    <row r="531" spans="1:34" x14ac:dyDescent="0.2">
      <c r="A531" s="55">
        <f t="shared" si="11"/>
        <v>526</v>
      </c>
      <c r="B531" s="37">
        <v>21230190</v>
      </c>
      <c r="C531" s="61" t="str">
        <f>_xlfn.CONCAT("卡牌-",VLOOKUP(AG531,[1]卡牌!$B$3:$E$998,[1]卡牌!$E$1-[1]卡牌!$B$1+1,0))</f>
        <v>卡牌-狼游骑兵小组</v>
      </c>
      <c r="D531" s="38">
        <v>19</v>
      </c>
      <c r="E531" s="38">
        <v>0</v>
      </c>
      <c r="J531" s="38">
        <v>2</v>
      </c>
      <c r="L531" s="38">
        <v>0</v>
      </c>
      <c r="M531" s="38">
        <v>0</v>
      </c>
      <c r="N531" s="38">
        <v>1000000</v>
      </c>
      <c r="O531" s="38" t="s">
        <v>55</v>
      </c>
      <c r="Q531" s="63" t="s">
        <v>1560</v>
      </c>
      <c r="R531" s="63">
        <v>0</v>
      </c>
      <c r="T531" s="153" t="s">
        <v>1543</v>
      </c>
      <c r="Y531" s="70" t="str">
        <f t="shared" si="13"/>
        <v>300,21230190,-10000,0,0;300,21230190,10000,0,0</v>
      </c>
      <c r="Z531" s="70"/>
      <c r="AA531" s="38">
        <v>0</v>
      </c>
      <c r="AB531" s="38">
        <v>0</v>
      </c>
      <c r="AC531" s="38">
        <v>0</v>
      </c>
      <c r="AD531" s="38">
        <v>0</v>
      </c>
      <c r="AF531" s="4" t="s">
        <v>1574</v>
      </c>
      <c r="AG531">
        <f t="shared" si="12"/>
        <v>21230</v>
      </c>
      <c r="AH531" t="str">
        <f>SUBSTITUTE(SUBSTITUTE(VLOOKUP(VLOOKUP(AG531,[1]卡牌!$AC$3:$AD$999,2,0),[1]临时数据!$AG$3:$AK$10,4,0),"x",AF531),"y",B531)</f>
        <v>300,21230190,-10000,0,0;300,21230190,10000,0,0</v>
      </c>
    </row>
    <row r="532" spans="1:34" x14ac:dyDescent="0.2">
      <c r="A532" s="55">
        <f t="shared" si="11"/>
        <v>527</v>
      </c>
      <c r="B532" s="37">
        <v>21230200</v>
      </c>
      <c r="C532" s="61" t="str">
        <f>_xlfn.CONCAT("卡牌-",VLOOKUP(AG532,[1]卡牌!$B$3:$E$998,[1]卡牌!$E$1-[1]卡牌!$B$1+1,0))</f>
        <v>卡牌-狼游骑兵小组</v>
      </c>
      <c r="D532" s="38">
        <v>20</v>
      </c>
      <c r="E532" s="38">
        <v>0</v>
      </c>
      <c r="J532" s="38">
        <v>2</v>
      </c>
      <c r="L532" s="38">
        <v>0</v>
      </c>
      <c r="M532" s="38">
        <v>0</v>
      </c>
      <c r="N532" s="38">
        <v>1000000</v>
      </c>
      <c r="O532" s="38" t="s">
        <v>55</v>
      </c>
      <c r="Q532" s="63" t="s">
        <v>1560</v>
      </c>
      <c r="R532" s="63">
        <v>0</v>
      </c>
      <c r="T532" s="153" t="s">
        <v>1543</v>
      </c>
      <c r="Y532" s="70" t="str">
        <f t="shared" si="13"/>
        <v>300,21230200,-10000,0,0;300,21230200,10000,0,0</v>
      </c>
      <c r="Z532" s="70"/>
      <c r="AA532" s="38">
        <v>0</v>
      </c>
      <c r="AB532" s="38">
        <v>0</v>
      </c>
      <c r="AC532" s="38">
        <v>0</v>
      </c>
      <c r="AD532" s="38">
        <v>0</v>
      </c>
      <c r="AF532" s="4" t="s">
        <v>1574</v>
      </c>
      <c r="AG532">
        <f t="shared" si="12"/>
        <v>21230</v>
      </c>
      <c r="AH532" t="str">
        <f>SUBSTITUTE(SUBSTITUTE(VLOOKUP(VLOOKUP(AG532,[1]卡牌!$AC$3:$AD$999,2,0),[1]临时数据!$AG$3:$AK$10,4,0),"x",AF532),"y",B532)</f>
        <v>300,21230200,-10000,0,0;300,21230200,10000,0,0</v>
      </c>
    </row>
    <row r="533" spans="1:34" x14ac:dyDescent="0.2">
      <c r="A533" s="55">
        <f t="shared" si="11"/>
        <v>528</v>
      </c>
      <c r="B533" s="37">
        <v>21230210</v>
      </c>
      <c r="C533" s="61" t="str">
        <f>_xlfn.CONCAT("卡牌-",VLOOKUP(AG533,[1]卡牌!$B$3:$E$998,[1]卡牌!$E$1-[1]卡牌!$B$1+1,0))</f>
        <v>卡牌-狼游骑兵小组</v>
      </c>
      <c r="D533" s="38">
        <v>21</v>
      </c>
      <c r="E533" s="38">
        <v>0</v>
      </c>
      <c r="J533" s="38">
        <v>2</v>
      </c>
      <c r="L533" s="38">
        <v>0</v>
      </c>
      <c r="M533" s="38">
        <v>0</v>
      </c>
      <c r="N533" s="38">
        <v>1000000</v>
      </c>
      <c r="O533" s="38" t="s">
        <v>55</v>
      </c>
      <c r="Q533" s="63" t="s">
        <v>1560</v>
      </c>
      <c r="R533" s="63">
        <v>0</v>
      </c>
      <c r="T533" s="153" t="s">
        <v>1543</v>
      </c>
      <c r="Y533" s="70" t="str">
        <f t="shared" si="13"/>
        <v>300,21230210,-10000,0,0;300,21230210,10000,0,0</v>
      </c>
      <c r="Z533" s="70"/>
      <c r="AA533" s="38">
        <v>0</v>
      </c>
      <c r="AB533" s="38">
        <v>0</v>
      </c>
      <c r="AC533" s="38">
        <v>0</v>
      </c>
      <c r="AD533" s="38">
        <v>0</v>
      </c>
      <c r="AF533" s="4" t="s">
        <v>1574</v>
      </c>
      <c r="AG533">
        <f t="shared" si="12"/>
        <v>21230</v>
      </c>
      <c r="AH533" t="str">
        <f>SUBSTITUTE(SUBSTITUTE(VLOOKUP(VLOOKUP(AG533,[1]卡牌!$AC$3:$AD$999,2,0),[1]临时数据!$AG$3:$AK$10,4,0),"x",AF533),"y",B533)</f>
        <v>300,21230210,-10000,0,0;300,21230210,10000,0,0</v>
      </c>
    </row>
    <row r="534" spans="1:34" x14ac:dyDescent="0.2">
      <c r="A534" s="55">
        <f t="shared" si="11"/>
        <v>529</v>
      </c>
      <c r="B534" s="37">
        <v>21230220</v>
      </c>
      <c r="C534" s="61" t="str">
        <f>_xlfn.CONCAT("卡牌-",VLOOKUP(AG534,[1]卡牌!$B$3:$E$998,[1]卡牌!$E$1-[1]卡牌!$B$1+1,0))</f>
        <v>卡牌-狼游骑兵小组</v>
      </c>
      <c r="D534" s="38">
        <v>22</v>
      </c>
      <c r="E534" s="38">
        <v>0</v>
      </c>
      <c r="J534" s="38">
        <v>2</v>
      </c>
      <c r="L534" s="38">
        <v>0</v>
      </c>
      <c r="M534" s="38">
        <v>0</v>
      </c>
      <c r="N534" s="38">
        <v>1000000</v>
      </c>
      <c r="O534" s="38" t="s">
        <v>55</v>
      </c>
      <c r="Q534" s="63" t="s">
        <v>1560</v>
      </c>
      <c r="R534" s="63">
        <v>0</v>
      </c>
      <c r="T534" s="153" t="s">
        <v>1543</v>
      </c>
      <c r="Y534" s="70" t="str">
        <f t="shared" si="13"/>
        <v>300,21230220,-10000,0,0;300,21230220,10000,0,0</v>
      </c>
      <c r="Z534" s="70"/>
      <c r="AA534" s="38">
        <v>0</v>
      </c>
      <c r="AB534" s="38">
        <v>0</v>
      </c>
      <c r="AC534" s="38">
        <v>0</v>
      </c>
      <c r="AD534" s="38">
        <v>0</v>
      </c>
      <c r="AF534" s="4" t="s">
        <v>1574</v>
      </c>
      <c r="AG534">
        <f t="shared" si="12"/>
        <v>21230</v>
      </c>
      <c r="AH534" t="str">
        <f>SUBSTITUTE(SUBSTITUTE(VLOOKUP(VLOOKUP(AG534,[1]卡牌!$AC$3:$AD$999,2,0),[1]临时数据!$AG$3:$AK$10,4,0),"x",AF534),"y",B534)</f>
        <v>300,21230220,-10000,0,0;300,21230220,10000,0,0</v>
      </c>
    </row>
    <row r="535" spans="1:34" x14ac:dyDescent="0.2">
      <c r="A535" s="55">
        <f t="shared" si="11"/>
        <v>530</v>
      </c>
      <c r="B535" s="37">
        <v>21230230</v>
      </c>
      <c r="C535" s="61" t="str">
        <f>_xlfn.CONCAT("卡牌-",VLOOKUP(AG535,[1]卡牌!$B$3:$E$998,[1]卡牌!$E$1-[1]卡牌!$B$1+1,0))</f>
        <v>卡牌-狼游骑兵小组</v>
      </c>
      <c r="D535" s="38">
        <v>23</v>
      </c>
      <c r="E535" s="38">
        <v>0</v>
      </c>
      <c r="J535" s="38">
        <v>2</v>
      </c>
      <c r="L535" s="38">
        <v>0</v>
      </c>
      <c r="M535" s="38">
        <v>0</v>
      </c>
      <c r="N535" s="38">
        <v>1000000</v>
      </c>
      <c r="O535" s="38" t="s">
        <v>55</v>
      </c>
      <c r="Q535" s="63" t="s">
        <v>1560</v>
      </c>
      <c r="R535" s="63">
        <v>0</v>
      </c>
      <c r="T535" s="153" t="s">
        <v>1543</v>
      </c>
      <c r="Y535" s="70" t="str">
        <f t="shared" si="13"/>
        <v>300,21230230,-10000,0,0;300,21230230,10000,0,0</v>
      </c>
      <c r="Z535" s="70"/>
      <c r="AA535" s="38">
        <v>0</v>
      </c>
      <c r="AB535" s="38">
        <v>0</v>
      </c>
      <c r="AC535" s="38">
        <v>0</v>
      </c>
      <c r="AD535" s="38">
        <v>0</v>
      </c>
      <c r="AF535" s="4" t="s">
        <v>1574</v>
      </c>
      <c r="AG535">
        <f t="shared" si="12"/>
        <v>21230</v>
      </c>
      <c r="AH535" t="str">
        <f>SUBSTITUTE(SUBSTITUTE(VLOOKUP(VLOOKUP(AG535,[1]卡牌!$AC$3:$AD$999,2,0),[1]临时数据!$AG$3:$AK$10,4,0),"x",AF535),"y",B535)</f>
        <v>300,21230230,-10000,0,0;300,21230230,10000,0,0</v>
      </c>
    </row>
    <row r="536" spans="1:34" x14ac:dyDescent="0.2">
      <c r="A536" s="55">
        <f t="shared" si="11"/>
        <v>531</v>
      </c>
      <c r="B536" s="37">
        <v>21230240</v>
      </c>
      <c r="C536" s="61" t="str">
        <f>_xlfn.CONCAT("卡牌-",VLOOKUP(AG536,[1]卡牌!$B$3:$E$998,[1]卡牌!$E$1-[1]卡牌!$B$1+1,0))</f>
        <v>卡牌-狼游骑兵小组</v>
      </c>
      <c r="D536" s="38">
        <v>24</v>
      </c>
      <c r="E536" s="38">
        <v>0</v>
      </c>
      <c r="J536" s="38">
        <v>2</v>
      </c>
      <c r="L536" s="38">
        <v>0</v>
      </c>
      <c r="M536" s="38">
        <v>0</v>
      </c>
      <c r="N536" s="38">
        <v>1000000</v>
      </c>
      <c r="O536" s="38" t="s">
        <v>55</v>
      </c>
      <c r="Q536" s="63" t="s">
        <v>1560</v>
      </c>
      <c r="R536" s="63">
        <v>0</v>
      </c>
      <c r="T536" s="153" t="s">
        <v>1543</v>
      </c>
      <c r="Y536" s="70" t="str">
        <f t="shared" si="13"/>
        <v>300,21230240,-10000,0,0;300,21230240,10000,0,0</v>
      </c>
      <c r="Z536" s="70"/>
      <c r="AA536" s="38">
        <v>0</v>
      </c>
      <c r="AB536" s="38">
        <v>0</v>
      </c>
      <c r="AC536" s="38">
        <v>0</v>
      </c>
      <c r="AD536" s="38">
        <v>0</v>
      </c>
      <c r="AF536" s="4" t="s">
        <v>1574</v>
      </c>
      <c r="AG536">
        <f t="shared" si="12"/>
        <v>21230</v>
      </c>
      <c r="AH536" t="str">
        <f>SUBSTITUTE(SUBSTITUTE(VLOOKUP(VLOOKUP(AG536,[1]卡牌!$AC$3:$AD$999,2,0),[1]临时数据!$AG$3:$AK$10,4,0),"x",AF536),"y",B536)</f>
        <v>300,21230240,-10000,0,0;300,21230240,10000,0,0</v>
      </c>
    </row>
    <row r="537" spans="1:34" x14ac:dyDescent="0.2">
      <c r="A537" s="55">
        <f t="shared" si="11"/>
        <v>532</v>
      </c>
      <c r="B537" s="37">
        <v>21230250</v>
      </c>
      <c r="C537" s="61" t="str">
        <f>_xlfn.CONCAT("卡牌-",VLOOKUP(AG537,[1]卡牌!$B$3:$E$998,[1]卡牌!$E$1-[1]卡牌!$B$1+1,0))</f>
        <v>卡牌-狼游骑兵小组</v>
      </c>
      <c r="D537" s="38">
        <v>25</v>
      </c>
      <c r="E537" s="38">
        <v>0</v>
      </c>
      <c r="J537" s="38">
        <v>2</v>
      </c>
      <c r="L537" s="38">
        <v>0</v>
      </c>
      <c r="M537" s="38">
        <v>0</v>
      </c>
      <c r="N537" s="38">
        <v>1000000</v>
      </c>
      <c r="O537" s="38" t="s">
        <v>55</v>
      </c>
      <c r="Q537" s="63" t="s">
        <v>1560</v>
      </c>
      <c r="R537" s="63">
        <v>0</v>
      </c>
      <c r="T537" s="153" t="s">
        <v>1543</v>
      </c>
      <c r="Y537" s="70" t="str">
        <f t="shared" si="13"/>
        <v>300,21230250,-10000,0,0;300,21230250,10000,0,0</v>
      </c>
      <c r="Z537" s="70"/>
      <c r="AA537" s="38">
        <v>0</v>
      </c>
      <c r="AB537" s="38">
        <v>0</v>
      </c>
      <c r="AC537" s="38">
        <v>0</v>
      </c>
      <c r="AD537" s="38">
        <v>0</v>
      </c>
      <c r="AF537" s="4" t="s">
        <v>1574</v>
      </c>
      <c r="AG537">
        <f t="shared" si="12"/>
        <v>21230</v>
      </c>
      <c r="AH537" t="str">
        <f>SUBSTITUTE(SUBSTITUTE(VLOOKUP(VLOOKUP(AG537,[1]卡牌!$AC$3:$AD$999,2,0),[1]临时数据!$AG$3:$AK$10,4,0),"x",AF537),"y",B537)</f>
        <v>300,21230250,-10000,0,0;300,21230250,10000,0,0</v>
      </c>
    </row>
    <row r="538" spans="1:34" x14ac:dyDescent="0.2">
      <c r="A538" s="55">
        <f t="shared" si="11"/>
        <v>533</v>
      </c>
      <c r="B538" s="37">
        <v>21140010</v>
      </c>
      <c r="C538" s="61" t="str">
        <f>_xlfn.CONCAT("卡牌-",VLOOKUP(AG538,[1]卡牌!$B$3:$E$998,[1]卡牌!$E$1-[1]卡牌!$B$1+1,0))</f>
        <v>卡牌-小精灵大军</v>
      </c>
      <c r="D538" s="38">
        <v>1</v>
      </c>
      <c r="E538" s="38">
        <v>0</v>
      </c>
      <c r="J538" s="38">
        <v>2</v>
      </c>
      <c r="L538" s="38">
        <v>0</v>
      </c>
      <c r="M538" s="38">
        <v>0</v>
      </c>
      <c r="N538" s="38">
        <v>1000000</v>
      </c>
      <c r="O538" s="38" t="s">
        <v>55</v>
      </c>
      <c r="Q538" s="63" t="s">
        <v>1560</v>
      </c>
      <c r="R538" s="63">
        <v>0</v>
      </c>
      <c r="T538" s="153" t="s">
        <v>1543</v>
      </c>
      <c r="Y538" s="70" t="str">
        <f t="shared" si="13"/>
        <v>300,21140010,-10000,0,10000;300,21140010,0,0,10000;300,21140010,10000,0,10000;300,21140010,-10000,0,0;300,21140010,10000,0,0;300,21140010,-10000,0,-10000;300,21140010,0,0,-10000;300,21140010,10000,0,-10000</v>
      </c>
      <c r="Z538" s="70"/>
      <c r="AA538" s="38">
        <v>0</v>
      </c>
      <c r="AB538" s="38">
        <v>0</v>
      </c>
      <c r="AC538" s="38">
        <v>0</v>
      </c>
      <c r="AD538" s="38">
        <v>0</v>
      </c>
      <c r="AF538" s="4" t="s">
        <v>1574</v>
      </c>
      <c r="AG538">
        <f t="shared" si="12"/>
        <v>21140</v>
      </c>
      <c r="AH538" t="str">
        <f>SUBSTITUTE(SUBSTITUTE(VLOOKUP(VLOOKUP(AG538,[1]卡牌!$AC$3:$AD$999,2,0),[1]临时数据!$AG$3:$AK$10,4,0),"x",AF538),"y",B538)</f>
        <v>300,21140010,-10000,0,10000;300,21140010,0,0,10000;300,21140010,10000,0,10000;300,21140010,-10000,0,0;300,21140010,10000,0,0;300,21140010,-10000,0,-10000;300,21140010,0,0,-10000;300,21140010,10000,0,-10000</v>
      </c>
    </row>
    <row r="539" spans="1:34" x14ac:dyDescent="0.2">
      <c r="A539" s="55">
        <f t="shared" si="11"/>
        <v>534</v>
      </c>
      <c r="B539" s="37">
        <v>21140020</v>
      </c>
      <c r="C539" s="61" t="str">
        <f>_xlfn.CONCAT("卡牌-",VLOOKUP(AG539,[1]卡牌!$B$3:$E$998,[1]卡牌!$E$1-[1]卡牌!$B$1+1,0))</f>
        <v>卡牌-小精灵大军</v>
      </c>
      <c r="D539" s="38">
        <v>2</v>
      </c>
      <c r="E539" s="38">
        <v>0</v>
      </c>
      <c r="J539" s="38">
        <v>2</v>
      </c>
      <c r="L539" s="38">
        <v>0</v>
      </c>
      <c r="M539" s="38">
        <v>0</v>
      </c>
      <c r="N539" s="38">
        <v>1000000</v>
      </c>
      <c r="O539" s="38" t="s">
        <v>55</v>
      </c>
      <c r="Q539" s="63" t="s">
        <v>1560</v>
      </c>
      <c r="R539" s="63">
        <v>0</v>
      </c>
      <c r="T539" s="153" t="s">
        <v>1543</v>
      </c>
      <c r="Y539" s="70" t="str">
        <f t="shared" si="13"/>
        <v>300,21140020,-10000,0,10000;300,21140020,0,0,10000;300,21140020,10000,0,10000;300,21140020,-10000,0,0;300,21140020,10000,0,0;300,21140020,-10000,0,-10000;300,21140020,0,0,-10000;300,21140020,10000,0,-10000</v>
      </c>
      <c r="Z539" s="70"/>
      <c r="AA539" s="38">
        <v>0</v>
      </c>
      <c r="AB539" s="38">
        <v>0</v>
      </c>
      <c r="AC539" s="38">
        <v>0</v>
      </c>
      <c r="AD539" s="38">
        <v>0</v>
      </c>
      <c r="AF539" s="4" t="s">
        <v>1574</v>
      </c>
      <c r="AG539">
        <f t="shared" si="12"/>
        <v>21140</v>
      </c>
      <c r="AH539" t="str">
        <f>SUBSTITUTE(SUBSTITUTE(VLOOKUP(VLOOKUP(AG539,[1]卡牌!$AC$3:$AD$999,2,0),[1]临时数据!$AG$3:$AK$10,4,0),"x",AF539),"y",B539)</f>
        <v>300,21140020,-10000,0,10000;300,21140020,0,0,10000;300,21140020,10000,0,10000;300,21140020,-10000,0,0;300,21140020,10000,0,0;300,21140020,-10000,0,-10000;300,21140020,0,0,-10000;300,21140020,10000,0,-10000</v>
      </c>
    </row>
    <row r="540" spans="1:34" x14ac:dyDescent="0.2">
      <c r="A540" s="55">
        <f t="shared" si="11"/>
        <v>535</v>
      </c>
      <c r="B540" s="37">
        <v>21140030</v>
      </c>
      <c r="C540" s="61" t="str">
        <f>_xlfn.CONCAT("卡牌-",VLOOKUP(AG540,[1]卡牌!$B$3:$E$998,[1]卡牌!$E$1-[1]卡牌!$B$1+1,0))</f>
        <v>卡牌-小精灵大军</v>
      </c>
      <c r="D540" s="38">
        <v>3</v>
      </c>
      <c r="E540" s="38">
        <v>0</v>
      </c>
      <c r="J540" s="38">
        <v>2</v>
      </c>
      <c r="L540" s="38">
        <v>0</v>
      </c>
      <c r="M540" s="38">
        <v>0</v>
      </c>
      <c r="N540" s="38">
        <v>1000000</v>
      </c>
      <c r="O540" s="38" t="s">
        <v>55</v>
      </c>
      <c r="Q540" s="63" t="s">
        <v>1560</v>
      </c>
      <c r="R540" s="63">
        <v>0</v>
      </c>
      <c r="T540" s="153" t="s">
        <v>1543</v>
      </c>
      <c r="Y540" s="70" t="str">
        <f t="shared" si="13"/>
        <v>300,21140030,-10000,0,10000;300,21140030,0,0,10000;300,21140030,10000,0,10000;300,21140030,-10000,0,0;300,21140030,10000,0,0;300,21140030,-10000,0,-10000;300,21140030,0,0,-10000;300,21140030,10000,0,-10000</v>
      </c>
      <c r="Z540" s="70"/>
      <c r="AA540" s="38">
        <v>0</v>
      </c>
      <c r="AB540" s="38">
        <v>0</v>
      </c>
      <c r="AC540" s="38">
        <v>0</v>
      </c>
      <c r="AD540" s="38">
        <v>0</v>
      </c>
      <c r="AF540" s="4" t="s">
        <v>1574</v>
      </c>
      <c r="AG540">
        <f t="shared" si="12"/>
        <v>21140</v>
      </c>
      <c r="AH540" t="str">
        <f>SUBSTITUTE(SUBSTITUTE(VLOOKUP(VLOOKUP(AG540,[1]卡牌!$AC$3:$AD$999,2,0),[1]临时数据!$AG$3:$AK$10,4,0),"x",AF540),"y",B540)</f>
        <v>300,21140030,-10000,0,10000;300,21140030,0,0,10000;300,21140030,10000,0,10000;300,21140030,-10000,0,0;300,21140030,10000,0,0;300,21140030,-10000,0,-10000;300,21140030,0,0,-10000;300,21140030,10000,0,-10000</v>
      </c>
    </row>
    <row r="541" spans="1:34" x14ac:dyDescent="0.2">
      <c r="A541" s="55">
        <f t="shared" si="11"/>
        <v>536</v>
      </c>
      <c r="B541" s="37">
        <v>21140040</v>
      </c>
      <c r="C541" s="61" t="str">
        <f>_xlfn.CONCAT("卡牌-",VLOOKUP(AG541,[1]卡牌!$B$3:$E$998,[1]卡牌!$E$1-[1]卡牌!$B$1+1,0))</f>
        <v>卡牌-小精灵大军</v>
      </c>
      <c r="D541" s="38">
        <v>4</v>
      </c>
      <c r="E541" s="38">
        <v>0</v>
      </c>
      <c r="J541" s="38">
        <v>2</v>
      </c>
      <c r="L541" s="38">
        <v>0</v>
      </c>
      <c r="M541" s="38">
        <v>0</v>
      </c>
      <c r="N541" s="38">
        <v>1000000</v>
      </c>
      <c r="O541" s="38" t="s">
        <v>55</v>
      </c>
      <c r="Q541" s="63" t="s">
        <v>1560</v>
      </c>
      <c r="R541" s="63">
        <v>0</v>
      </c>
      <c r="T541" s="153" t="s">
        <v>1543</v>
      </c>
      <c r="Y541" s="70" t="str">
        <f t="shared" si="13"/>
        <v>300,21140040,-10000,0,10000;300,21140040,0,0,10000;300,21140040,10000,0,10000;300,21140040,-10000,0,0;300,21140040,10000,0,0;300,21140040,-10000,0,-10000;300,21140040,0,0,-10000;300,21140040,10000,0,-10000</v>
      </c>
      <c r="Z541" s="70"/>
      <c r="AA541" s="38">
        <v>0</v>
      </c>
      <c r="AB541" s="38">
        <v>0</v>
      </c>
      <c r="AC541" s="38">
        <v>0</v>
      </c>
      <c r="AD541" s="38">
        <v>0</v>
      </c>
      <c r="AF541" s="4" t="s">
        <v>1574</v>
      </c>
      <c r="AG541">
        <f t="shared" si="12"/>
        <v>21140</v>
      </c>
      <c r="AH541" t="str">
        <f>SUBSTITUTE(SUBSTITUTE(VLOOKUP(VLOOKUP(AG541,[1]卡牌!$AC$3:$AD$999,2,0),[1]临时数据!$AG$3:$AK$10,4,0),"x",AF541),"y",B541)</f>
        <v>300,21140040,-10000,0,10000;300,21140040,0,0,10000;300,21140040,10000,0,10000;300,21140040,-10000,0,0;300,21140040,10000,0,0;300,21140040,-10000,0,-10000;300,21140040,0,0,-10000;300,21140040,10000,0,-10000</v>
      </c>
    </row>
    <row r="542" spans="1:34" x14ac:dyDescent="0.2">
      <c r="A542" s="55">
        <f t="shared" si="11"/>
        <v>537</v>
      </c>
      <c r="B542" s="37">
        <v>21140050</v>
      </c>
      <c r="C542" s="61" t="str">
        <f>_xlfn.CONCAT("卡牌-",VLOOKUP(AG542,[1]卡牌!$B$3:$E$998,[1]卡牌!$E$1-[1]卡牌!$B$1+1,0))</f>
        <v>卡牌-小精灵大军</v>
      </c>
      <c r="D542" s="38">
        <v>5</v>
      </c>
      <c r="E542" s="38">
        <v>0</v>
      </c>
      <c r="J542" s="38">
        <v>2</v>
      </c>
      <c r="L542" s="38">
        <v>0</v>
      </c>
      <c r="M542" s="38">
        <v>0</v>
      </c>
      <c r="N542" s="38">
        <v>1000000</v>
      </c>
      <c r="O542" s="38" t="s">
        <v>55</v>
      </c>
      <c r="Q542" s="63" t="s">
        <v>1560</v>
      </c>
      <c r="R542" s="63">
        <v>0</v>
      </c>
      <c r="T542" s="153" t="s">
        <v>1543</v>
      </c>
      <c r="Y542" s="70" t="str">
        <f t="shared" si="13"/>
        <v>300,21140050,-10000,0,10000;300,21140050,0,0,10000;300,21140050,10000,0,10000;300,21140050,-10000,0,0;300,21140050,10000,0,0;300,21140050,-10000,0,-10000;300,21140050,0,0,-10000;300,21140050,10000,0,-10000</v>
      </c>
      <c r="Z542" s="70"/>
      <c r="AA542" s="38">
        <v>0</v>
      </c>
      <c r="AB542" s="38">
        <v>0</v>
      </c>
      <c r="AC542" s="38">
        <v>0</v>
      </c>
      <c r="AD542" s="38">
        <v>0</v>
      </c>
      <c r="AF542" s="4" t="s">
        <v>1574</v>
      </c>
      <c r="AG542">
        <f t="shared" si="12"/>
        <v>21140</v>
      </c>
      <c r="AH542" t="str">
        <f>SUBSTITUTE(SUBSTITUTE(VLOOKUP(VLOOKUP(AG542,[1]卡牌!$AC$3:$AD$999,2,0),[1]临时数据!$AG$3:$AK$10,4,0),"x",AF542),"y",B542)</f>
        <v>300,21140050,-10000,0,10000;300,21140050,0,0,10000;300,21140050,10000,0,10000;300,21140050,-10000,0,0;300,21140050,10000,0,0;300,21140050,-10000,0,-10000;300,21140050,0,0,-10000;300,21140050,10000,0,-10000</v>
      </c>
    </row>
    <row r="543" spans="1:34" x14ac:dyDescent="0.2">
      <c r="A543" s="55">
        <f t="shared" si="11"/>
        <v>538</v>
      </c>
      <c r="B543" s="37">
        <v>21140060</v>
      </c>
      <c r="C543" s="61" t="str">
        <f>_xlfn.CONCAT("卡牌-",VLOOKUP(AG543,[1]卡牌!$B$3:$E$998,[1]卡牌!$E$1-[1]卡牌!$B$1+1,0))</f>
        <v>卡牌-小精灵大军</v>
      </c>
      <c r="D543" s="38">
        <v>6</v>
      </c>
      <c r="E543" s="38">
        <v>0</v>
      </c>
      <c r="J543" s="38">
        <v>2</v>
      </c>
      <c r="L543" s="38">
        <v>0</v>
      </c>
      <c r="M543" s="38">
        <v>0</v>
      </c>
      <c r="N543" s="38">
        <v>1000000</v>
      </c>
      <c r="O543" s="38" t="s">
        <v>55</v>
      </c>
      <c r="Q543" s="63" t="s">
        <v>1560</v>
      </c>
      <c r="R543" s="63">
        <v>0</v>
      </c>
      <c r="T543" s="153" t="s">
        <v>1543</v>
      </c>
      <c r="Y543" s="70" t="str">
        <f t="shared" si="13"/>
        <v>300,21140060,-10000,0,10000;300,21140060,0,0,10000;300,21140060,10000,0,10000;300,21140060,-10000,0,0;300,21140060,10000,0,0;300,21140060,-10000,0,-10000;300,21140060,0,0,-10000;300,21140060,10000,0,-10000</v>
      </c>
      <c r="Z543" s="70"/>
      <c r="AA543" s="38">
        <v>0</v>
      </c>
      <c r="AB543" s="38">
        <v>0</v>
      </c>
      <c r="AC543" s="38">
        <v>0</v>
      </c>
      <c r="AD543" s="38">
        <v>0</v>
      </c>
      <c r="AF543" s="4" t="s">
        <v>1574</v>
      </c>
      <c r="AG543">
        <f t="shared" si="12"/>
        <v>21140</v>
      </c>
      <c r="AH543" t="str">
        <f>SUBSTITUTE(SUBSTITUTE(VLOOKUP(VLOOKUP(AG543,[1]卡牌!$AC$3:$AD$999,2,0),[1]临时数据!$AG$3:$AK$10,4,0),"x",AF543),"y",B543)</f>
        <v>300,21140060,-10000,0,10000;300,21140060,0,0,10000;300,21140060,10000,0,10000;300,21140060,-10000,0,0;300,21140060,10000,0,0;300,21140060,-10000,0,-10000;300,21140060,0,0,-10000;300,21140060,10000,0,-10000</v>
      </c>
    </row>
    <row r="544" spans="1:34" x14ac:dyDescent="0.2">
      <c r="A544" s="55">
        <f t="shared" si="11"/>
        <v>539</v>
      </c>
      <c r="B544" s="37">
        <v>21140070</v>
      </c>
      <c r="C544" s="61" t="str">
        <f>_xlfn.CONCAT("卡牌-",VLOOKUP(AG544,[1]卡牌!$B$3:$E$998,[1]卡牌!$E$1-[1]卡牌!$B$1+1,0))</f>
        <v>卡牌-小精灵大军</v>
      </c>
      <c r="D544" s="38">
        <v>7</v>
      </c>
      <c r="E544" s="38">
        <v>0</v>
      </c>
      <c r="J544" s="38">
        <v>2</v>
      </c>
      <c r="L544" s="38">
        <v>0</v>
      </c>
      <c r="M544" s="38">
        <v>0</v>
      </c>
      <c r="N544" s="38">
        <v>1000000</v>
      </c>
      <c r="O544" s="38" t="s">
        <v>55</v>
      </c>
      <c r="Q544" s="63" t="s">
        <v>1560</v>
      </c>
      <c r="R544" s="63">
        <v>0</v>
      </c>
      <c r="T544" s="153" t="s">
        <v>1543</v>
      </c>
      <c r="Y544" s="70" t="str">
        <f t="shared" si="13"/>
        <v>300,21140070,-10000,0,10000;300,21140070,0,0,10000;300,21140070,10000,0,10000;300,21140070,-10000,0,0;300,21140070,10000,0,0;300,21140070,-10000,0,-10000;300,21140070,0,0,-10000;300,21140070,10000,0,-10000</v>
      </c>
      <c r="Z544" s="70"/>
      <c r="AA544" s="38">
        <v>0</v>
      </c>
      <c r="AB544" s="38">
        <v>0</v>
      </c>
      <c r="AC544" s="38">
        <v>0</v>
      </c>
      <c r="AD544" s="38">
        <v>0</v>
      </c>
      <c r="AF544" s="4" t="s">
        <v>1574</v>
      </c>
      <c r="AG544">
        <f t="shared" si="12"/>
        <v>21140</v>
      </c>
      <c r="AH544" t="str">
        <f>SUBSTITUTE(SUBSTITUTE(VLOOKUP(VLOOKUP(AG544,[1]卡牌!$AC$3:$AD$999,2,0),[1]临时数据!$AG$3:$AK$10,4,0),"x",AF544),"y",B544)</f>
        <v>300,21140070,-10000,0,10000;300,21140070,0,0,10000;300,21140070,10000,0,10000;300,21140070,-10000,0,0;300,21140070,10000,0,0;300,21140070,-10000,0,-10000;300,21140070,0,0,-10000;300,21140070,10000,0,-10000</v>
      </c>
    </row>
    <row r="545" spans="1:34" x14ac:dyDescent="0.2">
      <c r="A545" s="55">
        <f t="shared" si="11"/>
        <v>540</v>
      </c>
      <c r="B545" s="37">
        <v>21140080</v>
      </c>
      <c r="C545" s="61" t="str">
        <f>_xlfn.CONCAT("卡牌-",VLOOKUP(AG545,[1]卡牌!$B$3:$E$998,[1]卡牌!$E$1-[1]卡牌!$B$1+1,0))</f>
        <v>卡牌-小精灵大军</v>
      </c>
      <c r="D545" s="38">
        <v>8</v>
      </c>
      <c r="E545" s="38">
        <v>0</v>
      </c>
      <c r="J545" s="38">
        <v>2</v>
      </c>
      <c r="L545" s="38">
        <v>0</v>
      </c>
      <c r="M545" s="38">
        <v>0</v>
      </c>
      <c r="N545" s="38">
        <v>1000000</v>
      </c>
      <c r="O545" s="38" t="s">
        <v>55</v>
      </c>
      <c r="Q545" s="63" t="s">
        <v>1560</v>
      </c>
      <c r="R545" s="63">
        <v>0</v>
      </c>
      <c r="T545" s="153" t="s">
        <v>1543</v>
      </c>
      <c r="Y545" s="70" t="str">
        <f t="shared" si="13"/>
        <v>300,21140080,-10000,0,10000;300,21140080,0,0,10000;300,21140080,10000,0,10000;300,21140080,-10000,0,0;300,21140080,10000,0,0;300,21140080,-10000,0,-10000;300,21140080,0,0,-10000;300,21140080,10000,0,-10000</v>
      </c>
      <c r="Z545" s="70"/>
      <c r="AA545" s="38">
        <v>0</v>
      </c>
      <c r="AB545" s="38">
        <v>0</v>
      </c>
      <c r="AC545" s="38">
        <v>0</v>
      </c>
      <c r="AD545" s="38">
        <v>0</v>
      </c>
      <c r="AF545" s="4" t="s">
        <v>1574</v>
      </c>
      <c r="AG545">
        <f t="shared" si="12"/>
        <v>21140</v>
      </c>
      <c r="AH545" t="str">
        <f>SUBSTITUTE(SUBSTITUTE(VLOOKUP(VLOOKUP(AG545,[1]卡牌!$AC$3:$AD$999,2,0),[1]临时数据!$AG$3:$AK$10,4,0),"x",AF545),"y",B545)</f>
        <v>300,21140080,-10000,0,10000;300,21140080,0,0,10000;300,21140080,10000,0,10000;300,21140080,-10000,0,0;300,21140080,10000,0,0;300,21140080,-10000,0,-10000;300,21140080,0,0,-10000;300,21140080,10000,0,-10000</v>
      </c>
    </row>
    <row r="546" spans="1:34" x14ac:dyDescent="0.2">
      <c r="A546" s="55">
        <f t="shared" si="11"/>
        <v>541</v>
      </c>
      <c r="B546" s="37">
        <v>21140090</v>
      </c>
      <c r="C546" s="61" t="str">
        <f>_xlfn.CONCAT("卡牌-",VLOOKUP(AG546,[1]卡牌!$B$3:$E$998,[1]卡牌!$E$1-[1]卡牌!$B$1+1,0))</f>
        <v>卡牌-小精灵大军</v>
      </c>
      <c r="D546" s="38">
        <v>9</v>
      </c>
      <c r="E546" s="38">
        <v>0</v>
      </c>
      <c r="J546" s="38">
        <v>2</v>
      </c>
      <c r="L546" s="38">
        <v>0</v>
      </c>
      <c r="M546" s="38">
        <v>0</v>
      </c>
      <c r="N546" s="38">
        <v>1000000</v>
      </c>
      <c r="O546" s="38" t="s">
        <v>55</v>
      </c>
      <c r="Q546" s="63" t="s">
        <v>1560</v>
      </c>
      <c r="R546" s="63">
        <v>0</v>
      </c>
      <c r="T546" s="153" t="s">
        <v>1543</v>
      </c>
      <c r="Y546" s="70" t="str">
        <f t="shared" si="13"/>
        <v>300,21140090,-10000,0,10000;300,21140090,0,0,10000;300,21140090,10000,0,10000;300,21140090,-10000,0,0;300,21140090,10000,0,0;300,21140090,-10000,0,-10000;300,21140090,0,0,-10000;300,21140090,10000,0,-10000</v>
      </c>
      <c r="Z546" s="70"/>
      <c r="AA546" s="38">
        <v>0</v>
      </c>
      <c r="AB546" s="38">
        <v>0</v>
      </c>
      <c r="AC546" s="38">
        <v>0</v>
      </c>
      <c r="AD546" s="38">
        <v>0</v>
      </c>
      <c r="AF546" s="4" t="s">
        <v>1574</v>
      </c>
      <c r="AG546">
        <f t="shared" si="12"/>
        <v>21140</v>
      </c>
      <c r="AH546" t="str">
        <f>SUBSTITUTE(SUBSTITUTE(VLOOKUP(VLOOKUP(AG546,[1]卡牌!$AC$3:$AD$999,2,0),[1]临时数据!$AG$3:$AK$10,4,0),"x",AF546),"y",B546)</f>
        <v>300,21140090,-10000,0,10000;300,21140090,0,0,10000;300,21140090,10000,0,10000;300,21140090,-10000,0,0;300,21140090,10000,0,0;300,21140090,-10000,0,-10000;300,21140090,0,0,-10000;300,21140090,10000,0,-10000</v>
      </c>
    </row>
    <row r="547" spans="1:34" x14ac:dyDescent="0.2">
      <c r="A547" s="55">
        <f t="shared" si="11"/>
        <v>542</v>
      </c>
      <c r="B547" s="37">
        <v>21140100</v>
      </c>
      <c r="C547" s="61" t="str">
        <f>_xlfn.CONCAT("卡牌-",VLOOKUP(AG547,[1]卡牌!$B$3:$E$998,[1]卡牌!$E$1-[1]卡牌!$B$1+1,0))</f>
        <v>卡牌-小精灵大军</v>
      </c>
      <c r="D547" s="38">
        <v>10</v>
      </c>
      <c r="E547" s="38">
        <v>0</v>
      </c>
      <c r="J547" s="38">
        <v>2</v>
      </c>
      <c r="L547" s="38">
        <v>0</v>
      </c>
      <c r="M547" s="38">
        <v>0</v>
      </c>
      <c r="N547" s="38">
        <v>1000000</v>
      </c>
      <c r="O547" s="38" t="s">
        <v>55</v>
      </c>
      <c r="Q547" s="63" t="s">
        <v>1560</v>
      </c>
      <c r="R547" s="63">
        <v>0</v>
      </c>
      <c r="T547" s="153" t="s">
        <v>1543</v>
      </c>
      <c r="Y547" s="70" t="str">
        <f t="shared" si="13"/>
        <v>300,21140100,-10000,0,10000;300,21140100,0,0,10000;300,21140100,10000,0,10000;300,21140100,-10000,0,0;300,21140100,10000,0,0;300,21140100,-10000,0,-10000;300,21140100,0,0,-10000;300,21140100,10000,0,-10000</v>
      </c>
      <c r="Z547" s="70"/>
      <c r="AA547" s="38">
        <v>0</v>
      </c>
      <c r="AB547" s="38">
        <v>0</v>
      </c>
      <c r="AC547" s="38">
        <v>0</v>
      </c>
      <c r="AD547" s="38">
        <v>0</v>
      </c>
      <c r="AF547" s="4" t="s">
        <v>1574</v>
      </c>
      <c r="AG547">
        <f t="shared" si="12"/>
        <v>21140</v>
      </c>
      <c r="AH547" t="str">
        <f>SUBSTITUTE(SUBSTITUTE(VLOOKUP(VLOOKUP(AG547,[1]卡牌!$AC$3:$AD$999,2,0),[1]临时数据!$AG$3:$AK$10,4,0),"x",AF547),"y",B547)</f>
        <v>300,21140100,-10000,0,10000;300,21140100,0,0,10000;300,21140100,10000,0,10000;300,21140100,-10000,0,0;300,21140100,10000,0,0;300,21140100,-10000,0,-10000;300,21140100,0,0,-10000;300,21140100,10000,0,-10000</v>
      </c>
    </row>
    <row r="548" spans="1:34" x14ac:dyDescent="0.2">
      <c r="A548" s="55">
        <f t="shared" si="11"/>
        <v>543</v>
      </c>
      <c r="B548" s="37">
        <v>21140110</v>
      </c>
      <c r="C548" s="61" t="str">
        <f>_xlfn.CONCAT("卡牌-",VLOOKUP(AG548,[1]卡牌!$B$3:$E$998,[1]卡牌!$E$1-[1]卡牌!$B$1+1,0))</f>
        <v>卡牌-小精灵大军</v>
      </c>
      <c r="D548" s="38">
        <v>11</v>
      </c>
      <c r="E548" s="38">
        <v>0</v>
      </c>
      <c r="J548" s="38">
        <v>2</v>
      </c>
      <c r="L548" s="38">
        <v>0</v>
      </c>
      <c r="M548" s="38">
        <v>0</v>
      </c>
      <c r="N548" s="38">
        <v>1000000</v>
      </c>
      <c r="O548" s="38" t="s">
        <v>55</v>
      </c>
      <c r="Q548" s="63" t="s">
        <v>1560</v>
      </c>
      <c r="R548" s="63">
        <v>0</v>
      </c>
      <c r="T548" s="153" t="s">
        <v>1543</v>
      </c>
      <c r="Y548" s="70" t="str">
        <f t="shared" si="13"/>
        <v>300,21140110,-10000,0,10000;300,21140110,0,0,10000;300,21140110,10000,0,10000;300,21140110,-10000,0,0;300,21140110,10000,0,0;300,21140110,-10000,0,-10000;300,21140110,0,0,-10000;300,21140110,10000,0,-10000</v>
      </c>
      <c r="Z548" s="70"/>
      <c r="AA548" s="38">
        <v>0</v>
      </c>
      <c r="AB548" s="38">
        <v>0</v>
      </c>
      <c r="AC548" s="38">
        <v>0</v>
      </c>
      <c r="AD548" s="38">
        <v>0</v>
      </c>
      <c r="AF548" s="4" t="s">
        <v>1574</v>
      </c>
      <c r="AG548">
        <f t="shared" si="12"/>
        <v>21140</v>
      </c>
      <c r="AH548" t="str">
        <f>SUBSTITUTE(SUBSTITUTE(VLOOKUP(VLOOKUP(AG548,[1]卡牌!$AC$3:$AD$999,2,0),[1]临时数据!$AG$3:$AK$10,4,0),"x",AF548),"y",B548)</f>
        <v>300,21140110,-10000,0,10000;300,21140110,0,0,10000;300,21140110,10000,0,10000;300,21140110,-10000,0,0;300,21140110,10000,0,0;300,21140110,-10000,0,-10000;300,21140110,0,0,-10000;300,21140110,10000,0,-10000</v>
      </c>
    </row>
    <row r="549" spans="1:34" x14ac:dyDescent="0.2">
      <c r="A549" s="55">
        <f t="shared" si="11"/>
        <v>544</v>
      </c>
      <c r="B549" s="37">
        <v>21140120</v>
      </c>
      <c r="C549" s="61" t="str">
        <f>_xlfn.CONCAT("卡牌-",VLOOKUP(AG549,[1]卡牌!$B$3:$E$998,[1]卡牌!$E$1-[1]卡牌!$B$1+1,0))</f>
        <v>卡牌-小精灵大军</v>
      </c>
      <c r="D549" s="38">
        <v>12</v>
      </c>
      <c r="E549" s="38">
        <v>0</v>
      </c>
      <c r="J549" s="38">
        <v>2</v>
      </c>
      <c r="L549" s="38">
        <v>0</v>
      </c>
      <c r="M549" s="38">
        <v>0</v>
      </c>
      <c r="N549" s="38">
        <v>1000000</v>
      </c>
      <c r="O549" s="38" t="s">
        <v>55</v>
      </c>
      <c r="Q549" s="63" t="s">
        <v>1560</v>
      </c>
      <c r="R549" s="63">
        <v>0</v>
      </c>
      <c r="T549" s="153" t="s">
        <v>1543</v>
      </c>
      <c r="Y549" s="70" t="str">
        <f t="shared" si="13"/>
        <v>300,21140120,-10000,0,10000;300,21140120,0,0,10000;300,21140120,10000,0,10000;300,21140120,-10000,0,0;300,21140120,10000,0,0;300,21140120,-10000,0,-10000;300,21140120,0,0,-10000;300,21140120,10000,0,-10000</v>
      </c>
      <c r="Z549" s="70"/>
      <c r="AA549" s="38">
        <v>0</v>
      </c>
      <c r="AB549" s="38">
        <v>0</v>
      </c>
      <c r="AC549" s="38">
        <v>0</v>
      </c>
      <c r="AD549" s="38">
        <v>0</v>
      </c>
      <c r="AF549" s="4" t="s">
        <v>1574</v>
      </c>
      <c r="AG549">
        <f t="shared" si="12"/>
        <v>21140</v>
      </c>
      <c r="AH549" t="str">
        <f>SUBSTITUTE(SUBSTITUTE(VLOOKUP(VLOOKUP(AG549,[1]卡牌!$AC$3:$AD$999,2,0),[1]临时数据!$AG$3:$AK$10,4,0),"x",AF549),"y",B549)</f>
        <v>300,21140120,-10000,0,10000;300,21140120,0,0,10000;300,21140120,10000,0,10000;300,21140120,-10000,0,0;300,21140120,10000,0,0;300,21140120,-10000,0,-10000;300,21140120,0,0,-10000;300,21140120,10000,0,-10000</v>
      </c>
    </row>
    <row r="550" spans="1:34" x14ac:dyDescent="0.2">
      <c r="A550" s="55">
        <f t="shared" si="11"/>
        <v>545</v>
      </c>
      <c r="B550" s="37">
        <v>21140130</v>
      </c>
      <c r="C550" s="61" t="str">
        <f>_xlfn.CONCAT("卡牌-",VLOOKUP(AG550,[1]卡牌!$B$3:$E$998,[1]卡牌!$E$1-[1]卡牌!$B$1+1,0))</f>
        <v>卡牌-小精灵大军</v>
      </c>
      <c r="D550" s="38">
        <v>13</v>
      </c>
      <c r="E550" s="38">
        <v>0</v>
      </c>
      <c r="J550" s="38">
        <v>2</v>
      </c>
      <c r="L550" s="38">
        <v>0</v>
      </c>
      <c r="M550" s="38">
        <v>0</v>
      </c>
      <c r="N550" s="38">
        <v>1000000</v>
      </c>
      <c r="O550" s="38" t="s">
        <v>55</v>
      </c>
      <c r="Q550" s="63" t="s">
        <v>1560</v>
      </c>
      <c r="R550" s="63">
        <v>0</v>
      </c>
      <c r="T550" s="153" t="s">
        <v>1543</v>
      </c>
      <c r="Y550" s="70" t="str">
        <f t="shared" si="13"/>
        <v>300,21140130,-10000,0,10000;300,21140130,0,0,10000;300,21140130,10000,0,10000;300,21140130,-10000,0,0;300,21140130,10000,0,0;300,21140130,-10000,0,-10000;300,21140130,0,0,-10000;300,21140130,10000,0,-10000</v>
      </c>
      <c r="Z550" s="70"/>
      <c r="AA550" s="38">
        <v>0</v>
      </c>
      <c r="AB550" s="38">
        <v>0</v>
      </c>
      <c r="AC550" s="38">
        <v>0</v>
      </c>
      <c r="AD550" s="38">
        <v>0</v>
      </c>
      <c r="AF550" s="4" t="s">
        <v>1574</v>
      </c>
      <c r="AG550">
        <f t="shared" si="12"/>
        <v>21140</v>
      </c>
      <c r="AH550" t="str">
        <f>SUBSTITUTE(SUBSTITUTE(VLOOKUP(VLOOKUP(AG550,[1]卡牌!$AC$3:$AD$999,2,0),[1]临时数据!$AG$3:$AK$10,4,0),"x",AF550),"y",B550)</f>
        <v>300,21140130,-10000,0,10000;300,21140130,0,0,10000;300,21140130,10000,0,10000;300,21140130,-10000,0,0;300,21140130,10000,0,0;300,21140130,-10000,0,-10000;300,21140130,0,0,-10000;300,21140130,10000,0,-10000</v>
      </c>
    </row>
    <row r="551" spans="1:34" x14ac:dyDescent="0.2">
      <c r="A551" s="55">
        <f t="shared" ref="A551:A614" si="14">ROW()-5</f>
        <v>546</v>
      </c>
      <c r="B551" s="37">
        <v>21140140</v>
      </c>
      <c r="C551" s="61" t="str">
        <f>_xlfn.CONCAT("卡牌-",VLOOKUP(AG551,[1]卡牌!$B$3:$E$998,[1]卡牌!$E$1-[1]卡牌!$B$1+1,0))</f>
        <v>卡牌-小精灵大军</v>
      </c>
      <c r="D551" s="38">
        <v>14</v>
      </c>
      <c r="E551" s="38">
        <v>0</v>
      </c>
      <c r="J551" s="38">
        <v>2</v>
      </c>
      <c r="L551" s="38">
        <v>0</v>
      </c>
      <c r="M551" s="38">
        <v>0</v>
      </c>
      <c r="N551" s="38">
        <v>1000000</v>
      </c>
      <c r="O551" s="38" t="s">
        <v>55</v>
      </c>
      <c r="Q551" s="63" t="s">
        <v>1560</v>
      </c>
      <c r="R551" s="63">
        <v>0</v>
      </c>
      <c r="T551" s="153" t="s">
        <v>1543</v>
      </c>
      <c r="Y551" s="70" t="str">
        <f t="shared" si="13"/>
        <v>300,21140140,-10000,0,10000;300,21140140,0,0,10000;300,21140140,10000,0,10000;300,21140140,-10000,0,0;300,21140140,10000,0,0;300,21140140,-10000,0,-10000;300,21140140,0,0,-10000;300,21140140,10000,0,-10000</v>
      </c>
      <c r="Z551" s="70"/>
      <c r="AA551" s="38">
        <v>0</v>
      </c>
      <c r="AB551" s="38">
        <v>0</v>
      </c>
      <c r="AC551" s="38">
        <v>0</v>
      </c>
      <c r="AD551" s="38">
        <v>0</v>
      </c>
      <c r="AF551" s="4" t="s">
        <v>1574</v>
      </c>
      <c r="AG551">
        <f t="shared" si="12"/>
        <v>21140</v>
      </c>
      <c r="AH551" t="str">
        <f>SUBSTITUTE(SUBSTITUTE(VLOOKUP(VLOOKUP(AG551,[1]卡牌!$AC$3:$AD$999,2,0),[1]临时数据!$AG$3:$AK$10,4,0),"x",AF551),"y",B551)</f>
        <v>300,21140140,-10000,0,10000;300,21140140,0,0,10000;300,21140140,10000,0,10000;300,21140140,-10000,0,0;300,21140140,10000,0,0;300,21140140,-10000,0,-10000;300,21140140,0,0,-10000;300,21140140,10000,0,-10000</v>
      </c>
    </row>
    <row r="552" spans="1:34" x14ac:dyDescent="0.2">
      <c r="A552" s="55">
        <f t="shared" si="14"/>
        <v>547</v>
      </c>
      <c r="B552" s="37">
        <v>21140150</v>
      </c>
      <c r="C552" s="61" t="str">
        <f>_xlfn.CONCAT("卡牌-",VLOOKUP(AG552,[1]卡牌!$B$3:$E$998,[1]卡牌!$E$1-[1]卡牌!$B$1+1,0))</f>
        <v>卡牌-小精灵大军</v>
      </c>
      <c r="D552" s="38">
        <v>15</v>
      </c>
      <c r="E552" s="38">
        <v>0</v>
      </c>
      <c r="J552" s="38">
        <v>2</v>
      </c>
      <c r="L552" s="38">
        <v>0</v>
      </c>
      <c r="M552" s="38">
        <v>0</v>
      </c>
      <c r="N552" s="38">
        <v>1000000</v>
      </c>
      <c r="O552" s="38" t="s">
        <v>55</v>
      </c>
      <c r="Q552" s="63" t="s">
        <v>1560</v>
      </c>
      <c r="R552" s="63">
        <v>0</v>
      </c>
      <c r="T552" s="153" t="s">
        <v>1543</v>
      </c>
      <c r="Y552" s="70" t="str">
        <f t="shared" si="13"/>
        <v>300,21140150,-10000,0,10000;300,21140150,0,0,10000;300,21140150,10000,0,10000;300,21140150,-10000,0,0;300,21140150,10000,0,0;300,21140150,-10000,0,-10000;300,21140150,0,0,-10000;300,21140150,10000,0,-10000</v>
      </c>
      <c r="Z552" s="70"/>
      <c r="AA552" s="38">
        <v>0</v>
      </c>
      <c r="AB552" s="38">
        <v>0</v>
      </c>
      <c r="AC552" s="38">
        <v>0</v>
      </c>
      <c r="AD552" s="38">
        <v>0</v>
      </c>
      <c r="AF552" s="4" t="s">
        <v>1574</v>
      </c>
      <c r="AG552">
        <f t="shared" si="12"/>
        <v>21140</v>
      </c>
      <c r="AH552" t="str">
        <f>SUBSTITUTE(SUBSTITUTE(VLOOKUP(VLOOKUP(AG552,[1]卡牌!$AC$3:$AD$999,2,0),[1]临时数据!$AG$3:$AK$10,4,0),"x",AF552),"y",B552)</f>
        <v>300,21140150,-10000,0,10000;300,21140150,0,0,10000;300,21140150,10000,0,10000;300,21140150,-10000,0,0;300,21140150,10000,0,0;300,21140150,-10000,0,-10000;300,21140150,0,0,-10000;300,21140150,10000,0,-10000</v>
      </c>
    </row>
    <row r="553" spans="1:34" x14ac:dyDescent="0.2">
      <c r="A553" s="55">
        <f t="shared" si="14"/>
        <v>548</v>
      </c>
      <c r="B553" s="37">
        <v>21140160</v>
      </c>
      <c r="C553" s="61" t="str">
        <f>_xlfn.CONCAT("卡牌-",VLOOKUP(AG553,[1]卡牌!$B$3:$E$998,[1]卡牌!$E$1-[1]卡牌!$B$1+1,0))</f>
        <v>卡牌-小精灵大军</v>
      </c>
      <c r="D553" s="38">
        <v>16</v>
      </c>
      <c r="E553" s="38">
        <v>0</v>
      </c>
      <c r="J553" s="38">
        <v>2</v>
      </c>
      <c r="L553" s="38">
        <v>0</v>
      </c>
      <c r="M553" s="38">
        <v>0</v>
      </c>
      <c r="N553" s="38">
        <v>1000000</v>
      </c>
      <c r="O553" s="38" t="s">
        <v>55</v>
      </c>
      <c r="Q553" s="63" t="s">
        <v>1560</v>
      </c>
      <c r="R553" s="63">
        <v>0</v>
      </c>
      <c r="T553" s="153" t="s">
        <v>1543</v>
      </c>
      <c r="Y553" s="70" t="str">
        <f t="shared" si="13"/>
        <v>300,21140160,-10000,0,10000;300,21140160,0,0,10000;300,21140160,10000,0,10000;300,21140160,-10000,0,0;300,21140160,10000,0,0;300,21140160,-10000,0,-10000;300,21140160,0,0,-10000;300,21140160,10000,0,-10000</v>
      </c>
      <c r="Z553" s="70"/>
      <c r="AA553" s="38">
        <v>0</v>
      </c>
      <c r="AB553" s="38">
        <v>0</v>
      </c>
      <c r="AC553" s="38">
        <v>0</v>
      </c>
      <c r="AD553" s="38">
        <v>0</v>
      </c>
      <c r="AF553" s="4" t="s">
        <v>1574</v>
      </c>
      <c r="AG553">
        <f t="shared" si="12"/>
        <v>21140</v>
      </c>
      <c r="AH553" t="str">
        <f>SUBSTITUTE(SUBSTITUTE(VLOOKUP(VLOOKUP(AG553,[1]卡牌!$AC$3:$AD$999,2,0),[1]临时数据!$AG$3:$AK$10,4,0),"x",AF553),"y",B553)</f>
        <v>300,21140160,-10000,0,10000;300,21140160,0,0,10000;300,21140160,10000,0,10000;300,21140160,-10000,0,0;300,21140160,10000,0,0;300,21140160,-10000,0,-10000;300,21140160,0,0,-10000;300,21140160,10000,0,-10000</v>
      </c>
    </row>
    <row r="554" spans="1:34" x14ac:dyDescent="0.2">
      <c r="A554" s="55">
        <f t="shared" si="14"/>
        <v>549</v>
      </c>
      <c r="B554" s="37">
        <v>21140170</v>
      </c>
      <c r="C554" s="61" t="str">
        <f>_xlfn.CONCAT("卡牌-",VLOOKUP(AG554,[1]卡牌!$B$3:$E$998,[1]卡牌!$E$1-[1]卡牌!$B$1+1,0))</f>
        <v>卡牌-小精灵大军</v>
      </c>
      <c r="D554" s="38">
        <v>17</v>
      </c>
      <c r="E554" s="38">
        <v>0</v>
      </c>
      <c r="J554" s="38">
        <v>2</v>
      </c>
      <c r="L554" s="38">
        <v>0</v>
      </c>
      <c r="M554" s="38">
        <v>0</v>
      </c>
      <c r="N554" s="38">
        <v>1000000</v>
      </c>
      <c r="O554" s="38" t="s">
        <v>55</v>
      </c>
      <c r="Q554" s="63" t="s">
        <v>1560</v>
      </c>
      <c r="R554" s="63">
        <v>0</v>
      </c>
      <c r="T554" s="153" t="s">
        <v>1543</v>
      </c>
      <c r="Y554" s="70" t="str">
        <f t="shared" si="13"/>
        <v>300,21140170,-10000,0,10000;300,21140170,0,0,10000;300,21140170,10000,0,10000;300,21140170,-10000,0,0;300,21140170,10000,0,0;300,21140170,-10000,0,-10000;300,21140170,0,0,-10000;300,21140170,10000,0,-10000</v>
      </c>
      <c r="Z554" s="70"/>
      <c r="AA554" s="38">
        <v>0</v>
      </c>
      <c r="AB554" s="38">
        <v>0</v>
      </c>
      <c r="AC554" s="38">
        <v>0</v>
      </c>
      <c r="AD554" s="38">
        <v>0</v>
      </c>
      <c r="AF554" s="4" t="s">
        <v>1574</v>
      </c>
      <c r="AG554">
        <f t="shared" si="12"/>
        <v>21140</v>
      </c>
      <c r="AH554" t="str">
        <f>SUBSTITUTE(SUBSTITUTE(VLOOKUP(VLOOKUP(AG554,[1]卡牌!$AC$3:$AD$999,2,0),[1]临时数据!$AG$3:$AK$10,4,0),"x",AF554),"y",B554)</f>
        <v>300,21140170,-10000,0,10000;300,21140170,0,0,10000;300,21140170,10000,0,10000;300,21140170,-10000,0,0;300,21140170,10000,0,0;300,21140170,-10000,0,-10000;300,21140170,0,0,-10000;300,21140170,10000,0,-10000</v>
      </c>
    </row>
    <row r="555" spans="1:34" x14ac:dyDescent="0.2">
      <c r="A555" s="55">
        <f t="shared" si="14"/>
        <v>550</v>
      </c>
      <c r="B555" s="37">
        <v>21140180</v>
      </c>
      <c r="C555" s="61" t="str">
        <f>_xlfn.CONCAT("卡牌-",VLOOKUP(AG555,[1]卡牌!$B$3:$E$998,[1]卡牌!$E$1-[1]卡牌!$B$1+1,0))</f>
        <v>卡牌-小精灵大军</v>
      </c>
      <c r="D555" s="38">
        <v>18</v>
      </c>
      <c r="E555" s="38">
        <v>0</v>
      </c>
      <c r="J555" s="38">
        <v>2</v>
      </c>
      <c r="L555" s="38">
        <v>0</v>
      </c>
      <c r="M555" s="38">
        <v>0</v>
      </c>
      <c r="N555" s="38">
        <v>1000000</v>
      </c>
      <c r="O555" s="38" t="s">
        <v>55</v>
      </c>
      <c r="Q555" s="63" t="s">
        <v>1560</v>
      </c>
      <c r="R555" s="63">
        <v>0</v>
      </c>
      <c r="T555" s="153" t="s">
        <v>1543</v>
      </c>
      <c r="Y555" s="70" t="str">
        <f t="shared" si="13"/>
        <v>300,21140180,-10000,0,10000;300,21140180,0,0,10000;300,21140180,10000,0,10000;300,21140180,-10000,0,0;300,21140180,10000,0,0;300,21140180,-10000,0,-10000;300,21140180,0,0,-10000;300,21140180,10000,0,-10000</v>
      </c>
      <c r="Z555" s="70"/>
      <c r="AA555" s="38">
        <v>0</v>
      </c>
      <c r="AB555" s="38">
        <v>0</v>
      </c>
      <c r="AC555" s="38">
        <v>0</v>
      </c>
      <c r="AD555" s="38">
        <v>0</v>
      </c>
      <c r="AF555" s="4" t="s">
        <v>1574</v>
      </c>
      <c r="AG555">
        <f t="shared" si="12"/>
        <v>21140</v>
      </c>
      <c r="AH555" t="str">
        <f>SUBSTITUTE(SUBSTITUTE(VLOOKUP(VLOOKUP(AG555,[1]卡牌!$AC$3:$AD$999,2,0),[1]临时数据!$AG$3:$AK$10,4,0),"x",AF555),"y",B555)</f>
        <v>300,21140180,-10000,0,10000;300,21140180,0,0,10000;300,21140180,10000,0,10000;300,21140180,-10000,0,0;300,21140180,10000,0,0;300,21140180,-10000,0,-10000;300,21140180,0,0,-10000;300,21140180,10000,0,-10000</v>
      </c>
    </row>
    <row r="556" spans="1:34" x14ac:dyDescent="0.2">
      <c r="A556" s="55">
        <f t="shared" si="14"/>
        <v>551</v>
      </c>
      <c r="B556" s="37">
        <v>21140190</v>
      </c>
      <c r="C556" s="61" t="str">
        <f>_xlfn.CONCAT("卡牌-",VLOOKUP(AG556,[1]卡牌!$B$3:$E$998,[1]卡牌!$E$1-[1]卡牌!$B$1+1,0))</f>
        <v>卡牌-小精灵大军</v>
      </c>
      <c r="D556" s="38">
        <v>19</v>
      </c>
      <c r="E556" s="38">
        <v>0</v>
      </c>
      <c r="J556" s="38">
        <v>2</v>
      </c>
      <c r="L556" s="38">
        <v>0</v>
      </c>
      <c r="M556" s="38">
        <v>0</v>
      </c>
      <c r="N556" s="38">
        <v>1000000</v>
      </c>
      <c r="O556" s="38" t="s">
        <v>55</v>
      </c>
      <c r="Q556" s="63" t="s">
        <v>1560</v>
      </c>
      <c r="R556" s="63">
        <v>0</v>
      </c>
      <c r="T556" s="153" t="s">
        <v>1543</v>
      </c>
      <c r="Y556" s="70" t="str">
        <f t="shared" si="13"/>
        <v>300,21140190,-10000,0,10000;300,21140190,0,0,10000;300,21140190,10000,0,10000;300,21140190,-10000,0,0;300,21140190,10000,0,0;300,21140190,-10000,0,-10000;300,21140190,0,0,-10000;300,21140190,10000,0,-10000</v>
      </c>
      <c r="Z556" s="70"/>
      <c r="AA556" s="38">
        <v>0</v>
      </c>
      <c r="AB556" s="38">
        <v>0</v>
      </c>
      <c r="AC556" s="38">
        <v>0</v>
      </c>
      <c r="AD556" s="38">
        <v>0</v>
      </c>
      <c r="AF556" s="4" t="s">
        <v>1574</v>
      </c>
      <c r="AG556">
        <f t="shared" si="12"/>
        <v>21140</v>
      </c>
      <c r="AH556" t="str">
        <f>SUBSTITUTE(SUBSTITUTE(VLOOKUP(VLOOKUP(AG556,[1]卡牌!$AC$3:$AD$999,2,0),[1]临时数据!$AG$3:$AK$10,4,0),"x",AF556),"y",B556)</f>
        <v>300,21140190,-10000,0,10000;300,21140190,0,0,10000;300,21140190,10000,0,10000;300,21140190,-10000,0,0;300,21140190,10000,0,0;300,21140190,-10000,0,-10000;300,21140190,0,0,-10000;300,21140190,10000,0,-10000</v>
      </c>
    </row>
    <row r="557" spans="1:34" x14ac:dyDescent="0.2">
      <c r="A557" s="55">
        <f t="shared" si="14"/>
        <v>552</v>
      </c>
      <c r="B557" s="37">
        <v>21140200</v>
      </c>
      <c r="C557" s="61" t="str">
        <f>_xlfn.CONCAT("卡牌-",VLOOKUP(AG557,[1]卡牌!$B$3:$E$998,[1]卡牌!$E$1-[1]卡牌!$B$1+1,0))</f>
        <v>卡牌-小精灵大军</v>
      </c>
      <c r="D557" s="38">
        <v>20</v>
      </c>
      <c r="E557" s="38">
        <v>0</v>
      </c>
      <c r="J557" s="38">
        <v>2</v>
      </c>
      <c r="L557" s="38">
        <v>0</v>
      </c>
      <c r="M557" s="38">
        <v>0</v>
      </c>
      <c r="N557" s="38">
        <v>1000000</v>
      </c>
      <c r="O557" s="38" t="s">
        <v>55</v>
      </c>
      <c r="Q557" s="63" t="s">
        <v>1560</v>
      </c>
      <c r="R557" s="63">
        <v>0</v>
      </c>
      <c r="T557" s="153" t="s">
        <v>1543</v>
      </c>
      <c r="Y557" s="70" t="str">
        <f t="shared" si="13"/>
        <v>300,21140200,-10000,0,10000;300,21140200,0,0,10000;300,21140200,10000,0,10000;300,21140200,-10000,0,0;300,21140200,10000,0,0;300,21140200,-10000,0,-10000;300,21140200,0,0,-10000;300,21140200,10000,0,-10000</v>
      </c>
      <c r="Z557" s="70"/>
      <c r="AA557" s="38">
        <v>0</v>
      </c>
      <c r="AB557" s="38">
        <v>0</v>
      </c>
      <c r="AC557" s="38">
        <v>0</v>
      </c>
      <c r="AD557" s="38">
        <v>0</v>
      </c>
      <c r="AF557" s="4" t="s">
        <v>1574</v>
      </c>
      <c r="AG557">
        <f t="shared" si="12"/>
        <v>21140</v>
      </c>
      <c r="AH557" t="str">
        <f>SUBSTITUTE(SUBSTITUTE(VLOOKUP(VLOOKUP(AG557,[1]卡牌!$AC$3:$AD$999,2,0),[1]临时数据!$AG$3:$AK$10,4,0),"x",AF557),"y",B557)</f>
        <v>300,21140200,-10000,0,10000;300,21140200,0,0,10000;300,21140200,10000,0,10000;300,21140200,-10000,0,0;300,21140200,10000,0,0;300,21140200,-10000,0,-10000;300,21140200,0,0,-10000;300,21140200,10000,0,-10000</v>
      </c>
    </row>
    <row r="558" spans="1:34" x14ac:dyDescent="0.2">
      <c r="A558" s="55">
        <f t="shared" si="14"/>
        <v>553</v>
      </c>
      <c r="B558" s="37">
        <v>21140210</v>
      </c>
      <c r="C558" s="61" t="str">
        <f>_xlfn.CONCAT("卡牌-",VLOOKUP(AG558,[1]卡牌!$B$3:$E$998,[1]卡牌!$E$1-[1]卡牌!$B$1+1,0))</f>
        <v>卡牌-小精灵大军</v>
      </c>
      <c r="D558" s="38">
        <v>21</v>
      </c>
      <c r="E558" s="38">
        <v>0</v>
      </c>
      <c r="J558" s="38">
        <v>2</v>
      </c>
      <c r="L558" s="38">
        <v>0</v>
      </c>
      <c r="M558" s="38">
        <v>0</v>
      </c>
      <c r="N558" s="38">
        <v>1000000</v>
      </c>
      <c r="O558" s="38" t="s">
        <v>55</v>
      </c>
      <c r="Q558" s="63" t="s">
        <v>1560</v>
      </c>
      <c r="R558" s="63">
        <v>0</v>
      </c>
      <c r="T558" s="153" t="s">
        <v>1543</v>
      </c>
      <c r="Y558" s="70" t="str">
        <f t="shared" si="13"/>
        <v>300,21140210,-10000,0,10000;300,21140210,0,0,10000;300,21140210,10000,0,10000;300,21140210,-10000,0,0;300,21140210,10000,0,0;300,21140210,-10000,0,-10000;300,21140210,0,0,-10000;300,21140210,10000,0,-10000</v>
      </c>
      <c r="Z558" s="70"/>
      <c r="AA558" s="38">
        <v>0</v>
      </c>
      <c r="AB558" s="38">
        <v>0</v>
      </c>
      <c r="AC558" s="38">
        <v>0</v>
      </c>
      <c r="AD558" s="38">
        <v>0</v>
      </c>
      <c r="AF558" s="4" t="s">
        <v>1574</v>
      </c>
      <c r="AG558">
        <f t="shared" si="12"/>
        <v>21140</v>
      </c>
      <c r="AH558" t="str">
        <f>SUBSTITUTE(SUBSTITUTE(VLOOKUP(VLOOKUP(AG558,[1]卡牌!$AC$3:$AD$999,2,0),[1]临时数据!$AG$3:$AK$10,4,0),"x",AF558),"y",B558)</f>
        <v>300,21140210,-10000,0,10000;300,21140210,0,0,10000;300,21140210,10000,0,10000;300,21140210,-10000,0,0;300,21140210,10000,0,0;300,21140210,-10000,0,-10000;300,21140210,0,0,-10000;300,21140210,10000,0,-10000</v>
      </c>
    </row>
    <row r="559" spans="1:34" x14ac:dyDescent="0.2">
      <c r="A559" s="55">
        <f t="shared" si="14"/>
        <v>554</v>
      </c>
      <c r="B559" s="37">
        <v>21140220</v>
      </c>
      <c r="C559" s="61" t="str">
        <f>_xlfn.CONCAT("卡牌-",VLOOKUP(AG559,[1]卡牌!$B$3:$E$998,[1]卡牌!$E$1-[1]卡牌!$B$1+1,0))</f>
        <v>卡牌-小精灵大军</v>
      </c>
      <c r="D559" s="38">
        <v>22</v>
      </c>
      <c r="E559" s="38">
        <v>0</v>
      </c>
      <c r="J559" s="38">
        <v>2</v>
      </c>
      <c r="L559" s="38">
        <v>0</v>
      </c>
      <c r="M559" s="38">
        <v>0</v>
      </c>
      <c r="N559" s="38">
        <v>1000000</v>
      </c>
      <c r="O559" s="38" t="s">
        <v>55</v>
      </c>
      <c r="Q559" s="63" t="s">
        <v>1560</v>
      </c>
      <c r="R559" s="63">
        <v>0</v>
      </c>
      <c r="T559" s="153" t="s">
        <v>1543</v>
      </c>
      <c r="Y559" s="70" t="str">
        <f t="shared" si="13"/>
        <v>300,21140220,-10000,0,10000;300,21140220,0,0,10000;300,21140220,10000,0,10000;300,21140220,-10000,0,0;300,21140220,10000,0,0;300,21140220,-10000,0,-10000;300,21140220,0,0,-10000;300,21140220,10000,0,-10000</v>
      </c>
      <c r="Z559" s="70"/>
      <c r="AA559" s="38">
        <v>0</v>
      </c>
      <c r="AB559" s="38">
        <v>0</v>
      </c>
      <c r="AC559" s="38">
        <v>0</v>
      </c>
      <c r="AD559" s="38">
        <v>0</v>
      </c>
      <c r="AF559" s="4" t="s">
        <v>1574</v>
      </c>
      <c r="AG559">
        <f t="shared" si="12"/>
        <v>21140</v>
      </c>
      <c r="AH559" t="str">
        <f>SUBSTITUTE(SUBSTITUTE(VLOOKUP(VLOOKUP(AG559,[1]卡牌!$AC$3:$AD$999,2,0),[1]临时数据!$AG$3:$AK$10,4,0),"x",AF559),"y",B559)</f>
        <v>300,21140220,-10000,0,10000;300,21140220,0,0,10000;300,21140220,10000,0,10000;300,21140220,-10000,0,0;300,21140220,10000,0,0;300,21140220,-10000,0,-10000;300,21140220,0,0,-10000;300,21140220,10000,0,-10000</v>
      </c>
    </row>
    <row r="560" spans="1:34" x14ac:dyDescent="0.2">
      <c r="A560" s="55">
        <f t="shared" si="14"/>
        <v>555</v>
      </c>
      <c r="B560" s="37">
        <v>21140230</v>
      </c>
      <c r="C560" s="61" t="str">
        <f>_xlfn.CONCAT("卡牌-",VLOOKUP(AG560,[1]卡牌!$B$3:$E$998,[1]卡牌!$E$1-[1]卡牌!$B$1+1,0))</f>
        <v>卡牌-小精灵大军</v>
      </c>
      <c r="D560" s="38">
        <v>23</v>
      </c>
      <c r="E560" s="38">
        <v>0</v>
      </c>
      <c r="J560" s="38">
        <v>2</v>
      </c>
      <c r="L560" s="38">
        <v>0</v>
      </c>
      <c r="M560" s="38">
        <v>0</v>
      </c>
      <c r="N560" s="38">
        <v>1000000</v>
      </c>
      <c r="O560" s="38" t="s">
        <v>55</v>
      </c>
      <c r="Q560" s="63" t="s">
        <v>1560</v>
      </c>
      <c r="R560" s="63">
        <v>0</v>
      </c>
      <c r="T560" s="153" t="s">
        <v>1543</v>
      </c>
      <c r="Y560" s="70" t="str">
        <f t="shared" si="13"/>
        <v>300,21140230,-10000,0,10000;300,21140230,0,0,10000;300,21140230,10000,0,10000;300,21140230,-10000,0,0;300,21140230,10000,0,0;300,21140230,-10000,0,-10000;300,21140230,0,0,-10000;300,21140230,10000,0,-10000</v>
      </c>
      <c r="Z560" s="70"/>
      <c r="AA560" s="38">
        <v>0</v>
      </c>
      <c r="AB560" s="38">
        <v>0</v>
      </c>
      <c r="AC560" s="38">
        <v>0</v>
      </c>
      <c r="AD560" s="38">
        <v>0</v>
      </c>
      <c r="AF560" s="4" t="s">
        <v>1574</v>
      </c>
      <c r="AG560">
        <f t="shared" si="12"/>
        <v>21140</v>
      </c>
      <c r="AH560" t="str">
        <f>SUBSTITUTE(SUBSTITUTE(VLOOKUP(VLOOKUP(AG560,[1]卡牌!$AC$3:$AD$999,2,0),[1]临时数据!$AG$3:$AK$10,4,0),"x",AF560),"y",B560)</f>
        <v>300,21140230,-10000,0,10000;300,21140230,0,0,10000;300,21140230,10000,0,10000;300,21140230,-10000,0,0;300,21140230,10000,0,0;300,21140230,-10000,0,-10000;300,21140230,0,0,-10000;300,21140230,10000,0,-10000</v>
      </c>
    </row>
    <row r="561" spans="1:34" x14ac:dyDescent="0.2">
      <c r="A561" s="55">
        <f t="shared" si="14"/>
        <v>556</v>
      </c>
      <c r="B561" s="37">
        <v>21140240</v>
      </c>
      <c r="C561" s="61" t="str">
        <f>_xlfn.CONCAT("卡牌-",VLOOKUP(AG561,[1]卡牌!$B$3:$E$998,[1]卡牌!$E$1-[1]卡牌!$B$1+1,0))</f>
        <v>卡牌-小精灵大军</v>
      </c>
      <c r="D561" s="38">
        <v>24</v>
      </c>
      <c r="E561" s="38">
        <v>0</v>
      </c>
      <c r="J561" s="38">
        <v>2</v>
      </c>
      <c r="L561" s="38">
        <v>0</v>
      </c>
      <c r="M561" s="38">
        <v>0</v>
      </c>
      <c r="N561" s="38">
        <v>1000000</v>
      </c>
      <c r="O561" s="38" t="s">
        <v>55</v>
      </c>
      <c r="Q561" s="63" t="s">
        <v>1560</v>
      </c>
      <c r="R561" s="63">
        <v>0</v>
      </c>
      <c r="T561" s="153" t="s">
        <v>1543</v>
      </c>
      <c r="Y561" s="70" t="str">
        <f t="shared" si="13"/>
        <v>300,21140240,-10000,0,10000;300,21140240,0,0,10000;300,21140240,10000,0,10000;300,21140240,-10000,0,0;300,21140240,10000,0,0;300,21140240,-10000,0,-10000;300,21140240,0,0,-10000;300,21140240,10000,0,-10000</v>
      </c>
      <c r="Z561" s="70"/>
      <c r="AA561" s="38">
        <v>0</v>
      </c>
      <c r="AB561" s="38">
        <v>0</v>
      </c>
      <c r="AC561" s="38">
        <v>0</v>
      </c>
      <c r="AD561" s="38">
        <v>0</v>
      </c>
      <c r="AF561" s="4" t="s">
        <v>1574</v>
      </c>
      <c r="AG561">
        <f t="shared" si="12"/>
        <v>21140</v>
      </c>
      <c r="AH561" t="str">
        <f>SUBSTITUTE(SUBSTITUTE(VLOOKUP(VLOOKUP(AG561,[1]卡牌!$AC$3:$AD$999,2,0),[1]临时数据!$AG$3:$AK$10,4,0),"x",AF561),"y",B561)</f>
        <v>300,21140240,-10000,0,10000;300,21140240,0,0,10000;300,21140240,10000,0,10000;300,21140240,-10000,0,0;300,21140240,10000,0,0;300,21140240,-10000,0,-10000;300,21140240,0,0,-10000;300,21140240,10000,0,-10000</v>
      </c>
    </row>
    <row r="562" spans="1:34" x14ac:dyDescent="0.2">
      <c r="A562" s="55">
        <f t="shared" si="14"/>
        <v>557</v>
      </c>
      <c r="B562" s="37">
        <v>21140250</v>
      </c>
      <c r="C562" s="61" t="str">
        <f>_xlfn.CONCAT("卡牌-",VLOOKUP(AG562,[1]卡牌!$B$3:$E$998,[1]卡牌!$E$1-[1]卡牌!$B$1+1,0))</f>
        <v>卡牌-小精灵大军</v>
      </c>
      <c r="D562" s="38">
        <v>25</v>
      </c>
      <c r="E562" s="38">
        <v>0</v>
      </c>
      <c r="J562" s="38">
        <v>2</v>
      </c>
      <c r="L562" s="38">
        <v>0</v>
      </c>
      <c r="M562" s="38">
        <v>0</v>
      </c>
      <c r="N562" s="38">
        <v>1000000</v>
      </c>
      <c r="O562" s="38" t="s">
        <v>55</v>
      </c>
      <c r="Q562" s="63" t="s">
        <v>1560</v>
      </c>
      <c r="R562" s="63">
        <v>0</v>
      </c>
      <c r="T562" s="153" t="s">
        <v>1543</v>
      </c>
      <c r="Y562" s="70" t="str">
        <f t="shared" si="13"/>
        <v>300,21140250,-10000,0,10000;300,21140250,0,0,10000;300,21140250,10000,0,10000;300,21140250,-10000,0,0;300,21140250,10000,0,0;300,21140250,-10000,0,-10000;300,21140250,0,0,-10000;300,21140250,10000,0,-10000</v>
      </c>
      <c r="Z562" s="70"/>
      <c r="AA562" s="38">
        <v>0</v>
      </c>
      <c r="AB562" s="38">
        <v>0</v>
      </c>
      <c r="AC562" s="38">
        <v>0</v>
      </c>
      <c r="AD562" s="38">
        <v>0</v>
      </c>
      <c r="AF562" s="4" t="s">
        <v>1574</v>
      </c>
      <c r="AG562">
        <f t="shared" si="12"/>
        <v>21140</v>
      </c>
      <c r="AH562" t="str">
        <f>SUBSTITUTE(SUBSTITUTE(VLOOKUP(VLOOKUP(AG562,[1]卡牌!$AC$3:$AD$999,2,0),[1]临时数据!$AG$3:$AK$10,4,0),"x",AF562),"y",B562)</f>
        <v>300,21140250,-10000,0,10000;300,21140250,0,0,10000;300,21140250,10000,0,10000;300,21140250,-10000,0,0;300,21140250,10000,0,0;300,21140250,-10000,0,-10000;300,21140250,0,0,-10000;300,21140250,10000,0,-10000</v>
      </c>
    </row>
    <row r="563" spans="1:34" x14ac:dyDescent="0.2">
      <c r="A563" s="55">
        <f t="shared" si="14"/>
        <v>558</v>
      </c>
      <c r="B563" s="37">
        <v>21240010</v>
      </c>
      <c r="C563" s="61" t="str">
        <f>_xlfn.CONCAT("卡牌-",VLOOKUP(AG563,[1]卡牌!$B$3:$E$998,[1]卡牌!$E$1-[1]卡牌!$B$1+1,0))</f>
        <v>卡牌-独角兽小队</v>
      </c>
      <c r="D563" s="38">
        <v>1</v>
      </c>
      <c r="E563" s="38">
        <v>0</v>
      </c>
      <c r="J563" s="38">
        <v>2</v>
      </c>
      <c r="L563" s="38">
        <v>0</v>
      </c>
      <c r="M563" s="38">
        <v>0</v>
      </c>
      <c r="N563" s="38">
        <v>1000000</v>
      </c>
      <c r="O563" s="38" t="s">
        <v>55</v>
      </c>
      <c r="Q563" s="63" t="s">
        <v>1560</v>
      </c>
      <c r="R563" s="63">
        <v>0</v>
      </c>
      <c r="T563" s="153" t="s">
        <v>1543</v>
      </c>
      <c r="Y563" s="70" t="str">
        <f t="shared" si="13"/>
        <v>300,21240010,0,0,10000;300,21240010,-10000,0,0;300,21240010,10000,0,0</v>
      </c>
      <c r="Z563" s="70"/>
      <c r="AA563" s="38">
        <v>0</v>
      </c>
      <c r="AB563" s="38">
        <v>0</v>
      </c>
      <c r="AC563" s="38">
        <v>0</v>
      </c>
      <c r="AD563" s="38">
        <v>0</v>
      </c>
      <c r="AF563" s="4" t="s">
        <v>1574</v>
      </c>
      <c r="AG563">
        <f t="shared" si="12"/>
        <v>21240</v>
      </c>
      <c r="AH563" t="str">
        <f>SUBSTITUTE(SUBSTITUTE(VLOOKUP(VLOOKUP(AG563,[1]卡牌!$AC$3:$AD$999,2,0),[1]临时数据!$AG$3:$AK$10,4,0),"x",AF563),"y",B563)</f>
        <v>300,21240010,0,0,10000;300,21240010,-10000,0,0;300,21240010,10000,0,0</v>
      </c>
    </row>
    <row r="564" spans="1:34" x14ac:dyDescent="0.2">
      <c r="A564" s="55">
        <f t="shared" si="14"/>
        <v>559</v>
      </c>
      <c r="B564" s="37">
        <v>21240020</v>
      </c>
      <c r="C564" s="61" t="str">
        <f>_xlfn.CONCAT("卡牌-",VLOOKUP(AG564,[1]卡牌!$B$3:$E$998,[1]卡牌!$E$1-[1]卡牌!$B$1+1,0))</f>
        <v>卡牌-独角兽小队</v>
      </c>
      <c r="D564" s="38">
        <v>2</v>
      </c>
      <c r="E564" s="38">
        <v>0</v>
      </c>
      <c r="J564" s="38">
        <v>2</v>
      </c>
      <c r="L564" s="38">
        <v>0</v>
      </c>
      <c r="M564" s="38">
        <v>0</v>
      </c>
      <c r="N564" s="38">
        <v>1000000</v>
      </c>
      <c r="O564" s="38" t="s">
        <v>55</v>
      </c>
      <c r="Q564" s="63" t="s">
        <v>1560</v>
      </c>
      <c r="R564" s="63">
        <v>0</v>
      </c>
      <c r="T564" s="153" t="s">
        <v>1543</v>
      </c>
      <c r="Y564" s="70" t="str">
        <f t="shared" si="13"/>
        <v>300,21240020,0,0,10000;300,21240020,-10000,0,0;300,21240020,10000,0,0</v>
      </c>
      <c r="Z564" s="70"/>
      <c r="AA564" s="38">
        <v>0</v>
      </c>
      <c r="AB564" s="38">
        <v>0</v>
      </c>
      <c r="AC564" s="38">
        <v>0</v>
      </c>
      <c r="AD564" s="38">
        <v>0</v>
      </c>
      <c r="AF564" s="4" t="s">
        <v>1574</v>
      </c>
      <c r="AG564">
        <f t="shared" si="12"/>
        <v>21240</v>
      </c>
      <c r="AH564" t="str">
        <f>SUBSTITUTE(SUBSTITUTE(VLOOKUP(VLOOKUP(AG564,[1]卡牌!$AC$3:$AD$999,2,0),[1]临时数据!$AG$3:$AK$10,4,0),"x",AF564),"y",B564)</f>
        <v>300,21240020,0,0,10000;300,21240020,-10000,0,0;300,21240020,10000,0,0</v>
      </c>
    </row>
    <row r="565" spans="1:34" x14ac:dyDescent="0.2">
      <c r="A565" s="55">
        <f t="shared" si="14"/>
        <v>560</v>
      </c>
      <c r="B565" s="37">
        <v>21240030</v>
      </c>
      <c r="C565" s="61" t="str">
        <f>_xlfn.CONCAT("卡牌-",VLOOKUP(AG565,[1]卡牌!$B$3:$E$998,[1]卡牌!$E$1-[1]卡牌!$B$1+1,0))</f>
        <v>卡牌-独角兽小队</v>
      </c>
      <c r="D565" s="38">
        <v>3</v>
      </c>
      <c r="E565" s="38">
        <v>0</v>
      </c>
      <c r="J565" s="38">
        <v>2</v>
      </c>
      <c r="L565" s="38">
        <v>0</v>
      </c>
      <c r="M565" s="38">
        <v>0</v>
      </c>
      <c r="N565" s="38">
        <v>1000000</v>
      </c>
      <c r="O565" s="38" t="s">
        <v>55</v>
      </c>
      <c r="Q565" s="63" t="s">
        <v>1560</v>
      </c>
      <c r="R565" s="63">
        <v>0</v>
      </c>
      <c r="T565" s="153" t="s">
        <v>1543</v>
      </c>
      <c r="Y565" s="70" t="str">
        <f t="shared" si="13"/>
        <v>300,21240030,0,0,10000;300,21240030,-10000,0,0;300,21240030,10000,0,0</v>
      </c>
      <c r="Z565" s="70"/>
      <c r="AA565" s="38">
        <v>0</v>
      </c>
      <c r="AB565" s="38">
        <v>0</v>
      </c>
      <c r="AC565" s="38">
        <v>0</v>
      </c>
      <c r="AD565" s="38">
        <v>0</v>
      </c>
      <c r="AF565" s="4" t="s">
        <v>1574</v>
      </c>
      <c r="AG565">
        <f t="shared" si="12"/>
        <v>21240</v>
      </c>
      <c r="AH565" t="str">
        <f>SUBSTITUTE(SUBSTITUTE(VLOOKUP(VLOOKUP(AG565,[1]卡牌!$AC$3:$AD$999,2,0),[1]临时数据!$AG$3:$AK$10,4,0),"x",AF565),"y",B565)</f>
        <v>300,21240030,0,0,10000;300,21240030,-10000,0,0;300,21240030,10000,0,0</v>
      </c>
    </row>
    <row r="566" spans="1:34" x14ac:dyDescent="0.2">
      <c r="A566" s="55">
        <f t="shared" si="14"/>
        <v>561</v>
      </c>
      <c r="B566" s="37">
        <v>21240040</v>
      </c>
      <c r="C566" s="61" t="str">
        <f>_xlfn.CONCAT("卡牌-",VLOOKUP(AG566,[1]卡牌!$B$3:$E$998,[1]卡牌!$E$1-[1]卡牌!$B$1+1,0))</f>
        <v>卡牌-独角兽小队</v>
      </c>
      <c r="D566" s="38">
        <v>4</v>
      </c>
      <c r="E566" s="38">
        <v>0</v>
      </c>
      <c r="J566" s="38">
        <v>2</v>
      </c>
      <c r="L566" s="38">
        <v>0</v>
      </c>
      <c r="M566" s="38">
        <v>0</v>
      </c>
      <c r="N566" s="38">
        <v>1000000</v>
      </c>
      <c r="O566" s="38" t="s">
        <v>55</v>
      </c>
      <c r="Q566" s="63" t="s">
        <v>1560</v>
      </c>
      <c r="R566" s="63">
        <v>0</v>
      </c>
      <c r="T566" s="153" t="s">
        <v>1543</v>
      </c>
      <c r="Y566" s="70" t="str">
        <f t="shared" si="13"/>
        <v>300,21240040,0,0,10000;300,21240040,-10000,0,0;300,21240040,10000,0,0</v>
      </c>
      <c r="Z566" s="70"/>
      <c r="AA566" s="38">
        <v>0</v>
      </c>
      <c r="AB566" s="38">
        <v>0</v>
      </c>
      <c r="AC566" s="38">
        <v>0</v>
      </c>
      <c r="AD566" s="38">
        <v>0</v>
      </c>
      <c r="AF566" s="4" t="s">
        <v>1574</v>
      </c>
      <c r="AG566">
        <f t="shared" si="12"/>
        <v>21240</v>
      </c>
      <c r="AH566" t="str">
        <f>SUBSTITUTE(SUBSTITUTE(VLOOKUP(VLOOKUP(AG566,[1]卡牌!$AC$3:$AD$999,2,0),[1]临时数据!$AG$3:$AK$10,4,0),"x",AF566),"y",B566)</f>
        <v>300,21240040,0,0,10000;300,21240040,-10000,0,0;300,21240040,10000,0,0</v>
      </c>
    </row>
    <row r="567" spans="1:34" x14ac:dyDescent="0.2">
      <c r="A567" s="55">
        <f t="shared" si="14"/>
        <v>562</v>
      </c>
      <c r="B567" s="37">
        <v>21240050</v>
      </c>
      <c r="C567" s="61" t="str">
        <f>_xlfn.CONCAT("卡牌-",VLOOKUP(AG567,[1]卡牌!$B$3:$E$998,[1]卡牌!$E$1-[1]卡牌!$B$1+1,0))</f>
        <v>卡牌-独角兽小队</v>
      </c>
      <c r="D567" s="38">
        <v>5</v>
      </c>
      <c r="E567" s="38">
        <v>0</v>
      </c>
      <c r="J567" s="38">
        <v>2</v>
      </c>
      <c r="L567" s="38">
        <v>0</v>
      </c>
      <c r="M567" s="38">
        <v>0</v>
      </c>
      <c r="N567" s="38">
        <v>1000000</v>
      </c>
      <c r="O567" s="38" t="s">
        <v>55</v>
      </c>
      <c r="Q567" s="63" t="s">
        <v>1560</v>
      </c>
      <c r="R567" s="63">
        <v>0</v>
      </c>
      <c r="T567" s="153" t="s">
        <v>1543</v>
      </c>
      <c r="Y567" s="70" t="str">
        <f t="shared" si="13"/>
        <v>300,21240050,0,0,10000;300,21240050,-10000,0,0;300,21240050,10000,0,0</v>
      </c>
      <c r="Z567" s="70"/>
      <c r="AA567" s="38">
        <v>0</v>
      </c>
      <c r="AB567" s="38">
        <v>0</v>
      </c>
      <c r="AC567" s="38">
        <v>0</v>
      </c>
      <c r="AD567" s="38">
        <v>0</v>
      </c>
      <c r="AF567" s="4" t="s">
        <v>1574</v>
      </c>
      <c r="AG567">
        <f t="shared" si="12"/>
        <v>21240</v>
      </c>
      <c r="AH567" t="str">
        <f>SUBSTITUTE(SUBSTITUTE(VLOOKUP(VLOOKUP(AG567,[1]卡牌!$AC$3:$AD$999,2,0),[1]临时数据!$AG$3:$AK$10,4,0),"x",AF567),"y",B567)</f>
        <v>300,21240050,0,0,10000;300,21240050,-10000,0,0;300,21240050,10000,0,0</v>
      </c>
    </row>
    <row r="568" spans="1:34" x14ac:dyDescent="0.2">
      <c r="A568" s="55">
        <f t="shared" si="14"/>
        <v>563</v>
      </c>
      <c r="B568" s="37">
        <v>21240060</v>
      </c>
      <c r="C568" s="61" t="str">
        <f>_xlfn.CONCAT("卡牌-",VLOOKUP(AG568,[1]卡牌!$B$3:$E$998,[1]卡牌!$E$1-[1]卡牌!$B$1+1,0))</f>
        <v>卡牌-独角兽小队</v>
      </c>
      <c r="D568" s="38">
        <v>6</v>
      </c>
      <c r="E568" s="38">
        <v>0</v>
      </c>
      <c r="J568" s="38">
        <v>2</v>
      </c>
      <c r="L568" s="38">
        <v>0</v>
      </c>
      <c r="M568" s="38">
        <v>0</v>
      </c>
      <c r="N568" s="38">
        <v>1000000</v>
      </c>
      <c r="O568" s="38" t="s">
        <v>55</v>
      </c>
      <c r="Q568" s="63" t="s">
        <v>1560</v>
      </c>
      <c r="R568" s="63">
        <v>0</v>
      </c>
      <c r="T568" s="153" t="s">
        <v>1543</v>
      </c>
      <c r="Y568" s="70" t="str">
        <f t="shared" si="13"/>
        <v>300,21240060,0,0,10000;300,21240060,-10000,0,0;300,21240060,10000,0,0</v>
      </c>
      <c r="Z568" s="70"/>
      <c r="AA568" s="38">
        <v>0</v>
      </c>
      <c r="AB568" s="38">
        <v>0</v>
      </c>
      <c r="AC568" s="38">
        <v>0</v>
      </c>
      <c r="AD568" s="38">
        <v>0</v>
      </c>
      <c r="AF568" s="4" t="s">
        <v>1574</v>
      </c>
      <c r="AG568">
        <f t="shared" si="12"/>
        <v>21240</v>
      </c>
      <c r="AH568" t="str">
        <f>SUBSTITUTE(SUBSTITUTE(VLOOKUP(VLOOKUP(AG568,[1]卡牌!$AC$3:$AD$999,2,0),[1]临时数据!$AG$3:$AK$10,4,0),"x",AF568),"y",B568)</f>
        <v>300,21240060,0,0,10000;300,21240060,-10000,0,0;300,21240060,10000,0,0</v>
      </c>
    </row>
    <row r="569" spans="1:34" x14ac:dyDescent="0.2">
      <c r="A569" s="55">
        <f t="shared" si="14"/>
        <v>564</v>
      </c>
      <c r="B569" s="37">
        <v>21240070</v>
      </c>
      <c r="C569" s="61" t="str">
        <f>_xlfn.CONCAT("卡牌-",VLOOKUP(AG569,[1]卡牌!$B$3:$E$998,[1]卡牌!$E$1-[1]卡牌!$B$1+1,0))</f>
        <v>卡牌-独角兽小队</v>
      </c>
      <c r="D569" s="38">
        <v>7</v>
      </c>
      <c r="E569" s="38">
        <v>0</v>
      </c>
      <c r="J569" s="38">
        <v>2</v>
      </c>
      <c r="L569" s="38">
        <v>0</v>
      </c>
      <c r="M569" s="38">
        <v>0</v>
      </c>
      <c r="N569" s="38">
        <v>1000000</v>
      </c>
      <c r="O569" s="38" t="s">
        <v>55</v>
      </c>
      <c r="Q569" s="63" t="s">
        <v>1560</v>
      </c>
      <c r="R569" s="63">
        <v>0</v>
      </c>
      <c r="T569" s="153" t="s">
        <v>1543</v>
      </c>
      <c r="Y569" s="70" t="str">
        <f t="shared" si="13"/>
        <v>300,21240070,0,0,10000;300,21240070,-10000,0,0;300,21240070,10000,0,0</v>
      </c>
      <c r="Z569" s="70"/>
      <c r="AA569" s="38">
        <v>0</v>
      </c>
      <c r="AB569" s="38">
        <v>0</v>
      </c>
      <c r="AC569" s="38">
        <v>0</v>
      </c>
      <c r="AD569" s="38">
        <v>0</v>
      </c>
      <c r="AF569" s="4" t="s">
        <v>1574</v>
      </c>
      <c r="AG569">
        <f t="shared" si="12"/>
        <v>21240</v>
      </c>
      <c r="AH569" t="str">
        <f>SUBSTITUTE(SUBSTITUTE(VLOOKUP(VLOOKUP(AG569,[1]卡牌!$AC$3:$AD$999,2,0),[1]临时数据!$AG$3:$AK$10,4,0),"x",AF569),"y",B569)</f>
        <v>300,21240070,0,0,10000;300,21240070,-10000,0,0;300,21240070,10000,0,0</v>
      </c>
    </row>
    <row r="570" spans="1:34" x14ac:dyDescent="0.2">
      <c r="A570" s="55">
        <f t="shared" si="14"/>
        <v>565</v>
      </c>
      <c r="B570" s="37">
        <v>21240080</v>
      </c>
      <c r="C570" s="61" t="str">
        <f>_xlfn.CONCAT("卡牌-",VLOOKUP(AG570,[1]卡牌!$B$3:$E$998,[1]卡牌!$E$1-[1]卡牌!$B$1+1,0))</f>
        <v>卡牌-独角兽小队</v>
      </c>
      <c r="D570" s="38">
        <v>8</v>
      </c>
      <c r="E570" s="38">
        <v>0</v>
      </c>
      <c r="J570" s="38">
        <v>2</v>
      </c>
      <c r="L570" s="38">
        <v>0</v>
      </c>
      <c r="M570" s="38">
        <v>0</v>
      </c>
      <c r="N570" s="38">
        <v>1000000</v>
      </c>
      <c r="O570" s="38" t="s">
        <v>55</v>
      </c>
      <c r="Q570" s="63" t="s">
        <v>1560</v>
      </c>
      <c r="R570" s="63">
        <v>0</v>
      </c>
      <c r="T570" s="153" t="s">
        <v>1543</v>
      </c>
      <c r="Y570" s="70" t="str">
        <f t="shared" si="13"/>
        <v>300,21240080,0,0,10000;300,21240080,-10000,0,0;300,21240080,10000,0,0</v>
      </c>
      <c r="Z570" s="70"/>
      <c r="AA570" s="38">
        <v>0</v>
      </c>
      <c r="AB570" s="38">
        <v>0</v>
      </c>
      <c r="AC570" s="38">
        <v>0</v>
      </c>
      <c r="AD570" s="38">
        <v>0</v>
      </c>
      <c r="AF570" s="4" t="s">
        <v>1574</v>
      </c>
      <c r="AG570">
        <f t="shared" si="12"/>
        <v>21240</v>
      </c>
      <c r="AH570" t="str">
        <f>SUBSTITUTE(SUBSTITUTE(VLOOKUP(VLOOKUP(AG570,[1]卡牌!$AC$3:$AD$999,2,0),[1]临时数据!$AG$3:$AK$10,4,0),"x",AF570),"y",B570)</f>
        <v>300,21240080,0,0,10000;300,21240080,-10000,0,0;300,21240080,10000,0,0</v>
      </c>
    </row>
    <row r="571" spans="1:34" x14ac:dyDescent="0.2">
      <c r="A571" s="55">
        <f t="shared" si="14"/>
        <v>566</v>
      </c>
      <c r="B571" s="37">
        <v>21240090</v>
      </c>
      <c r="C571" s="61" t="str">
        <f>_xlfn.CONCAT("卡牌-",VLOOKUP(AG571,[1]卡牌!$B$3:$E$998,[1]卡牌!$E$1-[1]卡牌!$B$1+1,0))</f>
        <v>卡牌-独角兽小队</v>
      </c>
      <c r="D571" s="38">
        <v>9</v>
      </c>
      <c r="E571" s="38">
        <v>0</v>
      </c>
      <c r="J571" s="38">
        <v>2</v>
      </c>
      <c r="L571" s="38">
        <v>0</v>
      </c>
      <c r="M571" s="38">
        <v>0</v>
      </c>
      <c r="N571" s="38">
        <v>1000000</v>
      </c>
      <c r="O571" s="38" t="s">
        <v>55</v>
      </c>
      <c r="Q571" s="63" t="s">
        <v>1560</v>
      </c>
      <c r="R571" s="63">
        <v>0</v>
      </c>
      <c r="T571" s="153" t="s">
        <v>1543</v>
      </c>
      <c r="Y571" s="70" t="str">
        <f t="shared" si="13"/>
        <v>300,21240090,0,0,10000;300,21240090,-10000,0,0;300,21240090,10000,0,0</v>
      </c>
      <c r="Z571" s="70"/>
      <c r="AA571" s="38">
        <v>0</v>
      </c>
      <c r="AB571" s="38">
        <v>0</v>
      </c>
      <c r="AC571" s="38">
        <v>0</v>
      </c>
      <c r="AD571" s="38">
        <v>0</v>
      </c>
      <c r="AF571" s="4" t="s">
        <v>1574</v>
      </c>
      <c r="AG571">
        <f t="shared" si="12"/>
        <v>21240</v>
      </c>
      <c r="AH571" t="str">
        <f>SUBSTITUTE(SUBSTITUTE(VLOOKUP(VLOOKUP(AG571,[1]卡牌!$AC$3:$AD$999,2,0),[1]临时数据!$AG$3:$AK$10,4,0),"x",AF571),"y",B571)</f>
        <v>300,21240090,0,0,10000;300,21240090,-10000,0,0;300,21240090,10000,0,0</v>
      </c>
    </row>
    <row r="572" spans="1:34" x14ac:dyDescent="0.2">
      <c r="A572" s="55">
        <f t="shared" si="14"/>
        <v>567</v>
      </c>
      <c r="B572" s="37">
        <v>21240100</v>
      </c>
      <c r="C572" s="61" t="str">
        <f>_xlfn.CONCAT("卡牌-",VLOOKUP(AG572,[1]卡牌!$B$3:$E$998,[1]卡牌!$E$1-[1]卡牌!$B$1+1,0))</f>
        <v>卡牌-独角兽小队</v>
      </c>
      <c r="D572" s="38">
        <v>10</v>
      </c>
      <c r="E572" s="38">
        <v>0</v>
      </c>
      <c r="J572" s="38">
        <v>2</v>
      </c>
      <c r="L572" s="38">
        <v>0</v>
      </c>
      <c r="M572" s="38">
        <v>0</v>
      </c>
      <c r="N572" s="38">
        <v>1000000</v>
      </c>
      <c r="O572" s="38" t="s">
        <v>55</v>
      </c>
      <c r="Q572" s="63" t="s">
        <v>1560</v>
      </c>
      <c r="R572" s="63">
        <v>0</v>
      </c>
      <c r="T572" s="153" t="s">
        <v>1543</v>
      </c>
      <c r="Y572" s="70" t="str">
        <f t="shared" si="13"/>
        <v>300,21240100,0,0,10000;300,21240100,-10000,0,0;300,21240100,10000,0,0</v>
      </c>
      <c r="Z572" s="70"/>
      <c r="AA572" s="38">
        <v>0</v>
      </c>
      <c r="AB572" s="38">
        <v>0</v>
      </c>
      <c r="AC572" s="38">
        <v>0</v>
      </c>
      <c r="AD572" s="38">
        <v>0</v>
      </c>
      <c r="AF572" s="4" t="s">
        <v>1574</v>
      </c>
      <c r="AG572">
        <f t="shared" si="12"/>
        <v>21240</v>
      </c>
      <c r="AH572" t="str">
        <f>SUBSTITUTE(SUBSTITUTE(VLOOKUP(VLOOKUP(AG572,[1]卡牌!$AC$3:$AD$999,2,0),[1]临时数据!$AG$3:$AK$10,4,0),"x",AF572),"y",B572)</f>
        <v>300,21240100,0,0,10000;300,21240100,-10000,0,0;300,21240100,10000,0,0</v>
      </c>
    </row>
    <row r="573" spans="1:34" x14ac:dyDescent="0.2">
      <c r="A573" s="55">
        <f t="shared" si="14"/>
        <v>568</v>
      </c>
      <c r="B573" s="37">
        <v>21240110</v>
      </c>
      <c r="C573" s="61" t="str">
        <f>_xlfn.CONCAT("卡牌-",VLOOKUP(AG573,[1]卡牌!$B$3:$E$998,[1]卡牌!$E$1-[1]卡牌!$B$1+1,0))</f>
        <v>卡牌-独角兽小队</v>
      </c>
      <c r="D573" s="38">
        <v>11</v>
      </c>
      <c r="E573" s="38">
        <v>0</v>
      </c>
      <c r="J573" s="38">
        <v>2</v>
      </c>
      <c r="L573" s="38">
        <v>0</v>
      </c>
      <c r="M573" s="38">
        <v>0</v>
      </c>
      <c r="N573" s="38">
        <v>1000000</v>
      </c>
      <c r="O573" s="38" t="s">
        <v>55</v>
      </c>
      <c r="Q573" s="63" t="s">
        <v>1560</v>
      </c>
      <c r="R573" s="63">
        <v>0</v>
      </c>
      <c r="T573" s="153" t="s">
        <v>1543</v>
      </c>
      <c r="Y573" s="70" t="str">
        <f t="shared" si="13"/>
        <v>300,21240110,0,0,10000;300,21240110,-10000,0,0;300,21240110,10000,0,0</v>
      </c>
      <c r="Z573" s="70"/>
      <c r="AA573" s="38">
        <v>0</v>
      </c>
      <c r="AB573" s="38">
        <v>0</v>
      </c>
      <c r="AC573" s="38">
        <v>0</v>
      </c>
      <c r="AD573" s="38">
        <v>0</v>
      </c>
      <c r="AF573" s="4" t="s">
        <v>1574</v>
      </c>
      <c r="AG573">
        <f t="shared" si="12"/>
        <v>21240</v>
      </c>
      <c r="AH573" t="str">
        <f>SUBSTITUTE(SUBSTITUTE(VLOOKUP(VLOOKUP(AG573,[1]卡牌!$AC$3:$AD$999,2,0),[1]临时数据!$AG$3:$AK$10,4,0),"x",AF573),"y",B573)</f>
        <v>300,21240110,0,0,10000;300,21240110,-10000,0,0;300,21240110,10000,0,0</v>
      </c>
    </row>
    <row r="574" spans="1:34" x14ac:dyDescent="0.2">
      <c r="A574" s="55">
        <f t="shared" si="14"/>
        <v>569</v>
      </c>
      <c r="B574" s="37">
        <v>21240120</v>
      </c>
      <c r="C574" s="61" t="str">
        <f>_xlfn.CONCAT("卡牌-",VLOOKUP(AG574,[1]卡牌!$B$3:$E$998,[1]卡牌!$E$1-[1]卡牌!$B$1+1,0))</f>
        <v>卡牌-独角兽小队</v>
      </c>
      <c r="D574" s="38">
        <v>12</v>
      </c>
      <c r="E574" s="38">
        <v>0</v>
      </c>
      <c r="J574" s="38">
        <v>2</v>
      </c>
      <c r="L574" s="38">
        <v>0</v>
      </c>
      <c r="M574" s="38">
        <v>0</v>
      </c>
      <c r="N574" s="38">
        <v>1000000</v>
      </c>
      <c r="O574" s="38" t="s">
        <v>55</v>
      </c>
      <c r="Q574" s="63" t="s">
        <v>1560</v>
      </c>
      <c r="R574" s="63">
        <v>0</v>
      </c>
      <c r="T574" s="153" t="s">
        <v>1543</v>
      </c>
      <c r="Y574" s="70" t="str">
        <f t="shared" si="13"/>
        <v>300,21240120,0,0,10000;300,21240120,-10000,0,0;300,21240120,10000,0,0</v>
      </c>
      <c r="Z574" s="70"/>
      <c r="AA574" s="38">
        <v>0</v>
      </c>
      <c r="AB574" s="38">
        <v>0</v>
      </c>
      <c r="AC574" s="38">
        <v>0</v>
      </c>
      <c r="AD574" s="38">
        <v>0</v>
      </c>
      <c r="AF574" s="4" t="s">
        <v>1574</v>
      </c>
      <c r="AG574">
        <f t="shared" si="12"/>
        <v>21240</v>
      </c>
      <c r="AH574" t="str">
        <f>SUBSTITUTE(SUBSTITUTE(VLOOKUP(VLOOKUP(AG574,[1]卡牌!$AC$3:$AD$999,2,0),[1]临时数据!$AG$3:$AK$10,4,0),"x",AF574),"y",B574)</f>
        <v>300,21240120,0,0,10000;300,21240120,-10000,0,0;300,21240120,10000,0,0</v>
      </c>
    </row>
    <row r="575" spans="1:34" x14ac:dyDescent="0.2">
      <c r="A575" s="55">
        <f t="shared" si="14"/>
        <v>570</v>
      </c>
      <c r="B575" s="37">
        <v>21240130</v>
      </c>
      <c r="C575" s="61" t="str">
        <f>_xlfn.CONCAT("卡牌-",VLOOKUP(AG575,[1]卡牌!$B$3:$E$998,[1]卡牌!$E$1-[1]卡牌!$B$1+1,0))</f>
        <v>卡牌-独角兽小队</v>
      </c>
      <c r="D575" s="38">
        <v>13</v>
      </c>
      <c r="E575" s="38">
        <v>0</v>
      </c>
      <c r="J575" s="38">
        <v>2</v>
      </c>
      <c r="L575" s="38">
        <v>0</v>
      </c>
      <c r="M575" s="38">
        <v>0</v>
      </c>
      <c r="N575" s="38">
        <v>1000000</v>
      </c>
      <c r="O575" s="38" t="s">
        <v>55</v>
      </c>
      <c r="Q575" s="63" t="s">
        <v>1560</v>
      </c>
      <c r="R575" s="63">
        <v>0</v>
      </c>
      <c r="T575" s="153" t="s">
        <v>1543</v>
      </c>
      <c r="Y575" s="70" t="str">
        <f t="shared" si="13"/>
        <v>300,21240130,0,0,10000;300,21240130,-10000,0,0;300,21240130,10000,0,0</v>
      </c>
      <c r="Z575" s="70"/>
      <c r="AA575" s="38">
        <v>0</v>
      </c>
      <c r="AB575" s="38">
        <v>0</v>
      </c>
      <c r="AC575" s="38">
        <v>0</v>
      </c>
      <c r="AD575" s="38">
        <v>0</v>
      </c>
      <c r="AF575" s="4" t="s">
        <v>1574</v>
      </c>
      <c r="AG575">
        <f t="shared" si="12"/>
        <v>21240</v>
      </c>
      <c r="AH575" t="str">
        <f>SUBSTITUTE(SUBSTITUTE(VLOOKUP(VLOOKUP(AG575,[1]卡牌!$AC$3:$AD$999,2,0),[1]临时数据!$AG$3:$AK$10,4,0),"x",AF575),"y",B575)</f>
        <v>300,21240130,0,0,10000;300,21240130,-10000,0,0;300,21240130,10000,0,0</v>
      </c>
    </row>
    <row r="576" spans="1:34" x14ac:dyDescent="0.2">
      <c r="A576" s="55">
        <f t="shared" si="14"/>
        <v>571</v>
      </c>
      <c r="B576" s="37">
        <v>21240140</v>
      </c>
      <c r="C576" s="61" t="str">
        <f>_xlfn.CONCAT("卡牌-",VLOOKUP(AG576,[1]卡牌!$B$3:$E$998,[1]卡牌!$E$1-[1]卡牌!$B$1+1,0))</f>
        <v>卡牌-独角兽小队</v>
      </c>
      <c r="D576" s="38">
        <v>14</v>
      </c>
      <c r="E576" s="38">
        <v>0</v>
      </c>
      <c r="J576" s="38">
        <v>2</v>
      </c>
      <c r="L576" s="38">
        <v>0</v>
      </c>
      <c r="M576" s="38">
        <v>0</v>
      </c>
      <c r="N576" s="38">
        <v>1000000</v>
      </c>
      <c r="O576" s="38" t="s">
        <v>55</v>
      </c>
      <c r="Q576" s="63" t="s">
        <v>1560</v>
      </c>
      <c r="R576" s="63">
        <v>0</v>
      </c>
      <c r="T576" s="153" t="s">
        <v>1543</v>
      </c>
      <c r="Y576" s="70" t="str">
        <f t="shared" si="13"/>
        <v>300,21240140,0,0,10000;300,21240140,-10000,0,0;300,21240140,10000,0,0</v>
      </c>
      <c r="Z576" s="70"/>
      <c r="AA576" s="38">
        <v>0</v>
      </c>
      <c r="AB576" s="38">
        <v>0</v>
      </c>
      <c r="AC576" s="38">
        <v>0</v>
      </c>
      <c r="AD576" s="38">
        <v>0</v>
      </c>
      <c r="AF576" s="4" t="s">
        <v>1574</v>
      </c>
      <c r="AG576">
        <f t="shared" si="12"/>
        <v>21240</v>
      </c>
      <c r="AH576" t="str">
        <f>SUBSTITUTE(SUBSTITUTE(VLOOKUP(VLOOKUP(AG576,[1]卡牌!$AC$3:$AD$999,2,0),[1]临时数据!$AG$3:$AK$10,4,0),"x",AF576),"y",B576)</f>
        <v>300,21240140,0,0,10000;300,21240140,-10000,0,0;300,21240140,10000,0,0</v>
      </c>
    </row>
    <row r="577" spans="1:34" x14ac:dyDescent="0.2">
      <c r="A577" s="55">
        <f t="shared" si="14"/>
        <v>572</v>
      </c>
      <c r="B577" s="37">
        <v>21240150</v>
      </c>
      <c r="C577" s="61" t="str">
        <f>_xlfn.CONCAT("卡牌-",VLOOKUP(AG577,[1]卡牌!$B$3:$E$998,[1]卡牌!$E$1-[1]卡牌!$B$1+1,0))</f>
        <v>卡牌-独角兽小队</v>
      </c>
      <c r="D577" s="38">
        <v>15</v>
      </c>
      <c r="E577" s="38">
        <v>0</v>
      </c>
      <c r="J577" s="38">
        <v>2</v>
      </c>
      <c r="L577" s="38">
        <v>0</v>
      </c>
      <c r="M577" s="38">
        <v>0</v>
      </c>
      <c r="N577" s="38">
        <v>1000000</v>
      </c>
      <c r="O577" s="38" t="s">
        <v>55</v>
      </c>
      <c r="Q577" s="63" t="s">
        <v>1560</v>
      </c>
      <c r="R577" s="63">
        <v>0</v>
      </c>
      <c r="T577" s="153" t="s">
        <v>1543</v>
      </c>
      <c r="Y577" s="70" t="str">
        <f t="shared" si="13"/>
        <v>300,21240150,0,0,10000;300,21240150,-10000,0,0;300,21240150,10000,0,0</v>
      </c>
      <c r="Z577" s="70"/>
      <c r="AA577" s="38">
        <v>0</v>
      </c>
      <c r="AB577" s="38">
        <v>0</v>
      </c>
      <c r="AC577" s="38">
        <v>0</v>
      </c>
      <c r="AD577" s="38">
        <v>0</v>
      </c>
      <c r="AF577" s="4" t="s">
        <v>1574</v>
      </c>
      <c r="AG577">
        <f t="shared" si="12"/>
        <v>21240</v>
      </c>
      <c r="AH577" t="str">
        <f>SUBSTITUTE(SUBSTITUTE(VLOOKUP(VLOOKUP(AG577,[1]卡牌!$AC$3:$AD$999,2,0),[1]临时数据!$AG$3:$AK$10,4,0),"x",AF577),"y",B577)</f>
        <v>300,21240150,0,0,10000;300,21240150,-10000,0,0;300,21240150,10000,0,0</v>
      </c>
    </row>
    <row r="578" spans="1:34" x14ac:dyDescent="0.2">
      <c r="A578" s="55">
        <f t="shared" si="14"/>
        <v>573</v>
      </c>
      <c r="B578" s="37">
        <v>21240160</v>
      </c>
      <c r="C578" s="61" t="str">
        <f>_xlfn.CONCAT("卡牌-",VLOOKUP(AG578,[1]卡牌!$B$3:$E$998,[1]卡牌!$E$1-[1]卡牌!$B$1+1,0))</f>
        <v>卡牌-独角兽小队</v>
      </c>
      <c r="D578" s="38">
        <v>16</v>
      </c>
      <c r="E578" s="38">
        <v>0</v>
      </c>
      <c r="J578" s="38">
        <v>2</v>
      </c>
      <c r="L578" s="38">
        <v>0</v>
      </c>
      <c r="M578" s="38">
        <v>0</v>
      </c>
      <c r="N578" s="38">
        <v>1000000</v>
      </c>
      <c r="O578" s="38" t="s">
        <v>55</v>
      </c>
      <c r="Q578" s="63" t="s">
        <v>1560</v>
      </c>
      <c r="R578" s="63">
        <v>0</v>
      </c>
      <c r="T578" s="153" t="s">
        <v>1543</v>
      </c>
      <c r="Y578" s="70" t="str">
        <f t="shared" si="13"/>
        <v>300,21240160,0,0,10000;300,21240160,-10000,0,0;300,21240160,10000,0,0</v>
      </c>
      <c r="Z578" s="70"/>
      <c r="AA578" s="38">
        <v>0</v>
      </c>
      <c r="AB578" s="38">
        <v>0</v>
      </c>
      <c r="AC578" s="38">
        <v>0</v>
      </c>
      <c r="AD578" s="38">
        <v>0</v>
      </c>
      <c r="AF578" s="4" t="s">
        <v>1574</v>
      </c>
      <c r="AG578">
        <f t="shared" si="12"/>
        <v>21240</v>
      </c>
      <c r="AH578" t="str">
        <f>SUBSTITUTE(SUBSTITUTE(VLOOKUP(VLOOKUP(AG578,[1]卡牌!$AC$3:$AD$999,2,0),[1]临时数据!$AG$3:$AK$10,4,0),"x",AF578),"y",B578)</f>
        <v>300,21240160,0,0,10000;300,21240160,-10000,0,0;300,21240160,10000,0,0</v>
      </c>
    </row>
    <row r="579" spans="1:34" x14ac:dyDescent="0.2">
      <c r="A579" s="55">
        <f t="shared" si="14"/>
        <v>574</v>
      </c>
      <c r="B579" s="37">
        <v>21240170</v>
      </c>
      <c r="C579" s="61" t="str">
        <f>_xlfn.CONCAT("卡牌-",VLOOKUP(AG579,[1]卡牌!$B$3:$E$998,[1]卡牌!$E$1-[1]卡牌!$B$1+1,0))</f>
        <v>卡牌-独角兽小队</v>
      </c>
      <c r="D579" s="38">
        <v>17</v>
      </c>
      <c r="E579" s="38">
        <v>0</v>
      </c>
      <c r="J579" s="38">
        <v>2</v>
      </c>
      <c r="L579" s="38">
        <v>0</v>
      </c>
      <c r="M579" s="38">
        <v>0</v>
      </c>
      <c r="N579" s="38">
        <v>1000000</v>
      </c>
      <c r="O579" s="38" t="s">
        <v>55</v>
      </c>
      <c r="Q579" s="63" t="s">
        <v>1560</v>
      </c>
      <c r="R579" s="63">
        <v>0</v>
      </c>
      <c r="T579" s="153" t="s">
        <v>1543</v>
      </c>
      <c r="Y579" s="70" t="str">
        <f t="shared" si="13"/>
        <v>300,21240170,0,0,10000;300,21240170,-10000,0,0;300,21240170,10000,0,0</v>
      </c>
      <c r="Z579" s="70"/>
      <c r="AA579" s="38">
        <v>0</v>
      </c>
      <c r="AB579" s="38">
        <v>0</v>
      </c>
      <c r="AC579" s="38">
        <v>0</v>
      </c>
      <c r="AD579" s="38">
        <v>0</v>
      </c>
      <c r="AF579" s="4" t="s">
        <v>1574</v>
      </c>
      <c r="AG579">
        <f t="shared" si="12"/>
        <v>21240</v>
      </c>
      <c r="AH579" t="str">
        <f>SUBSTITUTE(SUBSTITUTE(VLOOKUP(VLOOKUP(AG579,[1]卡牌!$AC$3:$AD$999,2,0),[1]临时数据!$AG$3:$AK$10,4,0),"x",AF579),"y",B579)</f>
        <v>300,21240170,0,0,10000;300,21240170,-10000,0,0;300,21240170,10000,0,0</v>
      </c>
    </row>
    <row r="580" spans="1:34" x14ac:dyDescent="0.2">
      <c r="A580" s="55">
        <f t="shared" si="14"/>
        <v>575</v>
      </c>
      <c r="B580" s="37">
        <v>21240180</v>
      </c>
      <c r="C580" s="61" t="str">
        <f>_xlfn.CONCAT("卡牌-",VLOOKUP(AG580,[1]卡牌!$B$3:$E$998,[1]卡牌!$E$1-[1]卡牌!$B$1+1,0))</f>
        <v>卡牌-独角兽小队</v>
      </c>
      <c r="D580" s="38">
        <v>18</v>
      </c>
      <c r="E580" s="38">
        <v>0</v>
      </c>
      <c r="J580" s="38">
        <v>2</v>
      </c>
      <c r="L580" s="38">
        <v>0</v>
      </c>
      <c r="M580" s="38">
        <v>0</v>
      </c>
      <c r="N580" s="38">
        <v>1000000</v>
      </c>
      <c r="O580" s="38" t="s">
        <v>55</v>
      </c>
      <c r="Q580" s="63" t="s">
        <v>1560</v>
      </c>
      <c r="R580" s="63">
        <v>0</v>
      </c>
      <c r="T580" s="153" t="s">
        <v>1543</v>
      </c>
      <c r="Y580" s="70" t="str">
        <f t="shared" si="13"/>
        <v>300,21240180,0,0,10000;300,21240180,-10000,0,0;300,21240180,10000,0,0</v>
      </c>
      <c r="Z580" s="70"/>
      <c r="AA580" s="38">
        <v>0</v>
      </c>
      <c r="AB580" s="38">
        <v>0</v>
      </c>
      <c r="AC580" s="38">
        <v>0</v>
      </c>
      <c r="AD580" s="38">
        <v>0</v>
      </c>
      <c r="AF580" s="4" t="s">
        <v>1574</v>
      </c>
      <c r="AG580">
        <f t="shared" ref="AG580:AG643" si="15">VALUE(LEFT(B580,5))</f>
        <v>21240</v>
      </c>
      <c r="AH580" t="str">
        <f>SUBSTITUTE(SUBSTITUTE(VLOOKUP(VLOOKUP(AG580,[1]卡牌!$AC$3:$AD$999,2,0),[1]临时数据!$AG$3:$AK$10,4,0),"x",AF580),"y",B580)</f>
        <v>300,21240180,0,0,10000;300,21240180,-10000,0,0;300,21240180,10000,0,0</v>
      </c>
    </row>
    <row r="581" spans="1:34" x14ac:dyDescent="0.2">
      <c r="A581" s="55">
        <f t="shared" si="14"/>
        <v>576</v>
      </c>
      <c r="B581" s="37">
        <v>21240190</v>
      </c>
      <c r="C581" s="61" t="str">
        <f>_xlfn.CONCAT("卡牌-",VLOOKUP(AG581,[1]卡牌!$B$3:$E$998,[1]卡牌!$E$1-[1]卡牌!$B$1+1,0))</f>
        <v>卡牌-独角兽小队</v>
      </c>
      <c r="D581" s="38">
        <v>19</v>
      </c>
      <c r="E581" s="38">
        <v>0</v>
      </c>
      <c r="J581" s="38">
        <v>2</v>
      </c>
      <c r="L581" s="38">
        <v>0</v>
      </c>
      <c r="M581" s="38">
        <v>0</v>
      </c>
      <c r="N581" s="38">
        <v>1000000</v>
      </c>
      <c r="O581" s="38" t="s">
        <v>55</v>
      </c>
      <c r="Q581" s="63" t="s">
        <v>1560</v>
      </c>
      <c r="R581" s="63">
        <v>0</v>
      </c>
      <c r="T581" s="153" t="s">
        <v>1543</v>
      </c>
      <c r="Y581" s="70" t="str">
        <f t="shared" ref="Y581:Y644" si="16">AH581</f>
        <v>300,21240190,0,0,10000;300,21240190,-10000,0,0;300,21240190,10000,0,0</v>
      </c>
      <c r="Z581" s="70"/>
      <c r="AA581" s="38">
        <v>0</v>
      </c>
      <c r="AB581" s="38">
        <v>0</v>
      </c>
      <c r="AC581" s="38">
        <v>0</v>
      </c>
      <c r="AD581" s="38">
        <v>0</v>
      </c>
      <c r="AF581" s="4" t="s">
        <v>1574</v>
      </c>
      <c r="AG581">
        <f t="shared" si="15"/>
        <v>21240</v>
      </c>
      <c r="AH581" t="str">
        <f>SUBSTITUTE(SUBSTITUTE(VLOOKUP(VLOOKUP(AG581,[1]卡牌!$AC$3:$AD$999,2,0),[1]临时数据!$AG$3:$AK$10,4,0),"x",AF581),"y",B581)</f>
        <v>300,21240190,0,0,10000;300,21240190,-10000,0,0;300,21240190,10000,0,0</v>
      </c>
    </row>
    <row r="582" spans="1:34" x14ac:dyDescent="0.2">
      <c r="A582" s="55">
        <f t="shared" si="14"/>
        <v>577</v>
      </c>
      <c r="B582" s="37">
        <v>21240200</v>
      </c>
      <c r="C582" s="61" t="str">
        <f>_xlfn.CONCAT("卡牌-",VLOOKUP(AG582,[1]卡牌!$B$3:$E$998,[1]卡牌!$E$1-[1]卡牌!$B$1+1,0))</f>
        <v>卡牌-独角兽小队</v>
      </c>
      <c r="D582" s="38">
        <v>20</v>
      </c>
      <c r="E582" s="38">
        <v>0</v>
      </c>
      <c r="J582" s="38">
        <v>2</v>
      </c>
      <c r="L582" s="38">
        <v>0</v>
      </c>
      <c r="M582" s="38">
        <v>0</v>
      </c>
      <c r="N582" s="38">
        <v>1000000</v>
      </c>
      <c r="O582" s="38" t="s">
        <v>55</v>
      </c>
      <c r="Q582" s="63" t="s">
        <v>1560</v>
      </c>
      <c r="R582" s="63">
        <v>0</v>
      </c>
      <c r="T582" s="153" t="s">
        <v>1543</v>
      </c>
      <c r="Y582" s="70" t="str">
        <f t="shared" si="16"/>
        <v>300,21240200,0,0,10000;300,21240200,-10000,0,0;300,21240200,10000,0,0</v>
      </c>
      <c r="Z582" s="70"/>
      <c r="AA582" s="38">
        <v>0</v>
      </c>
      <c r="AB582" s="38">
        <v>0</v>
      </c>
      <c r="AC582" s="38">
        <v>0</v>
      </c>
      <c r="AD582" s="38">
        <v>0</v>
      </c>
      <c r="AF582" s="4" t="s">
        <v>1574</v>
      </c>
      <c r="AG582">
        <f t="shared" si="15"/>
        <v>21240</v>
      </c>
      <c r="AH582" t="str">
        <f>SUBSTITUTE(SUBSTITUTE(VLOOKUP(VLOOKUP(AG582,[1]卡牌!$AC$3:$AD$999,2,0),[1]临时数据!$AG$3:$AK$10,4,0),"x",AF582),"y",B582)</f>
        <v>300,21240200,0,0,10000;300,21240200,-10000,0,0;300,21240200,10000,0,0</v>
      </c>
    </row>
    <row r="583" spans="1:34" x14ac:dyDescent="0.2">
      <c r="A583" s="55">
        <f t="shared" si="14"/>
        <v>578</v>
      </c>
      <c r="B583" s="37">
        <v>21240210</v>
      </c>
      <c r="C583" s="61" t="str">
        <f>_xlfn.CONCAT("卡牌-",VLOOKUP(AG583,[1]卡牌!$B$3:$E$998,[1]卡牌!$E$1-[1]卡牌!$B$1+1,0))</f>
        <v>卡牌-独角兽小队</v>
      </c>
      <c r="D583" s="38">
        <v>21</v>
      </c>
      <c r="E583" s="38">
        <v>0</v>
      </c>
      <c r="J583" s="38">
        <v>2</v>
      </c>
      <c r="L583" s="38">
        <v>0</v>
      </c>
      <c r="M583" s="38">
        <v>0</v>
      </c>
      <c r="N583" s="38">
        <v>1000000</v>
      </c>
      <c r="O583" s="38" t="s">
        <v>55</v>
      </c>
      <c r="Q583" s="63" t="s">
        <v>1560</v>
      </c>
      <c r="R583" s="63">
        <v>0</v>
      </c>
      <c r="T583" s="153" t="s">
        <v>1543</v>
      </c>
      <c r="Y583" s="70" t="str">
        <f t="shared" si="16"/>
        <v>300,21240210,0,0,10000;300,21240210,-10000,0,0;300,21240210,10000,0,0</v>
      </c>
      <c r="Z583" s="70"/>
      <c r="AA583" s="38">
        <v>0</v>
      </c>
      <c r="AB583" s="38">
        <v>0</v>
      </c>
      <c r="AC583" s="38">
        <v>0</v>
      </c>
      <c r="AD583" s="38">
        <v>0</v>
      </c>
      <c r="AF583" s="4" t="s">
        <v>1574</v>
      </c>
      <c r="AG583">
        <f t="shared" si="15"/>
        <v>21240</v>
      </c>
      <c r="AH583" t="str">
        <f>SUBSTITUTE(SUBSTITUTE(VLOOKUP(VLOOKUP(AG583,[1]卡牌!$AC$3:$AD$999,2,0),[1]临时数据!$AG$3:$AK$10,4,0),"x",AF583),"y",B583)</f>
        <v>300,21240210,0,0,10000;300,21240210,-10000,0,0;300,21240210,10000,0,0</v>
      </c>
    </row>
    <row r="584" spans="1:34" x14ac:dyDescent="0.2">
      <c r="A584" s="55">
        <f t="shared" si="14"/>
        <v>579</v>
      </c>
      <c r="B584" s="37">
        <v>21240220</v>
      </c>
      <c r="C584" s="61" t="str">
        <f>_xlfn.CONCAT("卡牌-",VLOOKUP(AG584,[1]卡牌!$B$3:$E$998,[1]卡牌!$E$1-[1]卡牌!$B$1+1,0))</f>
        <v>卡牌-独角兽小队</v>
      </c>
      <c r="D584" s="38">
        <v>22</v>
      </c>
      <c r="E584" s="38">
        <v>0</v>
      </c>
      <c r="J584" s="38">
        <v>2</v>
      </c>
      <c r="L584" s="38">
        <v>0</v>
      </c>
      <c r="M584" s="38">
        <v>0</v>
      </c>
      <c r="N584" s="38">
        <v>1000000</v>
      </c>
      <c r="O584" s="38" t="s">
        <v>55</v>
      </c>
      <c r="Q584" s="63" t="s">
        <v>1560</v>
      </c>
      <c r="R584" s="63">
        <v>0</v>
      </c>
      <c r="T584" s="153" t="s">
        <v>1543</v>
      </c>
      <c r="Y584" s="70" t="str">
        <f t="shared" si="16"/>
        <v>300,21240220,0,0,10000;300,21240220,-10000,0,0;300,21240220,10000,0,0</v>
      </c>
      <c r="Z584" s="70"/>
      <c r="AA584" s="38">
        <v>0</v>
      </c>
      <c r="AB584" s="38">
        <v>0</v>
      </c>
      <c r="AC584" s="38">
        <v>0</v>
      </c>
      <c r="AD584" s="38">
        <v>0</v>
      </c>
      <c r="AF584" s="4" t="s">
        <v>1574</v>
      </c>
      <c r="AG584">
        <f t="shared" si="15"/>
        <v>21240</v>
      </c>
      <c r="AH584" t="str">
        <f>SUBSTITUTE(SUBSTITUTE(VLOOKUP(VLOOKUP(AG584,[1]卡牌!$AC$3:$AD$999,2,0),[1]临时数据!$AG$3:$AK$10,4,0),"x",AF584),"y",B584)</f>
        <v>300,21240220,0,0,10000;300,21240220,-10000,0,0;300,21240220,10000,0,0</v>
      </c>
    </row>
    <row r="585" spans="1:34" x14ac:dyDescent="0.2">
      <c r="A585" s="55">
        <f t="shared" si="14"/>
        <v>580</v>
      </c>
      <c r="B585" s="37">
        <v>21240230</v>
      </c>
      <c r="C585" s="61" t="str">
        <f>_xlfn.CONCAT("卡牌-",VLOOKUP(AG585,[1]卡牌!$B$3:$E$998,[1]卡牌!$E$1-[1]卡牌!$B$1+1,0))</f>
        <v>卡牌-独角兽小队</v>
      </c>
      <c r="D585" s="38">
        <v>23</v>
      </c>
      <c r="E585" s="38">
        <v>0</v>
      </c>
      <c r="J585" s="38">
        <v>2</v>
      </c>
      <c r="L585" s="38">
        <v>0</v>
      </c>
      <c r="M585" s="38">
        <v>0</v>
      </c>
      <c r="N585" s="38">
        <v>1000000</v>
      </c>
      <c r="O585" s="38" t="s">
        <v>55</v>
      </c>
      <c r="Q585" s="63" t="s">
        <v>1560</v>
      </c>
      <c r="R585" s="63">
        <v>0</v>
      </c>
      <c r="T585" s="153" t="s">
        <v>1543</v>
      </c>
      <c r="Y585" s="70" t="str">
        <f t="shared" si="16"/>
        <v>300,21240230,0,0,10000;300,21240230,-10000,0,0;300,21240230,10000,0,0</v>
      </c>
      <c r="Z585" s="70"/>
      <c r="AA585" s="38">
        <v>0</v>
      </c>
      <c r="AB585" s="38">
        <v>0</v>
      </c>
      <c r="AC585" s="38">
        <v>0</v>
      </c>
      <c r="AD585" s="38">
        <v>0</v>
      </c>
      <c r="AF585" s="4" t="s">
        <v>1574</v>
      </c>
      <c r="AG585">
        <f t="shared" si="15"/>
        <v>21240</v>
      </c>
      <c r="AH585" t="str">
        <f>SUBSTITUTE(SUBSTITUTE(VLOOKUP(VLOOKUP(AG585,[1]卡牌!$AC$3:$AD$999,2,0),[1]临时数据!$AG$3:$AK$10,4,0),"x",AF585),"y",B585)</f>
        <v>300,21240230,0,0,10000;300,21240230,-10000,0,0;300,21240230,10000,0,0</v>
      </c>
    </row>
    <row r="586" spans="1:34" x14ac:dyDescent="0.2">
      <c r="A586" s="55">
        <f t="shared" si="14"/>
        <v>581</v>
      </c>
      <c r="B586" s="37">
        <v>21240240</v>
      </c>
      <c r="C586" s="61" t="str">
        <f>_xlfn.CONCAT("卡牌-",VLOOKUP(AG586,[1]卡牌!$B$3:$E$998,[1]卡牌!$E$1-[1]卡牌!$B$1+1,0))</f>
        <v>卡牌-独角兽小队</v>
      </c>
      <c r="D586" s="38">
        <v>24</v>
      </c>
      <c r="E586" s="38">
        <v>0</v>
      </c>
      <c r="J586" s="38">
        <v>2</v>
      </c>
      <c r="L586" s="38">
        <v>0</v>
      </c>
      <c r="M586" s="38">
        <v>0</v>
      </c>
      <c r="N586" s="38">
        <v>1000000</v>
      </c>
      <c r="O586" s="38" t="s">
        <v>55</v>
      </c>
      <c r="Q586" s="63" t="s">
        <v>1560</v>
      </c>
      <c r="R586" s="63">
        <v>0</v>
      </c>
      <c r="T586" s="153" t="s">
        <v>1543</v>
      </c>
      <c r="Y586" s="70" t="str">
        <f t="shared" si="16"/>
        <v>300,21240240,0,0,10000;300,21240240,-10000,0,0;300,21240240,10000,0,0</v>
      </c>
      <c r="Z586" s="70"/>
      <c r="AA586" s="38">
        <v>0</v>
      </c>
      <c r="AB586" s="38">
        <v>0</v>
      </c>
      <c r="AC586" s="38">
        <v>0</v>
      </c>
      <c r="AD586" s="38">
        <v>0</v>
      </c>
      <c r="AF586" s="4" t="s">
        <v>1574</v>
      </c>
      <c r="AG586">
        <f t="shared" si="15"/>
        <v>21240</v>
      </c>
      <c r="AH586" t="str">
        <f>SUBSTITUTE(SUBSTITUTE(VLOOKUP(VLOOKUP(AG586,[1]卡牌!$AC$3:$AD$999,2,0),[1]临时数据!$AG$3:$AK$10,4,0),"x",AF586),"y",B586)</f>
        <v>300,21240240,0,0,10000;300,21240240,-10000,0,0;300,21240240,10000,0,0</v>
      </c>
    </row>
    <row r="587" spans="1:34" x14ac:dyDescent="0.2">
      <c r="A587" s="55">
        <f t="shared" si="14"/>
        <v>582</v>
      </c>
      <c r="B587" s="37">
        <v>21240250</v>
      </c>
      <c r="C587" s="61" t="str">
        <f>_xlfn.CONCAT("卡牌-",VLOOKUP(AG587,[1]卡牌!$B$3:$E$998,[1]卡牌!$E$1-[1]卡牌!$B$1+1,0))</f>
        <v>卡牌-独角兽小队</v>
      </c>
      <c r="D587" s="38">
        <v>25</v>
      </c>
      <c r="E587" s="38">
        <v>0</v>
      </c>
      <c r="J587" s="38">
        <v>2</v>
      </c>
      <c r="L587" s="38">
        <v>0</v>
      </c>
      <c r="M587" s="38">
        <v>0</v>
      </c>
      <c r="N587" s="38">
        <v>1000000</v>
      </c>
      <c r="O587" s="38" t="s">
        <v>55</v>
      </c>
      <c r="Q587" s="63" t="s">
        <v>1560</v>
      </c>
      <c r="R587" s="63">
        <v>0</v>
      </c>
      <c r="T587" s="153" t="s">
        <v>1543</v>
      </c>
      <c r="Y587" s="70" t="str">
        <f t="shared" si="16"/>
        <v>300,21240250,0,0,10000;300,21240250,-10000,0,0;300,21240250,10000,0,0</v>
      </c>
      <c r="Z587" s="70"/>
      <c r="AA587" s="38">
        <v>0</v>
      </c>
      <c r="AB587" s="38">
        <v>0</v>
      </c>
      <c r="AC587" s="38">
        <v>0</v>
      </c>
      <c r="AD587" s="38">
        <v>0</v>
      </c>
      <c r="AF587" s="4" t="s">
        <v>1574</v>
      </c>
      <c r="AG587">
        <f t="shared" si="15"/>
        <v>21240</v>
      </c>
      <c r="AH587" t="str">
        <f>SUBSTITUTE(SUBSTITUTE(VLOOKUP(VLOOKUP(AG587,[1]卡牌!$AC$3:$AD$999,2,0),[1]临时数据!$AG$3:$AK$10,4,0),"x",AF587),"y",B587)</f>
        <v>300,21240250,0,0,10000;300,21240250,-10000,0,0;300,21240250,10000,0,0</v>
      </c>
    </row>
    <row r="588" spans="1:34" x14ac:dyDescent="0.2">
      <c r="A588" s="55">
        <f t="shared" si="14"/>
        <v>583</v>
      </c>
      <c r="B588" s="37">
        <v>21150010</v>
      </c>
      <c r="C588" s="61" t="str">
        <f>_xlfn.CONCAT("卡牌-",VLOOKUP(AG588,[1]卡牌!$B$3:$E$998,[1]卡牌!$E$1-[1]卡牌!$B$1+1,0))</f>
        <v>卡牌-乌鸦小队</v>
      </c>
      <c r="D588" s="38">
        <v>1</v>
      </c>
      <c r="E588" s="38">
        <v>0</v>
      </c>
      <c r="J588" s="38">
        <v>2</v>
      </c>
      <c r="L588" s="38">
        <v>0</v>
      </c>
      <c r="M588" s="38">
        <v>0</v>
      </c>
      <c r="N588" s="38">
        <v>1000000</v>
      </c>
      <c r="O588" s="38" t="s">
        <v>55</v>
      </c>
      <c r="Q588" s="63" t="s">
        <v>1560</v>
      </c>
      <c r="R588" s="63">
        <v>0</v>
      </c>
      <c r="T588" s="153" t="s">
        <v>1543</v>
      </c>
      <c r="Y588" s="70" t="str">
        <f t="shared" si="16"/>
        <v>300,21150010,0,0,10000;300,21150010,-10000,0,0;300,21150010,10000,0,0</v>
      </c>
      <c r="Z588" s="70"/>
      <c r="AA588" s="38">
        <v>0</v>
      </c>
      <c r="AB588" s="38">
        <v>0</v>
      </c>
      <c r="AC588" s="38">
        <v>0</v>
      </c>
      <c r="AD588" s="38">
        <v>0</v>
      </c>
      <c r="AF588" s="4" t="s">
        <v>1574</v>
      </c>
      <c r="AG588">
        <f t="shared" si="15"/>
        <v>21150</v>
      </c>
      <c r="AH588" t="str">
        <f>SUBSTITUTE(SUBSTITUTE(VLOOKUP(VLOOKUP(AG588,[1]卡牌!$AC$3:$AD$999,2,0),[1]临时数据!$AG$3:$AK$10,4,0),"x",AF588),"y",B588)</f>
        <v>300,21150010,0,0,10000;300,21150010,-10000,0,0;300,21150010,10000,0,0</v>
      </c>
    </row>
    <row r="589" spans="1:34" x14ac:dyDescent="0.2">
      <c r="A589" s="55">
        <f t="shared" si="14"/>
        <v>584</v>
      </c>
      <c r="B589" s="37">
        <v>21150020</v>
      </c>
      <c r="C589" s="61" t="str">
        <f>_xlfn.CONCAT("卡牌-",VLOOKUP(AG589,[1]卡牌!$B$3:$E$998,[1]卡牌!$E$1-[1]卡牌!$B$1+1,0))</f>
        <v>卡牌-乌鸦小队</v>
      </c>
      <c r="D589" s="38">
        <v>2</v>
      </c>
      <c r="E589" s="38">
        <v>0</v>
      </c>
      <c r="J589" s="38">
        <v>2</v>
      </c>
      <c r="L589" s="38">
        <v>0</v>
      </c>
      <c r="M589" s="38">
        <v>0</v>
      </c>
      <c r="N589" s="38">
        <v>1000000</v>
      </c>
      <c r="O589" s="38" t="s">
        <v>55</v>
      </c>
      <c r="Q589" s="63" t="s">
        <v>1560</v>
      </c>
      <c r="R589" s="63">
        <v>0</v>
      </c>
      <c r="T589" s="153" t="s">
        <v>1543</v>
      </c>
      <c r="Y589" s="70" t="str">
        <f t="shared" si="16"/>
        <v>300,21150020,0,0,10000;300,21150020,-10000,0,0;300,21150020,10000,0,0</v>
      </c>
      <c r="Z589" s="70"/>
      <c r="AA589" s="38">
        <v>0</v>
      </c>
      <c r="AB589" s="38">
        <v>0</v>
      </c>
      <c r="AC589" s="38">
        <v>0</v>
      </c>
      <c r="AD589" s="38">
        <v>0</v>
      </c>
      <c r="AF589" s="4" t="s">
        <v>1574</v>
      </c>
      <c r="AG589">
        <f t="shared" si="15"/>
        <v>21150</v>
      </c>
      <c r="AH589" t="str">
        <f>SUBSTITUTE(SUBSTITUTE(VLOOKUP(VLOOKUP(AG589,[1]卡牌!$AC$3:$AD$999,2,0),[1]临时数据!$AG$3:$AK$10,4,0),"x",AF589),"y",B589)</f>
        <v>300,21150020,0,0,10000;300,21150020,-10000,0,0;300,21150020,10000,0,0</v>
      </c>
    </row>
    <row r="590" spans="1:34" x14ac:dyDescent="0.2">
      <c r="A590" s="55">
        <f t="shared" si="14"/>
        <v>585</v>
      </c>
      <c r="B590" s="37">
        <v>21150030</v>
      </c>
      <c r="C590" s="61" t="str">
        <f>_xlfn.CONCAT("卡牌-",VLOOKUP(AG590,[1]卡牌!$B$3:$E$998,[1]卡牌!$E$1-[1]卡牌!$B$1+1,0))</f>
        <v>卡牌-乌鸦小队</v>
      </c>
      <c r="D590" s="38">
        <v>3</v>
      </c>
      <c r="E590" s="38">
        <v>0</v>
      </c>
      <c r="J590" s="38">
        <v>2</v>
      </c>
      <c r="L590" s="38">
        <v>0</v>
      </c>
      <c r="M590" s="38">
        <v>0</v>
      </c>
      <c r="N590" s="38">
        <v>1000000</v>
      </c>
      <c r="O590" s="38" t="s">
        <v>55</v>
      </c>
      <c r="Q590" s="63" t="s">
        <v>1560</v>
      </c>
      <c r="R590" s="63">
        <v>0</v>
      </c>
      <c r="T590" s="153" t="s">
        <v>1543</v>
      </c>
      <c r="Y590" s="70" t="str">
        <f t="shared" si="16"/>
        <v>300,21150030,0,0,10000;300,21150030,-10000,0,0;300,21150030,10000,0,0</v>
      </c>
      <c r="Z590" s="70"/>
      <c r="AA590" s="38">
        <v>0</v>
      </c>
      <c r="AB590" s="38">
        <v>0</v>
      </c>
      <c r="AC590" s="38">
        <v>0</v>
      </c>
      <c r="AD590" s="38">
        <v>0</v>
      </c>
      <c r="AF590" s="4" t="s">
        <v>1574</v>
      </c>
      <c r="AG590">
        <f t="shared" si="15"/>
        <v>21150</v>
      </c>
      <c r="AH590" t="str">
        <f>SUBSTITUTE(SUBSTITUTE(VLOOKUP(VLOOKUP(AG590,[1]卡牌!$AC$3:$AD$999,2,0),[1]临时数据!$AG$3:$AK$10,4,0),"x",AF590),"y",B590)</f>
        <v>300,21150030,0,0,10000;300,21150030,-10000,0,0;300,21150030,10000,0,0</v>
      </c>
    </row>
    <row r="591" spans="1:34" x14ac:dyDescent="0.2">
      <c r="A591" s="55">
        <f t="shared" si="14"/>
        <v>586</v>
      </c>
      <c r="B591" s="37">
        <v>21150040</v>
      </c>
      <c r="C591" s="61" t="str">
        <f>_xlfn.CONCAT("卡牌-",VLOOKUP(AG591,[1]卡牌!$B$3:$E$998,[1]卡牌!$E$1-[1]卡牌!$B$1+1,0))</f>
        <v>卡牌-乌鸦小队</v>
      </c>
      <c r="D591" s="38">
        <v>4</v>
      </c>
      <c r="E591" s="38">
        <v>0</v>
      </c>
      <c r="J591" s="38">
        <v>2</v>
      </c>
      <c r="L591" s="38">
        <v>0</v>
      </c>
      <c r="M591" s="38">
        <v>0</v>
      </c>
      <c r="N591" s="38">
        <v>1000000</v>
      </c>
      <c r="O591" s="38" t="s">
        <v>55</v>
      </c>
      <c r="Q591" s="63" t="s">
        <v>1560</v>
      </c>
      <c r="R591" s="63">
        <v>0</v>
      </c>
      <c r="T591" s="153" t="s">
        <v>1543</v>
      </c>
      <c r="Y591" s="70" t="str">
        <f t="shared" si="16"/>
        <v>300,21150040,0,0,10000;300,21150040,-10000,0,0;300,21150040,10000,0,0</v>
      </c>
      <c r="Z591" s="70"/>
      <c r="AA591" s="38">
        <v>0</v>
      </c>
      <c r="AB591" s="38">
        <v>0</v>
      </c>
      <c r="AC591" s="38">
        <v>0</v>
      </c>
      <c r="AD591" s="38">
        <v>0</v>
      </c>
      <c r="AF591" s="4" t="s">
        <v>1574</v>
      </c>
      <c r="AG591">
        <f t="shared" si="15"/>
        <v>21150</v>
      </c>
      <c r="AH591" t="str">
        <f>SUBSTITUTE(SUBSTITUTE(VLOOKUP(VLOOKUP(AG591,[1]卡牌!$AC$3:$AD$999,2,0),[1]临时数据!$AG$3:$AK$10,4,0),"x",AF591),"y",B591)</f>
        <v>300,21150040,0,0,10000;300,21150040,-10000,0,0;300,21150040,10000,0,0</v>
      </c>
    </row>
    <row r="592" spans="1:34" x14ac:dyDescent="0.2">
      <c r="A592" s="55">
        <f t="shared" si="14"/>
        <v>587</v>
      </c>
      <c r="B592" s="37">
        <v>21150050</v>
      </c>
      <c r="C592" s="61" t="str">
        <f>_xlfn.CONCAT("卡牌-",VLOOKUP(AG592,[1]卡牌!$B$3:$E$998,[1]卡牌!$E$1-[1]卡牌!$B$1+1,0))</f>
        <v>卡牌-乌鸦小队</v>
      </c>
      <c r="D592" s="38">
        <v>5</v>
      </c>
      <c r="E592" s="38">
        <v>0</v>
      </c>
      <c r="J592" s="38">
        <v>2</v>
      </c>
      <c r="L592" s="38">
        <v>0</v>
      </c>
      <c r="M592" s="38">
        <v>0</v>
      </c>
      <c r="N592" s="38">
        <v>1000000</v>
      </c>
      <c r="O592" s="38" t="s">
        <v>55</v>
      </c>
      <c r="Q592" s="63" t="s">
        <v>1560</v>
      </c>
      <c r="R592" s="63">
        <v>0</v>
      </c>
      <c r="T592" s="153" t="s">
        <v>1543</v>
      </c>
      <c r="Y592" s="70" t="str">
        <f t="shared" si="16"/>
        <v>300,21150050,0,0,10000;300,21150050,-10000,0,0;300,21150050,10000,0,0</v>
      </c>
      <c r="Z592" s="70"/>
      <c r="AA592" s="38">
        <v>0</v>
      </c>
      <c r="AB592" s="38">
        <v>0</v>
      </c>
      <c r="AC592" s="38">
        <v>0</v>
      </c>
      <c r="AD592" s="38">
        <v>0</v>
      </c>
      <c r="AF592" s="4" t="s">
        <v>1574</v>
      </c>
      <c r="AG592">
        <f t="shared" si="15"/>
        <v>21150</v>
      </c>
      <c r="AH592" t="str">
        <f>SUBSTITUTE(SUBSTITUTE(VLOOKUP(VLOOKUP(AG592,[1]卡牌!$AC$3:$AD$999,2,0),[1]临时数据!$AG$3:$AK$10,4,0),"x",AF592),"y",B592)</f>
        <v>300,21150050,0,0,10000;300,21150050,-10000,0,0;300,21150050,10000,0,0</v>
      </c>
    </row>
    <row r="593" spans="1:34" x14ac:dyDescent="0.2">
      <c r="A593" s="55">
        <f t="shared" si="14"/>
        <v>588</v>
      </c>
      <c r="B593" s="37">
        <v>21150060</v>
      </c>
      <c r="C593" s="61" t="str">
        <f>_xlfn.CONCAT("卡牌-",VLOOKUP(AG593,[1]卡牌!$B$3:$E$998,[1]卡牌!$E$1-[1]卡牌!$B$1+1,0))</f>
        <v>卡牌-乌鸦小队</v>
      </c>
      <c r="D593" s="38">
        <v>6</v>
      </c>
      <c r="E593" s="38">
        <v>0</v>
      </c>
      <c r="J593" s="38">
        <v>2</v>
      </c>
      <c r="L593" s="38">
        <v>0</v>
      </c>
      <c r="M593" s="38">
        <v>0</v>
      </c>
      <c r="N593" s="38">
        <v>1000000</v>
      </c>
      <c r="O593" s="38" t="s">
        <v>55</v>
      </c>
      <c r="Q593" s="63" t="s">
        <v>1560</v>
      </c>
      <c r="R593" s="63">
        <v>0</v>
      </c>
      <c r="T593" s="153" t="s">
        <v>1543</v>
      </c>
      <c r="Y593" s="70" t="str">
        <f t="shared" si="16"/>
        <v>300,21150060,0,0,10000;300,21150060,-10000,0,0;300,21150060,10000,0,0</v>
      </c>
      <c r="Z593" s="70"/>
      <c r="AA593" s="38">
        <v>0</v>
      </c>
      <c r="AB593" s="38">
        <v>0</v>
      </c>
      <c r="AC593" s="38">
        <v>0</v>
      </c>
      <c r="AD593" s="38">
        <v>0</v>
      </c>
      <c r="AF593" s="4" t="s">
        <v>1574</v>
      </c>
      <c r="AG593">
        <f t="shared" si="15"/>
        <v>21150</v>
      </c>
      <c r="AH593" t="str">
        <f>SUBSTITUTE(SUBSTITUTE(VLOOKUP(VLOOKUP(AG593,[1]卡牌!$AC$3:$AD$999,2,0),[1]临时数据!$AG$3:$AK$10,4,0),"x",AF593),"y",B593)</f>
        <v>300,21150060,0,0,10000;300,21150060,-10000,0,0;300,21150060,10000,0,0</v>
      </c>
    </row>
    <row r="594" spans="1:34" x14ac:dyDescent="0.2">
      <c r="A594" s="55">
        <f t="shared" si="14"/>
        <v>589</v>
      </c>
      <c r="B594" s="37">
        <v>21150070</v>
      </c>
      <c r="C594" s="61" t="str">
        <f>_xlfn.CONCAT("卡牌-",VLOOKUP(AG594,[1]卡牌!$B$3:$E$998,[1]卡牌!$E$1-[1]卡牌!$B$1+1,0))</f>
        <v>卡牌-乌鸦小队</v>
      </c>
      <c r="D594" s="38">
        <v>7</v>
      </c>
      <c r="E594" s="38">
        <v>0</v>
      </c>
      <c r="J594" s="38">
        <v>2</v>
      </c>
      <c r="L594" s="38">
        <v>0</v>
      </c>
      <c r="M594" s="38">
        <v>0</v>
      </c>
      <c r="N594" s="38">
        <v>1000000</v>
      </c>
      <c r="O594" s="38" t="s">
        <v>55</v>
      </c>
      <c r="Q594" s="63" t="s">
        <v>1560</v>
      </c>
      <c r="R594" s="63">
        <v>0</v>
      </c>
      <c r="T594" s="153" t="s">
        <v>1543</v>
      </c>
      <c r="Y594" s="70" t="str">
        <f t="shared" si="16"/>
        <v>300,21150070,0,0,10000;300,21150070,-10000,0,0;300,21150070,10000,0,0</v>
      </c>
      <c r="Z594" s="70"/>
      <c r="AA594" s="38">
        <v>0</v>
      </c>
      <c r="AB594" s="38">
        <v>0</v>
      </c>
      <c r="AC594" s="38">
        <v>0</v>
      </c>
      <c r="AD594" s="38">
        <v>0</v>
      </c>
      <c r="AF594" s="4" t="s">
        <v>1574</v>
      </c>
      <c r="AG594">
        <f t="shared" si="15"/>
        <v>21150</v>
      </c>
      <c r="AH594" t="str">
        <f>SUBSTITUTE(SUBSTITUTE(VLOOKUP(VLOOKUP(AG594,[1]卡牌!$AC$3:$AD$999,2,0),[1]临时数据!$AG$3:$AK$10,4,0),"x",AF594),"y",B594)</f>
        <v>300,21150070,0,0,10000;300,21150070,-10000,0,0;300,21150070,10000,0,0</v>
      </c>
    </row>
    <row r="595" spans="1:34" x14ac:dyDescent="0.2">
      <c r="A595" s="55">
        <f t="shared" si="14"/>
        <v>590</v>
      </c>
      <c r="B595" s="37">
        <v>21150080</v>
      </c>
      <c r="C595" s="61" t="str">
        <f>_xlfn.CONCAT("卡牌-",VLOOKUP(AG595,[1]卡牌!$B$3:$E$998,[1]卡牌!$E$1-[1]卡牌!$B$1+1,0))</f>
        <v>卡牌-乌鸦小队</v>
      </c>
      <c r="D595" s="38">
        <v>8</v>
      </c>
      <c r="E595" s="38">
        <v>0</v>
      </c>
      <c r="J595" s="38">
        <v>2</v>
      </c>
      <c r="L595" s="38">
        <v>0</v>
      </c>
      <c r="M595" s="38">
        <v>0</v>
      </c>
      <c r="N595" s="38">
        <v>1000000</v>
      </c>
      <c r="O595" s="38" t="s">
        <v>55</v>
      </c>
      <c r="Q595" s="63" t="s">
        <v>1560</v>
      </c>
      <c r="R595" s="63">
        <v>0</v>
      </c>
      <c r="T595" s="153" t="s">
        <v>1543</v>
      </c>
      <c r="Y595" s="70" t="str">
        <f t="shared" si="16"/>
        <v>300,21150080,0,0,10000;300,21150080,-10000,0,0;300,21150080,10000,0,0</v>
      </c>
      <c r="Z595" s="70"/>
      <c r="AA595" s="38">
        <v>0</v>
      </c>
      <c r="AB595" s="38">
        <v>0</v>
      </c>
      <c r="AC595" s="38">
        <v>0</v>
      </c>
      <c r="AD595" s="38">
        <v>0</v>
      </c>
      <c r="AF595" s="4" t="s">
        <v>1574</v>
      </c>
      <c r="AG595">
        <f t="shared" si="15"/>
        <v>21150</v>
      </c>
      <c r="AH595" t="str">
        <f>SUBSTITUTE(SUBSTITUTE(VLOOKUP(VLOOKUP(AG595,[1]卡牌!$AC$3:$AD$999,2,0),[1]临时数据!$AG$3:$AK$10,4,0),"x",AF595),"y",B595)</f>
        <v>300,21150080,0,0,10000;300,21150080,-10000,0,0;300,21150080,10000,0,0</v>
      </c>
    </row>
    <row r="596" spans="1:34" x14ac:dyDescent="0.2">
      <c r="A596" s="55">
        <f t="shared" si="14"/>
        <v>591</v>
      </c>
      <c r="B596" s="37">
        <v>21150090</v>
      </c>
      <c r="C596" s="61" t="str">
        <f>_xlfn.CONCAT("卡牌-",VLOOKUP(AG596,[1]卡牌!$B$3:$E$998,[1]卡牌!$E$1-[1]卡牌!$B$1+1,0))</f>
        <v>卡牌-乌鸦小队</v>
      </c>
      <c r="D596" s="38">
        <v>9</v>
      </c>
      <c r="E596" s="38">
        <v>0</v>
      </c>
      <c r="J596" s="38">
        <v>2</v>
      </c>
      <c r="L596" s="38">
        <v>0</v>
      </c>
      <c r="M596" s="38">
        <v>0</v>
      </c>
      <c r="N596" s="38">
        <v>1000000</v>
      </c>
      <c r="O596" s="38" t="s">
        <v>55</v>
      </c>
      <c r="Q596" s="63" t="s">
        <v>1560</v>
      </c>
      <c r="R596" s="63">
        <v>0</v>
      </c>
      <c r="T596" s="153" t="s">
        <v>1543</v>
      </c>
      <c r="Y596" s="70" t="str">
        <f t="shared" si="16"/>
        <v>300,21150090,0,0,10000;300,21150090,-10000,0,0;300,21150090,10000,0,0</v>
      </c>
      <c r="Z596" s="70"/>
      <c r="AA596" s="38">
        <v>0</v>
      </c>
      <c r="AB596" s="38">
        <v>0</v>
      </c>
      <c r="AC596" s="38">
        <v>0</v>
      </c>
      <c r="AD596" s="38">
        <v>0</v>
      </c>
      <c r="AF596" s="4" t="s">
        <v>1574</v>
      </c>
      <c r="AG596">
        <f t="shared" si="15"/>
        <v>21150</v>
      </c>
      <c r="AH596" t="str">
        <f>SUBSTITUTE(SUBSTITUTE(VLOOKUP(VLOOKUP(AG596,[1]卡牌!$AC$3:$AD$999,2,0),[1]临时数据!$AG$3:$AK$10,4,0),"x",AF596),"y",B596)</f>
        <v>300,21150090,0,0,10000;300,21150090,-10000,0,0;300,21150090,10000,0,0</v>
      </c>
    </row>
    <row r="597" spans="1:34" x14ac:dyDescent="0.2">
      <c r="A597" s="55">
        <f t="shared" si="14"/>
        <v>592</v>
      </c>
      <c r="B597" s="37">
        <v>21150100</v>
      </c>
      <c r="C597" s="61" t="str">
        <f>_xlfn.CONCAT("卡牌-",VLOOKUP(AG597,[1]卡牌!$B$3:$E$998,[1]卡牌!$E$1-[1]卡牌!$B$1+1,0))</f>
        <v>卡牌-乌鸦小队</v>
      </c>
      <c r="D597" s="38">
        <v>10</v>
      </c>
      <c r="E597" s="38">
        <v>0</v>
      </c>
      <c r="J597" s="38">
        <v>2</v>
      </c>
      <c r="L597" s="38">
        <v>0</v>
      </c>
      <c r="M597" s="38">
        <v>0</v>
      </c>
      <c r="N597" s="38">
        <v>1000000</v>
      </c>
      <c r="O597" s="38" t="s">
        <v>55</v>
      </c>
      <c r="Q597" s="63" t="s">
        <v>1560</v>
      </c>
      <c r="R597" s="63">
        <v>0</v>
      </c>
      <c r="T597" s="153" t="s">
        <v>1543</v>
      </c>
      <c r="Y597" s="70" t="str">
        <f t="shared" si="16"/>
        <v>300,21150100,0,0,10000;300,21150100,-10000,0,0;300,21150100,10000,0,0</v>
      </c>
      <c r="Z597" s="70"/>
      <c r="AA597" s="38">
        <v>0</v>
      </c>
      <c r="AB597" s="38">
        <v>0</v>
      </c>
      <c r="AC597" s="38">
        <v>0</v>
      </c>
      <c r="AD597" s="38">
        <v>0</v>
      </c>
      <c r="AF597" s="4" t="s">
        <v>1574</v>
      </c>
      <c r="AG597">
        <f t="shared" si="15"/>
        <v>21150</v>
      </c>
      <c r="AH597" t="str">
        <f>SUBSTITUTE(SUBSTITUTE(VLOOKUP(VLOOKUP(AG597,[1]卡牌!$AC$3:$AD$999,2,0),[1]临时数据!$AG$3:$AK$10,4,0),"x",AF597),"y",B597)</f>
        <v>300,21150100,0,0,10000;300,21150100,-10000,0,0;300,21150100,10000,0,0</v>
      </c>
    </row>
    <row r="598" spans="1:34" x14ac:dyDescent="0.2">
      <c r="A598" s="55">
        <f t="shared" si="14"/>
        <v>593</v>
      </c>
      <c r="B598" s="37">
        <v>21150110</v>
      </c>
      <c r="C598" s="61" t="str">
        <f>_xlfn.CONCAT("卡牌-",VLOOKUP(AG598,[1]卡牌!$B$3:$E$998,[1]卡牌!$E$1-[1]卡牌!$B$1+1,0))</f>
        <v>卡牌-乌鸦小队</v>
      </c>
      <c r="D598" s="38">
        <v>11</v>
      </c>
      <c r="E598" s="38">
        <v>0</v>
      </c>
      <c r="J598" s="38">
        <v>2</v>
      </c>
      <c r="L598" s="38">
        <v>0</v>
      </c>
      <c r="M598" s="38">
        <v>0</v>
      </c>
      <c r="N598" s="38">
        <v>1000000</v>
      </c>
      <c r="O598" s="38" t="s">
        <v>55</v>
      </c>
      <c r="Q598" s="63" t="s">
        <v>1560</v>
      </c>
      <c r="R598" s="63">
        <v>0</v>
      </c>
      <c r="T598" s="153" t="s">
        <v>1543</v>
      </c>
      <c r="Y598" s="70" t="str">
        <f t="shared" si="16"/>
        <v>300,21150110,0,0,10000;300,21150110,-10000,0,0;300,21150110,10000,0,0</v>
      </c>
      <c r="Z598" s="70"/>
      <c r="AA598" s="38">
        <v>0</v>
      </c>
      <c r="AB598" s="38">
        <v>0</v>
      </c>
      <c r="AC598" s="38">
        <v>0</v>
      </c>
      <c r="AD598" s="38">
        <v>0</v>
      </c>
      <c r="AF598" s="4" t="s">
        <v>1574</v>
      </c>
      <c r="AG598">
        <f t="shared" si="15"/>
        <v>21150</v>
      </c>
      <c r="AH598" t="str">
        <f>SUBSTITUTE(SUBSTITUTE(VLOOKUP(VLOOKUP(AG598,[1]卡牌!$AC$3:$AD$999,2,0),[1]临时数据!$AG$3:$AK$10,4,0),"x",AF598),"y",B598)</f>
        <v>300,21150110,0,0,10000;300,21150110,-10000,0,0;300,21150110,10000,0,0</v>
      </c>
    </row>
    <row r="599" spans="1:34" x14ac:dyDescent="0.2">
      <c r="A599" s="55">
        <f t="shared" si="14"/>
        <v>594</v>
      </c>
      <c r="B599" s="37">
        <v>21150120</v>
      </c>
      <c r="C599" s="61" t="str">
        <f>_xlfn.CONCAT("卡牌-",VLOOKUP(AG599,[1]卡牌!$B$3:$E$998,[1]卡牌!$E$1-[1]卡牌!$B$1+1,0))</f>
        <v>卡牌-乌鸦小队</v>
      </c>
      <c r="D599" s="38">
        <v>12</v>
      </c>
      <c r="E599" s="38">
        <v>0</v>
      </c>
      <c r="J599" s="38">
        <v>2</v>
      </c>
      <c r="L599" s="38">
        <v>0</v>
      </c>
      <c r="M599" s="38">
        <v>0</v>
      </c>
      <c r="N599" s="38">
        <v>1000000</v>
      </c>
      <c r="O599" s="38" t="s">
        <v>55</v>
      </c>
      <c r="Q599" s="63" t="s">
        <v>1560</v>
      </c>
      <c r="R599" s="63">
        <v>0</v>
      </c>
      <c r="T599" s="153" t="s">
        <v>1543</v>
      </c>
      <c r="Y599" s="70" t="str">
        <f t="shared" si="16"/>
        <v>300,21150120,0,0,10000;300,21150120,-10000,0,0;300,21150120,10000,0,0</v>
      </c>
      <c r="Z599" s="70"/>
      <c r="AA599" s="38">
        <v>0</v>
      </c>
      <c r="AB599" s="38">
        <v>0</v>
      </c>
      <c r="AC599" s="38">
        <v>0</v>
      </c>
      <c r="AD599" s="38">
        <v>0</v>
      </c>
      <c r="AF599" s="4" t="s">
        <v>1574</v>
      </c>
      <c r="AG599">
        <f t="shared" si="15"/>
        <v>21150</v>
      </c>
      <c r="AH599" t="str">
        <f>SUBSTITUTE(SUBSTITUTE(VLOOKUP(VLOOKUP(AG599,[1]卡牌!$AC$3:$AD$999,2,0),[1]临时数据!$AG$3:$AK$10,4,0),"x",AF599),"y",B599)</f>
        <v>300,21150120,0,0,10000;300,21150120,-10000,0,0;300,21150120,10000,0,0</v>
      </c>
    </row>
    <row r="600" spans="1:34" x14ac:dyDescent="0.2">
      <c r="A600" s="55">
        <f t="shared" si="14"/>
        <v>595</v>
      </c>
      <c r="B600" s="37">
        <v>21150130</v>
      </c>
      <c r="C600" s="61" t="str">
        <f>_xlfn.CONCAT("卡牌-",VLOOKUP(AG600,[1]卡牌!$B$3:$E$998,[1]卡牌!$E$1-[1]卡牌!$B$1+1,0))</f>
        <v>卡牌-乌鸦小队</v>
      </c>
      <c r="D600" s="38">
        <v>13</v>
      </c>
      <c r="E600" s="38">
        <v>0</v>
      </c>
      <c r="J600" s="38">
        <v>2</v>
      </c>
      <c r="L600" s="38">
        <v>0</v>
      </c>
      <c r="M600" s="38">
        <v>0</v>
      </c>
      <c r="N600" s="38">
        <v>1000000</v>
      </c>
      <c r="O600" s="38" t="s">
        <v>55</v>
      </c>
      <c r="Q600" s="63" t="s">
        <v>1560</v>
      </c>
      <c r="R600" s="63">
        <v>0</v>
      </c>
      <c r="T600" s="153" t="s">
        <v>1543</v>
      </c>
      <c r="Y600" s="70" t="str">
        <f t="shared" si="16"/>
        <v>300,21150130,0,0,10000;300,21150130,-10000,0,0;300,21150130,10000,0,0</v>
      </c>
      <c r="Z600" s="70"/>
      <c r="AA600" s="38">
        <v>0</v>
      </c>
      <c r="AB600" s="38">
        <v>0</v>
      </c>
      <c r="AC600" s="38">
        <v>0</v>
      </c>
      <c r="AD600" s="38">
        <v>0</v>
      </c>
      <c r="AF600" s="4" t="s">
        <v>1574</v>
      </c>
      <c r="AG600">
        <f t="shared" si="15"/>
        <v>21150</v>
      </c>
      <c r="AH600" t="str">
        <f>SUBSTITUTE(SUBSTITUTE(VLOOKUP(VLOOKUP(AG600,[1]卡牌!$AC$3:$AD$999,2,0),[1]临时数据!$AG$3:$AK$10,4,0),"x",AF600),"y",B600)</f>
        <v>300,21150130,0,0,10000;300,21150130,-10000,0,0;300,21150130,10000,0,0</v>
      </c>
    </row>
    <row r="601" spans="1:34" x14ac:dyDescent="0.2">
      <c r="A601" s="55">
        <f t="shared" si="14"/>
        <v>596</v>
      </c>
      <c r="B601" s="37">
        <v>21150140</v>
      </c>
      <c r="C601" s="61" t="str">
        <f>_xlfn.CONCAT("卡牌-",VLOOKUP(AG601,[1]卡牌!$B$3:$E$998,[1]卡牌!$E$1-[1]卡牌!$B$1+1,0))</f>
        <v>卡牌-乌鸦小队</v>
      </c>
      <c r="D601" s="38">
        <v>14</v>
      </c>
      <c r="E601" s="38">
        <v>0</v>
      </c>
      <c r="J601" s="38">
        <v>2</v>
      </c>
      <c r="L601" s="38">
        <v>0</v>
      </c>
      <c r="M601" s="38">
        <v>0</v>
      </c>
      <c r="N601" s="38">
        <v>1000000</v>
      </c>
      <c r="O601" s="38" t="s">
        <v>55</v>
      </c>
      <c r="Q601" s="63" t="s">
        <v>1560</v>
      </c>
      <c r="R601" s="63">
        <v>0</v>
      </c>
      <c r="T601" s="153" t="s">
        <v>1543</v>
      </c>
      <c r="Y601" s="70" t="str">
        <f t="shared" si="16"/>
        <v>300,21150140,0,0,10000;300,21150140,-10000,0,0;300,21150140,10000,0,0</v>
      </c>
      <c r="Z601" s="70"/>
      <c r="AA601" s="38">
        <v>0</v>
      </c>
      <c r="AB601" s="38">
        <v>0</v>
      </c>
      <c r="AC601" s="38">
        <v>0</v>
      </c>
      <c r="AD601" s="38">
        <v>0</v>
      </c>
      <c r="AF601" s="4" t="s">
        <v>1574</v>
      </c>
      <c r="AG601">
        <f t="shared" si="15"/>
        <v>21150</v>
      </c>
      <c r="AH601" t="str">
        <f>SUBSTITUTE(SUBSTITUTE(VLOOKUP(VLOOKUP(AG601,[1]卡牌!$AC$3:$AD$999,2,0),[1]临时数据!$AG$3:$AK$10,4,0),"x",AF601),"y",B601)</f>
        <v>300,21150140,0,0,10000;300,21150140,-10000,0,0;300,21150140,10000,0,0</v>
      </c>
    </row>
    <row r="602" spans="1:34" x14ac:dyDescent="0.2">
      <c r="A602" s="55">
        <f t="shared" si="14"/>
        <v>597</v>
      </c>
      <c r="B602" s="37">
        <v>21150150</v>
      </c>
      <c r="C602" s="61" t="str">
        <f>_xlfn.CONCAT("卡牌-",VLOOKUP(AG602,[1]卡牌!$B$3:$E$998,[1]卡牌!$E$1-[1]卡牌!$B$1+1,0))</f>
        <v>卡牌-乌鸦小队</v>
      </c>
      <c r="D602" s="38">
        <v>15</v>
      </c>
      <c r="E602" s="38">
        <v>0</v>
      </c>
      <c r="J602" s="38">
        <v>2</v>
      </c>
      <c r="L602" s="38">
        <v>0</v>
      </c>
      <c r="M602" s="38">
        <v>0</v>
      </c>
      <c r="N602" s="38">
        <v>1000000</v>
      </c>
      <c r="O602" s="38" t="s">
        <v>55</v>
      </c>
      <c r="Q602" s="63" t="s">
        <v>1560</v>
      </c>
      <c r="R602" s="63">
        <v>0</v>
      </c>
      <c r="T602" s="153" t="s">
        <v>1543</v>
      </c>
      <c r="Y602" s="70" t="str">
        <f t="shared" si="16"/>
        <v>300,21150150,0,0,10000;300,21150150,-10000,0,0;300,21150150,10000,0,0</v>
      </c>
      <c r="Z602" s="70"/>
      <c r="AA602" s="38">
        <v>0</v>
      </c>
      <c r="AB602" s="38">
        <v>0</v>
      </c>
      <c r="AC602" s="38">
        <v>0</v>
      </c>
      <c r="AD602" s="38">
        <v>0</v>
      </c>
      <c r="AF602" s="4" t="s">
        <v>1574</v>
      </c>
      <c r="AG602">
        <f t="shared" si="15"/>
        <v>21150</v>
      </c>
      <c r="AH602" t="str">
        <f>SUBSTITUTE(SUBSTITUTE(VLOOKUP(VLOOKUP(AG602,[1]卡牌!$AC$3:$AD$999,2,0),[1]临时数据!$AG$3:$AK$10,4,0),"x",AF602),"y",B602)</f>
        <v>300,21150150,0,0,10000;300,21150150,-10000,0,0;300,21150150,10000,0,0</v>
      </c>
    </row>
    <row r="603" spans="1:34" x14ac:dyDescent="0.2">
      <c r="A603" s="55">
        <f t="shared" si="14"/>
        <v>598</v>
      </c>
      <c r="B603" s="37">
        <v>21150160</v>
      </c>
      <c r="C603" s="61" t="str">
        <f>_xlfn.CONCAT("卡牌-",VLOOKUP(AG603,[1]卡牌!$B$3:$E$998,[1]卡牌!$E$1-[1]卡牌!$B$1+1,0))</f>
        <v>卡牌-乌鸦小队</v>
      </c>
      <c r="D603" s="38">
        <v>16</v>
      </c>
      <c r="E603" s="38">
        <v>0</v>
      </c>
      <c r="J603" s="38">
        <v>2</v>
      </c>
      <c r="L603" s="38">
        <v>0</v>
      </c>
      <c r="M603" s="38">
        <v>0</v>
      </c>
      <c r="N603" s="38">
        <v>1000000</v>
      </c>
      <c r="O603" s="38" t="s">
        <v>55</v>
      </c>
      <c r="Q603" s="63" t="s">
        <v>1560</v>
      </c>
      <c r="R603" s="63">
        <v>0</v>
      </c>
      <c r="T603" s="153" t="s">
        <v>1543</v>
      </c>
      <c r="Y603" s="70" t="str">
        <f t="shared" si="16"/>
        <v>300,21150160,0,0,10000;300,21150160,-10000,0,0;300,21150160,10000,0,0</v>
      </c>
      <c r="Z603" s="70"/>
      <c r="AA603" s="38">
        <v>0</v>
      </c>
      <c r="AB603" s="38">
        <v>0</v>
      </c>
      <c r="AC603" s="38">
        <v>0</v>
      </c>
      <c r="AD603" s="38">
        <v>0</v>
      </c>
      <c r="AF603" s="4" t="s">
        <v>1574</v>
      </c>
      <c r="AG603">
        <f t="shared" si="15"/>
        <v>21150</v>
      </c>
      <c r="AH603" t="str">
        <f>SUBSTITUTE(SUBSTITUTE(VLOOKUP(VLOOKUP(AG603,[1]卡牌!$AC$3:$AD$999,2,0),[1]临时数据!$AG$3:$AK$10,4,0),"x",AF603),"y",B603)</f>
        <v>300,21150160,0,0,10000;300,21150160,-10000,0,0;300,21150160,10000,0,0</v>
      </c>
    </row>
    <row r="604" spans="1:34" x14ac:dyDescent="0.2">
      <c r="A604" s="55">
        <f t="shared" si="14"/>
        <v>599</v>
      </c>
      <c r="B604" s="37">
        <v>21150170</v>
      </c>
      <c r="C604" s="61" t="str">
        <f>_xlfn.CONCAT("卡牌-",VLOOKUP(AG604,[1]卡牌!$B$3:$E$998,[1]卡牌!$E$1-[1]卡牌!$B$1+1,0))</f>
        <v>卡牌-乌鸦小队</v>
      </c>
      <c r="D604" s="38">
        <v>17</v>
      </c>
      <c r="E604" s="38">
        <v>0</v>
      </c>
      <c r="J604" s="38">
        <v>2</v>
      </c>
      <c r="L604" s="38">
        <v>0</v>
      </c>
      <c r="M604" s="38">
        <v>0</v>
      </c>
      <c r="N604" s="38">
        <v>1000000</v>
      </c>
      <c r="O604" s="38" t="s">
        <v>55</v>
      </c>
      <c r="Q604" s="63" t="s">
        <v>1560</v>
      </c>
      <c r="R604" s="63">
        <v>0</v>
      </c>
      <c r="T604" s="153" t="s">
        <v>1543</v>
      </c>
      <c r="Y604" s="70" t="str">
        <f t="shared" si="16"/>
        <v>300,21150170,0,0,10000;300,21150170,-10000,0,0;300,21150170,10000,0,0</v>
      </c>
      <c r="Z604" s="70"/>
      <c r="AA604" s="38">
        <v>0</v>
      </c>
      <c r="AB604" s="38">
        <v>0</v>
      </c>
      <c r="AC604" s="38">
        <v>0</v>
      </c>
      <c r="AD604" s="38">
        <v>0</v>
      </c>
      <c r="AF604" s="4" t="s">
        <v>1574</v>
      </c>
      <c r="AG604">
        <f t="shared" si="15"/>
        <v>21150</v>
      </c>
      <c r="AH604" t="str">
        <f>SUBSTITUTE(SUBSTITUTE(VLOOKUP(VLOOKUP(AG604,[1]卡牌!$AC$3:$AD$999,2,0),[1]临时数据!$AG$3:$AK$10,4,0),"x",AF604),"y",B604)</f>
        <v>300,21150170,0,0,10000;300,21150170,-10000,0,0;300,21150170,10000,0,0</v>
      </c>
    </row>
    <row r="605" spans="1:34" x14ac:dyDescent="0.2">
      <c r="A605" s="55">
        <f t="shared" si="14"/>
        <v>600</v>
      </c>
      <c r="B605" s="37">
        <v>21150180</v>
      </c>
      <c r="C605" s="61" t="str">
        <f>_xlfn.CONCAT("卡牌-",VLOOKUP(AG605,[1]卡牌!$B$3:$E$998,[1]卡牌!$E$1-[1]卡牌!$B$1+1,0))</f>
        <v>卡牌-乌鸦小队</v>
      </c>
      <c r="D605" s="38">
        <v>18</v>
      </c>
      <c r="E605" s="38">
        <v>0</v>
      </c>
      <c r="J605" s="38">
        <v>2</v>
      </c>
      <c r="L605" s="38">
        <v>0</v>
      </c>
      <c r="M605" s="38">
        <v>0</v>
      </c>
      <c r="N605" s="38">
        <v>1000000</v>
      </c>
      <c r="O605" s="38" t="s">
        <v>55</v>
      </c>
      <c r="Q605" s="63" t="s">
        <v>1560</v>
      </c>
      <c r="R605" s="63">
        <v>0</v>
      </c>
      <c r="T605" s="153" t="s">
        <v>1543</v>
      </c>
      <c r="Y605" s="70" t="str">
        <f t="shared" si="16"/>
        <v>300,21150180,0,0,10000;300,21150180,-10000,0,0;300,21150180,10000,0,0</v>
      </c>
      <c r="Z605" s="70"/>
      <c r="AA605" s="38">
        <v>0</v>
      </c>
      <c r="AB605" s="38">
        <v>0</v>
      </c>
      <c r="AC605" s="38">
        <v>0</v>
      </c>
      <c r="AD605" s="38">
        <v>0</v>
      </c>
      <c r="AF605" s="4" t="s">
        <v>1574</v>
      </c>
      <c r="AG605">
        <f t="shared" si="15"/>
        <v>21150</v>
      </c>
      <c r="AH605" t="str">
        <f>SUBSTITUTE(SUBSTITUTE(VLOOKUP(VLOOKUP(AG605,[1]卡牌!$AC$3:$AD$999,2,0),[1]临时数据!$AG$3:$AK$10,4,0),"x",AF605),"y",B605)</f>
        <v>300,21150180,0,0,10000;300,21150180,-10000,0,0;300,21150180,10000,0,0</v>
      </c>
    </row>
    <row r="606" spans="1:34" x14ac:dyDescent="0.2">
      <c r="A606" s="55">
        <f t="shared" si="14"/>
        <v>601</v>
      </c>
      <c r="B606" s="37">
        <v>21150190</v>
      </c>
      <c r="C606" s="61" t="str">
        <f>_xlfn.CONCAT("卡牌-",VLOOKUP(AG606,[1]卡牌!$B$3:$E$998,[1]卡牌!$E$1-[1]卡牌!$B$1+1,0))</f>
        <v>卡牌-乌鸦小队</v>
      </c>
      <c r="D606" s="38">
        <v>19</v>
      </c>
      <c r="E606" s="38">
        <v>0</v>
      </c>
      <c r="J606" s="38">
        <v>2</v>
      </c>
      <c r="L606" s="38">
        <v>0</v>
      </c>
      <c r="M606" s="38">
        <v>0</v>
      </c>
      <c r="N606" s="38">
        <v>1000000</v>
      </c>
      <c r="O606" s="38" t="s">
        <v>55</v>
      </c>
      <c r="Q606" s="63" t="s">
        <v>1560</v>
      </c>
      <c r="R606" s="63">
        <v>0</v>
      </c>
      <c r="T606" s="153" t="s">
        <v>1543</v>
      </c>
      <c r="Y606" s="70" t="str">
        <f t="shared" si="16"/>
        <v>300,21150190,0,0,10000;300,21150190,-10000,0,0;300,21150190,10000,0,0</v>
      </c>
      <c r="Z606" s="70"/>
      <c r="AA606" s="38">
        <v>0</v>
      </c>
      <c r="AB606" s="38">
        <v>0</v>
      </c>
      <c r="AC606" s="38">
        <v>0</v>
      </c>
      <c r="AD606" s="38">
        <v>0</v>
      </c>
      <c r="AF606" s="4" t="s">
        <v>1574</v>
      </c>
      <c r="AG606">
        <f t="shared" si="15"/>
        <v>21150</v>
      </c>
      <c r="AH606" t="str">
        <f>SUBSTITUTE(SUBSTITUTE(VLOOKUP(VLOOKUP(AG606,[1]卡牌!$AC$3:$AD$999,2,0),[1]临时数据!$AG$3:$AK$10,4,0),"x",AF606),"y",B606)</f>
        <v>300,21150190,0,0,10000;300,21150190,-10000,0,0;300,21150190,10000,0,0</v>
      </c>
    </row>
    <row r="607" spans="1:34" x14ac:dyDescent="0.2">
      <c r="A607" s="55">
        <f t="shared" si="14"/>
        <v>602</v>
      </c>
      <c r="B607" s="37">
        <v>21150200</v>
      </c>
      <c r="C607" s="61" t="str">
        <f>_xlfn.CONCAT("卡牌-",VLOOKUP(AG607,[1]卡牌!$B$3:$E$998,[1]卡牌!$E$1-[1]卡牌!$B$1+1,0))</f>
        <v>卡牌-乌鸦小队</v>
      </c>
      <c r="D607" s="38">
        <v>20</v>
      </c>
      <c r="E607" s="38">
        <v>0</v>
      </c>
      <c r="J607" s="38">
        <v>2</v>
      </c>
      <c r="L607" s="38">
        <v>0</v>
      </c>
      <c r="M607" s="38">
        <v>0</v>
      </c>
      <c r="N607" s="38">
        <v>1000000</v>
      </c>
      <c r="O607" s="38" t="s">
        <v>55</v>
      </c>
      <c r="Q607" s="63" t="s">
        <v>1560</v>
      </c>
      <c r="R607" s="63">
        <v>0</v>
      </c>
      <c r="T607" s="153" t="s">
        <v>1543</v>
      </c>
      <c r="Y607" s="70" t="str">
        <f t="shared" si="16"/>
        <v>300,21150200,0,0,10000;300,21150200,-10000,0,0;300,21150200,10000,0,0</v>
      </c>
      <c r="Z607" s="70"/>
      <c r="AA607" s="38">
        <v>0</v>
      </c>
      <c r="AB607" s="38">
        <v>0</v>
      </c>
      <c r="AC607" s="38">
        <v>0</v>
      </c>
      <c r="AD607" s="38">
        <v>0</v>
      </c>
      <c r="AF607" s="4" t="s">
        <v>1574</v>
      </c>
      <c r="AG607">
        <f t="shared" si="15"/>
        <v>21150</v>
      </c>
      <c r="AH607" t="str">
        <f>SUBSTITUTE(SUBSTITUTE(VLOOKUP(VLOOKUP(AG607,[1]卡牌!$AC$3:$AD$999,2,0),[1]临时数据!$AG$3:$AK$10,4,0),"x",AF607),"y",B607)</f>
        <v>300,21150200,0,0,10000;300,21150200,-10000,0,0;300,21150200,10000,0,0</v>
      </c>
    </row>
    <row r="608" spans="1:34" x14ac:dyDescent="0.2">
      <c r="A608" s="55">
        <f t="shared" si="14"/>
        <v>603</v>
      </c>
      <c r="B608" s="37">
        <v>21150210</v>
      </c>
      <c r="C608" s="61" t="str">
        <f>_xlfn.CONCAT("卡牌-",VLOOKUP(AG608,[1]卡牌!$B$3:$E$998,[1]卡牌!$E$1-[1]卡牌!$B$1+1,0))</f>
        <v>卡牌-乌鸦小队</v>
      </c>
      <c r="D608" s="38">
        <v>21</v>
      </c>
      <c r="E608" s="38">
        <v>0</v>
      </c>
      <c r="J608" s="38">
        <v>2</v>
      </c>
      <c r="L608" s="38">
        <v>0</v>
      </c>
      <c r="M608" s="38">
        <v>0</v>
      </c>
      <c r="N608" s="38">
        <v>1000000</v>
      </c>
      <c r="O608" s="38" t="s">
        <v>55</v>
      </c>
      <c r="Q608" s="63" t="s">
        <v>1560</v>
      </c>
      <c r="R608" s="63">
        <v>0</v>
      </c>
      <c r="T608" s="153" t="s">
        <v>1543</v>
      </c>
      <c r="Y608" s="70" t="str">
        <f t="shared" si="16"/>
        <v>300,21150210,0,0,10000;300,21150210,-10000,0,0;300,21150210,10000,0,0</v>
      </c>
      <c r="Z608" s="70"/>
      <c r="AA608" s="38">
        <v>0</v>
      </c>
      <c r="AB608" s="38">
        <v>0</v>
      </c>
      <c r="AC608" s="38">
        <v>0</v>
      </c>
      <c r="AD608" s="38">
        <v>0</v>
      </c>
      <c r="AF608" s="4" t="s">
        <v>1574</v>
      </c>
      <c r="AG608">
        <f t="shared" si="15"/>
        <v>21150</v>
      </c>
      <c r="AH608" t="str">
        <f>SUBSTITUTE(SUBSTITUTE(VLOOKUP(VLOOKUP(AG608,[1]卡牌!$AC$3:$AD$999,2,0),[1]临时数据!$AG$3:$AK$10,4,0),"x",AF608),"y",B608)</f>
        <v>300,21150210,0,0,10000;300,21150210,-10000,0,0;300,21150210,10000,0,0</v>
      </c>
    </row>
    <row r="609" spans="1:34" x14ac:dyDescent="0.2">
      <c r="A609" s="55">
        <f t="shared" si="14"/>
        <v>604</v>
      </c>
      <c r="B609" s="37">
        <v>21150220</v>
      </c>
      <c r="C609" s="61" t="str">
        <f>_xlfn.CONCAT("卡牌-",VLOOKUP(AG609,[1]卡牌!$B$3:$E$998,[1]卡牌!$E$1-[1]卡牌!$B$1+1,0))</f>
        <v>卡牌-乌鸦小队</v>
      </c>
      <c r="D609" s="38">
        <v>22</v>
      </c>
      <c r="E609" s="38">
        <v>0</v>
      </c>
      <c r="J609" s="38">
        <v>2</v>
      </c>
      <c r="L609" s="38">
        <v>0</v>
      </c>
      <c r="M609" s="38">
        <v>0</v>
      </c>
      <c r="N609" s="38">
        <v>1000000</v>
      </c>
      <c r="O609" s="38" t="s">
        <v>55</v>
      </c>
      <c r="Q609" s="63" t="s">
        <v>1560</v>
      </c>
      <c r="R609" s="63">
        <v>0</v>
      </c>
      <c r="T609" s="153" t="s">
        <v>1543</v>
      </c>
      <c r="Y609" s="70" t="str">
        <f t="shared" si="16"/>
        <v>300,21150220,0,0,10000;300,21150220,-10000,0,0;300,21150220,10000,0,0</v>
      </c>
      <c r="Z609" s="70"/>
      <c r="AA609" s="38">
        <v>0</v>
      </c>
      <c r="AB609" s="38">
        <v>0</v>
      </c>
      <c r="AC609" s="38">
        <v>0</v>
      </c>
      <c r="AD609" s="38">
        <v>0</v>
      </c>
      <c r="AF609" s="4" t="s">
        <v>1574</v>
      </c>
      <c r="AG609">
        <f t="shared" si="15"/>
        <v>21150</v>
      </c>
      <c r="AH609" t="str">
        <f>SUBSTITUTE(SUBSTITUTE(VLOOKUP(VLOOKUP(AG609,[1]卡牌!$AC$3:$AD$999,2,0),[1]临时数据!$AG$3:$AK$10,4,0),"x",AF609),"y",B609)</f>
        <v>300,21150220,0,0,10000;300,21150220,-10000,0,0;300,21150220,10000,0,0</v>
      </c>
    </row>
    <row r="610" spans="1:34" x14ac:dyDescent="0.2">
      <c r="A610" s="55">
        <f t="shared" si="14"/>
        <v>605</v>
      </c>
      <c r="B610" s="37">
        <v>21150230</v>
      </c>
      <c r="C610" s="61" t="str">
        <f>_xlfn.CONCAT("卡牌-",VLOOKUP(AG610,[1]卡牌!$B$3:$E$998,[1]卡牌!$E$1-[1]卡牌!$B$1+1,0))</f>
        <v>卡牌-乌鸦小队</v>
      </c>
      <c r="D610" s="38">
        <v>23</v>
      </c>
      <c r="E610" s="38">
        <v>0</v>
      </c>
      <c r="J610" s="38">
        <v>2</v>
      </c>
      <c r="L610" s="38">
        <v>0</v>
      </c>
      <c r="M610" s="38">
        <v>0</v>
      </c>
      <c r="N610" s="38">
        <v>1000000</v>
      </c>
      <c r="O610" s="38" t="s">
        <v>55</v>
      </c>
      <c r="Q610" s="63" t="s">
        <v>1560</v>
      </c>
      <c r="R610" s="63">
        <v>0</v>
      </c>
      <c r="T610" s="153" t="s">
        <v>1543</v>
      </c>
      <c r="Y610" s="70" t="str">
        <f t="shared" si="16"/>
        <v>300,21150230,0,0,10000;300,21150230,-10000,0,0;300,21150230,10000,0,0</v>
      </c>
      <c r="Z610" s="70"/>
      <c r="AA610" s="38">
        <v>0</v>
      </c>
      <c r="AB610" s="38">
        <v>0</v>
      </c>
      <c r="AC610" s="38">
        <v>0</v>
      </c>
      <c r="AD610" s="38">
        <v>0</v>
      </c>
      <c r="AF610" s="4" t="s">
        <v>1574</v>
      </c>
      <c r="AG610">
        <f t="shared" si="15"/>
        <v>21150</v>
      </c>
      <c r="AH610" t="str">
        <f>SUBSTITUTE(SUBSTITUTE(VLOOKUP(VLOOKUP(AG610,[1]卡牌!$AC$3:$AD$999,2,0),[1]临时数据!$AG$3:$AK$10,4,0),"x",AF610),"y",B610)</f>
        <v>300,21150230,0,0,10000;300,21150230,-10000,0,0;300,21150230,10000,0,0</v>
      </c>
    </row>
    <row r="611" spans="1:34" x14ac:dyDescent="0.2">
      <c r="A611" s="55">
        <f t="shared" si="14"/>
        <v>606</v>
      </c>
      <c r="B611" s="37">
        <v>21150240</v>
      </c>
      <c r="C611" s="61" t="str">
        <f>_xlfn.CONCAT("卡牌-",VLOOKUP(AG611,[1]卡牌!$B$3:$E$998,[1]卡牌!$E$1-[1]卡牌!$B$1+1,0))</f>
        <v>卡牌-乌鸦小队</v>
      </c>
      <c r="D611" s="38">
        <v>24</v>
      </c>
      <c r="E611" s="38">
        <v>0</v>
      </c>
      <c r="J611" s="38">
        <v>2</v>
      </c>
      <c r="L611" s="38">
        <v>0</v>
      </c>
      <c r="M611" s="38">
        <v>0</v>
      </c>
      <c r="N611" s="38">
        <v>1000000</v>
      </c>
      <c r="O611" s="38" t="s">
        <v>55</v>
      </c>
      <c r="Q611" s="63" t="s">
        <v>1560</v>
      </c>
      <c r="R611" s="63">
        <v>0</v>
      </c>
      <c r="T611" s="153" t="s">
        <v>1543</v>
      </c>
      <c r="Y611" s="70" t="str">
        <f t="shared" si="16"/>
        <v>300,21150240,0,0,10000;300,21150240,-10000,0,0;300,21150240,10000,0,0</v>
      </c>
      <c r="Z611" s="70"/>
      <c r="AA611" s="38">
        <v>0</v>
      </c>
      <c r="AB611" s="38">
        <v>0</v>
      </c>
      <c r="AC611" s="38">
        <v>0</v>
      </c>
      <c r="AD611" s="38">
        <v>0</v>
      </c>
      <c r="AF611" s="4" t="s">
        <v>1574</v>
      </c>
      <c r="AG611">
        <f t="shared" si="15"/>
        <v>21150</v>
      </c>
      <c r="AH611" t="str">
        <f>SUBSTITUTE(SUBSTITUTE(VLOOKUP(VLOOKUP(AG611,[1]卡牌!$AC$3:$AD$999,2,0),[1]临时数据!$AG$3:$AK$10,4,0),"x",AF611),"y",B611)</f>
        <v>300,21150240,0,0,10000;300,21150240,-10000,0,0;300,21150240,10000,0,0</v>
      </c>
    </row>
    <row r="612" spans="1:34" x14ac:dyDescent="0.2">
      <c r="A612" s="55">
        <f t="shared" si="14"/>
        <v>607</v>
      </c>
      <c r="B612" s="37">
        <v>21150250</v>
      </c>
      <c r="C612" s="61" t="str">
        <f>_xlfn.CONCAT("卡牌-",VLOOKUP(AG612,[1]卡牌!$B$3:$E$998,[1]卡牌!$E$1-[1]卡牌!$B$1+1,0))</f>
        <v>卡牌-乌鸦小队</v>
      </c>
      <c r="D612" s="38">
        <v>25</v>
      </c>
      <c r="E612" s="38">
        <v>0</v>
      </c>
      <c r="J612" s="38">
        <v>2</v>
      </c>
      <c r="L612" s="38">
        <v>0</v>
      </c>
      <c r="M612" s="38">
        <v>0</v>
      </c>
      <c r="N612" s="38">
        <v>1000000</v>
      </c>
      <c r="O612" s="38" t="s">
        <v>55</v>
      </c>
      <c r="Q612" s="63" t="s">
        <v>1560</v>
      </c>
      <c r="R612" s="63">
        <v>0</v>
      </c>
      <c r="T612" s="153" t="s">
        <v>1543</v>
      </c>
      <c r="Y612" s="70" t="str">
        <f t="shared" si="16"/>
        <v>300,21150250,0,0,10000;300,21150250,-10000,0,0;300,21150250,10000,0,0</v>
      </c>
      <c r="Z612" s="70"/>
      <c r="AA612" s="38">
        <v>0</v>
      </c>
      <c r="AB612" s="38">
        <v>0</v>
      </c>
      <c r="AC612" s="38">
        <v>0</v>
      </c>
      <c r="AD612" s="38">
        <v>0</v>
      </c>
      <c r="AF612" s="4" t="s">
        <v>1574</v>
      </c>
      <c r="AG612">
        <f t="shared" si="15"/>
        <v>21150</v>
      </c>
      <c r="AH612" t="str">
        <f>SUBSTITUTE(SUBSTITUTE(VLOOKUP(VLOOKUP(AG612,[1]卡牌!$AC$3:$AD$999,2,0),[1]临时数据!$AG$3:$AK$10,4,0),"x",AF612),"y",B612)</f>
        <v>300,21150250,0,0,10000;300,21150250,-10000,0,0;300,21150250,10000,0,0</v>
      </c>
    </row>
    <row r="613" spans="1:34" x14ac:dyDescent="0.2">
      <c r="A613" s="55">
        <f t="shared" si="14"/>
        <v>608</v>
      </c>
      <c r="B613" s="37">
        <v>21250010</v>
      </c>
      <c r="C613" s="61" t="str">
        <f>_xlfn.CONCAT("卡牌-",VLOOKUP(AG613,[1]卡牌!$B$3:$E$998,[1]卡牌!$E$1-[1]卡牌!$B$1+1,0))</f>
        <v>卡牌-石头人战士大队</v>
      </c>
      <c r="D613" s="38">
        <v>1</v>
      </c>
      <c r="E613" s="38">
        <v>0</v>
      </c>
      <c r="J613" s="38">
        <v>2</v>
      </c>
      <c r="L613" s="38">
        <v>0</v>
      </c>
      <c r="M613" s="38">
        <v>0</v>
      </c>
      <c r="N613" s="38">
        <v>1000000</v>
      </c>
      <c r="O613" s="38" t="s">
        <v>55</v>
      </c>
      <c r="Q613" s="63" t="s">
        <v>1560</v>
      </c>
      <c r="R613" s="63">
        <v>0</v>
      </c>
      <c r="T613" s="153" t="s">
        <v>1543</v>
      </c>
      <c r="Y613" s="70" t="str">
        <f t="shared" si="16"/>
        <v>300,21250010,-10000,0,10000;300,21250010,10000,0,10000;300,21250010,0,0,0;300,21250010,-10000,0,-10000;300,21250010,10000,0,-10000</v>
      </c>
      <c r="Z613" s="70"/>
      <c r="AA613" s="38">
        <v>0</v>
      </c>
      <c r="AB613" s="38">
        <v>0</v>
      </c>
      <c r="AC613" s="38">
        <v>0</v>
      </c>
      <c r="AD613" s="38">
        <v>0</v>
      </c>
      <c r="AF613" s="4" t="s">
        <v>1574</v>
      </c>
      <c r="AG613">
        <f t="shared" si="15"/>
        <v>21250</v>
      </c>
      <c r="AH613" t="str">
        <f>SUBSTITUTE(SUBSTITUTE(VLOOKUP(VLOOKUP(AG613,[1]卡牌!$AC$3:$AD$999,2,0),[1]临时数据!$AG$3:$AK$10,4,0),"x",AF613),"y",B613)</f>
        <v>300,21250010,-10000,0,10000;300,21250010,10000,0,10000;300,21250010,0,0,0;300,21250010,-10000,0,-10000;300,21250010,10000,0,-10000</v>
      </c>
    </row>
    <row r="614" spans="1:34" x14ac:dyDescent="0.2">
      <c r="A614" s="55">
        <f t="shared" si="14"/>
        <v>609</v>
      </c>
      <c r="B614" s="37">
        <v>21250020</v>
      </c>
      <c r="C614" s="61" t="str">
        <f>_xlfn.CONCAT("卡牌-",VLOOKUP(AG614,[1]卡牌!$B$3:$E$998,[1]卡牌!$E$1-[1]卡牌!$B$1+1,0))</f>
        <v>卡牌-石头人战士大队</v>
      </c>
      <c r="D614" s="38">
        <v>2</v>
      </c>
      <c r="E614" s="38">
        <v>0</v>
      </c>
      <c r="J614" s="38">
        <v>2</v>
      </c>
      <c r="L614" s="38">
        <v>0</v>
      </c>
      <c r="M614" s="38">
        <v>0</v>
      </c>
      <c r="N614" s="38">
        <v>1000000</v>
      </c>
      <c r="O614" s="38" t="s">
        <v>55</v>
      </c>
      <c r="Q614" s="63" t="s">
        <v>1560</v>
      </c>
      <c r="R614" s="63">
        <v>0</v>
      </c>
      <c r="T614" s="153" t="s">
        <v>1543</v>
      </c>
      <c r="Y614" s="70" t="str">
        <f t="shared" si="16"/>
        <v>300,21250020,-10000,0,10000;300,21250020,10000,0,10000;300,21250020,0,0,0;300,21250020,-10000,0,-10000;300,21250020,10000,0,-10000</v>
      </c>
      <c r="Z614" s="70"/>
      <c r="AA614" s="38">
        <v>0</v>
      </c>
      <c r="AB614" s="38">
        <v>0</v>
      </c>
      <c r="AC614" s="38">
        <v>0</v>
      </c>
      <c r="AD614" s="38">
        <v>0</v>
      </c>
      <c r="AF614" s="4" t="s">
        <v>1574</v>
      </c>
      <c r="AG614">
        <f t="shared" si="15"/>
        <v>21250</v>
      </c>
      <c r="AH614" t="str">
        <f>SUBSTITUTE(SUBSTITUTE(VLOOKUP(VLOOKUP(AG614,[1]卡牌!$AC$3:$AD$999,2,0),[1]临时数据!$AG$3:$AK$10,4,0),"x",AF614),"y",B614)</f>
        <v>300,21250020,-10000,0,10000;300,21250020,10000,0,10000;300,21250020,0,0,0;300,21250020,-10000,0,-10000;300,21250020,10000,0,-10000</v>
      </c>
    </row>
    <row r="615" spans="1:34" x14ac:dyDescent="0.2">
      <c r="A615" s="55">
        <f t="shared" ref="A615:A678" si="17">ROW()-5</f>
        <v>610</v>
      </c>
      <c r="B615" s="37">
        <v>21250030</v>
      </c>
      <c r="C615" s="61" t="str">
        <f>_xlfn.CONCAT("卡牌-",VLOOKUP(AG615,[1]卡牌!$B$3:$E$998,[1]卡牌!$E$1-[1]卡牌!$B$1+1,0))</f>
        <v>卡牌-石头人战士大队</v>
      </c>
      <c r="D615" s="38">
        <v>3</v>
      </c>
      <c r="E615" s="38">
        <v>0</v>
      </c>
      <c r="J615" s="38">
        <v>2</v>
      </c>
      <c r="L615" s="38">
        <v>0</v>
      </c>
      <c r="M615" s="38">
        <v>0</v>
      </c>
      <c r="N615" s="38">
        <v>1000000</v>
      </c>
      <c r="O615" s="38" t="s">
        <v>55</v>
      </c>
      <c r="Q615" s="63" t="s">
        <v>1560</v>
      </c>
      <c r="R615" s="63">
        <v>0</v>
      </c>
      <c r="T615" s="153" t="s">
        <v>1543</v>
      </c>
      <c r="Y615" s="70" t="str">
        <f t="shared" si="16"/>
        <v>300,21250030,-10000,0,10000;300,21250030,10000,0,10000;300,21250030,0,0,0;300,21250030,-10000,0,-10000;300,21250030,10000,0,-10000</v>
      </c>
      <c r="Z615" s="70"/>
      <c r="AA615" s="38">
        <v>0</v>
      </c>
      <c r="AB615" s="38">
        <v>0</v>
      </c>
      <c r="AC615" s="38">
        <v>0</v>
      </c>
      <c r="AD615" s="38">
        <v>0</v>
      </c>
      <c r="AF615" s="4" t="s">
        <v>1574</v>
      </c>
      <c r="AG615">
        <f t="shared" si="15"/>
        <v>21250</v>
      </c>
      <c r="AH615" t="str">
        <f>SUBSTITUTE(SUBSTITUTE(VLOOKUP(VLOOKUP(AG615,[1]卡牌!$AC$3:$AD$999,2,0),[1]临时数据!$AG$3:$AK$10,4,0),"x",AF615),"y",B615)</f>
        <v>300,21250030,-10000,0,10000;300,21250030,10000,0,10000;300,21250030,0,0,0;300,21250030,-10000,0,-10000;300,21250030,10000,0,-10000</v>
      </c>
    </row>
    <row r="616" spans="1:34" x14ac:dyDescent="0.2">
      <c r="A616" s="55">
        <f t="shared" si="17"/>
        <v>611</v>
      </c>
      <c r="B616" s="37">
        <v>21250040</v>
      </c>
      <c r="C616" s="61" t="str">
        <f>_xlfn.CONCAT("卡牌-",VLOOKUP(AG616,[1]卡牌!$B$3:$E$998,[1]卡牌!$E$1-[1]卡牌!$B$1+1,0))</f>
        <v>卡牌-石头人战士大队</v>
      </c>
      <c r="D616" s="38">
        <v>4</v>
      </c>
      <c r="E616" s="38">
        <v>0</v>
      </c>
      <c r="J616" s="38">
        <v>2</v>
      </c>
      <c r="L616" s="38">
        <v>0</v>
      </c>
      <c r="M616" s="38">
        <v>0</v>
      </c>
      <c r="N616" s="38">
        <v>1000000</v>
      </c>
      <c r="O616" s="38" t="s">
        <v>55</v>
      </c>
      <c r="Q616" s="63" t="s">
        <v>1560</v>
      </c>
      <c r="R616" s="63">
        <v>0</v>
      </c>
      <c r="T616" s="153" t="s">
        <v>1543</v>
      </c>
      <c r="Y616" s="70" t="str">
        <f t="shared" si="16"/>
        <v>300,21250040,-10000,0,10000;300,21250040,10000,0,10000;300,21250040,0,0,0;300,21250040,-10000,0,-10000;300,21250040,10000,0,-10000</v>
      </c>
      <c r="Z616" s="70"/>
      <c r="AA616" s="38">
        <v>0</v>
      </c>
      <c r="AB616" s="38">
        <v>0</v>
      </c>
      <c r="AC616" s="38">
        <v>0</v>
      </c>
      <c r="AD616" s="38">
        <v>0</v>
      </c>
      <c r="AF616" s="4" t="s">
        <v>1574</v>
      </c>
      <c r="AG616">
        <f t="shared" si="15"/>
        <v>21250</v>
      </c>
      <c r="AH616" t="str">
        <f>SUBSTITUTE(SUBSTITUTE(VLOOKUP(VLOOKUP(AG616,[1]卡牌!$AC$3:$AD$999,2,0),[1]临时数据!$AG$3:$AK$10,4,0),"x",AF616),"y",B616)</f>
        <v>300,21250040,-10000,0,10000;300,21250040,10000,0,10000;300,21250040,0,0,0;300,21250040,-10000,0,-10000;300,21250040,10000,0,-10000</v>
      </c>
    </row>
    <row r="617" spans="1:34" x14ac:dyDescent="0.2">
      <c r="A617" s="55">
        <f t="shared" si="17"/>
        <v>612</v>
      </c>
      <c r="B617" s="37">
        <v>21250050</v>
      </c>
      <c r="C617" s="61" t="str">
        <f>_xlfn.CONCAT("卡牌-",VLOOKUP(AG617,[1]卡牌!$B$3:$E$998,[1]卡牌!$E$1-[1]卡牌!$B$1+1,0))</f>
        <v>卡牌-石头人战士大队</v>
      </c>
      <c r="D617" s="38">
        <v>5</v>
      </c>
      <c r="E617" s="38">
        <v>0</v>
      </c>
      <c r="J617" s="38">
        <v>2</v>
      </c>
      <c r="L617" s="38">
        <v>0</v>
      </c>
      <c r="M617" s="38">
        <v>0</v>
      </c>
      <c r="N617" s="38">
        <v>1000000</v>
      </c>
      <c r="O617" s="38" t="s">
        <v>55</v>
      </c>
      <c r="Q617" s="63" t="s">
        <v>1560</v>
      </c>
      <c r="R617" s="63">
        <v>0</v>
      </c>
      <c r="T617" s="153" t="s">
        <v>1543</v>
      </c>
      <c r="Y617" s="70" t="str">
        <f t="shared" si="16"/>
        <v>300,21250050,-10000,0,10000;300,21250050,10000,0,10000;300,21250050,0,0,0;300,21250050,-10000,0,-10000;300,21250050,10000,0,-10000</v>
      </c>
      <c r="Z617" s="70"/>
      <c r="AA617" s="38">
        <v>0</v>
      </c>
      <c r="AB617" s="38">
        <v>0</v>
      </c>
      <c r="AC617" s="38">
        <v>0</v>
      </c>
      <c r="AD617" s="38">
        <v>0</v>
      </c>
      <c r="AF617" s="4" t="s">
        <v>1574</v>
      </c>
      <c r="AG617">
        <f t="shared" si="15"/>
        <v>21250</v>
      </c>
      <c r="AH617" t="str">
        <f>SUBSTITUTE(SUBSTITUTE(VLOOKUP(VLOOKUP(AG617,[1]卡牌!$AC$3:$AD$999,2,0),[1]临时数据!$AG$3:$AK$10,4,0),"x",AF617),"y",B617)</f>
        <v>300,21250050,-10000,0,10000;300,21250050,10000,0,10000;300,21250050,0,0,0;300,21250050,-10000,0,-10000;300,21250050,10000,0,-10000</v>
      </c>
    </row>
    <row r="618" spans="1:34" x14ac:dyDescent="0.2">
      <c r="A618" s="55">
        <f t="shared" si="17"/>
        <v>613</v>
      </c>
      <c r="B618" s="37">
        <v>21250060</v>
      </c>
      <c r="C618" s="61" t="str">
        <f>_xlfn.CONCAT("卡牌-",VLOOKUP(AG618,[1]卡牌!$B$3:$E$998,[1]卡牌!$E$1-[1]卡牌!$B$1+1,0))</f>
        <v>卡牌-石头人战士大队</v>
      </c>
      <c r="D618" s="38">
        <v>6</v>
      </c>
      <c r="E618" s="38">
        <v>0</v>
      </c>
      <c r="J618" s="38">
        <v>2</v>
      </c>
      <c r="L618" s="38">
        <v>0</v>
      </c>
      <c r="M618" s="38">
        <v>0</v>
      </c>
      <c r="N618" s="38">
        <v>1000000</v>
      </c>
      <c r="O618" s="38" t="s">
        <v>55</v>
      </c>
      <c r="Q618" s="63" t="s">
        <v>1560</v>
      </c>
      <c r="R618" s="63">
        <v>0</v>
      </c>
      <c r="T618" s="153" t="s">
        <v>1543</v>
      </c>
      <c r="Y618" s="70" t="str">
        <f t="shared" si="16"/>
        <v>300,21250060,-10000,0,10000;300,21250060,10000,0,10000;300,21250060,0,0,0;300,21250060,-10000,0,-10000;300,21250060,10000,0,-10000</v>
      </c>
      <c r="Z618" s="70"/>
      <c r="AA618" s="38">
        <v>0</v>
      </c>
      <c r="AB618" s="38">
        <v>0</v>
      </c>
      <c r="AC618" s="38">
        <v>0</v>
      </c>
      <c r="AD618" s="38">
        <v>0</v>
      </c>
      <c r="AF618" s="4" t="s">
        <v>1574</v>
      </c>
      <c r="AG618">
        <f t="shared" si="15"/>
        <v>21250</v>
      </c>
      <c r="AH618" t="str">
        <f>SUBSTITUTE(SUBSTITUTE(VLOOKUP(VLOOKUP(AG618,[1]卡牌!$AC$3:$AD$999,2,0),[1]临时数据!$AG$3:$AK$10,4,0),"x",AF618),"y",B618)</f>
        <v>300,21250060,-10000,0,10000;300,21250060,10000,0,10000;300,21250060,0,0,0;300,21250060,-10000,0,-10000;300,21250060,10000,0,-10000</v>
      </c>
    </row>
    <row r="619" spans="1:34" x14ac:dyDescent="0.2">
      <c r="A619" s="55">
        <f t="shared" si="17"/>
        <v>614</v>
      </c>
      <c r="B619" s="37">
        <v>21250070</v>
      </c>
      <c r="C619" s="61" t="str">
        <f>_xlfn.CONCAT("卡牌-",VLOOKUP(AG619,[1]卡牌!$B$3:$E$998,[1]卡牌!$E$1-[1]卡牌!$B$1+1,0))</f>
        <v>卡牌-石头人战士大队</v>
      </c>
      <c r="D619" s="38">
        <v>7</v>
      </c>
      <c r="E619" s="38">
        <v>0</v>
      </c>
      <c r="J619" s="38">
        <v>2</v>
      </c>
      <c r="L619" s="38">
        <v>0</v>
      </c>
      <c r="M619" s="38">
        <v>0</v>
      </c>
      <c r="N619" s="38">
        <v>1000000</v>
      </c>
      <c r="O619" s="38" t="s">
        <v>55</v>
      </c>
      <c r="Q619" s="63" t="s">
        <v>1560</v>
      </c>
      <c r="R619" s="63">
        <v>0</v>
      </c>
      <c r="T619" s="153" t="s">
        <v>1543</v>
      </c>
      <c r="Y619" s="70" t="str">
        <f t="shared" si="16"/>
        <v>300,21250070,-10000,0,10000;300,21250070,10000,0,10000;300,21250070,0,0,0;300,21250070,-10000,0,-10000;300,21250070,10000,0,-10000</v>
      </c>
      <c r="Z619" s="70"/>
      <c r="AA619" s="38">
        <v>0</v>
      </c>
      <c r="AB619" s="38">
        <v>0</v>
      </c>
      <c r="AC619" s="38">
        <v>0</v>
      </c>
      <c r="AD619" s="38">
        <v>0</v>
      </c>
      <c r="AF619" s="4" t="s">
        <v>1574</v>
      </c>
      <c r="AG619">
        <f t="shared" si="15"/>
        <v>21250</v>
      </c>
      <c r="AH619" t="str">
        <f>SUBSTITUTE(SUBSTITUTE(VLOOKUP(VLOOKUP(AG619,[1]卡牌!$AC$3:$AD$999,2,0),[1]临时数据!$AG$3:$AK$10,4,0),"x",AF619),"y",B619)</f>
        <v>300,21250070,-10000,0,10000;300,21250070,10000,0,10000;300,21250070,0,0,0;300,21250070,-10000,0,-10000;300,21250070,10000,0,-10000</v>
      </c>
    </row>
    <row r="620" spans="1:34" x14ac:dyDescent="0.2">
      <c r="A620" s="55">
        <f t="shared" si="17"/>
        <v>615</v>
      </c>
      <c r="B620" s="37">
        <v>21250080</v>
      </c>
      <c r="C620" s="61" t="str">
        <f>_xlfn.CONCAT("卡牌-",VLOOKUP(AG620,[1]卡牌!$B$3:$E$998,[1]卡牌!$E$1-[1]卡牌!$B$1+1,0))</f>
        <v>卡牌-石头人战士大队</v>
      </c>
      <c r="D620" s="38">
        <v>8</v>
      </c>
      <c r="E620" s="38">
        <v>0</v>
      </c>
      <c r="J620" s="38">
        <v>2</v>
      </c>
      <c r="L620" s="38">
        <v>0</v>
      </c>
      <c r="M620" s="38">
        <v>0</v>
      </c>
      <c r="N620" s="38">
        <v>1000000</v>
      </c>
      <c r="O620" s="38" t="s">
        <v>55</v>
      </c>
      <c r="Q620" s="63" t="s">
        <v>1560</v>
      </c>
      <c r="R620" s="63">
        <v>0</v>
      </c>
      <c r="T620" s="153" t="s">
        <v>1543</v>
      </c>
      <c r="Y620" s="70" t="str">
        <f t="shared" si="16"/>
        <v>300,21250080,-10000,0,10000;300,21250080,10000,0,10000;300,21250080,0,0,0;300,21250080,-10000,0,-10000;300,21250080,10000,0,-10000</v>
      </c>
      <c r="Z620" s="70"/>
      <c r="AA620" s="38">
        <v>0</v>
      </c>
      <c r="AB620" s="38">
        <v>0</v>
      </c>
      <c r="AC620" s="38">
        <v>0</v>
      </c>
      <c r="AD620" s="38">
        <v>0</v>
      </c>
      <c r="AF620" s="4" t="s">
        <v>1574</v>
      </c>
      <c r="AG620">
        <f t="shared" si="15"/>
        <v>21250</v>
      </c>
      <c r="AH620" t="str">
        <f>SUBSTITUTE(SUBSTITUTE(VLOOKUP(VLOOKUP(AG620,[1]卡牌!$AC$3:$AD$999,2,0),[1]临时数据!$AG$3:$AK$10,4,0),"x",AF620),"y",B620)</f>
        <v>300,21250080,-10000,0,10000;300,21250080,10000,0,10000;300,21250080,0,0,0;300,21250080,-10000,0,-10000;300,21250080,10000,0,-10000</v>
      </c>
    </row>
    <row r="621" spans="1:34" x14ac:dyDescent="0.2">
      <c r="A621" s="55">
        <f t="shared" si="17"/>
        <v>616</v>
      </c>
      <c r="B621" s="37">
        <v>21250090</v>
      </c>
      <c r="C621" s="61" t="str">
        <f>_xlfn.CONCAT("卡牌-",VLOOKUP(AG621,[1]卡牌!$B$3:$E$998,[1]卡牌!$E$1-[1]卡牌!$B$1+1,0))</f>
        <v>卡牌-石头人战士大队</v>
      </c>
      <c r="D621" s="38">
        <v>9</v>
      </c>
      <c r="E621" s="38">
        <v>0</v>
      </c>
      <c r="J621" s="38">
        <v>2</v>
      </c>
      <c r="L621" s="38">
        <v>0</v>
      </c>
      <c r="M621" s="38">
        <v>0</v>
      </c>
      <c r="N621" s="38">
        <v>1000000</v>
      </c>
      <c r="O621" s="38" t="s">
        <v>55</v>
      </c>
      <c r="Q621" s="63" t="s">
        <v>1560</v>
      </c>
      <c r="R621" s="63">
        <v>0</v>
      </c>
      <c r="T621" s="153" t="s">
        <v>1543</v>
      </c>
      <c r="Y621" s="70" t="str">
        <f t="shared" si="16"/>
        <v>300,21250090,-10000,0,10000;300,21250090,10000,0,10000;300,21250090,0,0,0;300,21250090,-10000,0,-10000;300,21250090,10000,0,-10000</v>
      </c>
      <c r="Z621" s="70"/>
      <c r="AA621" s="38">
        <v>0</v>
      </c>
      <c r="AB621" s="38">
        <v>0</v>
      </c>
      <c r="AC621" s="38">
        <v>0</v>
      </c>
      <c r="AD621" s="38">
        <v>0</v>
      </c>
      <c r="AF621" s="4" t="s">
        <v>1574</v>
      </c>
      <c r="AG621">
        <f t="shared" si="15"/>
        <v>21250</v>
      </c>
      <c r="AH621" t="str">
        <f>SUBSTITUTE(SUBSTITUTE(VLOOKUP(VLOOKUP(AG621,[1]卡牌!$AC$3:$AD$999,2,0),[1]临时数据!$AG$3:$AK$10,4,0),"x",AF621),"y",B621)</f>
        <v>300,21250090,-10000,0,10000;300,21250090,10000,0,10000;300,21250090,0,0,0;300,21250090,-10000,0,-10000;300,21250090,10000,0,-10000</v>
      </c>
    </row>
    <row r="622" spans="1:34" x14ac:dyDescent="0.2">
      <c r="A622" s="55">
        <f t="shared" si="17"/>
        <v>617</v>
      </c>
      <c r="B622" s="37">
        <v>21250100</v>
      </c>
      <c r="C622" s="61" t="str">
        <f>_xlfn.CONCAT("卡牌-",VLOOKUP(AG622,[1]卡牌!$B$3:$E$998,[1]卡牌!$E$1-[1]卡牌!$B$1+1,0))</f>
        <v>卡牌-石头人战士大队</v>
      </c>
      <c r="D622" s="38">
        <v>10</v>
      </c>
      <c r="E622" s="38">
        <v>0</v>
      </c>
      <c r="J622" s="38">
        <v>2</v>
      </c>
      <c r="L622" s="38">
        <v>0</v>
      </c>
      <c r="M622" s="38">
        <v>0</v>
      </c>
      <c r="N622" s="38">
        <v>1000000</v>
      </c>
      <c r="O622" s="38" t="s">
        <v>55</v>
      </c>
      <c r="Q622" s="63" t="s">
        <v>1560</v>
      </c>
      <c r="R622" s="63">
        <v>0</v>
      </c>
      <c r="T622" s="153" t="s">
        <v>1543</v>
      </c>
      <c r="Y622" s="70" t="str">
        <f t="shared" si="16"/>
        <v>300,21250100,-10000,0,10000;300,21250100,10000,0,10000;300,21250100,0,0,0;300,21250100,-10000,0,-10000;300,21250100,10000,0,-10000</v>
      </c>
      <c r="Z622" s="70"/>
      <c r="AA622" s="38">
        <v>0</v>
      </c>
      <c r="AB622" s="38">
        <v>0</v>
      </c>
      <c r="AC622" s="38">
        <v>0</v>
      </c>
      <c r="AD622" s="38">
        <v>0</v>
      </c>
      <c r="AF622" s="4" t="s">
        <v>1574</v>
      </c>
      <c r="AG622">
        <f t="shared" si="15"/>
        <v>21250</v>
      </c>
      <c r="AH622" t="str">
        <f>SUBSTITUTE(SUBSTITUTE(VLOOKUP(VLOOKUP(AG622,[1]卡牌!$AC$3:$AD$999,2,0),[1]临时数据!$AG$3:$AK$10,4,0),"x",AF622),"y",B622)</f>
        <v>300,21250100,-10000,0,10000;300,21250100,10000,0,10000;300,21250100,0,0,0;300,21250100,-10000,0,-10000;300,21250100,10000,0,-10000</v>
      </c>
    </row>
    <row r="623" spans="1:34" x14ac:dyDescent="0.2">
      <c r="A623" s="55">
        <f t="shared" si="17"/>
        <v>618</v>
      </c>
      <c r="B623" s="37">
        <v>21250110</v>
      </c>
      <c r="C623" s="61" t="str">
        <f>_xlfn.CONCAT("卡牌-",VLOOKUP(AG623,[1]卡牌!$B$3:$E$998,[1]卡牌!$E$1-[1]卡牌!$B$1+1,0))</f>
        <v>卡牌-石头人战士大队</v>
      </c>
      <c r="D623" s="38">
        <v>11</v>
      </c>
      <c r="E623" s="38">
        <v>0</v>
      </c>
      <c r="J623" s="38">
        <v>2</v>
      </c>
      <c r="L623" s="38">
        <v>0</v>
      </c>
      <c r="M623" s="38">
        <v>0</v>
      </c>
      <c r="N623" s="38">
        <v>1000000</v>
      </c>
      <c r="O623" s="38" t="s">
        <v>55</v>
      </c>
      <c r="Q623" s="63" t="s">
        <v>1560</v>
      </c>
      <c r="R623" s="63">
        <v>0</v>
      </c>
      <c r="T623" s="153" t="s">
        <v>1543</v>
      </c>
      <c r="Y623" s="70" t="str">
        <f t="shared" si="16"/>
        <v>300,21250110,-10000,0,10000;300,21250110,10000,0,10000;300,21250110,0,0,0;300,21250110,-10000,0,-10000;300,21250110,10000,0,-10000</v>
      </c>
      <c r="Z623" s="70"/>
      <c r="AA623" s="38">
        <v>0</v>
      </c>
      <c r="AB623" s="38">
        <v>0</v>
      </c>
      <c r="AC623" s="38">
        <v>0</v>
      </c>
      <c r="AD623" s="38">
        <v>0</v>
      </c>
      <c r="AF623" s="4" t="s">
        <v>1574</v>
      </c>
      <c r="AG623">
        <f t="shared" si="15"/>
        <v>21250</v>
      </c>
      <c r="AH623" t="str">
        <f>SUBSTITUTE(SUBSTITUTE(VLOOKUP(VLOOKUP(AG623,[1]卡牌!$AC$3:$AD$999,2,0),[1]临时数据!$AG$3:$AK$10,4,0),"x",AF623),"y",B623)</f>
        <v>300,21250110,-10000,0,10000;300,21250110,10000,0,10000;300,21250110,0,0,0;300,21250110,-10000,0,-10000;300,21250110,10000,0,-10000</v>
      </c>
    </row>
    <row r="624" spans="1:34" x14ac:dyDescent="0.2">
      <c r="A624" s="55">
        <f t="shared" si="17"/>
        <v>619</v>
      </c>
      <c r="B624" s="37">
        <v>21250120</v>
      </c>
      <c r="C624" s="61" t="str">
        <f>_xlfn.CONCAT("卡牌-",VLOOKUP(AG624,[1]卡牌!$B$3:$E$998,[1]卡牌!$E$1-[1]卡牌!$B$1+1,0))</f>
        <v>卡牌-石头人战士大队</v>
      </c>
      <c r="D624" s="38">
        <v>12</v>
      </c>
      <c r="E624" s="38">
        <v>0</v>
      </c>
      <c r="J624" s="38">
        <v>2</v>
      </c>
      <c r="L624" s="38">
        <v>0</v>
      </c>
      <c r="M624" s="38">
        <v>0</v>
      </c>
      <c r="N624" s="38">
        <v>1000000</v>
      </c>
      <c r="O624" s="38" t="s">
        <v>55</v>
      </c>
      <c r="Q624" s="63" t="s">
        <v>1560</v>
      </c>
      <c r="R624" s="63">
        <v>0</v>
      </c>
      <c r="T624" s="153" t="s">
        <v>1543</v>
      </c>
      <c r="Y624" s="70" t="str">
        <f t="shared" si="16"/>
        <v>300,21250120,-10000,0,10000;300,21250120,10000,0,10000;300,21250120,0,0,0;300,21250120,-10000,0,-10000;300,21250120,10000,0,-10000</v>
      </c>
      <c r="Z624" s="70"/>
      <c r="AA624" s="38">
        <v>0</v>
      </c>
      <c r="AB624" s="38">
        <v>0</v>
      </c>
      <c r="AC624" s="38">
        <v>0</v>
      </c>
      <c r="AD624" s="38">
        <v>0</v>
      </c>
      <c r="AF624" s="4" t="s">
        <v>1574</v>
      </c>
      <c r="AG624">
        <f t="shared" si="15"/>
        <v>21250</v>
      </c>
      <c r="AH624" t="str">
        <f>SUBSTITUTE(SUBSTITUTE(VLOOKUP(VLOOKUP(AG624,[1]卡牌!$AC$3:$AD$999,2,0),[1]临时数据!$AG$3:$AK$10,4,0),"x",AF624),"y",B624)</f>
        <v>300,21250120,-10000,0,10000;300,21250120,10000,0,10000;300,21250120,0,0,0;300,21250120,-10000,0,-10000;300,21250120,10000,0,-10000</v>
      </c>
    </row>
    <row r="625" spans="1:34" x14ac:dyDescent="0.2">
      <c r="A625" s="55">
        <f t="shared" si="17"/>
        <v>620</v>
      </c>
      <c r="B625" s="37">
        <v>21250130</v>
      </c>
      <c r="C625" s="61" t="str">
        <f>_xlfn.CONCAT("卡牌-",VLOOKUP(AG625,[1]卡牌!$B$3:$E$998,[1]卡牌!$E$1-[1]卡牌!$B$1+1,0))</f>
        <v>卡牌-石头人战士大队</v>
      </c>
      <c r="D625" s="38">
        <v>13</v>
      </c>
      <c r="E625" s="38">
        <v>0</v>
      </c>
      <c r="J625" s="38">
        <v>2</v>
      </c>
      <c r="L625" s="38">
        <v>0</v>
      </c>
      <c r="M625" s="38">
        <v>0</v>
      </c>
      <c r="N625" s="38">
        <v>1000000</v>
      </c>
      <c r="O625" s="38" t="s">
        <v>55</v>
      </c>
      <c r="Q625" s="63" t="s">
        <v>1560</v>
      </c>
      <c r="R625" s="63">
        <v>0</v>
      </c>
      <c r="T625" s="153" t="s">
        <v>1543</v>
      </c>
      <c r="Y625" s="70" t="str">
        <f t="shared" si="16"/>
        <v>300,21250130,-10000,0,10000;300,21250130,10000,0,10000;300,21250130,0,0,0;300,21250130,-10000,0,-10000;300,21250130,10000,0,-10000</v>
      </c>
      <c r="Z625" s="70"/>
      <c r="AA625" s="38">
        <v>0</v>
      </c>
      <c r="AB625" s="38">
        <v>0</v>
      </c>
      <c r="AC625" s="38">
        <v>0</v>
      </c>
      <c r="AD625" s="38">
        <v>0</v>
      </c>
      <c r="AF625" s="4" t="s">
        <v>1574</v>
      </c>
      <c r="AG625">
        <f t="shared" si="15"/>
        <v>21250</v>
      </c>
      <c r="AH625" t="str">
        <f>SUBSTITUTE(SUBSTITUTE(VLOOKUP(VLOOKUP(AG625,[1]卡牌!$AC$3:$AD$999,2,0),[1]临时数据!$AG$3:$AK$10,4,0),"x",AF625),"y",B625)</f>
        <v>300,21250130,-10000,0,10000;300,21250130,10000,0,10000;300,21250130,0,0,0;300,21250130,-10000,0,-10000;300,21250130,10000,0,-10000</v>
      </c>
    </row>
    <row r="626" spans="1:34" x14ac:dyDescent="0.2">
      <c r="A626" s="55">
        <f t="shared" si="17"/>
        <v>621</v>
      </c>
      <c r="B626" s="37">
        <v>21250140</v>
      </c>
      <c r="C626" s="61" t="str">
        <f>_xlfn.CONCAT("卡牌-",VLOOKUP(AG626,[1]卡牌!$B$3:$E$998,[1]卡牌!$E$1-[1]卡牌!$B$1+1,0))</f>
        <v>卡牌-石头人战士大队</v>
      </c>
      <c r="D626" s="38">
        <v>14</v>
      </c>
      <c r="E626" s="38">
        <v>0</v>
      </c>
      <c r="J626" s="38">
        <v>2</v>
      </c>
      <c r="L626" s="38">
        <v>0</v>
      </c>
      <c r="M626" s="38">
        <v>0</v>
      </c>
      <c r="N626" s="38">
        <v>1000000</v>
      </c>
      <c r="O626" s="38" t="s">
        <v>55</v>
      </c>
      <c r="Q626" s="63" t="s">
        <v>1560</v>
      </c>
      <c r="R626" s="63">
        <v>0</v>
      </c>
      <c r="T626" s="153" t="s">
        <v>1543</v>
      </c>
      <c r="Y626" s="70" t="str">
        <f t="shared" si="16"/>
        <v>300,21250140,-10000,0,10000;300,21250140,10000,0,10000;300,21250140,0,0,0;300,21250140,-10000,0,-10000;300,21250140,10000,0,-10000</v>
      </c>
      <c r="Z626" s="70"/>
      <c r="AA626" s="38">
        <v>0</v>
      </c>
      <c r="AB626" s="38">
        <v>0</v>
      </c>
      <c r="AC626" s="38">
        <v>0</v>
      </c>
      <c r="AD626" s="38">
        <v>0</v>
      </c>
      <c r="AF626" s="4" t="s">
        <v>1574</v>
      </c>
      <c r="AG626">
        <f t="shared" si="15"/>
        <v>21250</v>
      </c>
      <c r="AH626" t="str">
        <f>SUBSTITUTE(SUBSTITUTE(VLOOKUP(VLOOKUP(AG626,[1]卡牌!$AC$3:$AD$999,2,0),[1]临时数据!$AG$3:$AK$10,4,0),"x",AF626),"y",B626)</f>
        <v>300,21250140,-10000,0,10000;300,21250140,10000,0,10000;300,21250140,0,0,0;300,21250140,-10000,0,-10000;300,21250140,10000,0,-10000</v>
      </c>
    </row>
    <row r="627" spans="1:34" x14ac:dyDescent="0.2">
      <c r="A627" s="55">
        <f t="shared" si="17"/>
        <v>622</v>
      </c>
      <c r="B627" s="37">
        <v>21250150</v>
      </c>
      <c r="C627" s="61" t="str">
        <f>_xlfn.CONCAT("卡牌-",VLOOKUP(AG627,[1]卡牌!$B$3:$E$998,[1]卡牌!$E$1-[1]卡牌!$B$1+1,0))</f>
        <v>卡牌-石头人战士大队</v>
      </c>
      <c r="D627" s="38">
        <v>15</v>
      </c>
      <c r="E627" s="38">
        <v>0</v>
      </c>
      <c r="J627" s="38">
        <v>2</v>
      </c>
      <c r="L627" s="38">
        <v>0</v>
      </c>
      <c r="M627" s="38">
        <v>0</v>
      </c>
      <c r="N627" s="38">
        <v>1000000</v>
      </c>
      <c r="O627" s="38" t="s">
        <v>55</v>
      </c>
      <c r="Q627" s="63" t="s">
        <v>1560</v>
      </c>
      <c r="R627" s="63">
        <v>0</v>
      </c>
      <c r="T627" s="153" t="s">
        <v>1543</v>
      </c>
      <c r="Y627" s="70" t="str">
        <f t="shared" si="16"/>
        <v>300,21250150,-10000,0,10000;300,21250150,10000,0,10000;300,21250150,0,0,0;300,21250150,-10000,0,-10000;300,21250150,10000,0,-10000</v>
      </c>
      <c r="Z627" s="70"/>
      <c r="AA627" s="38">
        <v>0</v>
      </c>
      <c r="AB627" s="38">
        <v>0</v>
      </c>
      <c r="AC627" s="38">
        <v>0</v>
      </c>
      <c r="AD627" s="38">
        <v>0</v>
      </c>
      <c r="AF627" s="4" t="s">
        <v>1574</v>
      </c>
      <c r="AG627">
        <f t="shared" si="15"/>
        <v>21250</v>
      </c>
      <c r="AH627" t="str">
        <f>SUBSTITUTE(SUBSTITUTE(VLOOKUP(VLOOKUP(AG627,[1]卡牌!$AC$3:$AD$999,2,0),[1]临时数据!$AG$3:$AK$10,4,0),"x",AF627),"y",B627)</f>
        <v>300,21250150,-10000,0,10000;300,21250150,10000,0,10000;300,21250150,0,0,0;300,21250150,-10000,0,-10000;300,21250150,10000,0,-10000</v>
      </c>
    </row>
    <row r="628" spans="1:34" x14ac:dyDescent="0.2">
      <c r="A628" s="55">
        <f t="shared" si="17"/>
        <v>623</v>
      </c>
      <c r="B628" s="37">
        <v>21250160</v>
      </c>
      <c r="C628" s="61" t="str">
        <f>_xlfn.CONCAT("卡牌-",VLOOKUP(AG628,[1]卡牌!$B$3:$E$998,[1]卡牌!$E$1-[1]卡牌!$B$1+1,0))</f>
        <v>卡牌-石头人战士大队</v>
      </c>
      <c r="D628" s="38">
        <v>16</v>
      </c>
      <c r="E628" s="38">
        <v>0</v>
      </c>
      <c r="J628" s="38">
        <v>2</v>
      </c>
      <c r="L628" s="38">
        <v>0</v>
      </c>
      <c r="M628" s="38">
        <v>0</v>
      </c>
      <c r="N628" s="38">
        <v>1000000</v>
      </c>
      <c r="O628" s="38" t="s">
        <v>55</v>
      </c>
      <c r="Q628" s="63" t="s">
        <v>1560</v>
      </c>
      <c r="R628" s="63">
        <v>0</v>
      </c>
      <c r="T628" s="153" t="s">
        <v>1543</v>
      </c>
      <c r="Y628" s="70" t="str">
        <f t="shared" si="16"/>
        <v>300,21250160,-10000,0,10000;300,21250160,10000,0,10000;300,21250160,0,0,0;300,21250160,-10000,0,-10000;300,21250160,10000,0,-10000</v>
      </c>
      <c r="Z628" s="70"/>
      <c r="AA628" s="38">
        <v>0</v>
      </c>
      <c r="AB628" s="38">
        <v>0</v>
      </c>
      <c r="AC628" s="38">
        <v>0</v>
      </c>
      <c r="AD628" s="38">
        <v>0</v>
      </c>
      <c r="AF628" s="4" t="s">
        <v>1574</v>
      </c>
      <c r="AG628">
        <f t="shared" si="15"/>
        <v>21250</v>
      </c>
      <c r="AH628" t="str">
        <f>SUBSTITUTE(SUBSTITUTE(VLOOKUP(VLOOKUP(AG628,[1]卡牌!$AC$3:$AD$999,2,0),[1]临时数据!$AG$3:$AK$10,4,0),"x",AF628),"y",B628)</f>
        <v>300,21250160,-10000,0,10000;300,21250160,10000,0,10000;300,21250160,0,0,0;300,21250160,-10000,0,-10000;300,21250160,10000,0,-10000</v>
      </c>
    </row>
    <row r="629" spans="1:34" x14ac:dyDescent="0.2">
      <c r="A629" s="55">
        <f t="shared" si="17"/>
        <v>624</v>
      </c>
      <c r="B629" s="37">
        <v>21250170</v>
      </c>
      <c r="C629" s="61" t="str">
        <f>_xlfn.CONCAT("卡牌-",VLOOKUP(AG629,[1]卡牌!$B$3:$E$998,[1]卡牌!$E$1-[1]卡牌!$B$1+1,0))</f>
        <v>卡牌-石头人战士大队</v>
      </c>
      <c r="D629" s="38">
        <v>17</v>
      </c>
      <c r="E629" s="38">
        <v>0</v>
      </c>
      <c r="J629" s="38">
        <v>2</v>
      </c>
      <c r="L629" s="38">
        <v>0</v>
      </c>
      <c r="M629" s="38">
        <v>0</v>
      </c>
      <c r="N629" s="38">
        <v>1000000</v>
      </c>
      <c r="O629" s="38" t="s">
        <v>55</v>
      </c>
      <c r="Q629" s="63" t="s">
        <v>1560</v>
      </c>
      <c r="R629" s="63">
        <v>0</v>
      </c>
      <c r="T629" s="153" t="s">
        <v>1543</v>
      </c>
      <c r="Y629" s="70" t="str">
        <f t="shared" si="16"/>
        <v>300,21250170,-10000,0,10000;300,21250170,10000,0,10000;300,21250170,0,0,0;300,21250170,-10000,0,-10000;300,21250170,10000,0,-10000</v>
      </c>
      <c r="Z629" s="70"/>
      <c r="AA629" s="38">
        <v>0</v>
      </c>
      <c r="AB629" s="38">
        <v>0</v>
      </c>
      <c r="AC629" s="38">
        <v>0</v>
      </c>
      <c r="AD629" s="38">
        <v>0</v>
      </c>
      <c r="AF629" s="4" t="s">
        <v>1574</v>
      </c>
      <c r="AG629">
        <f t="shared" si="15"/>
        <v>21250</v>
      </c>
      <c r="AH629" t="str">
        <f>SUBSTITUTE(SUBSTITUTE(VLOOKUP(VLOOKUP(AG629,[1]卡牌!$AC$3:$AD$999,2,0),[1]临时数据!$AG$3:$AK$10,4,0),"x",AF629),"y",B629)</f>
        <v>300,21250170,-10000,0,10000;300,21250170,10000,0,10000;300,21250170,0,0,0;300,21250170,-10000,0,-10000;300,21250170,10000,0,-10000</v>
      </c>
    </row>
    <row r="630" spans="1:34" x14ac:dyDescent="0.2">
      <c r="A630" s="55">
        <f t="shared" si="17"/>
        <v>625</v>
      </c>
      <c r="B630" s="37">
        <v>21250180</v>
      </c>
      <c r="C630" s="61" t="str">
        <f>_xlfn.CONCAT("卡牌-",VLOOKUP(AG630,[1]卡牌!$B$3:$E$998,[1]卡牌!$E$1-[1]卡牌!$B$1+1,0))</f>
        <v>卡牌-石头人战士大队</v>
      </c>
      <c r="D630" s="38">
        <v>18</v>
      </c>
      <c r="E630" s="38">
        <v>0</v>
      </c>
      <c r="J630" s="38">
        <v>2</v>
      </c>
      <c r="L630" s="38">
        <v>0</v>
      </c>
      <c r="M630" s="38">
        <v>0</v>
      </c>
      <c r="N630" s="38">
        <v>1000000</v>
      </c>
      <c r="O630" s="38" t="s">
        <v>55</v>
      </c>
      <c r="Q630" s="63" t="s">
        <v>1560</v>
      </c>
      <c r="R630" s="63">
        <v>0</v>
      </c>
      <c r="T630" s="153" t="s">
        <v>1543</v>
      </c>
      <c r="Y630" s="70" t="str">
        <f t="shared" si="16"/>
        <v>300,21250180,-10000,0,10000;300,21250180,10000,0,10000;300,21250180,0,0,0;300,21250180,-10000,0,-10000;300,21250180,10000,0,-10000</v>
      </c>
      <c r="Z630" s="70"/>
      <c r="AA630" s="38">
        <v>0</v>
      </c>
      <c r="AB630" s="38">
        <v>0</v>
      </c>
      <c r="AC630" s="38">
        <v>0</v>
      </c>
      <c r="AD630" s="38">
        <v>0</v>
      </c>
      <c r="AF630" s="4" t="s">
        <v>1574</v>
      </c>
      <c r="AG630">
        <f t="shared" si="15"/>
        <v>21250</v>
      </c>
      <c r="AH630" t="str">
        <f>SUBSTITUTE(SUBSTITUTE(VLOOKUP(VLOOKUP(AG630,[1]卡牌!$AC$3:$AD$999,2,0),[1]临时数据!$AG$3:$AK$10,4,0),"x",AF630),"y",B630)</f>
        <v>300,21250180,-10000,0,10000;300,21250180,10000,0,10000;300,21250180,0,0,0;300,21250180,-10000,0,-10000;300,21250180,10000,0,-10000</v>
      </c>
    </row>
    <row r="631" spans="1:34" x14ac:dyDescent="0.2">
      <c r="A631" s="55">
        <f t="shared" si="17"/>
        <v>626</v>
      </c>
      <c r="B631" s="37">
        <v>21250190</v>
      </c>
      <c r="C631" s="61" t="str">
        <f>_xlfn.CONCAT("卡牌-",VLOOKUP(AG631,[1]卡牌!$B$3:$E$998,[1]卡牌!$E$1-[1]卡牌!$B$1+1,0))</f>
        <v>卡牌-石头人战士大队</v>
      </c>
      <c r="D631" s="38">
        <v>19</v>
      </c>
      <c r="E631" s="38">
        <v>0</v>
      </c>
      <c r="J631" s="38">
        <v>2</v>
      </c>
      <c r="L631" s="38">
        <v>0</v>
      </c>
      <c r="M631" s="38">
        <v>0</v>
      </c>
      <c r="N631" s="38">
        <v>1000000</v>
      </c>
      <c r="O631" s="38" t="s">
        <v>55</v>
      </c>
      <c r="Q631" s="63" t="s">
        <v>1560</v>
      </c>
      <c r="R631" s="63">
        <v>0</v>
      </c>
      <c r="T631" s="153" t="s">
        <v>1543</v>
      </c>
      <c r="Y631" s="70" t="str">
        <f t="shared" si="16"/>
        <v>300,21250190,-10000,0,10000;300,21250190,10000,0,10000;300,21250190,0,0,0;300,21250190,-10000,0,-10000;300,21250190,10000,0,-10000</v>
      </c>
      <c r="Z631" s="70"/>
      <c r="AA631" s="38">
        <v>0</v>
      </c>
      <c r="AB631" s="38">
        <v>0</v>
      </c>
      <c r="AC631" s="38">
        <v>0</v>
      </c>
      <c r="AD631" s="38">
        <v>0</v>
      </c>
      <c r="AF631" s="4" t="s">
        <v>1574</v>
      </c>
      <c r="AG631">
        <f t="shared" si="15"/>
        <v>21250</v>
      </c>
      <c r="AH631" t="str">
        <f>SUBSTITUTE(SUBSTITUTE(VLOOKUP(VLOOKUP(AG631,[1]卡牌!$AC$3:$AD$999,2,0),[1]临时数据!$AG$3:$AK$10,4,0),"x",AF631),"y",B631)</f>
        <v>300,21250190,-10000,0,10000;300,21250190,10000,0,10000;300,21250190,0,0,0;300,21250190,-10000,0,-10000;300,21250190,10000,0,-10000</v>
      </c>
    </row>
    <row r="632" spans="1:34" x14ac:dyDescent="0.2">
      <c r="A632" s="55">
        <f t="shared" si="17"/>
        <v>627</v>
      </c>
      <c r="B632" s="37">
        <v>21250200</v>
      </c>
      <c r="C632" s="61" t="str">
        <f>_xlfn.CONCAT("卡牌-",VLOOKUP(AG632,[1]卡牌!$B$3:$E$998,[1]卡牌!$E$1-[1]卡牌!$B$1+1,0))</f>
        <v>卡牌-石头人战士大队</v>
      </c>
      <c r="D632" s="38">
        <v>20</v>
      </c>
      <c r="E632" s="38">
        <v>0</v>
      </c>
      <c r="J632" s="38">
        <v>2</v>
      </c>
      <c r="L632" s="38">
        <v>0</v>
      </c>
      <c r="M632" s="38">
        <v>0</v>
      </c>
      <c r="N632" s="38">
        <v>1000000</v>
      </c>
      <c r="O632" s="38" t="s">
        <v>55</v>
      </c>
      <c r="Q632" s="63" t="s">
        <v>1560</v>
      </c>
      <c r="R632" s="63">
        <v>0</v>
      </c>
      <c r="T632" s="153" t="s">
        <v>1543</v>
      </c>
      <c r="Y632" s="70" t="str">
        <f t="shared" si="16"/>
        <v>300,21250200,-10000,0,10000;300,21250200,10000,0,10000;300,21250200,0,0,0;300,21250200,-10000,0,-10000;300,21250200,10000,0,-10000</v>
      </c>
      <c r="Z632" s="70"/>
      <c r="AA632" s="38">
        <v>0</v>
      </c>
      <c r="AB632" s="38">
        <v>0</v>
      </c>
      <c r="AC632" s="38">
        <v>0</v>
      </c>
      <c r="AD632" s="38">
        <v>0</v>
      </c>
      <c r="AF632" s="4" t="s">
        <v>1574</v>
      </c>
      <c r="AG632">
        <f t="shared" si="15"/>
        <v>21250</v>
      </c>
      <c r="AH632" t="str">
        <f>SUBSTITUTE(SUBSTITUTE(VLOOKUP(VLOOKUP(AG632,[1]卡牌!$AC$3:$AD$999,2,0),[1]临时数据!$AG$3:$AK$10,4,0),"x",AF632),"y",B632)</f>
        <v>300,21250200,-10000,0,10000;300,21250200,10000,0,10000;300,21250200,0,0,0;300,21250200,-10000,0,-10000;300,21250200,10000,0,-10000</v>
      </c>
    </row>
    <row r="633" spans="1:34" x14ac:dyDescent="0.2">
      <c r="A633" s="55">
        <f t="shared" si="17"/>
        <v>628</v>
      </c>
      <c r="B633" s="37">
        <v>21250210</v>
      </c>
      <c r="C633" s="61" t="str">
        <f>_xlfn.CONCAT("卡牌-",VLOOKUP(AG633,[1]卡牌!$B$3:$E$998,[1]卡牌!$E$1-[1]卡牌!$B$1+1,0))</f>
        <v>卡牌-石头人战士大队</v>
      </c>
      <c r="D633" s="38">
        <v>21</v>
      </c>
      <c r="E633" s="38">
        <v>0</v>
      </c>
      <c r="J633" s="38">
        <v>2</v>
      </c>
      <c r="L633" s="38">
        <v>0</v>
      </c>
      <c r="M633" s="38">
        <v>0</v>
      </c>
      <c r="N633" s="38">
        <v>1000000</v>
      </c>
      <c r="O633" s="38" t="s">
        <v>55</v>
      </c>
      <c r="Q633" s="63" t="s">
        <v>1560</v>
      </c>
      <c r="R633" s="63">
        <v>0</v>
      </c>
      <c r="T633" s="153" t="s">
        <v>1543</v>
      </c>
      <c r="Y633" s="70" t="str">
        <f t="shared" si="16"/>
        <v>300,21250210,-10000,0,10000;300,21250210,10000,0,10000;300,21250210,0,0,0;300,21250210,-10000,0,-10000;300,21250210,10000,0,-10000</v>
      </c>
      <c r="Z633" s="70"/>
      <c r="AA633" s="38">
        <v>0</v>
      </c>
      <c r="AB633" s="38">
        <v>0</v>
      </c>
      <c r="AC633" s="38">
        <v>0</v>
      </c>
      <c r="AD633" s="38">
        <v>0</v>
      </c>
      <c r="AF633" s="4" t="s">
        <v>1574</v>
      </c>
      <c r="AG633">
        <f t="shared" si="15"/>
        <v>21250</v>
      </c>
      <c r="AH633" t="str">
        <f>SUBSTITUTE(SUBSTITUTE(VLOOKUP(VLOOKUP(AG633,[1]卡牌!$AC$3:$AD$999,2,0),[1]临时数据!$AG$3:$AK$10,4,0),"x",AF633),"y",B633)</f>
        <v>300,21250210,-10000,0,10000;300,21250210,10000,0,10000;300,21250210,0,0,0;300,21250210,-10000,0,-10000;300,21250210,10000,0,-10000</v>
      </c>
    </row>
    <row r="634" spans="1:34" x14ac:dyDescent="0.2">
      <c r="A634" s="55">
        <f t="shared" si="17"/>
        <v>629</v>
      </c>
      <c r="B634" s="37">
        <v>21250220</v>
      </c>
      <c r="C634" s="61" t="str">
        <f>_xlfn.CONCAT("卡牌-",VLOOKUP(AG634,[1]卡牌!$B$3:$E$998,[1]卡牌!$E$1-[1]卡牌!$B$1+1,0))</f>
        <v>卡牌-石头人战士大队</v>
      </c>
      <c r="D634" s="38">
        <v>22</v>
      </c>
      <c r="E634" s="38">
        <v>0</v>
      </c>
      <c r="J634" s="38">
        <v>2</v>
      </c>
      <c r="L634" s="38">
        <v>0</v>
      </c>
      <c r="M634" s="38">
        <v>0</v>
      </c>
      <c r="N634" s="38">
        <v>1000000</v>
      </c>
      <c r="O634" s="38" t="s">
        <v>55</v>
      </c>
      <c r="Q634" s="63" t="s">
        <v>1560</v>
      </c>
      <c r="R634" s="63">
        <v>0</v>
      </c>
      <c r="T634" s="153" t="s">
        <v>1543</v>
      </c>
      <c r="Y634" s="70" t="str">
        <f t="shared" si="16"/>
        <v>300,21250220,-10000,0,10000;300,21250220,10000,0,10000;300,21250220,0,0,0;300,21250220,-10000,0,-10000;300,21250220,10000,0,-10000</v>
      </c>
      <c r="Z634" s="70"/>
      <c r="AA634" s="38">
        <v>0</v>
      </c>
      <c r="AB634" s="38">
        <v>0</v>
      </c>
      <c r="AC634" s="38">
        <v>0</v>
      </c>
      <c r="AD634" s="38">
        <v>0</v>
      </c>
      <c r="AF634" s="4" t="s">
        <v>1574</v>
      </c>
      <c r="AG634">
        <f t="shared" si="15"/>
        <v>21250</v>
      </c>
      <c r="AH634" t="str">
        <f>SUBSTITUTE(SUBSTITUTE(VLOOKUP(VLOOKUP(AG634,[1]卡牌!$AC$3:$AD$999,2,0),[1]临时数据!$AG$3:$AK$10,4,0),"x",AF634),"y",B634)</f>
        <v>300,21250220,-10000,0,10000;300,21250220,10000,0,10000;300,21250220,0,0,0;300,21250220,-10000,0,-10000;300,21250220,10000,0,-10000</v>
      </c>
    </row>
    <row r="635" spans="1:34" x14ac:dyDescent="0.2">
      <c r="A635" s="55">
        <f t="shared" si="17"/>
        <v>630</v>
      </c>
      <c r="B635" s="37">
        <v>21250230</v>
      </c>
      <c r="C635" s="61" t="str">
        <f>_xlfn.CONCAT("卡牌-",VLOOKUP(AG635,[1]卡牌!$B$3:$E$998,[1]卡牌!$E$1-[1]卡牌!$B$1+1,0))</f>
        <v>卡牌-石头人战士大队</v>
      </c>
      <c r="D635" s="38">
        <v>23</v>
      </c>
      <c r="E635" s="38">
        <v>0</v>
      </c>
      <c r="J635" s="38">
        <v>2</v>
      </c>
      <c r="L635" s="38">
        <v>0</v>
      </c>
      <c r="M635" s="38">
        <v>0</v>
      </c>
      <c r="N635" s="38">
        <v>1000000</v>
      </c>
      <c r="O635" s="38" t="s">
        <v>55</v>
      </c>
      <c r="Q635" s="63" t="s">
        <v>1560</v>
      </c>
      <c r="R635" s="63">
        <v>0</v>
      </c>
      <c r="T635" s="153" t="s">
        <v>1543</v>
      </c>
      <c r="Y635" s="70" t="str">
        <f t="shared" si="16"/>
        <v>300,21250230,-10000,0,10000;300,21250230,10000,0,10000;300,21250230,0,0,0;300,21250230,-10000,0,-10000;300,21250230,10000,0,-10000</v>
      </c>
      <c r="Z635" s="70"/>
      <c r="AA635" s="38">
        <v>0</v>
      </c>
      <c r="AB635" s="38">
        <v>0</v>
      </c>
      <c r="AC635" s="38">
        <v>0</v>
      </c>
      <c r="AD635" s="38">
        <v>0</v>
      </c>
      <c r="AF635" s="4" t="s">
        <v>1574</v>
      </c>
      <c r="AG635">
        <f t="shared" si="15"/>
        <v>21250</v>
      </c>
      <c r="AH635" t="str">
        <f>SUBSTITUTE(SUBSTITUTE(VLOOKUP(VLOOKUP(AG635,[1]卡牌!$AC$3:$AD$999,2,0),[1]临时数据!$AG$3:$AK$10,4,0),"x",AF635),"y",B635)</f>
        <v>300,21250230,-10000,0,10000;300,21250230,10000,0,10000;300,21250230,0,0,0;300,21250230,-10000,0,-10000;300,21250230,10000,0,-10000</v>
      </c>
    </row>
    <row r="636" spans="1:34" x14ac:dyDescent="0.2">
      <c r="A636" s="55">
        <f t="shared" si="17"/>
        <v>631</v>
      </c>
      <c r="B636" s="37">
        <v>21250240</v>
      </c>
      <c r="C636" s="61" t="str">
        <f>_xlfn.CONCAT("卡牌-",VLOOKUP(AG636,[1]卡牌!$B$3:$E$998,[1]卡牌!$E$1-[1]卡牌!$B$1+1,0))</f>
        <v>卡牌-石头人战士大队</v>
      </c>
      <c r="D636" s="38">
        <v>24</v>
      </c>
      <c r="E636" s="38">
        <v>0</v>
      </c>
      <c r="J636" s="38">
        <v>2</v>
      </c>
      <c r="L636" s="38">
        <v>0</v>
      </c>
      <c r="M636" s="38">
        <v>0</v>
      </c>
      <c r="N636" s="38">
        <v>1000000</v>
      </c>
      <c r="O636" s="38" t="s">
        <v>55</v>
      </c>
      <c r="Q636" s="63" t="s">
        <v>1560</v>
      </c>
      <c r="R636" s="63">
        <v>0</v>
      </c>
      <c r="T636" s="153" t="s">
        <v>1543</v>
      </c>
      <c r="Y636" s="70" t="str">
        <f t="shared" si="16"/>
        <v>300,21250240,-10000,0,10000;300,21250240,10000,0,10000;300,21250240,0,0,0;300,21250240,-10000,0,-10000;300,21250240,10000,0,-10000</v>
      </c>
      <c r="Z636" s="70"/>
      <c r="AA636" s="38">
        <v>0</v>
      </c>
      <c r="AB636" s="38">
        <v>0</v>
      </c>
      <c r="AC636" s="38">
        <v>0</v>
      </c>
      <c r="AD636" s="38">
        <v>0</v>
      </c>
      <c r="AF636" s="4" t="s">
        <v>1575</v>
      </c>
      <c r="AG636">
        <f t="shared" si="15"/>
        <v>21250</v>
      </c>
      <c r="AH636" t="str">
        <f>SUBSTITUTE(SUBSTITUTE(VLOOKUP(VLOOKUP(AG636,[1]卡牌!$AC$3:$AD$999,2,0),[1]临时数据!$AG$3:$AK$10,4,0),"x",AF636),"y",B636)</f>
        <v>300,21250240,-10000,0,10000;300,21250240,10000,0,10000;300,21250240,0,0,0;300,21250240,-10000,0,-10000;300,21250240,10000,0,-10000</v>
      </c>
    </row>
    <row r="637" spans="1:34" x14ac:dyDescent="0.2">
      <c r="A637" s="55">
        <f t="shared" si="17"/>
        <v>632</v>
      </c>
      <c r="B637" s="37">
        <v>21250250</v>
      </c>
      <c r="C637" s="61" t="str">
        <f>_xlfn.CONCAT("卡牌-",VLOOKUP(AG637,[1]卡牌!$B$3:$E$998,[1]卡牌!$E$1-[1]卡牌!$B$1+1,0))</f>
        <v>卡牌-石头人战士大队</v>
      </c>
      <c r="D637" s="38">
        <v>25</v>
      </c>
      <c r="E637" s="38">
        <v>0</v>
      </c>
      <c r="J637" s="38">
        <v>2</v>
      </c>
      <c r="L637" s="38">
        <v>0</v>
      </c>
      <c r="M637" s="38">
        <v>0</v>
      </c>
      <c r="N637" s="38">
        <v>1000000</v>
      </c>
      <c r="O637" s="38" t="s">
        <v>55</v>
      </c>
      <c r="Q637" s="63" t="s">
        <v>1560</v>
      </c>
      <c r="R637" s="63">
        <v>0</v>
      </c>
      <c r="T637" s="153" t="s">
        <v>1543</v>
      </c>
      <c r="Y637" s="70" t="str">
        <f t="shared" si="16"/>
        <v>300,21250250,-10000,0,10000;300,21250250,10000,0,10000;300,21250250,0,0,0;300,21250250,-10000,0,-10000;300,21250250,10000,0,-10000</v>
      </c>
      <c r="Z637" s="70"/>
      <c r="AA637" s="38">
        <v>0</v>
      </c>
      <c r="AB637" s="38">
        <v>0</v>
      </c>
      <c r="AC637" s="38">
        <v>0</v>
      </c>
      <c r="AD637" s="38">
        <v>0</v>
      </c>
      <c r="AF637" s="4" t="s">
        <v>1574</v>
      </c>
      <c r="AG637">
        <f t="shared" si="15"/>
        <v>21250</v>
      </c>
      <c r="AH637" t="str">
        <f>SUBSTITUTE(SUBSTITUTE(VLOOKUP(VLOOKUP(AG637,[1]卡牌!$AC$3:$AD$999,2,0),[1]临时数据!$AG$3:$AK$10,4,0),"x",AF637),"y",B637)</f>
        <v>300,21250250,-10000,0,10000;300,21250250,10000,0,10000;300,21250250,0,0,0;300,21250250,-10000,0,-10000;300,21250250,10000,0,-10000</v>
      </c>
    </row>
    <row r="638" spans="1:34" x14ac:dyDescent="0.2">
      <c r="A638" s="55">
        <f t="shared" si="17"/>
        <v>633</v>
      </c>
      <c r="B638" s="37">
        <v>32210010</v>
      </c>
      <c r="C638" s="61" t="str">
        <f>_xlfn.CONCAT("卡牌-",VLOOKUP(AG638,[1]卡牌!$B$3:$E$998,[1]卡牌!$E$1-[1]卡牌!$B$1+1,0))</f>
        <v>卡牌-地鼠挖掘者</v>
      </c>
      <c r="D638" s="38">
        <v>1</v>
      </c>
      <c r="E638" s="38">
        <v>0</v>
      </c>
      <c r="J638" s="38">
        <v>2</v>
      </c>
      <c r="L638" s="38">
        <v>0</v>
      </c>
      <c r="M638" s="38">
        <v>0</v>
      </c>
      <c r="N638" s="38">
        <v>1000000</v>
      </c>
      <c r="O638" s="38" t="s">
        <v>55</v>
      </c>
      <c r="Q638" s="63" t="s">
        <v>1560</v>
      </c>
      <c r="R638" s="63">
        <v>0</v>
      </c>
      <c r="T638" s="153" t="s">
        <v>1543</v>
      </c>
      <c r="Y638" s="70" t="str">
        <f t="shared" si="16"/>
        <v>300,32210010,0,0,0</v>
      </c>
      <c r="Z638" s="70"/>
      <c r="AA638" s="38">
        <v>0</v>
      </c>
      <c r="AB638" s="38">
        <v>0</v>
      </c>
      <c r="AC638" s="38">
        <v>0</v>
      </c>
      <c r="AD638" s="38">
        <v>0</v>
      </c>
      <c r="AF638" s="4" t="s">
        <v>1574</v>
      </c>
      <c r="AG638">
        <f t="shared" si="15"/>
        <v>32210</v>
      </c>
      <c r="AH638" t="str">
        <f>SUBSTITUTE(SUBSTITUTE(VLOOKUP(VLOOKUP(AG638,[1]卡牌!$AC$3:$AD$999,2,0),[1]临时数据!$AG$3:$AK$10,4,0),"x",AF638),"y",B638)</f>
        <v>300,32210010,0,0,0</v>
      </c>
    </row>
    <row r="639" spans="1:34" x14ac:dyDescent="0.2">
      <c r="A639" s="55">
        <f t="shared" si="17"/>
        <v>634</v>
      </c>
      <c r="B639" s="37">
        <v>32210020</v>
      </c>
      <c r="C639" s="61" t="str">
        <f>_xlfn.CONCAT("卡牌-",VLOOKUP(AG639,[1]卡牌!$B$3:$E$998,[1]卡牌!$E$1-[1]卡牌!$B$1+1,0))</f>
        <v>卡牌-地鼠挖掘者</v>
      </c>
      <c r="D639" s="38">
        <v>2</v>
      </c>
      <c r="E639" s="38">
        <v>0</v>
      </c>
      <c r="J639" s="38">
        <v>2</v>
      </c>
      <c r="L639" s="38">
        <v>0</v>
      </c>
      <c r="M639" s="38">
        <v>0</v>
      </c>
      <c r="N639" s="38">
        <v>1000000</v>
      </c>
      <c r="O639" s="38" t="s">
        <v>55</v>
      </c>
      <c r="Q639" s="63" t="s">
        <v>1560</v>
      </c>
      <c r="R639" s="63">
        <v>0</v>
      </c>
      <c r="T639" s="153" t="s">
        <v>1543</v>
      </c>
      <c r="Y639" s="70" t="str">
        <f t="shared" si="16"/>
        <v>300,32210020,0,0,0</v>
      </c>
      <c r="Z639" s="70"/>
      <c r="AA639" s="38">
        <v>0</v>
      </c>
      <c r="AB639" s="38">
        <v>0</v>
      </c>
      <c r="AC639" s="38">
        <v>0</v>
      </c>
      <c r="AD639" s="38">
        <v>0</v>
      </c>
      <c r="AF639" s="4" t="s">
        <v>1574</v>
      </c>
      <c r="AG639">
        <f t="shared" si="15"/>
        <v>32210</v>
      </c>
      <c r="AH639" t="str">
        <f>SUBSTITUTE(SUBSTITUTE(VLOOKUP(VLOOKUP(AG639,[1]卡牌!$AC$3:$AD$999,2,0),[1]临时数据!$AG$3:$AK$10,4,0),"x",AF639),"y",B639)</f>
        <v>300,32210020,0,0,0</v>
      </c>
    </row>
    <row r="640" spans="1:34" x14ac:dyDescent="0.2">
      <c r="A640" s="55">
        <f t="shared" si="17"/>
        <v>635</v>
      </c>
      <c r="B640" s="37">
        <v>32210030</v>
      </c>
      <c r="C640" s="61" t="str">
        <f>_xlfn.CONCAT("卡牌-",VLOOKUP(AG640,[1]卡牌!$B$3:$E$998,[1]卡牌!$E$1-[1]卡牌!$B$1+1,0))</f>
        <v>卡牌-地鼠挖掘者</v>
      </c>
      <c r="D640" s="38">
        <v>3</v>
      </c>
      <c r="E640" s="38">
        <v>0</v>
      </c>
      <c r="J640" s="38">
        <v>2</v>
      </c>
      <c r="L640" s="38">
        <v>0</v>
      </c>
      <c r="M640" s="38">
        <v>0</v>
      </c>
      <c r="N640" s="38">
        <v>1000000</v>
      </c>
      <c r="O640" s="38" t="s">
        <v>55</v>
      </c>
      <c r="Q640" s="63" t="s">
        <v>1560</v>
      </c>
      <c r="R640" s="63">
        <v>0</v>
      </c>
      <c r="T640" s="153" t="s">
        <v>1543</v>
      </c>
      <c r="Y640" s="70" t="str">
        <f t="shared" si="16"/>
        <v>300,32210030,0,0,0</v>
      </c>
      <c r="Z640" s="70"/>
      <c r="AA640" s="38">
        <v>0</v>
      </c>
      <c r="AB640" s="38">
        <v>0</v>
      </c>
      <c r="AC640" s="38">
        <v>0</v>
      </c>
      <c r="AD640" s="38">
        <v>0</v>
      </c>
      <c r="AF640" s="4" t="s">
        <v>1574</v>
      </c>
      <c r="AG640">
        <f t="shared" si="15"/>
        <v>32210</v>
      </c>
      <c r="AH640" t="str">
        <f>SUBSTITUTE(SUBSTITUTE(VLOOKUP(VLOOKUP(AG640,[1]卡牌!$AC$3:$AD$999,2,0),[1]临时数据!$AG$3:$AK$10,4,0),"x",AF640),"y",B640)</f>
        <v>300,32210030,0,0,0</v>
      </c>
    </row>
    <row r="641" spans="1:34" x14ac:dyDescent="0.2">
      <c r="A641" s="55">
        <f t="shared" si="17"/>
        <v>636</v>
      </c>
      <c r="B641" s="37">
        <v>32210040</v>
      </c>
      <c r="C641" s="61" t="str">
        <f>_xlfn.CONCAT("卡牌-",VLOOKUP(AG641,[1]卡牌!$B$3:$E$998,[1]卡牌!$E$1-[1]卡牌!$B$1+1,0))</f>
        <v>卡牌-地鼠挖掘者</v>
      </c>
      <c r="D641" s="38">
        <v>4</v>
      </c>
      <c r="E641" s="38">
        <v>0</v>
      </c>
      <c r="J641" s="38">
        <v>2</v>
      </c>
      <c r="L641" s="38">
        <v>0</v>
      </c>
      <c r="M641" s="38">
        <v>0</v>
      </c>
      <c r="N641" s="38">
        <v>1000000</v>
      </c>
      <c r="O641" s="38" t="s">
        <v>55</v>
      </c>
      <c r="Q641" s="63" t="s">
        <v>1560</v>
      </c>
      <c r="R641" s="63">
        <v>0</v>
      </c>
      <c r="T641" s="153" t="s">
        <v>1543</v>
      </c>
      <c r="Y641" s="70" t="str">
        <f t="shared" si="16"/>
        <v>300,32210040,0,0,0</v>
      </c>
      <c r="Z641" s="70"/>
      <c r="AA641" s="38">
        <v>0</v>
      </c>
      <c r="AB641" s="38">
        <v>0</v>
      </c>
      <c r="AC641" s="38">
        <v>0</v>
      </c>
      <c r="AD641" s="38">
        <v>0</v>
      </c>
      <c r="AF641" s="4" t="s">
        <v>1574</v>
      </c>
      <c r="AG641">
        <f t="shared" si="15"/>
        <v>32210</v>
      </c>
      <c r="AH641" t="str">
        <f>SUBSTITUTE(SUBSTITUTE(VLOOKUP(VLOOKUP(AG641,[1]卡牌!$AC$3:$AD$999,2,0),[1]临时数据!$AG$3:$AK$10,4,0),"x",AF641),"y",B641)</f>
        <v>300,32210040,0,0,0</v>
      </c>
    </row>
    <row r="642" spans="1:34" x14ac:dyDescent="0.2">
      <c r="A642" s="55">
        <f t="shared" si="17"/>
        <v>637</v>
      </c>
      <c r="B642" s="37">
        <v>32210050</v>
      </c>
      <c r="C642" s="61" t="str">
        <f>_xlfn.CONCAT("卡牌-",VLOOKUP(AG642,[1]卡牌!$B$3:$E$998,[1]卡牌!$E$1-[1]卡牌!$B$1+1,0))</f>
        <v>卡牌-地鼠挖掘者</v>
      </c>
      <c r="D642" s="38">
        <v>5</v>
      </c>
      <c r="E642" s="38">
        <v>0</v>
      </c>
      <c r="J642" s="38">
        <v>2</v>
      </c>
      <c r="L642" s="38">
        <v>0</v>
      </c>
      <c r="M642" s="38">
        <v>0</v>
      </c>
      <c r="N642" s="38">
        <v>1000000</v>
      </c>
      <c r="O642" s="38" t="s">
        <v>55</v>
      </c>
      <c r="Q642" s="63" t="s">
        <v>1560</v>
      </c>
      <c r="R642" s="63">
        <v>0</v>
      </c>
      <c r="T642" s="153" t="s">
        <v>1543</v>
      </c>
      <c r="Y642" s="70" t="str">
        <f t="shared" si="16"/>
        <v>300,32210050,0,0,0</v>
      </c>
      <c r="Z642" s="70"/>
      <c r="AA642" s="38">
        <v>0</v>
      </c>
      <c r="AB642" s="38">
        <v>0</v>
      </c>
      <c r="AC642" s="38">
        <v>0</v>
      </c>
      <c r="AD642" s="38">
        <v>0</v>
      </c>
      <c r="AF642" s="4" t="s">
        <v>1574</v>
      </c>
      <c r="AG642">
        <f t="shared" si="15"/>
        <v>32210</v>
      </c>
      <c r="AH642" t="str">
        <f>SUBSTITUTE(SUBSTITUTE(VLOOKUP(VLOOKUP(AG642,[1]卡牌!$AC$3:$AD$999,2,0),[1]临时数据!$AG$3:$AK$10,4,0),"x",AF642),"y",B642)</f>
        <v>300,32210050,0,0,0</v>
      </c>
    </row>
    <row r="643" spans="1:34" x14ac:dyDescent="0.2">
      <c r="A643" s="55">
        <f t="shared" si="17"/>
        <v>638</v>
      </c>
      <c r="B643" s="37">
        <v>32210060</v>
      </c>
      <c r="C643" s="61" t="str">
        <f>_xlfn.CONCAT("卡牌-",VLOOKUP(AG643,[1]卡牌!$B$3:$E$998,[1]卡牌!$E$1-[1]卡牌!$B$1+1,0))</f>
        <v>卡牌-地鼠挖掘者</v>
      </c>
      <c r="D643" s="38">
        <v>6</v>
      </c>
      <c r="E643" s="38">
        <v>0</v>
      </c>
      <c r="J643" s="38">
        <v>2</v>
      </c>
      <c r="L643" s="38">
        <v>0</v>
      </c>
      <c r="M643" s="38">
        <v>0</v>
      </c>
      <c r="N643" s="38">
        <v>1000000</v>
      </c>
      <c r="O643" s="38" t="s">
        <v>55</v>
      </c>
      <c r="Q643" s="63" t="s">
        <v>1560</v>
      </c>
      <c r="R643" s="63">
        <v>0</v>
      </c>
      <c r="T643" s="153" t="s">
        <v>1543</v>
      </c>
      <c r="Y643" s="70" t="str">
        <f t="shared" si="16"/>
        <v>300,32210060,0,0,0</v>
      </c>
      <c r="Z643" s="70"/>
      <c r="AA643" s="38">
        <v>0</v>
      </c>
      <c r="AB643" s="38">
        <v>0</v>
      </c>
      <c r="AC643" s="38">
        <v>0</v>
      </c>
      <c r="AD643" s="38">
        <v>0</v>
      </c>
      <c r="AF643" s="4" t="s">
        <v>1574</v>
      </c>
      <c r="AG643">
        <f t="shared" si="15"/>
        <v>32210</v>
      </c>
      <c r="AH643" t="str">
        <f>SUBSTITUTE(SUBSTITUTE(VLOOKUP(VLOOKUP(AG643,[1]卡牌!$AC$3:$AD$999,2,0),[1]临时数据!$AG$3:$AK$10,4,0),"x",AF643),"y",B643)</f>
        <v>300,32210060,0,0,0</v>
      </c>
    </row>
    <row r="644" spans="1:34" x14ac:dyDescent="0.2">
      <c r="A644" s="55">
        <f t="shared" si="17"/>
        <v>639</v>
      </c>
      <c r="B644" s="37">
        <v>32210070</v>
      </c>
      <c r="C644" s="61" t="str">
        <f>_xlfn.CONCAT("卡牌-",VLOOKUP(AG644,[1]卡牌!$B$3:$E$998,[1]卡牌!$E$1-[1]卡牌!$B$1+1,0))</f>
        <v>卡牌-地鼠挖掘者</v>
      </c>
      <c r="D644" s="38">
        <v>7</v>
      </c>
      <c r="E644" s="38">
        <v>0</v>
      </c>
      <c r="J644" s="38">
        <v>2</v>
      </c>
      <c r="L644" s="38">
        <v>0</v>
      </c>
      <c r="M644" s="38">
        <v>0</v>
      </c>
      <c r="N644" s="38">
        <v>1000000</v>
      </c>
      <c r="O644" s="38" t="s">
        <v>55</v>
      </c>
      <c r="Q644" s="63" t="s">
        <v>1560</v>
      </c>
      <c r="R644" s="63">
        <v>0</v>
      </c>
      <c r="T644" s="153" t="s">
        <v>1543</v>
      </c>
      <c r="Y644" s="70" t="str">
        <f t="shared" si="16"/>
        <v>300,32210070,0,0,0</v>
      </c>
      <c r="Z644" s="70"/>
      <c r="AA644" s="38">
        <v>0</v>
      </c>
      <c r="AB644" s="38">
        <v>0</v>
      </c>
      <c r="AC644" s="38">
        <v>0</v>
      </c>
      <c r="AD644" s="38">
        <v>0</v>
      </c>
      <c r="AF644" s="4" t="s">
        <v>1574</v>
      </c>
      <c r="AG644">
        <f t="shared" ref="AG644:AG707" si="18">VALUE(LEFT(B644,5))</f>
        <v>32210</v>
      </c>
      <c r="AH644" t="str">
        <f>SUBSTITUTE(SUBSTITUTE(VLOOKUP(VLOOKUP(AG644,[1]卡牌!$AC$3:$AD$999,2,0),[1]临时数据!$AG$3:$AK$10,4,0),"x",AF644),"y",B644)</f>
        <v>300,32210070,0,0,0</v>
      </c>
    </row>
    <row r="645" spans="1:34" x14ac:dyDescent="0.2">
      <c r="A645" s="55">
        <f t="shared" si="17"/>
        <v>640</v>
      </c>
      <c r="B645" s="37">
        <v>32210080</v>
      </c>
      <c r="C645" s="61" t="str">
        <f>_xlfn.CONCAT("卡牌-",VLOOKUP(AG645,[1]卡牌!$B$3:$E$998,[1]卡牌!$E$1-[1]卡牌!$B$1+1,0))</f>
        <v>卡牌-地鼠挖掘者</v>
      </c>
      <c r="D645" s="38">
        <v>8</v>
      </c>
      <c r="E645" s="38">
        <v>0</v>
      </c>
      <c r="J645" s="38">
        <v>2</v>
      </c>
      <c r="L645" s="38">
        <v>0</v>
      </c>
      <c r="M645" s="38">
        <v>0</v>
      </c>
      <c r="N645" s="38">
        <v>1000000</v>
      </c>
      <c r="O645" s="38" t="s">
        <v>55</v>
      </c>
      <c r="Q645" s="63" t="s">
        <v>1560</v>
      </c>
      <c r="R645" s="63">
        <v>0</v>
      </c>
      <c r="T645" s="153" t="s">
        <v>1543</v>
      </c>
      <c r="Y645" s="70" t="str">
        <f t="shared" ref="Y645:Y708" si="19">AH645</f>
        <v>300,32210080,0,0,0</v>
      </c>
      <c r="Z645" s="70"/>
      <c r="AA645" s="38">
        <v>0</v>
      </c>
      <c r="AB645" s="38">
        <v>0</v>
      </c>
      <c r="AC645" s="38">
        <v>0</v>
      </c>
      <c r="AD645" s="38">
        <v>0</v>
      </c>
      <c r="AF645" s="4" t="s">
        <v>1574</v>
      </c>
      <c r="AG645">
        <f t="shared" si="18"/>
        <v>32210</v>
      </c>
      <c r="AH645" t="str">
        <f>SUBSTITUTE(SUBSTITUTE(VLOOKUP(VLOOKUP(AG645,[1]卡牌!$AC$3:$AD$999,2,0),[1]临时数据!$AG$3:$AK$10,4,0),"x",AF645),"y",B645)</f>
        <v>300,32210080,0,0,0</v>
      </c>
    </row>
    <row r="646" spans="1:34" x14ac:dyDescent="0.2">
      <c r="A646" s="55">
        <f t="shared" si="17"/>
        <v>641</v>
      </c>
      <c r="B646" s="37">
        <v>32210090</v>
      </c>
      <c r="C646" s="61" t="str">
        <f>_xlfn.CONCAT("卡牌-",VLOOKUP(AG646,[1]卡牌!$B$3:$E$998,[1]卡牌!$E$1-[1]卡牌!$B$1+1,0))</f>
        <v>卡牌-地鼠挖掘者</v>
      </c>
      <c r="D646" s="38">
        <v>9</v>
      </c>
      <c r="E646" s="38">
        <v>0</v>
      </c>
      <c r="J646" s="38">
        <v>2</v>
      </c>
      <c r="L646" s="38">
        <v>0</v>
      </c>
      <c r="M646" s="38">
        <v>0</v>
      </c>
      <c r="N646" s="38">
        <v>1000000</v>
      </c>
      <c r="O646" s="38" t="s">
        <v>55</v>
      </c>
      <c r="Q646" s="63" t="s">
        <v>1560</v>
      </c>
      <c r="R646" s="63">
        <v>0</v>
      </c>
      <c r="T646" s="153" t="s">
        <v>1543</v>
      </c>
      <c r="Y646" s="70" t="str">
        <f t="shared" si="19"/>
        <v>300,32210090,0,0,0</v>
      </c>
      <c r="Z646" s="70"/>
      <c r="AA646" s="38">
        <v>0</v>
      </c>
      <c r="AB646" s="38">
        <v>0</v>
      </c>
      <c r="AC646" s="38">
        <v>0</v>
      </c>
      <c r="AD646" s="38">
        <v>0</v>
      </c>
      <c r="AF646" s="4" t="s">
        <v>1574</v>
      </c>
      <c r="AG646">
        <f t="shared" si="18"/>
        <v>32210</v>
      </c>
      <c r="AH646" t="str">
        <f>SUBSTITUTE(SUBSTITUTE(VLOOKUP(VLOOKUP(AG646,[1]卡牌!$AC$3:$AD$999,2,0),[1]临时数据!$AG$3:$AK$10,4,0),"x",AF646),"y",B646)</f>
        <v>300,32210090,0,0,0</v>
      </c>
    </row>
    <row r="647" spans="1:34" x14ac:dyDescent="0.2">
      <c r="A647" s="55">
        <f t="shared" si="17"/>
        <v>642</v>
      </c>
      <c r="B647" s="37">
        <v>32210100</v>
      </c>
      <c r="C647" s="61" t="str">
        <f>_xlfn.CONCAT("卡牌-",VLOOKUP(AG647,[1]卡牌!$B$3:$E$998,[1]卡牌!$E$1-[1]卡牌!$B$1+1,0))</f>
        <v>卡牌-地鼠挖掘者</v>
      </c>
      <c r="D647" s="38">
        <v>10</v>
      </c>
      <c r="E647" s="38">
        <v>0</v>
      </c>
      <c r="J647" s="38">
        <v>2</v>
      </c>
      <c r="L647" s="38">
        <v>0</v>
      </c>
      <c r="M647" s="38">
        <v>0</v>
      </c>
      <c r="N647" s="38">
        <v>1000000</v>
      </c>
      <c r="O647" s="38" t="s">
        <v>55</v>
      </c>
      <c r="Q647" s="63" t="s">
        <v>1560</v>
      </c>
      <c r="R647" s="63">
        <v>0</v>
      </c>
      <c r="T647" s="153" t="s">
        <v>1543</v>
      </c>
      <c r="Y647" s="70" t="str">
        <f t="shared" si="19"/>
        <v>300,32210100,0,0,0</v>
      </c>
      <c r="Z647" s="70"/>
      <c r="AA647" s="38">
        <v>0</v>
      </c>
      <c r="AB647" s="38">
        <v>0</v>
      </c>
      <c r="AC647" s="38">
        <v>0</v>
      </c>
      <c r="AD647" s="38">
        <v>0</v>
      </c>
      <c r="AF647" s="4" t="s">
        <v>1574</v>
      </c>
      <c r="AG647">
        <f t="shared" si="18"/>
        <v>32210</v>
      </c>
      <c r="AH647" t="str">
        <f>SUBSTITUTE(SUBSTITUTE(VLOOKUP(VLOOKUP(AG647,[1]卡牌!$AC$3:$AD$999,2,0),[1]临时数据!$AG$3:$AK$10,4,0),"x",AF647),"y",B647)</f>
        <v>300,32210100,0,0,0</v>
      </c>
    </row>
    <row r="648" spans="1:34" x14ac:dyDescent="0.2">
      <c r="A648" s="55">
        <f t="shared" si="17"/>
        <v>643</v>
      </c>
      <c r="B648" s="37">
        <v>32210110</v>
      </c>
      <c r="C648" s="61" t="str">
        <f>_xlfn.CONCAT("卡牌-",VLOOKUP(AG648,[1]卡牌!$B$3:$E$998,[1]卡牌!$E$1-[1]卡牌!$B$1+1,0))</f>
        <v>卡牌-地鼠挖掘者</v>
      </c>
      <c r="D648" s="38">
        <v>11</v>
      </c>
      <c r="E648" s="38">
        <v>0</v>
      </c>
      <c r="J648" s="38">
        <v>2</v>
      </c>
      <c r="L648" s="38">
        <v>0</v>
      </c>
      <c r="M648" s="38">
        <v>0</v>
      </c>
      <c r="N648" s="38">
        <v>1000000</v>
      </c>
      <c r="O648" s="38" t="s">
        <v>55</v>
      </c>
      <c r="Q648" s="63" t="s">
        <v>1560</v>
      </c>
      <c r="R648" s="63">
        <v>0</v>
      </c>
      <c r="T648" s="153" t="s">
        <v>1543</v>
      </c>
      <c r="Y648" s="70" t="str">
        <f t="shared" si="19"/>
        <v>300,32210110,0,0,0</v>
      </c>
      <c r="Z648" s="70"/>
      <c r="AA648" s="38">
        <v>0</v>
      </c>
      <c r="AB648" s="38">
        <v>0</v>
      </c>
      <c r="AC648" s="38">
        <v>0</v>
      </c>
      <c r="AD648" s="38">
        <v>0</v>
      </c>
      <c r="AF648" s="4" t="s">
        <v>1574</v>
      </c>
      <c r="AG648">
        <f t="shared" si="18"/>
        <v>32210</v>
      </c>
      <c r="AH648" t="str">
        <f>SUBSTITUTE(SUBSTITUTE(VLOOKUP(VLOOKUP(AG648,[1]卡牌!$AC$3:$AD$999,2,0),[1]临时数据!$AG$3:$AK$10,4,0),"x",AF648),"y",B648)</f>
        <v>300,32210110,0,0,0</v>
      </c>
    </row>
    <row r="649" spans="1:34" x14ac:dyDescent="0.2">
      <c r="A649" s="55">
        <f t="shared" si="17"/>
        <v>644</v>
      </c>
      <c r="B649" s="37">
        <v>32210120</v>
      </c>
      <c r="C649" s="61" t="str">
        <f>_xlfn.CONCAT("卡牌-",VLOOKUP(AG649,[1]卡牌!$B$3:$E$998,[1]卡牌!$E$1-[1]卡牌!$B$1+1,0))</f>
        <v>卡牌-地鼠挖掘者</v>
      </c>
      <c r="D649" s="38">
        <v>12</v>
      </c>
      <c r="E649" s="38">
        <v>0</v>
      </c>
      <c r="J649" s="38">
        <v>2</v>
      </c>
      <c r="L649" s="38">
        <v>0</v>
      </c>
      <c r="M649" s="38">
        <v>0</v>
      </c>
      <c r="N649" s="38">
        <v>1000000</v>
      </c>
      <c r="O649" s="38" t="s">
        <v>55</v>
      </c>
      <c r="Q649" s="63" t="s">
        <v>1560</v>
      </c>
      <c r="R649" s="63">
        <v>0</v>
      </c>
      <c r="T649" s="153" t="s">
        <v>1543</v>
      </c>
      <c r="Y649" s="70" t="str">
        <f t="shared" si="19"/>
        <v>300,32210120,0,0,0</v>
      </c>
      <c r="Z649" s="70"/>
      <c r="AA649" s="38">
        <v>0</v>
      </c>
      <c r="AB649" s="38">
        <v>0</v>
      </c>
      <c r="AC649" s="38">
        <v>0</v>
      </c>
      <c r="AD649" s="38">
        <v>0</v>
      </c>
      <c r="AF649" s="4" t="s">
        <v>1574</v>
      </c>
      <c r="AG649">
        <f t="shared" si="18"/>
        <v>32210</v>
      </c>
      <c r="AH649" t="str">
        <f>SUBSTITUTE(SUBSTITUTE(VLOOKUP(VLOOKUP(AG649,[1]卡牌!$AC$3:$AD$999,2,0),[1]临时数据!$AG$3:$AK$10,4,0),"x",AF649),"y",B649)</f>
        <v>300,32210120,0,0,0</v>
      </c>
    </row>
    <row r="650" spans="1:34" x14ac:dyDescent="0.2">
      <c r="A650" s="55">
        <f t="shared" si="17"/>
        <v>645</v>
      </c>
      <c r="B650" s="37">
        <v>32210130</v>
      </c>
      <c r="C650" s="61" t="str">
        <f>_xlfn.CONCAT("卡牌-",VLOOKUP(AG650,[1]卡牌!$B$3:$E$998,[1]卡牌!$E$1-[1]卡牌!$B$1+1,0))</f>
        <v>卡牌-地鼠挖掘者</v>
      </c>
      <c r="D650" s="38">
        <v>13</v>
      </c>
      <c r="E650" s="38">
        <v>0</v>
      </c>
      <c r="J650" s="38">
        <v>2</v>
      </c>
      <c r="L650" s="38">
        <v>0</v>
      </c>
      <c r="M650" s="38">
        <v>0</v>
      </c>
      <c r="N650" s="38">
        <v>1000000</v>
      </c>
      <c r="O650" s="38" t="s">
        <v>55</v>
      </c>
      <c r="Q650" s="63" t="s">
        <v>1560</v>
      </c>
      <c r="R650" s="63">
        <v>0</v>
      </c>
      <c r="T650" s="153" t="s">
        <v>1543</v>
      </c>
      <c r="Y650" s="70" t="str">
        <f t="shared" si="19"/>
        <v>300,32210130,0,0,0</v>
      </c>
      <c r="Z650" s="70"/>
      <c r="AA650" s="38">
        <v>0</v>
      </c>
      <c r="AB650" s="38">
        <v>0</v>
      </c>
      <c r="AC650" s="38">
        <v>0</v>
      </c>
      <c r="AD650" s="38">
        <v>0</v>
      </c>
      <c r="AF650" s="4" t="s">
        <v>1574</v>
      </c>
      <c r="AG650">
        <f t="shared" si="18"/>
        <v>32210</v>
      </c>
      <c r="AH650" t="str">
        <f>SUBSTITUTE(SUBSTITUTE(VLOOKUP(VLOOKUP(AG650,[1]卡牌!$AC$3:$AD$999,2,0),[1]临时数据!$AG$3:$AK$10,4,0),"x",AF650),"y",B650)</f>
        <v>300,32210130,0,0,0</v>
      </c>
    </row>
    <row r="651" spans="1:34" x14ac:dyDescent="0.2">
      <c r="A651" s="55">
        <f t="shared" si="17"/>
        <v>646</v>
      </c>
      <c r="B651" s="37">
        <v>32210140</v>
      </c>
      <c r="C651" s="61" t="str">
        <f>_xlfn.CONCAT("卡牌-",VLOOKUP(AG651,[1]卡牌!$B$3:$E$998,[1]卡牌!$E$1-[1]卡牌!$B$1+1,0))</f>
        <v>卡牌-地鼠挖掘者</v>
      </c>
      <c r="D651" s="38">
        <v>14</v>
      </c>
      <c r="E651" s="38">
        <v>0</v>
      </c>
      <c r="J651" s="38">
        <v>2</v>
      </c>
      <c r="L651" s="38">
        <v>0</v>
      </c>
      <c r="M651" s="38">
        <v>0</v>
      </c>
      <c r="N651" s="38">
        <v>1000000</v>
      </c>
      <c r="O651" s="38" t="s">
        <v>55</v>
      </c>
      <c r="Q651" s="63" t="s">
        <v>1560</v>
      </c>
      <c r="R651" s="63">
        <v>0</v>
      </c>
      <c r="T651" s="153" t="s">
        <v>1543</v>
      </c>
      <c r="Y651" s="70" t="str">
        <f t="shared" si="19"/>
        <v>300,32210140,0,0,0</v>
      </c>
      <c r="Z651" s="70"/>
      <c r="AA651" s="38">
        <v>0</v>
      </c>
      <c r="AB651" s="38">
        <v>0</v>
      </c>
      <c r="AC651" s="38">
        <v>0</v>
      </c>
      <c r="AD651" s="38">
        <v>0</v>
      </c>
      <c r="AF651" s="4" t="s">
        <v>1574</v>
      </c>
      <c r="AG651">
        <f t="shared" si="18"/>
        <v>32210</v>
      </c>
      <c r="AH651" t="str">
        <f>SUBSTITUTE(SUBSTITUTE(VLOOKUP(VLOOKUP(AG651,[1]卡牌!$AC$3:$AD$999,2,0),[1]临时数据!$AG$3:$AK$10,4,0),"x",AF651),"y",B651)</f>
        <v>300,32210140,0,0,0</v>
      </c>
    </row>
    <row r="652" spans="1:34" x14ac:dyDescent="0.2">
      <c r="A652" s="55">
        <f t="shared" si="17"/>
        <v>647</v>
      </c>
      <c r="B652" s="37">
        <v>32210150</v>
      </c>
      <c r="C652" s="61" t="str">
        <f>_xlfn.CONCAT("卡牌-",VLOOKUP(AG652,[1]卡牌!$B$3:$E$998,[1]卡牌!$E$1-[1]卡牌!$B$1+1,0))</f>
        <v>卡牌-地鼠挖掘者</v>
      </c>
      <c r="D652" s="38">
        <v>15</v>
      </c>
      <c r="E652" s="38">
        <v>0</v>
      </c>
      <c r="J652" s="38">
        <v>2</v>
      </c>
      <c r="L652" s="38">
        <v>0</v>
      </c>
      <c r="M652" s="38">
        <v>0</v>
      </c>
      <c r="N652" s="38">
        <v>1000000</v>
      </c>
      <c r="O652" s="38" t="s">
        <v>55</v>
      </c>
      <c r="Q652" s="63" t="s">
        <v>1560</v>
      </c>
      <c r="R652" s="63">
        <v>0</v>
      </c>
      <c r="T652" s="153" t="s">
        <v>1543</v>
      </c>
      <c r="Y652" s="70" t="str">
        <f t="shared" si="19"/>
        <v>300,32210150,0,0,0</v>
      </c>
      <c r="Z652" s="70"/>
      <c r="AA652" s="38">
        <v>0</v>
      </c>
      <c r="AB652" s="38">
        <v>0</v>
      </c>
      <c r="AC652" s="38">
        <v>0</v>
      </c>
      <c r="AD652" s="38">
        <v>0</v>
      </c>
      <c r="AF652" s="4" t="s">
        <v>1574</v>
      </c>
      <c r="AG652">
        <f t="shared" si="18"/>
        <v>32210</v>
      </c>
      <c r="AH652" t="str">
        <f>SUBSTITUTE(SUBSTITUTE(VLOOKUP(VLOOKUP(AG652,[1]卡牌!$AC$3:$AD$999,2,0),[1]临时数据!$AG$3:$AK$10,4,0),"x",AF652),"y",B652)</f>
        <v>300,32210150,0,0,0</v>
      </c>
    </row>
    <row r="653" spans="1:34" x14ac:dyDescent="0.2">
      <c r="A653" s="55">
        <f t="shared" si="17"/>
        <v>648</v>
      </c>
      <c r="B653" s="37">
        <v>32210160</v>
      </c>
      <c r="C653" s="61" t="str">
        <f>_xlfn.CONCAT("卡牌-",VLOOKUP(AG653,[1]卡牌!$B$3:$E$998,[1]卡牌!$E$1-[1]卡牌!$B$1+1,0))</f>
        <v>卡牌-地鼠挖掘者</v>
      </c>
      <c r="D653" s="38">
        <v>16</v>
      </c>
      <c r="E653" s="38">
        <v>0</v>
      </c>
      <c r="J653" s="38">
        <v>2</v>
      </c>
      <c r="L653" s="38">
        <v>0</v>
      </c>
      <c r="M653" s="38">
        <v>0</v>
      </c>
      <c r="N653" s="38">
        <v>1000000</v>
      </c>
      <c r="O653" s="38" t="s">
        <v>55</v>
      </c>
      <c r="Q653" s="63" t="s">
        <v>1560</v>
      </c>
      <c r="R653" s="63">
        <v>0</v>
      </c>
      <c r="T653" s="153" t="s">
        <v>1543</v>
      </c>
      <c r="Y653" s="70" t="str">
        <f t="shared" si="19"/>
        <v>300,32210160,0,0,0</v>
      </c>
      <c r="Z653" s="70"/>
      <c r="AA653" s="38">
        <v>0</v>
      </c>
      <c r="AB653" s="38">
        <v>0</v>
      </c>
      <c r="AC653" s="38">
        <v>0</v>
      </c>
      <c r="AD653" s="38">
        <v>0</v>
      </c>
      <c r="AF653" s="4" t="s">
        <v>1574</v>
      </c>
      <c r="AG653">
        <f t="shared" si="18"/>
        <v>32210</v>
      </c>
      <c r="AH653" t="str">
        <f>SUBSTITUTE(SUBSTITUTE(VLOOKUP(VLOOKUP(AG653,[1]卡牌!$AC$3:$AD$999,2,0),[1]临时数据!$AG$3:$AK$10,4,0),"x",AF653),"y",B653)</f>
        <v>300,32210160,0,0,0</v>
      </c>
    </row>
    <row r="654" spans="1:34" x14ac:dyDescent="0.2">
      <c r="A654" s="55">
        <f t="shared" si="17"/>
        <v>649</v>
      </c>
      <c r="B654" s="37">
        <v>32210170</v>
      </c>
      <c r="C654" s="61" t="str">
        <f>_xlfn.CONCAT("卡牌-",VLOOKUP(AG654,[1]卡牌!$B$3:$E$998,[1]卡牌!$E$1-[1]卡牌!$B$1+1,0))</f>
        <v>卡牌-地鼠挖掘者</v>
      </c>
      <c r="D654" s="38">
        <v>17</v>
      </c>
      <c r="E654" s="38">
        <v>0</v>
      </c>
      <c r="J654" s="38">
        <v>2</v>
      </c>
      <c r="L654" s="38">
        <v>0</v>
      </c>
      <c r="M654" s="38">
        <v>0</v>
      </c>
      <c r="N654" s="38">
        <v>1000000</v>
      </c>
      <c r="O654" s="38" t="s">
        <v>55</v>
      </c>
      <c r="Q654" s="63" t="s">
        <v>1560</v>
      </c>
      <c r="R654" s="63">
        <v>0</v>
      </c>
      <c r="T654" s="153" t="s">
        <v>1543</v>
      </c>
      <c r="Y654" s="70" t="str">
        <f t="shared" si="19"/>
        <v>300,32210170,0,0,0</v>
      </c>
      <c r="Z654" s="70"/>
      <c r="AA654" s="38">
        <v>0</v>
      </c>
      <c r="AB654" s="38">
        <v>0</v>
      </c>
      <c r="AC654" s="38">
        <v>0</v>
      </c>
      <c r="AD654" s="38">
        <v>0</v>
      </c>
      <c r="AF654" s="4" t="s">
        <v>1574</v>
      </c>
      <c r="AG654">
        <f t="shared" si="18"/>
        <v>32210</v>
      </c>
      <c r="AH654" t="str">
        <f>SUBSTITUTE(SUBSTITUTE(VLOOKUP(VLOOKUP(AG654,[1]卡牌!$AC$3:$AD$999,2,0),[1]临时数据!$AG$3:$AK$10,4,0),"x",AF654),"y",B654)</f>
        <v>300,32210170,0,0,0</v>
      </c>
    </row>
    <row r="655" spans="1:34" x14ac:dyDescent="0.2">
      <c r="A655" s="55">
        <f t="shared" si="17"/>
        <v>650</v>
      </c>
      <c r="B655" s="37">
        <v>32210180</v>
      </c>
      <c r="C655" s="61" t="str">
        <f>_xlfn.CONCAT("卡牌-",VLOOKUP(AG655,[1]卡牌!$B$3:$E$998,[1]卡牌!$E$1-[1]卡牌!$B$1+1,0))</f>
        <v>卡牌-地鼠挖掘者</v>
      </c>
      <c r="D655" s="38">
        <v>18</v>
      </c>
      <c r="E655" s="38">
        <v>0</v>
      </c>
      <c r="J655" s="38">
        <v>2</v>
      </c>
      <c r="L655" s="38">
        <v>0</v>
      </c>
      <c r="M655" s="38">
        <v>0</v>
      </c>
      <c r="N655" s="38">
        <v>1000000</v>
      </c>
      <c r="O655" s="38" t="s">
        <v>55</v>
      </c>
      <c r="Q655" s="63" t="s">
        <v>1560</v>
      </c>
      <c r="R655" s="63">
        <v>0</v>
      </c>
      <c r="T655" s="153" t="s">
        <v>1543</v>
      </c>
      <c r="Y655" s="70" t="str">
        <f t="shared" si="19"/>
        <v>300,32210180,0,0,0</v>
      </c>
      <c r="Z655" s="70"/>
      <c r="AA655" s="38">
        <v>0</v>
      </c>
      <c r="AB655" s="38">
        <v>0</v>
      </c>
      <c r="AC655" s="38">
        <v>0</v>
      </c>
      <c r="AD655" s="38">
        <v>0</v>
      </c>
      <c r="AF655" s="4" t="s">
        <v>1574</v>
      </c>
      <c r="AG655">
        <f t="shared" si="18"/>
        <v>32210</v>
      </c>
      <c r="AH655" t="str">
        <f>SUBSTITUTE(SUBSTITUTE(VLOOKUP(VLOOKUP(AG655,[1]卡牌!$AC$3:$AD$999,2,0),[1]临时数据!$AG$3:$AK$10,4,0),"x",AF655),"y",B655)</f>
        <v>300,32210180,0,0,0</v>
      </c>
    </row>
    <row r="656" spans="1:34" x14ac:dyDescent="0.2">
      <c r="A656" s="55">
        <f t="shared" si="17"/>
        <v>651</v>
      </c>
      <c r="B656" s="37">
        <v>32210190</v>
      </c>
      <c r="C656" s="61" t="str">
        <f>_xlfn.CONCAT("卡牌-",VLOOKUP(AG656,[1]卡牌!$B$3:$E$998,[1]卡牌!$E$1-[1]卡牌!$B$1+1,0))</f>
        <v>卡牌-地鼠挖掘者</v>
      </c>
      <c r="D656" s="38">
        <v>19</v>
      </c>
      <c r="E656" s="38">
        <v>0</v>
      </c>
      <c r="J656" s="38">
        <v>2</v>
      </c>
      <c r="L656" s="38">
        <v>0</v>
      </c>
      <c r="M656" s="38">
        <v>0</v>
      </c>
      <c r="N656" s="38">
        <v>1000000</v>
      </c>
      <c r="O656" s="38" t="s">
        <v>55</v>
      </c>
      <c r="Q656" s="63" t="s">
        <v>1560</v>
      </c>
      <c r="R656" s="63">
        <v>0</v>
      </c>
      <c r="T656" s="153" t="s">
        <v>1543</v>
      </c>
      <c r="Y656" s="70" t="str">
        <f t="shared" si="19"/>
        <v>300,32210190,0,0,0</v>
      </c>
      <c r="Z656" s="70"/>
      <c r="AA656" s="38">
        <v>0</v>
      </c>
      <c r="AB656" s="38">
        <v>0</v>
      </c>
      <c r="AC656" s="38">
        <v>0</v>
      </c>
      <c r="AD656" s="38">
        <v>0</v>
      </c>
      <c r="AF656" s="4" t="s">
        <v>1574</v>
      </c>
      <c r="AG656">
        <f t="shared" si="18"/>
        <v>32210</v>
      </c>
      <c r="AH656" t="str">
        <f>SUBSTITUTE(SUBSTITUTE(VLOOKUP(VLOOKUP(AG656,[1]卡牌!$AC$3:$AD$999,2,0),[1]临时数据!$AG$3:$AK$10,4,0),"x",AF656),"y",B656)</f>
        <v>300,32210190,0,0,0</v>
      </c>
    </row>
    <row r="657" spans="1:34" x14ac:dyDescent="0.2">
      <c r="A657" s="55">
        <f t="shared" si="17"/>
        <v>652</v>
      </c>
      <c r="B657" s="37">
        <v>32210200</v>
      </c>
      <c r="C657" s="61" t="str">
        <f>_xlfn.CONCAT("卡牌-",VLOOKUP(AG657,[1]卡牌!$B$3:$E$998,[1]卡牌!$E$1-[1]卡牌!$B$1+1,0))</f>
        <v>卡牌-地鼠挖掘者</v>
      </c>
      <c r="D657" s="38">
        <v>20</v>
      </c>
      <c r="E657" s="38">
        <v>0</v>
      </c>
      <c r="J657" s="38">
        <v>2</v>
      </c>
      <c r="L657" s="38">
        <v>0</v>
      </c>
      <c r="M657" s="38">
        <v>0</v>
      </c>
      <c r="N657" s="38">
        <v>1000000</v>
      </c>
      <c r="O657" s="38" t="s">
        <v>55</v>
      </c>
      <c r="Q657" s="63" t="s">
        <v>1560</v>
      </c>
      <c r="R657" s="63">
        <v>0</v>
      </c>
      <c r="T657" s="153" t="s">
        <v>1543</v>
      </c>
      <c r="Y657" s="70" t="str">
        <f t="shared" si="19"/>
        <v>300,32210200,0,0,0</v>
      </c>
      <c r="Z657" s="70"/>
      <c r="AA657" s="38">
        <v>0</v>
      </c>
      <c r="AB657" s="38">
        <v>0</v>
      </c>
      <c r="AC657" s="38">
        <v>0</v>
      </c>
      <c r="AD657" s="38">
        <v>0</v>
      </c>
      <c r="AF657" s="4" t="s">
        <v>1574</v>
      </c>
      <c r="AG657">
        <f t="shared" si="18"/>
        <v>32210</v>
      </c>
      <c r="AH657" t="str">
        <f>SUBSTITUTE(SUBSTITUTE(VLOOKUP(VLOOKUP(AG657,[1]卡牌!$AC$3:$AD$999,2,0),[1]临时数据!$AG$3:$AK$10,4,0),"x",AF657),"y",B657)</f>
        <v>300,32210200,0,0,0</v>
      </c>
    </row>
    <row r="658" spans="1:34" x14ac:dyDescent="0.2">
      <c r="A658" s="55">
        <f t="shared" si="17"/>
        <v>653</v>
      </c>
      <c r="B658" s="37">
        <v>32210210</v>
      </c>
      <c r="C658" s="61" t="str">
        <f>_xlfn.CONCAT("卡牌-",VLOOKUP(AG658,[1]卡牌!$B$3:$E$998,[1]卡牌!$E$1-[1]卡牌!$B$1+1,0))</f>
        <v>卡牌-地鼠挖掘者</v>
      </c>
      <c r="D658" s="38">
        <v>21</v>
      </c>
      <c r="E658" s="38">
        <v>0</v>
      </c>
      <c r="J658" s="38">
        <v>2</v>
      </c>
      <c r="L658" s="38">
        <v>0</v>
      </c>
      <c r="M658" s="38">
        <v>0</v>
      </c>
      <c r="N658" s="38">
        <v>1000000</v>
      </c>
      <c r="O658" s="38" t="s">
        <v>55</v>
      </c>
      <c r="Q658" s="63" t="s">
        <v>1560</v>
      </c>
      <c r="R658" s="63">
        <v>0</v>
      </c>
      <c r="T658" s="153" t="s">
        <v>1543</v>
      </c>
      <c r="Y658" s="70" t="str">
        <f t="shared" si="19"/>
        <v>300,32210210,0,0,0</v>
      </c>
      <c r="Z658" s="70"/>
      <c r="AA658" s="38">
        <v>0</v>
      </c>
      <c r="AB658" s="38">
        <v>0</v>
      </c>
      <c r="AC658" s="38">
        <v>0</v>
      </c>
      <c r="AD658" s="38">
        <v>0</v>
      </c>
      <c r="AF658" s="4" t="s">
        <v>1574</v>
      </c>
      <c r="AG658">
        <f t="shared" si="18"/>
        <v>32210</v>
      </c>
      <c r="AH658" t="str">
        <f>SUBSTITUTE(SUBSTITUTE(VLOOKUP(VLOOKUP(AG658,[1]卡牌!$AC$3:$AD$999,2,0),[1]临时数据!$AG$3:$AK$10,4,0),"x",AF658),"y",B658)</f>
        <v>300,32210210,0,0,0</v>
      </c>
    </row>
    <row r="659" spans="1:34" x14ac:dyDescent="0.2">
      <c r="A659" s="55">
        <f t="shared" si="17"/>
        <v>654</v>
      </c>
      <c r="B659" s="37">
        <v>32210220</v>
      </c>
      <c r="C659" s="61" t="str">
        <f>_xlfn.CONCAT("卡牌-",VLOOKUP(AG659,[1]卡牌!$B$3:$E$998,[1]卡牌!$E$1-[1]卡牌!$B$1+1,0))</f>
        <v>卡牌-地鼠挖掘者</v>
      </c>
      <c r="D659" s="38">
        <v>22</v>
      </c>
      <c r="E659" s="38">
        <v>0</v>
      </c>
      <c r="J659" s="38">
        <v>2</v>
      </c>
      <c r="L659" s="38">
        <v>0</v>
      </c>
      <c r="M659" s="38">
        <v>0</v>
      </c>
      <c r="N659" s="38">
        <v>1000000</v>
      </c>
      <c r="O659" s="38" t="s">
        <v>55</v>
      </c>
      <c r="Q659" s="63" t="s">
        <v>1560</v>
      </c>
      <c r="R659" s="63">
        <v>0</v>
      </c>
      <c r="T659" s="153" t="s">
        <v>1543</v>
      </c>
      <c r="Y659" s="70" t="str">
        <f t="shared" si="19"/>
        <v>300,32210220,0,0,0</v>
      </c>
      <c r="Z659" s="70"/>
      <c r="AA659" s="38">
        <v>0</v>
      </c>
      <c r="AB659" s="38">
        <v>0</v>
      </c>
      <c r="AC659" s="38">
        <v>0</v>
      </c>
      <c r="AD659" s="38">
        <v>0</v>
      </c>
      <c r="AF659" s="4" t="s">
        <v>1574</v>
      </c>
      <c r="AG659">
        <f t="shared" si="18"/>
        <v>32210</v>
      </c>
      <c r="AH659" t="str">
        <f>SUBSTITUTE(SUBSTITUTE(VLOOKUP(VLOOKUP(AG659,[1]卡牌!$AC$3:$AD$999,2,0),[1]临时数据!$AG$3:$AK$10,4,0),"x",AF659),"y",B659)</f>
        <v>300,32210220,0,0,0</v>
      </c>
    </row>
    <row r="660" spans="1:34" x14ac:dyDescent="0.2">
      <c r="A660" s="55">
        <f t="shared" si="17"/>
        <v>655</v>
      </c>
      <c r="B660" s="37">
        <v>32210230</v>
      </c>
      <c r="C660" s="61" t="str">
        <f>_xlfn.CONCAT("卡牌-",VLOOKUP(AG660,[1]卡牌!$B$3:$E$998,[1]卡牌!$E$1-[1]卡牌!$B$1+1,0))</f>
        <v>卡牌-地鼠挖掘者</v>
      </c>
      <c r="D660" s="38">
        <v>23</v>
      </c>
      <c r="E660" s="38">
        <v>0</v>
      </c>
      <c r="J660" s="38">
        <v>2</v>
      </c>
      <c r="L660" s="38">
        <v>0</v>
      </c>
      <c r="M660" s="38">
        <v>0</v>
      </c>
      <c r="N660" s="38">
        <v>1000000</v>
      </c>
      <c r="O660" s="38" t="s">
        <v>55</v>
      </c>
      <c r="Q660" s="63" t="s">
        <v>1560</v>
      </c>
      <c r="R660" s="63">
        <v>0</v>
      </c>
      <c r="T660" s="153" t="s">
        <v>1543</v>
      </c>
      <c r="Y660" s="70" t="str">
        <f t="shared" si="19"/>
        <v>300,32210230,0,0,0</v>
      </c>
      <c r="Z660" s="70"/>
      <c r="AA660" s="38">
        <v>0</v>
      </c>
      <c r="AB660" s="38">
        <v>0</v>
      </c>
      <c r="AC660" s="38">
        <v>0</v>
      </c>
      <c r="AD660" s="38">
        <v>0</v>
      </c>
      <c r="AF660" s="4" t="s">
        <v>1574</v>
      </c>
      <c r="AG660">
        <f t="shared" si="18"/>
        <v>32210</v>
      </c>
      <c r="AH660" t="str">
        <f>SUBSTITUTE(SUBSTITUTE(VLOOKUP(VLOOKUP(AG660,[1]卡牌!$AC$3:$AD$999,2,0),[1]临时数据!$AG$3:$AK$10,4,0),"x",AF660),"y",B660)</f>
        <v>300,32210230,0,0,0</v>
      </c>
    </row>
    <row r="661" spans="1:34" x14ac:dyDescent="0.2">
      <c r="A661" s="55">
        <f t="shared" si="17"/>
        <v>656</v>
      </c>
      <c r="B661" s="37">
        <v>32210240</v>
      </c>
      <c r="C661" s="61" t="str">
        <f>_xlfn.CONCAT("卡牌-",VLOOKUP(AG661,[1]卡牌!$B$3:$E$998,[1]卡牌!$E$1-[1]卡牌!$B$1+1,0))</f>
        <v>卡牌-地鼠挖掘者</v>
      </c>
      <c r="D661" s="38">
        <v>24</v>
      </c>
      <c r="E661" s="38">
        <v>0</v>
      </c>
      <c r="J661" s="38">
        <v>2</v>
      </c>
      <c r="L661" s="38">
        <v>0</v>
      </c>
      <c r="M661" s="38">
        <v>0</v>
      </c>
      <c r="N661" s="38">
        <v>1000000</v>
      </c>
      <c r="O661" s="38" t="s">
        <v>55</v>
      </c>
      <c r="Q661" s="63" t="s">
        <v>1560</v>
      </c>
      <c r="R661" s="63">
        <v>0</v>
      </c>
      <c r="T661" s="153" t="s">
        <v>1543</v>
      </c>
      <c r="Y661" s="70" t="str">
        <f t="shared" si="19"/>
        <v>300,32210240,0,0,0</v>
      </c>
      <c r="Z661" s="70"/>
      <c r="AA661" s="38">
        <v>0</v>
      </c>
      <c r="AB661" s="38">
        <v>0</v>
      </c>
      <c r="AC661" s="38">
        <v>0</v>
      </c>
      <c r="AD661" s="38">
        <v>0</v>
      </c>
      <c r="AF661" s="4" t="s">
        <v>1574</v>
      </c>
      <c r="AG661">
        <f t="shared" si="18"/>
        <v>32210</v>
      </c>
      <c r="AH661" t="str">
        <f>SUBSTITUTE(SUBSTITUTE(VLOOKUP(VLOOKUP(AG661,[1]卡牌!$AC$3:$AD$999,2,0),[1]临时数据!$AG$3:$AK$10,4,0),"x",AF661),"y",B661)</f>
        <v>300,32210240,0,0,0</v>
      </c>
    </row>
    <row r="662" spans="1:34" x14ac:dyDescent="0.2">
      <c r="A662" s="55">
        <f t="shared" si="17"/>
        <v>657</v>
      </c>
      <c r="B662" s="37">
        <v>32210250</v>
      </c>
      <c r="C662" s="61" t="str">
        <f>_xlfn.CONCAT("卡牌-",VLOOKUP(AG662,[1]卡牌!$B$3:$E$998,[1]卡牌!$E$1-[1]卡牌!$B$1+1,0))</f>
        <v>卡牌-地鼠挖掘者</v>
      </c>
      <c r="D662" s="38">
        <v>25</v>
      </c>
      <c r="E662" s="38">
        <v>0</v>
      </c>
      <c r="J662" s="38">
        <v>2</v>
      </c>
      <c r="L662" s="38">
        <v>0</v>
      </c>
      <c r="M662" s="38">
        <v>0</v>
      </c>
      <c r="N662" s="38">
        <v>1000000</v>
      </c>
      <c r="O662" s="38" t="s">
        <v>55</v>
      </c>
      <c r="Q662" s="63" t="s">
        <v>1560</v>
      </c>
      <c r="R662" s="63">
        <v>0</v>
      </c>
      <c r="T662" s="153" t="s">
        <v>1543</v>
      </c>
      <c r="Y662" s="70" t="str">
        <f t="shared" si="19"/>
        <v>300,32210250,0,0,0</v>
      </c>
      <c r="Z662" s="70"/>
      <c r="AA662" s="38">
        <v>0</v>
      </c>
      <c r="AB662" s="38">
        <v>0</v>
      </c>
      <c r="AC662" s="38">
        <v>0</v>
      </c>
      <c r="AD662" s="38">
        <v>0</v>
      </c>
      <c r="AF662" s="4" t="s">
        <v>1574</v>
      </c>
      <c r="AG662">
        <f t="shared" si="18"/>
        <v>32210</v>
      </c>
      <c r="AH662" t="str">
        <f>SUBSTITUTE(SUBSTITUTE(VLOOKUP(VLOOKUP(AG662,[1]卡牌!$AC$3:$AD$999,2,0),[1]临时数据!$AG$3:$AK$10,4,0),"x",AF662),"y",B662)</f>
        <v>300,32210250,0,0,0</v>
      </c>
    </row>
    <row r="663" spans="1:34" x14ac:dyDescent="0.2">
      <c r="A663" s="55">
        <f t="shared" si="17"/>
        <v>658</v>
      </c>
      <c r="B663" s="37">
        <v>34210010</v>
      </c>
      <c r="C663" s="61" t="str">
        <f>_xlfn.CONCAT("卡牌-",VLOOKUP(AG663,[1]卡牌!$B$3:$E$998,[1]卡牌!$E$1-[1]卡牌!$B$1+1,0))</f>
        <v>卡牌-猛犸象狼骑</v>
      </c>
      <c r="D663" s="38">
        <v>1</v>
      </c>
      <c r="E663" s="38">
        <v>0</v>
      </c>
      <c r="J663" s="38">
        <v>2</v>
      </c>
      <c r="L663" s="38">
        <v>0</v>
      </c>
      <c r="M663" s="38">
        <v>0</v>
      </c>
      <c r="N663" s="38">
        <v>1000000</v>
      </c>
      <c r="O663" s="38" t="s">
        <v>55</v>
      </c>
      <c r="Q663" s="63" t="s">
        <v>1560</v>
      </c>
      <c r="R663" s="63">
        <v>0</v>
      </c>
      <c r="T663" s="153" t="s">
        <v>1543</v>
      </c>
      <c r="Y663" s="70" t="str">
        <f t="shared" si="19"/>
        <v>300,34210010,0,0,0</v>
      </c>
      <c r="Z663" s="70"/>
      <c r="AA663" s="38">
        <v>0</v>
      </c>
      <c r="AB663" s="38">
        <v>0</v>
      </c>
      <c r="AC663" s="38">
        <v>0</v>
      </c>
      <c r="AD663" s="38">
        <v>0</v>
      </c>
      <c r="AF663" s="4" t="s">
        <v>1574</v>
      </c>
      <c r="AG663">
        <f t="shared" si="18"/>
        <v>34210</v>
      </c>
      <c r="AH663" t="str">
        <f>SUBSTITUTE(SUBSTITUTE(VLOOKUP(VLOOKUP(AG663,[1]卡牌!$AC$3:$AD$999,2,0),[1]临时数据!$AG$3:$AK$10,4,0),"x",AF663),"y",B663)</f>
        <v>300,34210010,0,0,0</v>
      </c>
    </row>
    <row r="664" spans="1:34" x14ac:dyDescent="0.2">
      <c r="A664" s="55">
        <f t="shared" si="17"/>
        <v>659</v>
      </c>
      <c r="B664" s="37">
        <v>34210020</v>
      </c>
      <c r="C664" s="61" t="str">
        <f>_xlfn.CONCAT("卡牌-",VLOOKUP(AG664,[1]卡牌!$B$3:$E$998,[1]卡牌!$E$1-[1]卡牌!$B$1+1,0))</f>
        <v>卡牌-猛犸象狼骑</v>
      </c>
      <c r="D664" s="38">
        <v>2</v>
      </c>
      <c r="E664" s="38">
        <v>0</v>
      </c>
      <c r="J664" s="38">
        <v>2</v>
      </c>
      <c r="L664" s="38">
        <v>0</v>
      </c>
      <c r="M664" s="38">
        <v>0</v>
      </c>
      <c r="N664" s="38">
        <v>1000000</v>
      </c>
      <c r="O664" s="38" t="s">
        <v>55</v>
      </c>
      <c r="Q664" s="63" t="s">
        <v>1560</v>
      </c>
      <c r="R664" s="63">
        <v>0</v>
      </c>
      <c r="T664" s="153" t="s">
        <v>1543</v>
      </c>
      <c r="Y664" s="70" t="str">
        <f t="shared" si="19"/>
        <v>300,34210020,0,0,0</v>
      </c>
      <c r="Z664" s="70"/>
      <c r="AA664" s="38">
        <v>0</v>
      </c>
      <c r="AB664" s="38">
        <v>0</v>
      </c>
      <c r="AC664" s="38">
        <v>0</v>
      </c>
      <c r="AD664" s="38">
        <v>0</v>
      </c>
      <c r="AF664" s="4" t="s">
        <v>1574</v>
      </c>
      <c r="AG664">
        <f t="shared" si="18"/>
        <v>34210</v>
      </c>
      <c r="AH664" t="str">
        <f>SUBSTITUTE(SUBSTITUTE(VLOOKUP(VLOOKUP(AG664,[1]卡牌!$AC$3:$AD$999,2,0),[1]临时数据!$AG$3:$AK$10,4,0),"x",AF664),"y",B664)</f>
        <v>300,34210020,0,0,0</v>
      </c>
    </row>
    <row r="665" spans="1:34" x14ac:dyDescent="0.2">
      <c r="A665" s="55">
        <f t="shared" si="17"/>
        <v>660</v>
      </c>
      <c r="B665" s="37">
        <v>34210030</v>
      </c>
      <c r="C665" s="61" t="str">
        <f>_xlfn.CONCAT("卡牌-",VLOOKUP(AG665,[1]卡牌!$B$3:$E$998,[1]卡牌!$E$1-[1]卡牌!$B$1+1,0))</f>
        <v>卡牌-猛犸象狼骑</v>
      </c>
      <c r="D665" s="38">
        <v>3</v>
      </c>
      <c r="E665" s="38">
        <v>0</v>
      </c>
      <c r="J665" s="38">
        <v>2</v>
      </c>
      <c r="L665" s="38">
        <v>0</v>
      </c>
      <c r="M665" s="38">
        <v>0</v>
      </c>
      <c r="N665" s="38">
        <v>1000000</v>
      </c>
      <c r="O665" s="38" t="s">
        <v>55</v>
      </c>
      <c r="Q665" s="63" t="s">
        <v>1560</v>
      </c>
      <c r="R665" s="63">
        <v>0</v>
      </c>
      <c r="T665" s="153" t="s">
        <v>1543</v>
      </c>
      <c r="Y665" s="70" t="str">
        <f t="shared" si="19"/>
        <v>300,34210030,0,0,0</v>
      </c>
      <c r="Z665" s="70"/>
      <c r="AA665" s="38">
        <v>0</v>
      </c>
      <c r="AB665" s="38">
        <v>0</v>
      </c>
      <c r="AC665" s="38">
        <v>0</v>
      </c>
      <c r="AD665" s="38">
        <v>0</v>
      </c>
      <c r="AF665" s="4" t="s">
        <v>1574</v>
      </c>
      <c r="AG665">
        <f t="shared" si="18"/>
        <v>34210</v>
      </c>
      <c r="AH665" t="str">
        <f>SUBSTITUTE(SUBSTITUTE(VLOOKUP(VLOOKUP(AG665,[1]卡牌!$AC$3:$AD$999,2,0),[1]临时数据!$AG$3:$AK$10,4,0),"x",AF665),"y",B665)</f>
        <v>300,34210030,0,0,0</v>
      </c>
    </row>
    <row r="666" spans="1:34" x14ac:dyDescent="0.2">
      <c r="A666" s="55">
        <f t="shared" si="17"/>
        <v>661</v>
      </c>
      <c r="B666" s="37">
        <v>34210040</v>
      </c>
      <c r="C666" s="61" t="str">
        <f>_xlfn.CONCAT("卡牌-",VLOOKUP(AG666,[1]卡牌!$B$3:$E$998,[1]卡牌!$E$1-[1]卡牌!$B$1+1,0))</f>
        <v>卡牌-猛犸象狼骑</v>
      </c>
      <c r="D666" s="38">
        <v>4</v>
      </c>
      <c r="E666" s="38">
        <v>0</v>
      </c>
      <c r="J666" s="38">
        <v>2</v>
      </c>
      <c r="L666" s="38">
        <v>0</v>
      </c>
      <c r="M666" s="38">
        <v>0</v>
      </c>
      <c r="N666" s="38">
        <v>1000000</v>
      </c>
      <c r="O666" s="38" t="s">
        <v>55</v>
      </c>
      <c r="Q666" s="63" t="s">
        <v>1560</v>
      </c>
      <c r="R666" s="63">
        <v>0</v>
      </c>
      <c r="T666" s="153" t="s">
        <v>1543</v>
      </c>
      <c r="Y666" s="70" t="str">
        <f t="shared" si="19"/>
        <v>300,34210040,0,0,0</v>
      </c>
      <c r="Z666" s="70"/>
      <c r="AA666" s="38">
        <v>0</v>
      </c>
      <c r="AB666" s="38">
        <v>0</v>
      </c>
      <c r="AC666" s="38">
        <v>0</v>
      </c>
      <c r="AD666" s="38">
        <v>0</v>
      </c>
      <c r="AF666" s="4" t="s">
        <v>1574</v>
      </c>
      <c r="AG666">
        <f t="shared" si="18"/>
        <v>34210</v>
      </c>
      <c r="AH666" t="str">
        <f>SUBSTITUTE(SUBSTITUTE(VLOOKUP(VLOOKUP(AG666,[1]卡牌!$AC$3:$AD$999,2,0),[1]临时数据!$AG$3:$AK$10,4,0),"x",AF666),"y",B666)</f>
        <v>300,34210040,0,0,0</v>
      </c>
    </row>
    <row r="667" spans="1:34" x14ac:dyDescent="0.2">
      <c r="A667" s="55">
        <f t="shared" si="17"/>
        <v>662</v>
      </c>
      <c r="B667" s="37">
        <v>34210050</v>
      </c>
      <c r="C667" s="61" t="str">
        <f>_xlfn.CONCAT("卡牌-",VLOOKUP(AG667,[1]卡牌!$B$3:$E$998,[1]卡牌!$E$1-[1]卡牌!$B$1+1,0))</f>
        <v>卡牌-猛犸象狼骑</v>
      </c>
      <c r="D667" s="38">
        <v>5</v>
      </c>
      <c r="E667" s="38">
        <v>0</v>
      </c>
      <c r="J667" s="38">
        <v>2</v>
      </c>
      <c r="L667" s="38">
        <v>0</v>
      </c>
      <c r="M667" s="38">
        <v>0</v>
      </c>
      <c r="N667" s="38">
        <v>1000000</v>
      </c>
      <c r="O667" s="38" t="s">
        <v>55</v>
      </c>
      <c r="Q667" s="63" t="s">
        <v>1560</v>
      </c>
      <c r="R667" s="63">
        <v>0</v>
      </c>
      <c r="T667" s="153" t="s">
        <v>1543</v>
      </c>
      <c r="Y667" s="70" t="str">
        <f t="shared" si="19"/>
        <v>300,34210050,0,0,0</v>
      </c>
      <c r="Z667" s="70"/>
      <c r="AA667" s="38">
        <v>0</v>
      </c>
      <c r="AB667" s="38">
        <v>0</v>
      </c>
      <c r="AC667" s="38">
        <v>0</v>
      </c>
      <c r="AD667" s="38">
        <v>0</v>
      </c>
      <c r="AF667" s="4" t="s">
        <v>1574</v>
      </c>
      <c r="AG667">
        <f t="shared" si="18"/>
        <v>34210</v>
      </c>
      <c r="AH667" t="str">
        <f>SUBSTITUTE(SUBSTITUTE(VLOOKUP(VLOOKUP(AG667,[1]卡牌!$AC$3:$AD$999,2,0),[1]临时数据!$AG$3:$AK$10,4,0),"x",AF667),"y",B667)</f>
        <v>300,34210050,0,0,0</v>
      </c>
    </row>
    <row r="668" spans="1:34" x14ac:dyDescent="0.2">
      <c r="A668" s="55">
        <f t="shared" si="17"/>
        <v>663</v>
      </c>
      <c r="B668" s="37">
        <v>34210060</v>
      </c>
      <c r="C668" s="61" t="str">
        <f>_xlfn.CONCAT("卡牌-",VLOOKUP(AG668,[1]卡牌!$B$3:$E$998,[1]卡牌!$E$1-[1]卡牌!$B$1+1,0))</f>
        <v>卡牌-猛犸象狼骑</v>
      </c>
      <c r="D668" s="38">
        <v>6</v>
      </c>
      <c r="E668" s="38">
        <v>0</v>
      </c>
      <c r="J668" s="38">
        <v>2</v>
      </c>
      <c r="L668" s="38">
        <v>0</v>
      </c>
      <c r="M668" s="38">
        <v>0</v>
      </c>
      <c r="N668" s="38">
        <v>1000000</v>
      </c>
      <c r="O668" s="38" t="s">
        <v>55</v>
      </c>
      <c r="Q668" s="63" t="s">
        <v>1560</v>
      </c>
      <c r="R668" s="63">
        <v>0</v>
      </c>
      <c r="T668" s="153" t="s">
        <v>1543</v>
      </c>
      <c r="Y668" s="70" t="str">
        <f t="shared" si="19"/>
        <v>300,34210060,0,0,0</v>
      </c>
      <c r="Z668" s="70"/>
      <c r="AA668" s="38">
        <v>0</v>
      </c>
      <c r="AB668" s="38">
        <v>0</v>
      </c>
      <c r="AC668" s="38">
        <v>0</v>
      </c>
      <c r="AD668" s="38">
        <v>0</v>
      </c>
      <c r="AF668" s="4" t="s">
        <v>1574</v>
      </c>
      <c r="AG668">
        <f t="shared" si="18"/>
        <v>34210</v>
      </c>
      <c r="AH668" t="str">
        <f>SUBSTITUTE(SUBSTITUTE(VLOOKUP(VLOOKUP(AG668,[1]卡牌!$AC$3:$AD$999,2,0),[1]临时数据!$AG$3:$AK$10,4,0),"x",AF668),"y",B668)</f>
        <v>300,34210060,0,0,0</v>
      </c>
    </row>
    <row r="669" spans="1:34" x14ac:dyDescent="0.2">
      <c r="A669" s="55">
        <f t="shared" si="17"/>
        <v>664</v>
      </c>
      <c r="B669" s="37">
        <v>34210070</v>
      </c>
      <c r="C669" s="61" t="str">
        <f>_xlfn.CONCAT("卡牌-",VLOOKUP(AG669,[1]卡牌!$B$3:$E$998,[1]卡牌!$E$1-[1]卡牌!$B$1+1,0))</f>
        <v>卡牌-猛犸象狼骑</v>
      </c>
      <c r="D669" s="38">
        <v>7</v>
      </c>
      <c r="E669" s="38">
        <v>0</v>
      </c>
      <c r="J669" s="38">
        <v>2</v>
      </c>
      <c r="L669" s="38">
        <v>0</v>
      </c>
      <c r="M669" s="38">
        <v>0</v>
      </c>
      <c r="N669" s="38">
        <v>1000000</v>
      </c>
      <c r="O669" s="38" t="s">
        <v>55</v>
      </c>
      <c r="Q669" s="63" t="s">
        <v>1560</v>
      </c>
      <c r="R669" s="63">
        <v>0</v>
      </c>
      <c r="T669" s="153" t="s">
        <v>1543</v>
      </c>
      <c r="Y669" s="70" t="str">
        <f t="shared" si="19"/>
        <v>300,34210070,0,0,0</v>
      </c>
      <c r="Z669" s="70"/>
      <c r="AA669" s="38">
        <v>0</v>
      </c>
      <c r="AB669" s="38">
        <v>0</v>
      </c>
      <c r="AC669" s="38">
        <v>0</v>
      </c>
      <c r="AD669" s="38">
        <v>0</v>
      </c>
      <c r="AF669" s="4" t="s">
        <v>1574</v>
      </c>
      <c r="AG669">
        <f t="shared" si="18"/>
        <v>34210</v>
      </c>
      <c r="AH669" t="str">
        <f>SUBSTITUTE(SUBSTITUTE(VLOOKUP(VLOOKUP(AG669,[1]卡牌!$AC$3:$AD$999,2,0),[1]临时数据!$AG$3:$AK$10,4,0),"x",AF669),"y",B669)</f>
        <v>300,34210070,0,0,0</v>
      </c>
    </row>
    <row r="670" spans="1:34" x14ac:dyDescent="0.2">
      <c r="A670" s="55">
        <f t="shared" si="17"/>
        <v>665</v>
      </c>
      <c r="B670" s="37">
        <v>34210080</v>
      </c>
      <c r="C670" s="61" t="str">
        <f>_xlfn.CONCAT("卡牌-",VLOOKUP(AG670,[1]卡牌!$B$3:$E$998,[1]卡牌!$E$1-[1]卡牌!$B$1+1,0))</f>
        <v>卡牌-猛犸象狼骑</v>
      </c>
      <c r="D670" s="38">
        <v>8</v>
      </c>
      <c r="E670" s="38">
        <v>0</v>
      </c>
      <c r="J670" s="38">
        <v>2</v>
      </c>
      <c r="L670" s="38">
        <v>0</v>
      </c>
      <c r="M670" s="38">
        <v>0</v>
      </c>
      <c r="N670" s="38">
        <v>1000000</v>
      </c>
      <c r="O670" s="38" t="s">
        <v>55</v>
      </c>
      <c r="Q670" s="63" t="s">
        <v>1560</v>
      </c>
      <c r="R670" s="63">
        <v>0</v>
      </c>
      <c r="T670" s="153" t="s">
        <v>1543</v>
      </c>
      <c r="Y670" s="70" t="str">
        <f t="shared" si="19"/>
        <v>300,34210080,0,0,0</v>
      </c>
      <c r="Z670" s="70"/>
      <c r="AA670" s="38">
        <v>0</v>
      </c>
      <c r="AB670" s="38">
        <v>0</v>
      </c>
      <c r="AC670" s="38">
        <v>0</v>
      </c>
      <c r="AD670" s="38">
        <v>0</v>
      </c>
      <c r="AF670" s="4" t="s">
        <v>1574</v>
      </c>
      <c r="AG670">
        <f t="shared" si="18"/>
        <v>34210</v>
      </c>
      <c r="AH670" t="str">
        <f>SUBSTITUTE(SUBSTITUTE(VLOOKUP(VLOOKUP(AG670,[1]卡牌!$AC$3:$AD$999,2,0),[1]临时数据!$AG$3:$AK$10,4,0),"x",AF670),"y",B670)</f>
        <v>300,34210080,0,0,0</v>
      </c>
    </row>
    <row r="671" spans="1:34" x14ac:dyDescent="0.2">
      <c r="A671" s="55">
        <f t="shared" si="17"/>
        <v>666</v>
      </c>
      <c r="B671" s="37">
        <v>34210090</v>
      </c>
      <c r="C671" s="61" t="str">
        <f>_xlfn.CONCAT("卡牌-",VLOOKUP(AG671,[1]卡牌!$B$3:$E$998,[1]卡牌!$E$1-[1]卡牌!$B$1+1,0))</f>
        <v>卡牌-猛犸象狼骑</v>
      </c>
      <c r="D671" s="38">
        <v>9</v>
      </c>
      <c r="E671" s="38">
        <v>0</v>
      </c>
      <c r="J671" s="38">
        <v>2</v>
      </c>
      <c r="L671" s="38">
        <v>0</v>
      </c>
      <c r="M671" s="38">
        <v>0</v>
      </c>
      <c r="N671" s="38">
        <v>1000000</v>
      </c>
      <c r="O671" s="38" t="s">
        <v>55</v>
      </c>
      <c r="Q671" s="63" t="s">
        <v>1560</v>
      </c>
      <c r="R671" s="63">
        <v>0</v>
      </c>
      <c r="T671" s="153" t="s">
        <v>1543</v>
      </c>
      <c r="Y671" s="70" t="str">
        <f t="shared" si="19"/>
        <v>300,34210090,0,0,0</v>
      </c>
      <c r="Z671" s="70"/>
      <c r="AA671" s="38">
        <v>0</v>
      </c>
      <c r="AB671" s="38">
        <v>0</v>
      </c>
      <c r="AC671" s="38">
        <v>0</v>
      </c>
      <c r="AD671" s="38">
        <v>0</v>
      </c>
      <c r="AF671" s="4" t="s">
        <v>1574</v>
      </c>
      <c r="AG671">
        <f t="shared" si="18"/>
        <v>34210</v>
      </c>
      <c r="AH671" t="str">
        <f>SUBSTITUTE(SUBSTITUTE(VLOOKUP(VLOOKUP(AG671,[1]卡牌!$AC$3:$AD$999,2,0),[1]临时数据!$AG$3:$AK$10,4,0),"x",AF671),"y",B671)</f>
        <v>300,34210090,0,0,0</v>
      </c>
    </row>
    <row r="672" spans="1:34" x14ac:dyDescent="0.2">
      <c r="A672" s="55">
        <f t="shared" si="17"/>
        <v>667</v>
      </c>
      <c r="B672" s="37">
        <v>34210100</v>
      </c>
      <c r="C672" s="61" t="str">
        <f>_xlfn.CONCAT("卡牌-",VLOOKUP(AG672,[1]卡牌!$B$3:$E$998,[1]卡牌!$E$1-[1]卡牌!$B$1+1,0))</f>
        <v>卡牌-猛犸象狼骑</v>
      </c>
      <c r="D672" s="38">
        <v>10</v>
      </c>
      <c r="E672" s="38">
        <v>0</v>
      </c>
      <c r="J672" s="38">
        <v>2</v>
      </c>
      <c r="L672" s="38">
        <v>0</v>
      </c>
      <c r="M672" s="38">
        <v>0</v>
      </c>
      <c r="N672" s="38">
        <v>1000000</v>
      </c>
      <c r="O672" s="38" t="s">
        <v>55</v>
      </c>
      <c r="Q672" s="63" t="s">
        <v>1560</v>
      </c>
      <c r="R672" s="63">
        <v>0</v>
      </c>
      <c r="T672" s="153" t="s">
        <v>1543</v>
      </c>
      <c r="Y672" s="70" t="str">
        <f t="shared" si="19"/>
        <v>300,34210100,0,0,0</v>
      </c>
      <c r="Z672" s="70"/>
      <c r="AA672" s="38">
        <v>0</v>
      </c>
      <c r="AB672" s="38">
        <v>0</v>
      </c>
      <c r="AC672" s="38">
        <v>0</v>
      </c>
      <c r="AD672" s="38">
        <v>0</v>
      </c>
      <c r="AF672" s="4" t="s">
        <v>1574</v>
      </c>
      <c r="AG672">
        <f t="shared" si="18"/>
        <v>34210</v>
      </c>
      <c r="AH672" t="str">
        <f>SUBSTITUTE(SUBSTITUTE(VLOOKUP(VLOOKUP(AG672,[1]卡牌!$AC$3:$AD$999,2,0),[1]临时数据!$AG$3:$AK$10,4,0),"x",AF672),"y",B672)</f>
        <v>300,34210100,0,0,0</v>
      </c>
    </row>
    <row r="673" spans="1:34" x14ac:dyDescent="0.2">
      <c r="A673" s="55">
        <f t="shared" si="17"/>
        <v>668</v>
      </c>
      <c r="B673" s="37">
        <v>34210110</v>
      </c>
      <c r="C673" s="61" t="str">
        <f>_xlfn.CONCAT("卡牌-",VLOOKUP(AG673,[1]卡牌!$B$3:$E$998,[1]卡牌!$E$1-[1]卡牌!$B$1+1,0))</f>
        <v>卡牌-猛犸象狼骑</v>
      </c>
      <c r="D673" s="38">
        <v>11</v>
      </c>
      <c r="E673" s="38">
        <v>0</v>
      </c>
      <c r="J673" s="38">
        <v>2</v>
      </c>
      <c r="L673" s="38">
        <v>0</v>
      </c>
      <c r="M673" s="38">
        <v>0</v>
      </c>
      <c r="N673" s="38">
        <v>1000000</v>
      </c>
      <c r="O673" s="38" t="s">
        <v>55</v>
      </c>
      <c r="Q673" s="63" t="s">
        <v>1560</v>
      </c>
      <c r="R673" s="63">
        <v>0</v>
      </c>
      <c r="T673" s="153" t="s">
        <v>1543</v>
      </c>
      <c r="Y673" s="70" t="str">
        <f t="shared" si="19"/>
        <v>300,34210110,0,0,0</v>
      </c>
      <c r="Z673" s="70"/>
      <c r="AA673" s="38">
        <v>0</v>
      </c>
      <c r="AB673" s="38">
        <v>0</v>
      </c>
      <c r="AC673" s="38">
        <v>0</v>
      </c>
      <c r="AD673" s="38">
        <v>0</v>
      </c>
      <c r="AF673" s="4" t="s">
        <v>1574</v>
      </c>
      <c r="AG673">
        <f t="shared" si="18"/>
        <v>34210</v>
      </c>
      <c r="AH673" t="str">
        <f>SUBSTITUTE(SUBSTITUTE(VLOOKUP(VLOOKUP(AG673,[1]卡牌!$AC$3:$AD$999,2,0),[1]临时数据!$AG$3:$AK$10,4,0),"x",AF673),"y",B673)</f>
        <v>300,34210110,0,0,0</v>
      </c>
    </row>
    <row r="674" spans="1:34" x14ac:dyDescent="0.2">
      <c r="A674" s="55">
        <f t="shared" si="17"/>
        <v>669</v>
      </c>
      <c r="B674" s="37">
        <v>34210120</v>
      </c>
      <c r="C674" s="61" t="str">
        <f>_xlfn.CONCAT("卡牌-",VLOOKUP(AG674,[1]卡牌!$B$3:$E$998,[1]卡牌!$E$1-[1]卡牌!$B$1+1,0))</f>
        <v>卡牌-猛犸象狼骑</v>
      </c>
      <c r="D674" s="38">
        <v>12</v>
      </c>
      <c r="E674" s="38">
        <v>0</v>
      </c>
      <c r="J674" s="38">
        <v>2</v>
      </c>
      <c r="L674" s="38">
        <v>0</v>
      </c>
      <c r="M674" s="38">
        <v>0</v>
      </c>
      <c r="N674" s="38">
        <v>1000000</v>
      </c>
      <c r="O674" s="38" t="s">
        <v>55</v>
      </c>
      <c r="Q674" s="63" t="s">
        <v>1560</v>
      </c>
      <c r="R674" s="63">
        <v>0</v>
      </c>
      <c r="T674" s="153" t="s">
        <v>1543</v>
      </c>
      <c r="Y674" s="70" t="str">
        <f t="shared" si="19"/>
        <v>300,34210120,0,0,0</v>
      </c>
      <c r="Z674" s="70"/>
      <c r="AA674" s="38">
        <v>0</v>
      </c>
      <c r="AB674" s="38">
        <v>0</v>
      </c>
      <c r="AC674" s="38">
        <v>0</v>
      </c>
      <c r="AD674" s="38">
        <v>0</v>
      </c>
      <c r="AF674" s="4" t="s">
        <v>1574</v>
      </c>
      <c r="AG674">
        <f t="shared" si="18"/>
        <v>34210</v>
      </c>
      <c r="AH674" t="str">
        <f>SUBSTITUTE(SUBSTITUTE(VLOOKUP(VLOOKUP(AG674,[1]卡牌!$AC$3:$AD$999,2,0),[1]临时数据!$AG$3:$AK$10,4,0),"x",AF674),"y",B674)</f>
        <v>300,34210120,0,0,0</v>
      </c>
    </row>
    <row r="675" spans="1:34" x14ac:dyDescent="0.2">
      <c r="A675" s="55">
        <f t="shared" si="17"/>
        <v>670</v>
      </c>
      <c r="B675" s="37">
        <v>34210130</v>
      </c>
      <c r="C675" s="61" t="str">
        <f>_xlfn.CONCAT("卡牌-",VLOOKUP(AG675,[1]卡牌!$B$3:$E$998,[1]卡牌!$E$1-[1]卡牌!$B$1+1,0))</f>
        <v>卡牌-猛犸象狼骑</v>
      </c>
      <c r="D675" s="38">
        <v>13</v>
      </c>
      <c r="E675" s="38">
        <v>0</v>
      </c>
      <c r="J675" s="38">
        <v>2</v>
      </c>
      <c r="L675" s="38">
        <v>0</v>
      </c>
      <c r="M675" s="38">
        <v>0</v>
      </c>
      <c r="N675" s="38">
        <v>1000000</v>
      </c>
      <c r="O675" s="38" t="s">
        <v>55</v>
      </c>
      <c r="Q675" s="63" t="s">
        <v>1560</v>
      </c>
      <c r="R675" s="63">
        <v>0</v>
      </c>
      <c r="T675" s="153" t="s">
        <v>1543</v>
      </c>
      <c r="Y675" s="70" t="str">
        <f t="shared" si="19"/>
        <v>300,34210130,0,0,0</v>
      </c>
      <c r="Z675" s="70"/>
      <c r="AA675" s="38">
        <v>0</v>
      </c>
      <c r="AB675" s="38">
        <v>0</v>
      </c>
      <c r="AC675" s="38">
        <v>0</v>
      </c>
      <c r="AD675" s="38">
        <v>0</v>
      </c>
      <c r="AF675" s="4" t="s">
        <v>1574</v>
      </c>
      <c r="AG675">
        <f t="shared" si="18"/>
        <v>34210</v>
      </c>
      <c r="AH675" t="str">
        <f>SUBSTITUTE(SUBSTITUTE(VLOOKUP(VLOOKUP(AG675,[1]卡牌!$AC$3:$AD$999,2,0),[1]临时数据!$AG$3:$AK$10,4,0),"x",AF675),"y",B675)</f>
        <v>300,34210130,0,0,0</v>
      </c>
    </row>
    <row r="676" spans="1:34" x14ac:dyDescent="0.2">
      <c r="A676" s="55">
        <f t="shared" si="17"/>
        <v>671</v>
      </c>
      <c r="B676" s="37">
        <v>34210140</v>
      </c>
      <c r="C676" s="61" t="str">
        <f>_xlfn.CONCAT("卡牌-",VLOOKUP(AG676,[1]卡牌!$B$3:$E$998,[1]卡牌!$E$1-[1]卡牌!$B$1+1,0))</f>
        <v>卡牌-猛犸象狼骑</v>
      </c>
      <c r="D676" s="38">
        <v>14</v>
      </c>
      <c r="E676" s="38">
        <v>0</v>
      </c>
      <c r="J676" s="38">
        <v>2</v>
      </c>
      <c r="L676" s="38">
        <v>0</v>
      </c>
      <c r="M676" s="38">
        <v>0</v>
      </c>
      <c r="N676" s="38">
        <v>1000000</v>
      </c>
      <c r="O676" s="38" t="s">
        <v>55</v>
      </c>
      <c r="Q676" s="63" t="s">
        <v>1560</v>
      </c>
      <c r="R676" s="63">
        <v>0</v>
      </c>
      <c r="T676" s="153" t="s">
        <v>1543</v>
      </c>
      <c r="Y676" s="70" t="str">
        <f t="shared" si="19"/>
        <v>300,34210140,0,0,0</v>
      </c>
      <c r="Z676" s="70"/>
      <c r="AA676" s="38">
        <v>0</v>
      </c>
      <c r="AB676" s="38">
        <v>0</v>
      </c>
      <c r="AC676" s="38">
        <v>0</v>
      </c>
      <c r="AD676" s="38">
        <v>0</v>
      </c>
      <c r="AF676" s="4" t="s">
        <v>1574</v>
      </c>
      <c r="AG676">
        <f t="shared" si="18"/>
        <v>34210</v>
      </c>
      <c r="AH676" t="str">
        <f>SUBSTITUTE(SUBSTITUTE(VLOOKUP(VLOOKUP(AG676,[1]卡牌!$AC$3:$AD$999,2,0),[1]临时数据!$AG$3:$AK$10,4,0),"x",AF676),"y",B676)</f>
        <v>300,34210140,0,0,0</v>
      </c>
    </row>
    <row r="677" spans="1:34" x14ac:dyDescent="0.2">
      <c r="A677" s="55">
        <f t="shared" si="17"/>
        <v>672</v>
      </c>
      <c r="B677" s="37">
        <v>34210150</v>
      </c>
      <c r="C677" s="61" t="str">
        <f>_xlfn.CONCAT("卡牌-",VLOOKUP(AG677,[1]卡牌!$B$3:$E$998,[1]卡牌!$E$1-[1]卡牌!$B$1+1,0))</f>
        <v>卡牌-猛犸象狼骑</v>
      </c>
      <c r="D677" s="38">
        <v>15</v>
      </c>
      <c r="E677" s="38">
        <v>0</v>
      </c>
      <c r="J677" s="38">
        <v>2</v>
      </c>
      <c r="L677" s="38">
        <v>0</v>
      </c>
      <c r="M677" s="38">
        <v>0</v>
      </c>
      <c r="N677" s="38">
        <v>1000000</v>
      </c>
      <c r="O677" s="38" t="s">
        <v>55</v>
      </c>
      <c r="Q677" s="63" t="s">
        <v>1560</v>
      </c>
      <c r="R677" s="63">
        <v>0</v>
      </c>
      <c r="T677" s="153" t="s">
        <v>1543</v>
      </c>
      <c r="Y677" s="70" t="str">
        <f t="shared" si="19"/>
        <v>300,34210150,0,0,0</v>
      </c>
      <c r="Z677" s="70"/>
      <c r="AA677" s="38">
        <v>0</v>
      </c>
      <c r="AB677" s="38">
        <v>0</v>
      </c>
      <c r="AC677" s="38">
        <v>0</v>
      </c>
      <c r="AD677" s="38">
        <v>0</v>
      </c>
      <c r="AF677" s="4" t="s">
        <v>1574</v>
      </c>
      <c r="AG677">
        <f t="shared" si="18"/>
        <v>34210</v>
      </c>
      <c r="AH677" t="str">
        <f>SUBSTITUTE(SUBSTITUTE(VLOOKUP(VLOOKUP(AG677,[1]卡牌!$AC$3:$AD$999,2,0),[1]临时数据!$AG$3:$AK$10,4,0),"x",AF677),"y",B677)</f>
        <v>300,34210150,0,0,0</v>
      </c>
    </row>
    <row r="678" spans="1:34" x14ac:dyDescent="0.2">
      <c r="A678" s="55">
        <f t="shared" si="17"/>
        <v>673</v>
      </c>
      <c r="B678" s="37">
        <v>34210160</v>
      </c>
      <c r="C678" s="61" t="str">
        <f>_xlfn.CONCAT("卡牌-",VLOOKUP(AG678,[1]卡牌!$B$3:$E$998,[1]卡牌!$E$1-[1]卡牌!$B$1+1,0))</f>
        <v>卡牌-猛犸象狼骑</v>
      </c>
      <c r="D678" s="38">
        <v>16</v>
      </c>
      <c r="E678" s="38">
        <v>0</v>
      </c>
      <c r="J678" s="38">
        <v>2</v>
      </c>
      <c r="L678" s="38">
        <v>0</v>
      </c>
      <c r="M678" s="38">
        <v>0</v>
      </c>
      <c r="N678" s="38">
        <v>1000000</v>
      </c>
      <c r="O678" s="38" t="s">
        <v>55</v>
      </c>
      <c r="Q678" s="63" t="s">
        <v>1560</v>
      </c>
      <c r="R678" s="63">
        <v>0</v>
      </c>
      <c r="T678" s="153" t="s">
        <v>1543</v>
      </c>
      <c r="Y678" s="70" t="str">
        <f t="shared" si="19"/>
        <v>300,34210160,0,0,0</v>
      </c>
      <c r="Z678" s="70"/>
      <c r="AA678" s="38">
        <v>0</v>
      </c>
      <c r="AB678" s="38">
        <v>0</v>
      </c>
      <c r="AC678" s="38">
        <v>0</v>
      </c>
      <c r="AD678" s="38">
        <v>0</v>
      </c>
      <c r="AF678" s="4" t="s">
        <v>1574</v>
      </c>
      <c r="AG678">
        <f t="shared" si="18"/>
        <v>34210</v>
      </c>
      <c r="AH678" t="str">
        <f>SUBSTITUTE(SUBSTITUTE(VLOOKUP(VLOOKUP(AG678,[1]卡牌!$AC$3:$AD$999,2,0),[1]临时数据!$AG$3:$AK$10,4,0),"x",AF678),"y",B678)</f>
        <v>300,34210160,0,0,0</v>
      </c>
    </row>
    <row r="679" spans="1:34" x14ac:dyDescent="0.2">
      <c r="A679" s="55">
        <f t="shared" ref="A679:A742" si="20">ROW()-5</f>
        <v>674</v>
      </c>
      <c r="B679" s="37">
        <v>34210170</v>
      </c>
      <c r="C679" s="61" t="str">
        <f>_xlfn.CONCAT("卡牌-",VLOOKUP(AG679,[1]卡牌!$B$3:$E$998,[1]卡牌!$E$1-[1]卡牌!$B$1+1,0))</f>
        <v>卡牌-猛犸象狼骑</v>
      </c>
      <c r="D679" s="38">
        <v>17</v>
      </c>
      <c r="E679" s="38">
        <v>0</v>
      </c>
      <c r="J679" s="38">
        <v>2</v>
      </c>
      <c r="L679" s="38">
        <v>0</v>
      </c>
      <c r="M679" s="38">
        <v>0</v>
      </c>
      <c r="N679" s="38">
        <v>1000000</v>
      </c>
      <c r="O679" s="38" t="s">
        <v>55</v>
      </c>
      <c r="Q679" s="63" t="s">
        <v>1560</v>
      </c>
      <c r="R679" s="63">
        <v>0</v>
      </c>
      <c r="T679" s="153" t="s">
        <v>1543</v>
      </c>
      <c r="Y679" s="70" t="str">
        <f t="shared" si="19"/>
        <v>300,34210170,0,0,0</v>
      </c>
      <c r="Z679" s="70"/>
      <c r="AA679" s="38">
        <v>0</v>
      </c>
      <c r="AB679" s="38">
        <v>0</v>
      </c>
      <c r="AC679" s="38">
        <v>0</v>
      </c>
      <c r="AD679" s="38">
        <v>0</v>
      </c>
      <c r="AF679" s="4" t="s">
        <v>1574</v>
      </c>
      <c r="AG679">
        <f t="shared" si="18"/>
        <v>34210</v>
      </c>
      <c r="AH679" t="str">
        <f>SUBSTITUTE(SUBSTITUTE(VLOOKUP(VLOOKUP(AG679,[1]卡牌!$AC$3:$AD$999,2,0),[1]临时数据!$AG$3:$AK$10,4,0),"x",AF679),"y",B679)</f>
        <v>300,34210170,0,0,0</v>
      </c>
    </row>
    <row r="680" spans="1:34" x14ac:dyDescent="0.2">
      <c r="A680" s="55">
        <f t="shared" si="20"/>
        <v>675</v>
      </c>
      <c r="B680" s="37">
        <v>34210180</v>
      </c>
      <c r="C680" s="61" t="str">
        <f>_xlfn.CONCAT("卡牌-",VLOOKUP(AG680,[1]卡牌!$B$3:$E$998,[1]卡牌!$E$1-[1]卡牌!$B$1+1,0))</f>
        <v>卡牌-猛犸象狼骑</v>
      </c>
      <c r="D680" s="38">
        <v>18</v>
      </c>
      <c r="E680" s="38">
        <v>0</v>
      </c>
      <c r="J680" s="38">
        <v>2</v>
      </c>
      <c r="L680" s="38">
        <v>0</v>
      </c>
      <c r="M680" s="38">
        <v>0</v>
      </c>
      <c r="N680" s="38">
        <v>1000000</v>
      </c>
      <c r="O680" s="38" t="s">
        <v>55</v>
      </c>
      <c r="Q680" s="63" t="s">
        <v>1560</v>
      </c>
      <c r="R680" s="63">
        <v>0</v>
      </c>
      <c r="T680" s="153" t="s">
        <v>1543</v>
      </c>
      <c r="Y680" s="70" t="str">
        <f t="shared" si="19"/>
        <v>300,34210180,0,0,0</v>
      </c>
      <c r="Z680" s="70"/>
      <c r="AA680" s="38">
        <v>0</v>
      </c>
      <c r="AB680" s="38">
        <v>0</v>
      </c>
      <c r="AC680" s="38">
        <v>0</v>
      </c>
      <c r="AD680" s="38">
        <v>0</v>
      </c>
      <c r="AF680" s="4" t="s">
        <v>1574</v>
      </c>
      <c r="AG680">
        <f t="shared" si="18"/>
        <v>34210</v>
      </c>
      <c r="AH680" t="str">
        <f>SUBSTITUTE(SUBSTITUTE(VLOOKUP(VLOOKUP(AG680,[1]卡牌!$AC$3:$AD$999,2,0),[1]临时数据!$AG$3:$AK$10,4,0),"x",AF680),"y",B680)</f>
        <v>300,34210180,0,0,0</v>
      </c>
    </row>
    <row r="681" spans="1:34" x14ac:dyDescent="0.2">
      <c r="A681" s="55">
        <f t="shared" si="20"/>
        <v>676</v>
      </c>
      <c r="B681" s="37">
        <v>34210190</v>
      </c>
      <c r="C681" s="61" t="str">
        <f>_xlfn.CONCAT("卡牌-",VLOOKUP(AG681,[1]卡牌!$B$3:$E$998,[1]卡牌!$E$1-[1]卡牌!$B$1+1,0))</f>
        <v>卡牌-猛犸象狼骑</v>
      </c>
      <c r="D681" s="38">
        <v>19</v>
      </c>
      <c r="E681" s="38">
        <v>0</v>
      </c>
      <c r="J681" s="38">
        <v>2</v>
      </c>
      <c r="L681" s="38">
        <v>0</v>
      </c>
      <c r="M681" s="38">
        <v>0</v>
      </c>
      <c r="N681" s="38">
        <v>1000000</v>
      </c>
      <c r="O681" s="38" t="s">
        <v>55</v>
      </c>
      <c r="Q681" s="63" t="s">
        <v>1560</v>
      </c>
      <c r="R681" s="63">
        <v>0</v>
      </c>
      <c r="T681" s="153" t="s">
        <v>1543</v>
      </c>
      <c r="Y681" s="70" t="str">
        <f t="shared" si="19"/>
        <v>300,34210190,0,0,0</v>
      </c>
      <c r="Z681" s="70"/>
      <c r="AA681" s="38">
        <v>0</v>
      </c>
      <c r="AB681" s="38">
        <v>0</v>
      </c>
      <c r="AC681" s="38">
        <v>0</v>
      </c>
      <c r="AD681" s="38">
        <v>0</v>
      </c>
      <c r="AF681" s="4" t="s">
        <v>1574</v>
      </c>
      <c r="AG681">
        <f t="shared" si="18"/>
        <v>34210</v>
      </c>
      <c r="AH681" t="str">
        <f>SUBSTITUTE(SUBSTITUTE(VLOOKUP(VLOOKUP(AG681,[1]卡牌!$AC$3:$AD$999,2,0),[1]临时数据!$AG$3:$AK$10,4,0),"x",AF681),"y",B681)</f>
        <v>300,34210190,0,0,0</v>
      </c>
    </row>
    <row r="682" spans="1:34" x14ac:dyDescent="0.2">
      <c r="A682" s="55">
        <f t="shared" si="20"/>
        <v>677</v>
      </c>
      <c r="B682" s="37">
        <v>34210200</v>
      </c>
      <c r="C682" s="61" t="str">
        <f>_xlfn.CONCAT("卡牌-",VLOOKUP(AG682,[1]卡牌!$B$3:$E$998,[1]卡牌!$E$1-[1]卡牌!$B$1+1,0))</f>
        <v>卡牌-猛犸象狼骑</v>
      </c>
      <c r="D682" s="38">
        <v>20</v>
      </c>
      <c r="E682" s="38">
        <v>0</v>
      </c>
      <c r="J682" s="38">
        <v>2</v>
      </c>
      <c r="L682" s="38">
        <v>0</v>
      </c>
      <c r="M682" s="38">
        <v>0</v>
      </c>
      <c r="N682" s="38">
        <v>1000000</v>
      </c>
      <c r="O682" s="38" t="s">
        <v>55</v>
      </c>
      <c r="Q682" s="63" t="s">
        <v>1560</v>
      </c>
      <c r="R682" s="63">
        <v>0</v>
      </c>
      <c r="T682" s="153" t="s">
        <v>1543</v>
      </c>
      <c r="Y682" s="70" t="str">
        <f t="shared" si="19"/>
        <v>300,34210200,0,0,0</v>
      </c>
      <c r="Z682" s="70"/>
      <c r="AA682" s="38">
        <v>0</v>
      </c>
      <c r="AB682" s="38">
        <v>0</v>
      </c>
      <c r="AC682" s="38">
        <v>0</v>
      </c>
      <c r="AD682" s="38">
        <v>0</v>
      </c>
      <c r="AF682" s="4" t="s">
        <v>1574</v>
      </c>
      <c r="AG682">
        <f t="shared" si="18"/>
        <v>34210</v>
      </c>
      <c r="AH682" t="str">
        <f>SUBSTITUTE(SUBSTITUTE(VLOOKUP(VLOOKUP(AG682,[1]卡牌!$AC$3:$AD$999,2,0),[1]临时数据!$AG$3:$AK$10,4,0),"x",AF682),"y",B682)</f>
        <v>300,34210200,0,0,0</v>
      </c>
    </row>
    <row r="683" spans="1:34" x14ac:dyDescent="0.2">
      <c r="A683" s="55">
        <f t="shared" si="20"/>
        <v>678</v>
      </c>
      <c r="B683" s="37">
        <v>34210210</v>
      </c>
      <c r="C683" s="61" t="str">
        <f>_xlfn.CONCAT("卡牌-",VLOOKUP(AG683,[1]卡牌!$B$3:$E$998,[1]卡牌!$E$1-[1]卡牌!$B$1+1,0))</f>
        <v>卡牌-猛犸象狼骑</v>
      </c>
      <c r="D683" s="38">
        <v>21</v>
      </c>
      <c r="E683" s="38">
        <v>0</v>
      </c>
      <c r="J683" s="38">
        <v>2</v>
      </c>
      <c r="L683" s="38">
        <v>0</v>
      </c>
      <c r="M683" s="38">
        <v>0</v>
      </c>
      <c r="N683" s="38">
        <v>1000000</v>
      </c>
      <c r="O683" s="38" t="s">
        <v>55</v>
      </c>
      <c r="Q683" s="63" t="s">
        <v>1560</v>
      </c>
      <c r="R683" s="63">
        <v>0</v>
      </c>
      <c r="T683" s="153" t="s">
        <v>1543</v>
      </c>
      <c r="Y683" s="70" t="str">
        <f t="shared" si="19"/>
        <v>300,34210210,0,0,0</v>
      </c>
      <c r="Z683" s="70"/>
      <c r="AA683" s="38">
        <v>0</v>
      </c>
      <c r="AB683" s="38">
        <v>0</v>
      </c>
      <c r="AC683" s="38">
        <v>0</v>
      </c>
      <c r="AD683" s="38">
        <v>0</v>
      </c>
      <c r="AF683" s="4" t="s">
        <v>1574</v>
      </c>
      <c r="AG683">
        <f t="shared" si="18"/>
        <v>34210</v>
      </c>
      <c r="AH683" t="str">
        <f>SUBSTITUTE(SUBSTITUTE(VLOOKUP(VLOOKUP(AG683,[1]卡牌!$AC$3:$AD$999,2,0),[1]临时数据!$AG$3:$AK$10,4,0),"x",AF683),"y",B683)</f>
        <v>300,34210210,0,0,0</v>
      </c>
    </row>
    <row r="684" spans="1:34" x14ac:dyDescent="0.2">
      <c r="A684" s="55">
        <f t="shared" si="20"/>
        <v>679</v>
      </c>
      <c r="B684" s="37">
        <v>34210220</v>
      </c>
      <c r="C684" s="61" t="str">
        <f>_xlfn.CONCAT("卡牌-",VLOOKUP(AG684,[1]卡牌!$B$3:$E$998,[1]卡牌!$E$1-[1]卡牌!$B$1+1,0))</f>
        <v>卡牌-猛犸象狼骑</v>
      </c>
      <c r="D684" s="38">
        <v>22</v>
      </c>
      <c r="E684" s="38">
        <v>0</v>
      </c>
      <c r="J684" s="38">
        <v>2</v>
      </c>
      <c r="L684" s="38">
        <v>0</v>
      </c>
      <c r="M684" s="38">
        <v>0</v>
      </c>
      <c r="N684" s="38">
        <v>1000000</v>
      </c>
      <c r="O684" s="38" t="s">
        <v>55</v>
      </c>
      <c r="Q684" s="63" t="s">
        <v>1560</v>
      </c>
      <c r="R684" s="63">
        <v>0</v>
      </c>
      <c r="T684" s="153" t="s">
        <v>1543</v>
      </c>
      <c r="Y684" s="70" t="str">
        <f t="shared" si="19"/>
        <v>300,34210220,0,0,0</v>
      </c>
      <c r="Z684" s="70"/>
      <c r="AA684" s="38">
        <v>0</v>
      </c>
      <c r="AB684" s="38">
        <v>0</v>
      </c>
      <c r="AC684" s="38">
        <v>0</v>
      </c>
      <c r="AD684" s="38">
        <v>0</v>
      </c>
      <c r="AF684" s="4" t="s">
        <v>1574</v>
      </c>
      <c r="AG684">
        <f t="shared" si="18"/>
        <v>34210</v>
      </c>
      <c r="AH684" t="str">
        <f>SUBSTITUTE(SUBSTITUTE(VLOOKUP(VLOOKUP(AG684,[1]卡牌!$AC$3:$AD$999,2,0),[1]临时数据!$AG$3:$AK$10,4,0),"x",AF684),"y",B684)</f>
        <v>300,34210220,0,0,0</v>
      </c>
    </row>
    <row r="685" spans="1:34" x14ac:dyDescent="0.2">
      <c r="A685" s="55">
        <f t="shared" si="20"/>
        <v>680</v>
      </c>
      <c r="B685" s="37">
        <v>34210230</v>
      </c>
      <c r="C685" s="61" t="str">
        <f>_xlfn.CONCAT("卡牌-",VLOOKUP(AG685,[1]卡牌!$B$3:$E$998,[1]卡牌!$E$1-[1]卡牌!$B$1+1,0))</f>
        <v>卡牌-猛犸象狼骑</v>
      </c>
      <c r="D685" s="38">
        <v>23</v>
      </c>
      <c r="E685" s="38">
        <v>0</v>
      </c>
      <c r="J685" s="38">
        <v>2</v>
      </c>
      <c r="L685" s="38">
        <v>0</v>
      </c>
      <c r="M685" s="38">
        <v>0</v>
      </c>
      <c r="N685" s="38">
        <v>1000000</v>
      </c>
      <c r="O685" s="38" t="s">
        <v>55</v>
      </c>
      <c r="Q685" s="63" t="s">
        <v>1560</v>
      </c>
      <c r="R685" s="63">
        <v>0</v>
      </c>
      <c r="T685" s="153" t="s">
        <v>1543</v>
      </c>
      <c r="Y685" s="70" t="str">
        <f t="shared" si="19"/>
        <v>300,34210230,0,0,0</v>
      </c>
      <c r="Z685" s="70"/>
      <c r="AA685" s="38">
        <v>0</v>
      </c>
      <c r="AB685" s="38">
        <v>0</v>
      </c>
      <c r="AC685" s="38">
        <v>0</v>
      </c>
      <c r="AD685" s="38">
        <v>0</v>
      </c>
      <c r="AF685" s="4" t="s">
        <v>1574</v>
      </c>
      <c r="AG685">
        <f t="shared" si="18"/>
        <v>34210</v>
      </c>
      <c r="AH685" t="str">
        <f>SUBSTITUTE(SUBSTITUTE(VLOOKUP(VLOOKUP(AG685,[1]卡牌!$AC$3:$AD$999,2,0),[1]临时数据!$AG$3:$AK$10,4,0),"x",AF685),"y",B685)</f>
        <v>300,34210230,0,0,0</v>
      </c>
    </row>
    <row r="686" spans="1:34" x14ac:dyDescent="0.2">
      <c r="A686" s="55">
        <f t="shared" si="20"/>
        <v>681</v>
      </c>
      <c r="B686" s="37">
        <v>34210240</v>
      </c>
      <c r="C686" s="61" t="str">
        <f>_xlfn.CONCAT("卡牌-",VLOOKUP(AG686,[1]卡牌!$B$3:$E$998,[1]卡牌!$E$1-[1]卡牌!$B$1+1,0))</f>
        <v>卡牌-猛犸象狼骑</v>
      </c>
      <c r="D686" s="38">
        <v>24</v>
      </c>
      <c r="E686" s="38">
        <v>0</v>
      </c>
      <c r="J686" s="38">
        <v>2</v>
      </c>
      <c r="L686" s="38">
        <v>0</v>
      </c>
      <c r="M686" s="38">
        <v>0</v>
      </c>
      <c r="N686" s="38">
        <v>1000000</v>
      </c>
      <c r="O686" s="38" t="s">
        <v>55</v>
      </c>
      <c r="Q686" s="63" t="s">
        <v>1560</v>
      </c>
      <c r="R686" s="63">
        <v>0</v>
      </c>
      <c r="T686" s="153" t="s">
        <v>1543</v>
      </c>
      <c r="Y686" s="70" t="str">
        <f t="shared" si="19"/>
        <v>300,34210240,0,0,0</v>
      </c>
      <c r="Z686" s="70"/>
      <c r="AA686" s="38">
        <v>0</v>
      </c>
      <c r="AB686" s="38">
        <v>0</v>
      </c>
      <c r="AC686" s="38">
        <v>0</v>
      </c>
      <c r="AD686" s="38">
        <v>0</v>
      </c>
      <c r="AF686" s="4" t="s">
        <v>1574</v>
      </c>
      <c r="AG686">
        <f t="shared" si="18"/>
        <v>34210</v>
      </c>
      <c r="AH686" t="str">
        <f>SUBSTITUTE(SUBSTITUTE(VLOOKUP(VLOOKUP(AG686,[1]卡牌!$AC$3:$AD$999,2,0),[1]临时数据!$AG$3:$AK$10,4,0),"x",AF686),"y",B686)</f>
        <v>300,34210240,0,0,0</v>
      </c>
    </row>
    <row r="687" spans="1:34" x14ac:dyDescent="0.2">
      <c r="A687" s="55">
        <f t="shared" si="20"/>
        <v>682</v>
      </c>
      <c r="B687" s="37">
        <v>34210250</v>
      </c>
      <c r="C687" s="61" t="str">
        <f>_xlfn.CONCAT("卡牌-",VLOOKUP(AG687,[1]卡牌!$B$3:$E$998,[1]卡牌!$E$1-[1]卡牌!$B$1+1,0))</f>
        <v>卡牌-猛犸象狼骑</v>
      </c>
      <c r="D687" s="38">
        <v>25</v>
      </c>
      <c r="E687" s="38">
        <v>0</v>
      </c>
      <c r="J687" s="38">
        <v>2</v>
      </c>
      <c r="L687" s="38">
        <v>0</v>
      </c>
      <c r="M687" s="38">
        <v>0</v>
      </c>
      <c r="N687" s="38">
        <v>1000000</v>
      </c>
      <c r="O687" s="38" t="s">
        <v>55</v>
      </c>
      <c r="Q687" s="63" t="s">
        <v>1560</v>
      </c>
      <c r="R687" s="63">
        <v>0</v>
      </c>
      <c r="T687" s="153" t="s">
        <v>1543</v>
      </c>
      <c r="Y687" s="70" t="str">
        <f t="shared" si="19"/>
        <v>300,34210250,0,0,0</v>
      </c>
      <c r="Z687" s="70"/>
      <c r="AA687" s="38">
        <v>0</v>
      </c>
      <c r="AB687" s="38">
        <v>0</v>
      </c>
      <c r="AC687" s="38">
        <v>0</v>
      </c>
      <c r="AD687" s="38">
        <v>0</v>
      </c>
      <c r="AF687" s="4" t="s">
        <v>1574</v>
      </c>
      <c r="AG687">
        <f t="shared" si="18"/>
        <v>34210</v>
      </c>
      <c r="AH687" t="str">
        <f>SUBSTITUTE(SUBSTITUTE(VLOOKUP(VLOOKUP(AG687,[1]卡牌!$AC$3:$AD$999,2,0),[1]临时数据!$AG$3:$AK$10,4,0),"x",AF687),"y",B687)</f>
        <v>300,34210250,0,0,0</v>
      </c>
    </row>
    <row r="688" spans="1:34" x14ac:dyDescent="0.2">
      <c r="A688" s="55">
        <f t="shared" si="20"/>
        <v>683</v>
      </c>
      <c r="B688" s="37">
        <v>33210010</v>
      </c>
      <c r="C688" s="61" t="str">
        <f>_xlfn.CONCAT("卡牌-",VLOOKUP(AG688,[1]卡牌!$B$3:$E$998,[1]卡牌!$E$1-[1]卡牌!$B$1+1,0))</f>
        <v>卡牌-海象飞斧战士</v>
      </c>
      <c r="D688" s="38">
        <v>1</v>
      </c>
      <c r="E688" s="38">
        <v>0</v>
      </c>
      <c r="J688" s="38">
        <v>2</v>
      </c>
      <c r="L688" s="38">
        <v>0</v>
      </c>
      <c r="M688" s="38">
        <v>0</v>
      </c>
      <c r="N688" s="38">
        <v>1000000</v>
      </c>
      <c r="O688" s="38" t="s">
        <v>55</v>
      </c>
      <c r="Q688" s="63" t="s">
        <v>1560</v>
      </c>
      <c r="R688" s="63">
        <v>0</v>
      </c>
      <c r="T688" s="153" t="s">
        <v>1543</v>
      </c>
      <c r="Y688" s="70" t="str">
        <f t="shared" si="19"/>
        <v>300,33210010,0,0,0</v>
      </c>
      <c r="Z688" s="70"/>
      <c r="AA688" s="38">
        <v>0</v>
      </c>
      <c r="AB688" s="38">
        <v>0</v>
      </c>
      <c r="AC688" s="38">
        <v>0</v>
      </c>
      <c r="AD688" s="38">
        <v>0</v>
      </c>
      <c r="AF688" s="4" t="s">
        <v>1574</v>
      </c>
      <c r="AG688">
        <f t="shared" si="18"/>
        <v>33210</v>
      </c>
      <c r="AH688" t="str">
        <f>SUBSTITUTE(SUBSTITUTE(VLOOKUP(VLOOKUP(AG688,[1]卡牌!$AC$3:$AD$999,2,0),[1]临时数据!$AG$3:$AK$10,4,0),"x",AF688),"y",B688)</f>
        <v>300,33210010,0,0,0</v>
      </c>
    </row>
    <row r="689" spans="1:34" x14ac:dyDescent="0.2">
      <c r="A689" s="55">
        <f t="shared" si="20"/>
        <v>684</v>
      </c>
      <c r="B689" s="37">
        <v>33210020</v>
      </c>
      <c r="C689" s="61" t="str">
        <f>_xlfn.CONCAT("卡牌-",VLOOKUP(AG689,[1]卡牌!$B$3:$E$998,[1]卡牌!$E$1-[1]卡牌!$B$1+1,0))</f>
        <v>卡牌-海象飞斧战士</v>
      </c>
      <c r="D689" s="38">
        <v>2</v>
      </c>
      <c r="E689" s="38">
        <v>0</v>
      </c>
      <c r="J689" s="38">
        <v>2</v>
      </c>
      <c r="L689" s="38">
        <v>0</v>
      </c>
      <c r="M689" s="38">
        <v>0</v>
      </c>
      <c r="N689" s="38">
        <v>1000000</v>
      </c>
      <c r="O689" s="38" t="s">
        <v>55</v>
      </c>
      <c r="Q689" s="63" t="s">
        <v>1560</v>
      </c>
      <c r="R689" s="63">
        <v>0</v>
      </c>
      <c r="T689" s="153" t="s">
        <v>1543</v>
      </c>
      <c r="Y689" s="70" t="str">
        <f t="shared" si="19"/>
        <v>300,33210020,0,0,0</v>
      </c>
      <c r="Z689" s="70"/>
      <c r="AA689" s="38">
        <v>0</v>
      </c>
      <c r="AB689" s="38">
        <v>0</v>
      </c>
      <c r="AC689" s="38">
        <v>0</v>
      </c>
      <c r="AD689" s="38">
        <v>0</v>
      </c>
      <c r="AF689" s="4" t="s">
        <v>1574</v>
      </c>
      <c r="AG689">
        <f t="shared" si="18"/>
        <v>33210</v>
      </c>
      <c r="AH689" t="str">
        <f>SUBSTITUTE(SUBSTITUTE(VLOOKUP(VLOOKUP(AG689,[1]卡牌!$AC$3:$AD$999,2,0),[1]临时数据!$AG$3:$AK$10,4,0),"x",AF689),"y",B689)</f>
        <v>300,33210020,0,0,0</v>
      </c>
    </row>
    <row r="690" spans="1:34" x14ac:dyDescent="0.2">
      <c r="A690" s="55">
        <f t="shared" si="20"/>
        <v>685</v>
      </c>
      <c r="B690" s="37">
        <v>33210030</v>
      </c>
      <c r="C690" s="61" t="str">
        <f>_xlfn.CONCAT("卡牌-",VLOOKUP(AG690,[1]卡牌!$B$3:$E$998,[1]卡牌!$E$1-[1]卡牌!$B$1+1,0))</f>
        <v>卡牌-海象飞斧战士</v>
      </c>
      <c r="D690" s="38">
        <v>3</v>
      </c>
      <c r="E690" s="38">
        <v>0</v>
      </c>
      <c r="J690" s="38">
        <v>2</v>
      </c>
      <c r="L690" s="38">
        <v>0</v>
      </c>
      <c r="M690" s="38">
        <v>0</v>
      </c>
      <c r="N690" s="38">
        <v>1000000</v>
      </c>
      <c r="O690" s="38" t="s">
        <v>55</v>
      </c>
      <c r="Q690" s="63" t="s">
        <v>1560</v>
      </c>
      <c r="R690" s="63">
        <v>0</v>
      </c>
      <c r="T690" s="153" t="s">
        <v>1543</v>
      </c>
      <c r="Y690" s="70" t="str">
        <f t="shared" si="19"/>
        <v>300,33210030,0,0,0</v>
      </c>
      <c r="Z690" s="70"/>
      <c r="AA690" s="38">
        <v>0</v>
      </c>
      <c r="AB690" s="38">
        <v>0</v>
      </c>
      <c r="AC690" s="38">
        <v>0</v>
      </c>
      <c r="AD690" s="38">
        <v>0</v>
      </c>
      <c r="AF690" s="4" t="s">
        <v>1574</v>
      </c>
      <c r="AG690">
        <f t="shared" si="18"/>
        <v>33210</v>
      </c>
      <c r="AH690" t="str">
        <f>SUBSTITUTE(SUBSTITUTE(VLOOKUP(VLOOKUP(AG690,[1]卡牌!$AC$3:$AD$999,2,0),[1]临时数据!$AG$3:$AK$10,4,0),"x",AF690),"y",B690)</f>
        <v>300,33210030,0,0,0</v>
      </c>
    </row>
    <row r="691" spans="1:34" x14ac:dyDescent="0.2">
      <c r="A691" s="55">
        <f t="shared" si="20"/>
        <v>686</v>
      </c>
      <c r="B691" s="37">
        <v>33210040</v>
      </c>
      <c r="C691" s="61" t="str">
        <f>_xlfn.CONCAT("卡牌-",VLOOKUP(AG691,[1]卡牌!$B$3:$E$998,[1]卡牌!$E$1-[1]卡牌!$B$1+1,0))</f>
        <v>卡牌-海象飞斧战士</v>
      </c>
      <c r="D691" s="38">
        <v>4</v>
      </c>
      <c r="E691" s="38">
        <v>0</v>
      </c>
      <c r="J691" s="38">
        <v>2</v>
      </c>
      <c r="L691" s="38">
        <v>0</v>
      </c>
      <c r="M691" s="38">
        <v>0</v>
      </c>
      <c r="N691" s="38">
        <v>1000000</v>
      </c>
      <c r="O691" s="38" t="s">
        <v>55</v>
      </c>
      <c r="Q691" s="63" t="s">
        <v>1560</v>
      </c>
      <c r="R691" s="63">
        <v>0</v>
      </c>
      <c r="T691" s="153" t="s">
        <v>1543</v>
      </c>
      <c r="Y691" s="70" t="str">
        <f t="shared" si="19"/>
        <v>300,33210040,0,0,0</v>
      </c>
      <c r="Z691" s="70"/>
      <c r="AA691" s="38">
        <v>0</v>
      </c>
      <c r="AB691" s="38">
        <v>0</v>
      </c>
      <c r="AC691" s="38">
        <v>0</v>
      </c>
      <c r="AD691" s="38">
        <v>0</v>
      </c>
      <c r="AF691" s="4" t="s">
        <v>1574</v>
      </c>
      <c r="AG691">
        <f t="shared" si="18"/>
        <v>33210</v>
      </c>
      <c r="AH691" t="str">
        <f>SUBSTITUTE(SUBSTITUTE(VLOOKUP(VLOOKUP(AG691,[1]卡牌!$AC$3:$AD$999,2,0),[1]临时数据!$AG$3:$AK$10,4,0),"x",AF691),"y",B691)</f>
        <v>300,33210040,0,0,0</v>
      </c>
    </row>
    <row r="692" spans="1:34" x14ac:dyDescent="0.2">
      <c r="A692" s="55">
        <f t="shared" si="20"/>
        <v>687</v>
      </c>
      <c r="B692" s="37">
        <v>33210050</v>
      </c>
      <c r="C692" s="61" t="str">
        <f>_xlfn.CONCAT("卡牌-",VLOOKUP(AG692,[1]卡牌!$B$3:$E$998,[1]卡牌!$E$1-[1]卡牌!$B$1+1,0))</f>
        <v>卡牌-海象飞斧战士</v>
      </c>
      <c r="D692" s="38">
        <v>5</v>
      </c>
      <c r="E692" s="38">
        <v>0</v>
      </c>
      <c r="J692" s="38">
        <v>2</v>
      </c>
      <c r="L692" s="38">
        <v>0</v>
      </c>
      <c r="M692" s="38">
        <v>0</v>
      </c>
      <c r="N692" s="38">
        <v>1000000</v>
      </c>
      <c r="O692" s="38" t="s">
        <v>55</v>
      </c>
      <c r="Q692" s="63" t="s">
        <v>1560</v>
      </c>
      <c r="R692" s="63">
        <v>0</v>
      </c>
      <c r="T692" s="153" t="s">
        <v>1543</v>
      </c>
      <c r="Y692" s="70" t="str">
        <f t="shared" si="19"/>
        <v>300,33210050,0,0,0</v>
      </c>
      <c r="Z692" s="70"/>
      <c r="AA692" s="38">
        <v>0</v>
      </c>
      <c r="AB692" s="38">
        <v>0</v>
      </c>
      <c r="AC692" s="38">
        <v>0</v>
      </c>
      <c r="AD692" s="38">
        <v>0</v>
      </c>
      <c r="AF692" s="4" t="s">
        <v>1574</v>
      </c>
      <c r="AG692">
        <f t="shared" si="18"/>
        <v>33210</v>
      </c>
      <c r="AH692" t="str">
        <f>SUBSTITUTE(SUBSTITUTE(VLOOKUP(VLOOKUP(AG692,[1]卡牌!$AC$3:$AD$999,2,0),[1]临时数据!$AG$3:$AK$10,4,0),"x",AF692),"y",B692)</f>
        <v>300,33210050,0,0,0</v>
      </c>
    </row>
    <row r="693" spans="1:34" x14ac:dyDescent="0.2">
      <c r="A693" s="55">
        <f t="shared" si="20"/>
        <v>688</v>
      </c>
      <c r="B693" s="37">
        <v>33210060</v>
      </c>
      <c r="C693" s="61" t="str">
        <f>_xlfn.CONCAT("卡牌-",VLOOKUP(AG693,[1]卡牌!$B$3:$E$998,[1]卡牌!$E$1-[1]卡牌!$B$1+1,0))</f>
        <v>卡牌-海象飞斧战士</v>
      </c>
      <c r="D693" s="38">
        <v>6</v>
      </c>
      <c r="E693" s="38">
        <v>0</v>
      </c>
      <c r="J693" s="38">
        <v>2</v>
      </c>
      <c r="L693" s="38">
        <v>0</v>
      </c>
      <c r="M693" s="38">
        <v>0</v>
      </c>
      <c r="N693" s="38">
        <v>1000000</v>
      </c>
      <c r="O693" s="38" t="s">
        <v>55</v>
      </c>
      <c r="Q693" s="63" t="s">
        <v>1560</v>
      </c>
      <c r="R693" s="63">
        <v>0</v>
      </c>
      <c r="T693" s="153" t="s">
        <v>1543</v>
      </c>
      <c r="Y693" s="70" t="str">
        <f t="shared" si="19"/>
        <v>300,33210060,0,0,0</v>
      </c>
      <c r="Z693" s="70"/>
      <c r="AA693" s="38">
        <v>0</v>
      </c>
      <c r="AB693" s="38">
        <v>0</v>
      </c>
      <c r="AC693" s="38">
        <v>0</v>
      </c>
      <c r="AD693" s="38">
        <v>0</v>
      </c>
      <c r="AF693" s="4" t="s">
        <v>1574</v>
      </c>
      <c r="AG693">
        <f t="shared" si="18"/>
        <v>33210</v>
      </c>
      <c r="AH693" t="str">
        <f>SUBSTITUTE(SUBSTITUTE(VLOOKUP(VLOOKUP(AG693,[1]卡牌!$AC$3:$AD$999,2,0),[1]临时数据!$AG$3:$AK$10,4,0),"x",AF693),"y",B693)</f>
        <v>300,33210060,0,0,0</v>
      </c>
    </row>
    <row r="694" spans="1:34" x14ac:dyDescent="0.2">
      <c r="A694" s="55">
        <f t="shared" si="20"/>
        <v>689</v>
      </c>
      <c r="B694" s="37">
        <v>33210070</v>
      </c>
      <c r="C694" s="61" t="str">
        <f>_xlfn.CONCAT("卡牌-",VLOOKUP(AG694,[1]卡牌!$B$3:$E$998,[1]卡牌!$E$1-[1]卡牌!$B$1+1,0))</f>
        <v>卡牌-海象飞斧战士</v>
      </c>
      <c r="D694" s="38">
        <v>7</v>
      </c>
      <c r="E694" s="38">
        <v>0</v>
      </c>
      <c r="J694" s="38">
        <v>2</v>
      </c>
      <c r="L694" s="38">
        <v>0</v>
      </c>
      <c r="M694" s="38">
        <v>0</v>
      </c>
      <c r="N694" s="38">
        <v>1000000</v>
      </c>
      <c r="O694" s="38" t="s">
        <v>55</v>
      </c>
      <c r="Q694" s="63" t="s">
        <v>1560</v>
      </c>
      <c r="R694" s="63">
        <v>0</v>
      </c>
      <c r="T694" s="153" t="s">
        <v>1543</v>
      </c>
      <c r="Y694" s="70" t="str">
        <f t="shared" si="19"/>
        <v>300,33210070,0,0,0</v>
      </c>
      <c r="Z694" s="70"/>
      <c r="AA694" s="38">
        <v>0</v>
      </c>
      <c r="AB694" s="38">
        <v>0</v>
      </c>
      <c r="AC694" s="38">
        <v>0</v>
      </c>
      <c r="AD694" s="38">
        <v>0</v>
      </c>
      <c r="AF694" s="4" t="s">
        <v>1574</v>
      </c>
      <c r="AG694">
        <f t="shared" si="18"/>
        <v>33210</v>
      </c>
      <c r="AH694" t="str">
        <f>SUBSTITUTE(SUBSTITUTE(VLOOKUP(VLOOKUP(AG694,[1]卡牌!$AC$3:$AD$999,2,0),[1]临时数据!$AG$3:$AK$10,4,0),"x",AF694),"y",B694)</f>
        <v>300,33210070,0,0,0</v>
      </c>
    </row>
    <row r="695" spans="1:34" x14ac:dyDescent="0.2">
      <c r="A695" s="55">
        <f t="shared" si="20"/>
        <v>690</v>
      </c>
      <c r="B695" s="37">
        <v>33210080</v>
      </c>
      <c r="C695" s="61" t="str">
        <f>_xlfn.CONCAT("卡牌-",VLOOKUP(AG695,[1]卡牌!$B$3:$E$998,[1]卡牌!$E$1-[1]卡牌!$B$1+1,0))</f>
        <v>卡牌-海象飞斧战士</v>
      </c>
      <c r="D695" s="38">
        <v>8</v>
      </c>
      <c r="E695" s="38">
        <v>0</v>
      </c>
      <c r="J695" s="38">
        <v>2</v>
      </c>
      <c r="L695" s="38">
        <v>0</v>
      </c>
      <c r="M695" s="38">
        <v>0</v>
      </c>
      <c r="N695" s="38">
        <v>1000000</v>
      </c>
      <c r="O695" s="38" t="s">
        <v>55</v>
      </c>
      <c r="Q695" s="63" t="s">
        <v>1560</v>
      </c>
      <c r="R695" s="63">
        <v>0</v>
      </c>
      <c r="T695" s="153" t="s">
        <v>1543</v>
      </c>
      <c r="Y695" s="70" t="str">
        <f t="shared" si="19"/>
        <v>300,33210080,0,0,0</v>
      </c>
      <c r="Z695" s="70"/>
      <c r="AA695" s="38">
        <v>0</v>
      </c>
      <c r="AB695" s="38">
        <v>0</v>
      </c>
      <c r="AC695" s="38">
        <v>0</v>
      </c>
      <c r="AD695" s="38">
        <v>0</v>
      </c>
      <c r="AF695" s="4" t="s">
        <v>1574</v>
      </c>
      <c r="AG695">
        <f t="shared" si="18"/>
        <v>33210</v>
      </c>
      <c r="AH695" t="str">
        <f>SUBSTITUTE(SUBSTITUTE(VLOOKUP(VLOOKUP(AG695,[1]卡牌!$AC$3:$AD$999,2,0),[1]临时数据!$AG$3:$AK$10,4,0),"x",AF695),"y",B695)</f>
        <v>300,33210080,0,0,0</v>
      </c>
    </row>
    <row r="696" spans="1:34" x14ac:dyDescent="0.2">
      <c r="A696" s="55">
        <f t="shared" si="20"/>
        <v>691</v>
      </c>
      <c r="B696" s="37">
        <v>33210090</v>
      </c>
      <c r="C696" s="61" t="str">
        <f>_xlfn.CONCAT("卡牌-",VLOOKUP(AG696,[1]卡牌!$B$3:$E$998,[1]卡牌!$E$1-[1]卡牌!$B$1+1,0))</f>
        <v>卡牌-海象飞斧战士</v>
      </c>
      <c r="D696" s="38">
        <v>9</v>
      </c>
      <c r="E696" s="38">
        <v>0</v>
      </c>
      <c r="J696" s="38">
        <v>2</v>
      </c>
      <c r="L696" s="38">
        <v>0</v>
      </c>
      <c r="M696" s="38">
        <v>0</v>
      </c>
      <c r="N696" s="38">
        <v>1000000</v>
      </c>
      <c r="O696" s="38" t="s">
        <v>55</v>
      </c>
      <c r="Q696" s="63" t="s">
        <v>1560</v>
      </c>
      <c r="R696" s="63">
        <v>0</v>
      </c>
      <c r="T696" s="153" t="s">
        <v>1543</v>
      </c>
      <c r="Y696" s="70" t="str">
        <f t="shared" si="19"/>
        <v>300,33210090,0,0,0</v>
      </c>
      <c r="Z696" s="70"/>
      <c r="AA696" s="38">
        <v>0</v>
      </c>
      <c r="AB696" s="38">
        <v>0</v>
      </c>
      <c r="AC696" s="38">
        <v>0</v>
      </c>
      <c r="AD696" s="38">
        <v>0</v>
      </c>
      <c r="AF696" s="4" t="s">
        <v>1574</v>
      </c>
      <c r="AG696">
        <f t="shared" si="18"/>
        <v>33210</v>
      </c>
      <c r="AH696" t="str">
        <f>SUBSTITUTE(SUBSTITUTE(VLOOKUP(VLOOKUP(AG696,[1]卡牌!$AC$3:$AD$999,2,0),[1]临时数据!$AG$3:$AK$10,4,0),"x",AF696),"y",B696)</f>
        <v>300,33210090,0,0,0</v>
      </c>
    </row>
    <row r="697" spans="1:34" x14ac:dyDescent="0.2">
      <c r="A697" s="55">
        <f t="shared" si="20"/>
        <v>692</v>
      </c>
      <c r="B697" s="37">
        <v>33210100</v>
      </c>
      <c r="C697" s="61" t="str">
        <f>_xlfn.CONCAT("卡牌-",VLOOKUP(AG697,[1]卡牌!$B$3:$E$998,[1]卡牌!$E$1-[1]卡牌!$B$1+1,0))</f>
        <v>卡牌-海象飞斧战士</v>
      </c>
      <c r="D697" s="38">
        <v>10</v>
      </c>
      <c r="E697" s="38">
        <v>0</v>
      </c>
      <c r="J697" s="38">
        <v>2</v>
      </c>
      <c r="L697" s="38">
        <v>0</v>
      </c>
      <c r="M697" s="38">
        <v>0</v>
      </c>
      <c r="N697" s="38">
        <v>1000000</v>
      </c>
      <c r="O697" s="38" t="s">
        <v>55</v>
      </c>
      <c r="Q697" s="63" t="s">
        <v>1560</v>
      </c>
      <c r="R697" s="63">
        <v>0</v>
      </c>
      <c r="T697" s="153" t="s">
        <v>1543</v>
      </c>
      <c r="Y697" s="70" t="str">
        <f t="shared" si="19"/>
        <v>300,33210100,0,0,0</v>
      </c>
      <c r="Z697" s="70"/>
      <c r="AA697" s="38">
        <v>0</v>
      </c>
      <c r="AB697" s="38">
        <v>0</v>
      </c>
      <c r="AC697" s="38">
        <v>0</v>
      </c>
      <c r="AD697" s="38">
        <v>0</v>
      </c>
      <c r="AF697" s="4" t="s">
        <v>1574</v>
      </c>
      <c r="AG697">
        <f t="shared" si="18"/>
        <v>33210</v>
      </c>
      <c r="AH697" t="str">
        <f>SUBSTITUTE(SUBSTITUTE(VLOOKUP(VLOOKUP(AG697,[1]卡牌!$AC$3:$AD$999,2,0),[1]临时数据!$AG$3:$AK$10,4,0),"x",AF697),"y",B697)</f>
        <v>300,33210100,0,0,0</v>
      </c>
    </row>
    <row r="698" spans="1:34" x14ac:dyDescent="0.2">
      <c r="A698" s="55">
        <f t="shared" si="20"/>
        <v>693</v>
      </c>
      <c r="B698" s="37">
        <v>33210110</v>
      </c>
      <c r="C698" s="61" t="str">
        <f>_xlfn.CONCAT("卡牌-",VLOOKUP(AG698,[1]卡牌!$B$3:$E$998,[1]卡牌!$E$1-[1]卡牌!$B$1+1,0))</f>
        <v>卡牌-海象飞斧战士</v>
      </c>
      <c r="D698" s="38">
        <v>11</v>
      </c>
      <c r="E698" s="38">
        <v>0</v>
      </c>
      <c r="J698" s="38">
        <v>2</v>
      </c>
      <c r="L698" s="38">
        <v>0</v>
      </c>
      <c r="M698" s="38">
        <v>0</v>
      </c>
      <c r="N698" s="38">
        <v>1000000</v>
      </c>
      <c r="O698" s="38" t="s">
        <v>55</v>
      </c>
      <c r="Q698" s="63" t="s">
        <v>1560</v>
      </c>
      <c r="R698" s="63">
        <v>0</v>
      </c>
      <c r="T698" s="153" t="s">
        <v>1543</v>
      </c>
      <c r="Y698" s="70" t="str">
        <f t="shared" si="19"/>
        <v>300,33210110,0,0,0</v>
      </c>
      <c r="Z698" s="70"/>
      <c r="AA698" s="38">
        <v>0</v>
      </c>
      <c r="AB698" s="38">
        <v>0</v>
      </c>
      <c r="AC698" s="38">
        <v>0</v>
      </c>
      <c r="AD698" s="38">
        <v>0</v>
      </c>
      <c r="AF698" s="4" t="s">
        <v>1574</v>
      </c>
      <c r="AG698">
        <f t="shared" si="18"/>
        <v>33210</v>
      </c>
      <c r="AH698" t="str">
        <f>SUBSTITUTE(SUBSTITUTE(VLOOKUP(VLOOKUP(AG698,[1]卡牌!$AC$3:$AD$999,2,0),[1]临时数据!$AG$3:$AK$10,4,0),"x",AF698),"y",B698)</f>
        <v>300,33210110,0,0,0</v>
      </c>
    </row>
    <row r="699" spans="1:34" x14ac:dyDescent="0.2">
      <c r="A699" s="55">
        <f t="shared" si="20"/>
        <v>694</v>
      </c>
      <c r="B699" s="37">
        <v>33210120</v>
      </c>
      <c r="C699" s="61" t="str">
        <f>_xlfn.CONCAT("卡牌-",VLOOKUP(AG699,[1]卡牌!$B$3:$E$998,[1]卡牌!$E$1-[1]卡牌!$B$1+1,0))</f>
        <v>卡牌-海象飞斧战士</v>
      </c>
      <c r="D699" s="38">
        <v>12</v>
      </c>
      <c r="E699" s="38">
        <v>0</v>
      </c>
      <c r="J699" s="38">
        <v>2</v>
      </c>
      <c r="L699" s="38">
        <v>0</v>
      </c>
      <c r="M699" s="38">
        <v>0</v>
      </c>
      <c r="N699" s="38">
        <v>1000000</v>
      </c>
      <c r="O699" s="38" t="s">
        <v>55</v>
      </c>
      <c r="Q699" s="63" t="s">
        <v>1560</v>
      </c>
      <c r="R699" s="63">
        <v>0</v>
      </c>
      <c r="T699" s="153" t="s">
        <v>1543</v>
      </c>
      <c r="Y699" s="70" t="str">
        <f t="shared" si="19"/>
        <v>300,33210120,0,0,0</v>
      </c>
      <c r="Z699" s="70"/>
      <c r="AA699" s="38">
        <v>0</v>
      </c>
      <c r="AB699" s="38">
        <v>0</v>
      </c>
      <c r="AC699" s="38">
        <v>0</v>
      </c>
      <c r="AD699" s="38">
        <v>0</v>
      </c>
      <c r="AF699" s="4" t="s">
        <v>1574</v>
      </c>
      <c r="AG699">
        <f t="shared" si="18"/>
        <v>33210</v>
      </c>
      <c r="AH699" t="str">
        <f>SUBSTITUTE(SUBSTITUTE(VLOOKUP(VLOOKUP(AG699,[1]卡牌!$AC$3:$AD$999,2,0),[1]临时数据!$AG$3:$AK$10,4,0),"x",AF699),"y",B699)</f>
        <v>300,33210120,0,0,0</v>
      </c>
    </row>
    <row r="700" spans="1:34" x14ac:dyDescent="0.2">
      <c r="A700" s="55">
        <f t="shared" si="20"/>
        <v>695</v>
      </c>
      <c r="B700" s="37">
        <v>33210130</v>
      </c>
      <c r="C700" s="61" t="str">
        <f>_xlfn.CONCAT("卡牌-",VLOOKUP(AG700,[1]卡牌!$B$3:$E$998,[1]卡牌!$E$1-[1]卡牌!$B$1+1,0))</f>
        <v>卡牌-海象飞斧战士</v>
      </c>
      <c r="D700" s="38">
        <v>13</v>
      </c>
      <c r="E700" s="38">
        <v>0</v>
      </c>
      <c r="J700" s="38">
        <v>2</v>
      </c>
      <c r="L700" s="38">
        <v>0</v>
      </c>
      <c r="M700" s="38">
        <v>0</v>
      </c>
      <c r="N700" s="38">
        <v>1000000</v>
      </c>
      <c r="O700" s="38" t="s">
        <v>55</v>
      </c>
      <c r="Q700" s="63" t="s">
        <v>1560</v>
      </c>
      <c r="R700" s="63">
        <v>0</v>
      </c>
      <c r="T700" s="153" t="s">
        <v>1543</v>
      </c>
      <c r="Y700" s="70" t="str">
        <f t="shared" si="19"/>
        <v>300,33210130,0,0,0</v>
      </c>
      <c r="Z700" s="70"/>
      <c r="AA700" s="38">
        <v>0</v>
      </c>
      <c r="AB700" s="38">
        <v>0</v>
      </c>
      <c r="AC700" s="38">
        <v>0</v>
      </c>
      <c r="AD700" s="38">
        <v>0</v>
      </c>
      <c r="AF700" s="4" t="s">
        <v>1574</v>
      </c>
      <c r="AG700">
        <f t="shared" si="18"/>
        <v>33210</v>
      </c>
      <c r="AH700" t="str">
        <f>SUBSTITUTE(SUBSTITUTE(VLOOKUP(VLOOKUP(AG700,[1]卡牌!$AC$3:$AD$999,2,0),[1]临时数据!$AG$3:$AK$10,4,0),"x",AF700),"y",B700)</f>
        <v>300,33210130,0,0,0</v>
      </c>
    </row>
    <row r="701" spans="1:34" x14ac:dyDescent="0.2">
      <c r="A701" s="55">
        <f t="shared" si="20"/>
        <v>696</v>
      </c>
      <c r="B701" s="37">
        <v>33210140</v>
      </c>
      <c r="C701" s="61" t="str">
        <f>_xlfn.CONCAT("卡牌-",VLOOKUP(AG701,[1]卡牌!$B$3:$E$998,[1]卡牌!$E$1-[1]卡牌!$B$1+1,0))</f>
        <v>卡牌-海象飞斧战士</v>
      </c>
      <c r="D701" s="38">
        <v>14</v>
      </c>
      <c r="E701" s="38">
        <v>0</v>
      </c>
      <c r="J701" s="38">
        <v>2</v>
      </c>
      <c r="L701" s="38">
        <v>0</v>
      </c>
      <c r="M701" s="38">
        <v>0</v>
      </c>
      <c r="N701" s="38">
        <v>1000000</v>
      </c>
      <c r="O701" s="38" t="s">
        <v>55</v>
      </c>
      <c r="Q701" s="63" t="s">
        <v>1560</v>
      </c>
      <c r="R701" s="63">
        <v>0</v>
      </c>
      <c r="T701" s="153" t="s">
        <v>1543</v>
      </c>
      <c r="Y701" s="70" t="str">
        <f t="shared" si="19"/>
        <v>300,33210140,0,0,0</v>
      </c>
      <c r="Z701" s="70"/>
      <c r="AA701" s="38">
        <v>0</v>
      </c>
      <c r="AB701" s="38">
        <v>0</v>
      </c>
      <c r="AC701" s="38">
        <v>0</v>
      </c>
      <c r="AD701" s="38">
        <v>0</v>
      </c>
      <c r="AF701" s="4" t="s">
        <v>1574</v>
      </c>
      <c r="AG701">
        <f t="shared" si="18"/>
        <v>33210</v>
      </c>
      <c r="AH701" t="str">
        <f>SUBSTITUTE(SUBSTITUTE(VLOOKUP(VLOOKUP(AG701,[1]卡牌!$AC$3:$AD$999,2,0),[1]临时数据!$AG$3:$AK$10,4,0),"x",AF701),"y",B701)</f>
        <v>300,33210140,0,0,0</v>
      </c>
    </row>
    <row r="702" spans="1:34" x14ac:dyDescent="0.2">
      <c r="A702" s="55">
        <f t="shared" si="20"/>
        <v>697</v>
      </c>
      <c r="B702" s="37">
        <v>33210150</v>
      </c>
      <c r="C702" s="61" t="str">
        <f>_xlfn.CONCAT("卡牌-",VLOOKUP(AG702,[1]卡牌!$B$3:$E$998,[1]卡牌!$E$1-[1]卡牌!$B$1+1,0))</f>
        <v>卡牌-海象飞斧战士</v>
      </c>
      <c r="D702" s="38">
        <v>15</v>
      </c>
      <c r="E702" s="38">
        <v>0</v>
      </c>
      <c r="J702" s="38">
        <v>2</v>
      </c>
      <c r="L702" s="38">
        <v>0</v>
      </c>
      <c r="M702" s="38">
        <v>0</v>
      </c>
      <c r="N702" s="38">
        <v>1000000</v>
      </c>
      <c r="O702" s="38" t="s">
        <v>55</v>
      </c>
      <c r="Q702" s="63" t="s">
        <v>1560</v>
      </c>
      <c r="R702" s="63">
        <v>0</v>
      </c>
      <c r="T702" s="153" t="s">
        <v>1543</v>
      </c>
      <c r="Y702" s="70" t="str">
        <f t="shared" si="19"/>
        <v>300,33210150,0,0,0</v>
      </c>
      <c r="Z702" s="70"/>
      <c r="AA702" s="38">
        <v>0</v>
      </c>
      <c r="AB702" s="38">
        <v>0</v>
      </c>
      <c r="AC702" s="38">
        <v>0</v>
      </c>
      <c r="AD702" s="38">
        <v>0</v>
      </c>
      <c r="AF702" s="4" t="s">
        <v>1574</v>
      </c>
      <c r="AG702">
        <f t="shared" si="18"/>
        <v>33210</v>
      </c>
      <c r="AH702" t="str">
        <f>SUBSTITUTE(SUBSTITUTE(VLOOKUP(VLOOKUP(AG702,[1]卡牌!$AC$3:$AD$999,2,0),[1]临时数据!$AG$3:$AK$10,4,0),"x",AF702),"y",B702)</f>
        <v>300,33210150,0,0,0</v>
      </c>
    </row>
    <row r="703" spans="1:34" x14ac:dyDescent="0.2">
      <c r="A703" s="55">
        <f t="shared" si="20"/>
        <v>698</v>
      </c>
      <c r="B703" s="37">
        <v>33210160</v>
      </c>
      <c r="C703" s="61" t="str">
        <f>_xlfn.CONCAT("卡牌-",VLOOKUP(AG703,[1]卡牌!$B$3:$E$998,[1]卡牌!$E$1-[1]卡牌!$B$1+1,0))</f>
        <v>卡牌-海象飞斧战士</v>
      </c>
      <c r="D703" s="38">
        <v>16</v>
      </c>
      <c r="E703" s="38">
        <v>0</v>
      </c>
      <c r="J703" s="38">
        <v>2</v>
      </c>
      <c r="L703" s="38">
        <v>0</v>
      </c>
      <c r="M703" s="38">
        <v>0</v>
      </c>
      <c r="N703" s="38">
        <v>1000000</v>
      </c>
      <c r="O703" s="38" t="s">
        <v>55</v>
      </c>
      <c r="Q703" s="63" t="s">
        <v>1560</v>
      </c>
      <c r="R703" s="63">
        <v>0</v>
      </c>
      <c r="T703" s="153" t="s">
        <v>1543</v>
      </c>
      <c r="Y703" s="70" t="str">
        <f t="shared" si="19"/>
        <v>300,33210160,0,0,0</v>
      </c>
      <c r="Z703" s="70"/>
      <c r="AA703" s="38">
        <v>0</v>
      </c>
      <c r="AB703" s="38">
        <v>0</v>
      </c>
      <c r="AC703" s="38">
        <v>0</v>
      </c>
      <c r="AD703" s="38">
        <v>0</v>
      </c>
      <c r="AF703" s="4" t="s">
        <v>1574</v>
      </c>
      <c r="AG703">
        <f t="shared" si="18"/>
        <v>33210</v>
      </c>
      <c r="AH703" t="str">
        <f>SUBSTITUTE(SUBSTITUTE(VLOOKUP(VLOOKUP(AG703,[1]卡牌!$AC$3:$AD$999,2,0),[1]临时数据!$AG$3:$AK$10,4,0),"x",AF703),"y",B703)</f>
        <v>300,33210160,0,0,0</v>
      </c>
    </row>
    <row r="704" spans="1:34" x14ac:dyDescent="0.2">
      <c r="A704" s="55">
        <f t="shared" si="20"/>
        <v>699</v>
      </c>
      <c r="B704" s="37">
        <v>33210170</v>
      </c>
      <c r="C704" s="61" t="str">
        <f>_xlfn.CONCAT("卡牌-",VLOOKUP(AG704,[1]卡牌!$B$3:$E$998,[1]卡牌!$E$1-[1]卡牌!$B$1+1,0))</f>
        <v>卡牌-海象飞斧战士</v>
      </c>
      <c r="D704" s="38">
        <v>17</v>
      </c>
      <c r="E704" s="38">
        <v>0</v>
      </c>
      <c r="J704" s="38">
        <v>2</v>
      </c>
      <c r="L704" s="38">
        <v>0</v>
      </c>
      <c r="M704" s="38">
        <v>0</v>
      </c>
      <c r="N704" s="38">
        <v>1000000</v>
      </c>
      <c r="O704" s="38" t="s">
        <v>55</v>
      </c>
      <c r="Q704" s="63" t="s">
        <v>1560</v>
      </c>
      <c r="R704" s="63">
        <v>0</v>
      </c>
      <c r="T704" s="153" t="s">
        <v>1543</v>
      </c>
      <c r="Y704" s="70" t="str">
        <f t="shared" si="19"/>
        <v>300,33210170,0,0,0</v>
      </c>
      <c r="Z704" s="70"/>
      <c r="AA704" s="38">
        <v>0</v>
      </c>
      <c r="AB704" s="38">
        <v>0</v>
      </c>
      <c r="AC704" s="38">
        <v>0</v>
      </c>
      <c r="AD704" s="38">
        <v>0</v>
      </c>
      <c r="AF704" s="4" t="s">
        <v>1574</v>
      </c>
      <c r="AG704">
        <f t="shared" si="18"/>
        <v>33210</v>
      </c>
      <c r="AH704" t="str">
        <f>SUBSTITUTE(SUBSTITUTE(VLOOKUP(VLOOKUP(AG704,[1]卡牌!$AC$3:$AD$999,2,0),[1]临时数据!$AG$3:$AK$10,4,0),"x",AF704),"y",B704)</f>
        <v>300,33210170,0,0,0</v>
      </c>
    </row>
    <row r="705" spans="1:34" x14ac:dyDescent="0.2">
      <c r="A705" s="55">
        <f t="shared" si="20"/>
        <v>700</v>
      </c>
      <c r="B705" s="37">
        <v>33210180</v>
      </c>
      <c r="C705" s="61" t="str">
        <f>_xlfn.CONCAT("卡牌-",VLOOKUP(AG705,[1]卡牌!$B$3:$E$998,[1]卡牌!$E$1-[1]卡牌!$B$1+1,0))</f>
        <v>卡牌-海象飞斧战士</v>
      </c>
      <c r="D705" s="38">
        <v>18</v>
      </c>
      <c r="E705" s="38">
        <v>0</v>
      </c>
      <c r="J705" s="38">
        <v>2</v>
      </c>
      <c r="L705" s="38">
        <v>0</v>
      </c>
      <c r="M705" s="38">
        <v>0</v>
      </c>
      <c r="N705" s="38">
        <v>1000000</v>
      </c>
      <c r="O705" s="38" t="s">
        <v>55</v>
      </c>
      <c r="Q705" s="63" t="s">
        <v>1560</v>
      </c>
      <c r="R705" s="63">
        <v>0</v>
      </c>
      <c r="T705" s="153" t="s">
        <v>1543</v>
      </c>
      <c r="Y705" s="70" t="str">
        <f t="shared" si="19"/>
        <v>300,33210180,0,0,0</v>
      </c>
      <c r="Z705" s="70"/>
      <c r="AA705" s="38">
        <v>0</v>
      </c>
      <c r="AB705" s="38">
        <v>0</v>
      </c>
      <c r="AC705" s="38">
        <v>0</v>
      </c>
      <c r="AD705" s="38">
        <v>0</v>
      </c>
      <c r="AF705" s="4" t="s">
        <v>1574</v>
      </c>
      <c r="AG705">
        <f t="shared" si="18"/>
        <v>33210</v>
      </c>
      <c r="AH705" t="str">
        <f>SUBSTITUTE(SUBSTITUTE(VLOOKUP(VLOOKUP(AG705,[1]卡牌!$AC$3:$AD$999,2,0),[1]临时数据!$AG$3:$AK$10,4,0),"x",AF705),"y",B705)</f>
        <v>300,33210180,0,0,0</v>
      </c>
    </row>
    <row r="706" spans="1:34" x14ac:dyDescent="0.2">
      <c r="A706" s="55">
        <f t="shared" si="20"/>
        <v>701</v>
      </c>
      <c r="B706" s="37">
        <v>33210190</v>
      </c>
      <c r="C706" s="61" t="str">
        <f>_xlfn.CONCAT("卡牌-",VLOOKUP(AG706,[1]卡牌!$B$3:$E$998,[1]卡牌!$E$1-[1]卡牌!$B$1+1,0))</f>
        <v>卡牌-海象飞斧战士</v>
      </c>
      <c r="D706" s="38">
        <v>19</v>
      </c>
      <c r="E706" s="38">
        <v>0</v>
      </c>
      <c r="J706" s="38">
        <v>2</v>
      </c>
      <c r="L706" s="38">
        <v>0</v>
      </c>
      <c r="M706" s="38">
        <v>0</v>
      </c>
      <c r="N706" s="38">
        <v>1000000</v>
      </c>
      <c r="O706" s="38" t="s">
        <v>55</v>
      </c>
      <c r="Q706" s="63" t="s">
        <v>1560</v>
      </c>
      <c r="R706" s="63">
        <v>0</v>
      </c>
      <c r="T706" s="153" t="s">
        <v>1543</v>
      </c>
      <c r="Y706" s="70" t="str">
        <f t="shared" si="19"/>
        <v>300,33210190,0,0,0</v>
      </c>
      <c r="Z706" s="70"/>
      <c r="AA706" s="38">
        <v>0</v>
      </c>
      <c r="AB706" s="38">
        <v>0</v>
      </c>
      <c r="AC706" s="38">
        <v>0</v>
      </c>
      <c r="AD706" s="38">
        <v>0</v>
      </c>
      <c r="AF706" s="4" t="s">
        <v>1574</v>
      </c>
      <c r="AG706">
        <f t="shared" si="18"/>
        <v>33210</v>
      </c>
      <c r="AH706" t="str">
        <f>SUBSTITUTE(SUBSTITUTE(VLOOKUP(VLOOKUP(AG706,[1]卡牌!$AC$3:$AD$999,2,0),[1]临时数据!$AG$3:$AK$10,4,0),"x",AF706),"y",B706)</f>
        <v>300,33210190,0,0,0</v>
      </c>
    </row>
    <row r="707" spans="1:34" x14ac:dyDescent="0.2">
      <c r="A707" s="55">
        <f t="shared" si="20"/>
        <v>702</v>
      </c>
      <c r="B707" s="37">
        <v>33210200</v>
      </c>
      <c r="C707" s="61" t="str">
        <f>_xlfn.CONCAT("卡牌-",VLOOKUP(AG707,[1]卡牌!$B$3:$E$998,[1]卡牌!$E$1-[1]卡牌!$B$1+1,0))</f>
        <v>卡牌-海象飞斧战士</v>
      </c>
      <c r="D707" s="38">
        <v>20</v>
      </c>
      <c r="E707" s="38">
        <v>0</v>
      </c>
      <c r="J707" s="38">
        <v>2</v>
      </c>
      <c r="L707" s="38">
        <v>0</v>
      </c>
      <c r="M707" s="38">
        <v>0</v>
      </c>
      <c r="N707" s="38">
        <v>1000000</v>
      </c>
      <c r="O707" s="38" t="s">
        <v>55</v>
      </c>
      <c r="Q707" s="63" t="s">
        <v>1560</v>
      </c>
      <c r="R707" s="63">
        <v>0</v>
      </c>
      <c r="T707" s="153" t="s">
        <v>1543</v>
      </c>
      <c r="Y707" s="70" t="str">
        <f t="shared" si="19"/>
        <v>300,33210200,0,0,0</v>
      </c>
      <c r="Z707" s="70"/>
      <c r="AA707" s="38">
        <v>0</v>
      </c>
      <c r="AB707" s="38">
        <v>0</v>
      </c>
      <c r="AC707" s="38">
        <v>0</v>
      </c>
      <c r="AD707" s="38">
        <v>0</v>
      </c>
      <c r="AF707" s="4" t="s">
        <v>1574</v>
      </c>
      <c r="AG707">
        <f t="shared" si="18"/>
        <v>33210</v>
      </c>
      <c r="AH707" t="str">
        <f>SUBSTITUTE(SUBSTITUTE(VLOOKUP(VLOOKUP(AG707,[1]卡牌!$AC$3:$AD$999,2,0),[1]临时数据!$AG$3:$AK$10,4,0),"x",AF707),"y",B707)</f>
        <v>300,33210200,0,0,0</v>
      </c>
    </row>
    <row r="708" spans="1:34" x14ac:dyDescent="0.2">
      <c r="A708" s="55">
        <f t="shared" si="20"/>
        <v>703</v>
      </c>
      <c r="B708" s="37">
        <v>33210210</v>
      </c>
      <c r="C708" s="61" t="str">
        <f>_xlfn.CONCAT("卡牌-",VLOOKUP(AG708,[1]卡牌!$B$3:$E$998,[1]卡牌!$E$1-[1]卡牌!$B$1+1,0))</f>
        <v>卡牌-海象飞斧战士</v>
      </c>
      <c r="D708" s="38">
        <v>21</v>
      </c>
      <c r="E708" s="38">
        <v>0</v>
      </c>
      <c r="J708" s="38">
        <v>2</v>
      </c>
      <c r="L708" s="38">
        <v>0</v>
      </c>
      <c r="M708" s="38">
        <v>0</v>
      </c>
      <c r="N708" s="38">
        <v>1000000</v>
      </c>
      <c r="O708" s="38" t="s">
        <v>55</v>
      </c>
      <c r="Q708" s="63" t="s">
        <v>1560</v>
      </c>
      <c r="R708" s="63">
        <v>0</v>
      </c>
      <c r="T708" s="153" t="s">
        <v>1543</v>
      </c>
      <c r="Y708" s="70" t="str">
        <f t="shared" si="19"/>
        <v>300,33210210,0,0,0</v>
      </c>
      <c r="Z708" s="70"/>
      <c r="AA708" s="38">
        <v>0</v>
      </c>
      <c r="AB708" s="38">
        <v>0</v>
      </c>
      <c r="AC708" s="38">
        <v>0</v>
      </c>
      <c r="AD708" s="38">
        <v>0</v>
      </c>
      <c r="AF708" s="4" t="s">
        <v>1574</v>
      </c>
      <c r="AG708">
        <f t="shared" ref="AG708:AG771" si="21">VALUE(LEFT(B708,5))</f>
        <v>33210</v>
      </c>
      <c r="AH708" t="str">
        <f>SUBSTITUTE(SUBSTITUTE(VLOOKUP(VLOOKUP(AG708,[1]卡牌!$AC$3:$AD$999,2,0),[1]临时数据!$AG$3:$AK$10,4,0),"x",AF708),"y",B708)</f>
        <v>300,33210210,0,0,0</v>
      </c>
    </row>
    <row r="709" spans="1:34" x14ac:dyDescent="0.2">
      <c r="A709" s="55">
        <f t="shared" si="20"/>
        <v>704</v>
      </c>
      <c r="B709" s="37">
        <v>33210220</v>
      </c>
      <c r="C709" s="61" t="str">
        <f>_xlfn.CONCAT("卡牌-",VLOOKUP(AG709,[1]卡牌!$B$3:$E$998,[1]卡牌!$E$1-[1]卡牌!$B$1+1,0))</f>
        <v>卡牌-海象飞斧战士</v>
      </c>
      <c r="D709" s="38">
        <v>22</v>
      </c>
      <c r="E709" s="38">
        <v>0</v>
      </c>
      <c r="J709" s="38">
        <v>2</v>
      </c>
      <c r="L709" s="38">
        <v>0</v>
      </c>
      <c r="M709" s="38">
        <v>0</v>
      </c>
      <c r="N709" s="38">
        <v>1000000</v>
      </c>
      <c r="O709" s="38" t="s">
        <v>55</v>
      </c>
      <c r="Q709" s="63" t="s">
        <v>1560</v>
      </c>
      <c r="R709" s="63">
        <v>0</v>
      </c>
      <c r="T709" s="153" t="s">
        <v>1543</v>
      </c>
      <c r="Y709" s="70" t="str">
        <f t="shared" ref="Y709:Y772" si="22">AH709</f>
        <v>300,33210220,0,0,0</v>
      </c>
      <c r="Z709" s="70"/>
      <c r="AA709" s="38">
        <v>0</v>
      </c>
      <c r="AB709" s="38">
        <v>0</v>
      </c>
      <c r="AC709" s="38">
        <v>0</v>
      </c>
      <c r="AD709" s="38">
        <v>0</v>
      </c>
      <c r="AF709" s="4" t="s">
        <v>1574</v>
      </c>
      <c r="AG709">
        <f t="shared" si="21"/>
        <v>33210</v>
      </c>
      <c r="AH709" t="str">
        <f>SUBSTITUTE(SUBSTITUTE(VLOOKUP(VLOOKUP(AG709,[1]卡牌!$AC$3:$AD$999,2,0),[1]临时数据!$AG$3:$AK$10,4,0),"x",AF709),"y",B709)</f>
        <v>300,33210220,0,0,0</v>
      </c>
    </row>
    <row r="710" spans="1:34" x14ac:dyDescent="0.2">
      <c r="A710" s="55">
        <f t="shared" si="20"/>
        <v>705</v>
      </c>
      <c r="B710" s="37">
        <v>33210230</v>
      </c>
      <c r="C710" s="61" t="str">
        <f>_xlfn.CONCAT("卡牌-",VLOOKUP(AG710,[1]卡牌!$B$3:$E$998,[1]卡牌!$E$1-[1]卡牌!$B$1+1,0))</f>
        <v>卡牌-海象飞斧战士</v>
      </c>
      <c r="D710" s="38">
        <v>23</v>
      </c>
      <c r="E710" s="38">
        <v>0</v>
      </c>
      <c r="J710" s="38">
        <v>2</v>
      </c>
      <c r="L710" s="38">
        <v>0</v>
      </c>
      <c r="M710" s="38">
        <v>0</v>
      </c>
      <c r="N710" s="38">
        <v>1000000</v>
      </c>
      <c r="O710" s="38" t="s">
        <v>55</v>
      </c>
      <c r="Q710" s="63" t="s">
        <v>1560</v>
      </c>
      <c r="R710" s="63">
        <v>0</v>
      </c>
      <c r="T710" s="153" t="s">
        <v>1543</v>
      </c>
      <c r="Y710" s="70" t="str">
        <f t="shared" si="22"/>
        <v>300,33210230,0,0,0</v>
      </c>
      <c r="Z710" s="70"/>
      <c r="AA710" s="38">
        <v>0</v>
      </c>
      <c r="AB710" s="38">
        <v>0</v>
      </c>
      <c r="AC710" s="38">
        <v>0</v>
      </c>
      <c r="AD710" s="38">
        <v>0</v>
      </c>
      <c r="AF710" s="4" t="s">
        <v>1574</v>
      </c>
      <c r="AG710">
        <f t="shared" si="21"/>
        <v>33210</v>
      </c>
      <c r="AH710" t="str">
        <f>SUBSTITUTE(SUBSTITUTE(VLOOKUP(VLOOKUP(AG710,[1]卡牌!$AC$3:$AD$999,2,0),[1]临时数据!$AG$3:$AK$10,4,0),"x",AF710),"y",B710)</f>
        <v>300,33210230,0,0,0</v>
      </c>
    </row>
    <row r="711" spans="1:34" x14ac:dyDescent="0.2">
      <c r="A711" s="55">
        <f t="shared" si="20"/>
        <v>706</v>
      </c>
      <c r="B711" s="37">
        <v>33210240</v>
      </c>
      <c r="C711" s="61" t="str">
        <f>_xlfn.CONCAT("卡牌-",VLOOKUP(AG711,[1]卡牌!$B$3:$E$998,[1]卡牌!$E$1-[1]卡牌!$B$1+1,0))</f>
        <v>卡牌-海象飞斧战士</v>
      </c>
      <c r="D711" s="38">
        <v>24</v>
      </c>
      <c r="E711" s="38">
        <v>0</v>
      </c>
      <c r="J711" s="38">
        <v>2</v>
      </c>
      <c r="L711" s="38">
        <v>0</v>
      </c>
      <c r="M711" s="38">
        <v>0</v>
      </c>
      <c r="N711" s="38">
        <v>1000000</v>
      </c>
      <c r="O711" s="38" t="s">
        <v>55</v>
      </c>
      <c r="Q711" s="63" t="s">
        <v>1560</v>
      </c>
      <c r="R711" s="63">
        <v>0</v>
      </c>
      <c r="T711" s="153" t="s">
        <v>1543</v>
      </c>
      <c r="Y711" s="70" t="str">
        <f t="shared" si="22"/>
        <v>300,33210240,0,0,0</v>
      </c>
      <c r="Z711" s="70"/>
      <c r="AA711" s="38">
        <v>0</v>
      </c>
      <c r="AB711" s="38">
        <v>0</v>
      </c>
      <c r="AC711" s="38">
        <v>0</v>
      </c>
      <c r="AD711" s="38">
        <v>0</v>
      </c>
      <c r="AF711" s="4" t="s">
        <v>1574</v>
      </c>
      <c r="AG711">
        <f t="shared" si="21"/>
        <v>33210</v>
      </c>
      <c r="AH711" t="str">
        <f>SUBSTITUTE(SUBSTITUTE(VLOOKUP(VLOOKUP(AG711,[1]卡牌!$AC$3:$AD$999,2,0),[1]临时数据!$AG$3:$AK$10,4,0),"x",AF711),"y",B711)</f>
        <v>300,33210240,0,0,0</v>
      </c>
    </row>
    <row r="712" spans="1:34" x14ac:dyDescent="0.2">
      <c r="A712" s="55">
        <f t="shared" si="20"/>
        <v>707</v>
      </c>
      <c r="B712" s="37">
        <v>33210250</v>
      </c>
      <c r="C712" s="61" t="str">
        <f>_xlfn.CONCAT("卡牌-",VLOOKUP(AG712,[1]卡牌!$B$3:$E$998,[1]卡牌!$E$1-[1]卡牌!$B$1+1,0))</f>
        <v>卡牌-海象飞斧战士</v>
      </c>
      <c r="D712" s="38">
        <v>25</v>
      </c>
      <c r="E712" s="38">
        <v>0</v>
      </c>
      <c r="J712" s="38">
        <v>2</v>
      </c>
      <c r="L712" s="38">
        <v>0</v>
      </c>
      <c r="M712" s="38">
        <v>0</v>
      </c>
      <c r="N712" s="38">
        <v>1000000</v>
      </c>
      <c r="O712" s="38" t="s">
        <v>55</v>
      </c>
      <c r="Q712" s="63" t="s">
        <v>1560</v>
      </c>
      <c r="R712" s="63">
        <v>0</v>
      </c>
      <c r="T712" s="153" t="s">
        <v>1543</v>
      </c>
      <c r="Y712" s="70" t="str">
        <f t="shared" si="22"/>
        <v>300,33210250,0,0,0</v>
      </c>
      <c r="Z712" s="70"/>
      <c r="AA712" s="38">
        <v>0</v>
      </c>
      <c r="AB712" s="38">
        <v>0</v>
      </c>
      <c r="AC712" s="38">
        <v>0</v>
      </c>
      <c r="AD712" s="38">
        <v>0</v>
      </c>
      <c r="AF712" s="4" t="s">
        <v>1574</v>
      </c>
      <c r="AG712">
        <f t="shared" si="21"/>
        <v>33210</v>
      </c>
      <c r="AH712" t="str">
        <f>SUBSTITUTE(SUBSTITUTE(VLOOKUP(VLOOKUP(AG712,[1]卡牌!$AC$3:$AD$999,2,0),[1]临时数据!$AG$3:$AK$10,4,0),"x",AF712),"y",B712)</f>
        <v>300,33210250,0,0,0</v>
      </c>
    </row>
    <row r="713" spans="1:34" x14ac:dyDescent="0.2">
      <c r="A713" s="55">
        <f t="shared" si="20"/>
        <v>708</v>
      </c>
      <c r="B713" s="37">
        <v>35210010</v>
      </c>
      <c r="C713" s="61" t="str">
        <f>_xlfn.CONCAT("卡牌-",VLOOKUP(AG713,[1]卡牌!$B$3:$E$998,[1]卡牌!$E$1-[1]卡牌!$B$1+1,0))</f>
        <v>卡牌-火龙</v>
      </c>
      <c r="D713" s="38">
        <v>1</v>
      </c>
      <c r="E713" s="38">
        <v>0</v>
      </c>
      <c r="J713" s="38">
        <v>2</v>
      </c>
      <c r="L713" s="38">
        <v>0</v>
      </c>
      <c r="M713" s="38">
        <v>0</v>
      </c>
      <c r="N713" s="38">
        <v>1000000</v>
      </c>
      <c r="O713" s="38" t="s">
        <v>55</v>
      </c>
      <c r="Q713" s="63" t="s">
        <v>1560</v>
      </c>
      <c r="R713" s="63">
        <v>0</v>
      </c>
      <c r="T713" s="153" t="s">
        <v>1543</v>
      </c>
      <c r="Y713" s="70" t="str">
        <f t="shared" si="22"/>
        <v>300,35210010,0,0,0</v>
      </c>
      <c r="Z713" s="70"/>
      <c r="AA713" s="38">
        <v>0</v>
      </c>
      <c r="AB713" s="38">
        <v>0</v>
      </c>
      <c r="AC713" s="38">
        <v>0</v>
      </c>
      <c r="AD713" s="38">
        <v>0</v>
      </c>
      <c r="AF713" s="4" t="s">
        <v>1574</v>
      </c>
      <c r="AG713">
        <f t="shared" si="21"/>
        <v>35210</v>
      </c>
      <c r="AH713" t="str">
        <f>SUBSTITUTE(SUBSTITUTE(VLOOKUP(VLOOKUP(AG713,[1]卡牌!$AC$3:$AD$999,2,0),[1]临时数据!$AG$3:$AK$10,4,0),"x",AF713),"y",B713)</f>
        <v>300,35210010,0,0,0</v>
      </c>
    </row>
    <row r="714" spans="1:34" x14ac:dyDescent="0.2">
      <c r="A714" s="55">
        <f t="shared" si="20"/>
        <v>709</v>
      </c>
      <c r="B714" s="37">
        <v>35210020</v>
      </c>
      <c r="C714" s="61" t="str">
        <f>_xlfn.CONCAT("卡牌-",VLOOKUP(AG714,[1]卡牌!$B$3:$E$998,[1]卡牌!$E$1-[1]卡牌!$B$1+1,0))</f>
        <v>卡牌-火龙</v>
      </c>
      <c r="D714" s="38">
        <v>2</v>
      </c>
      <c r="E714" s="38">
        <v>0</v>
      </c>
      <c r="J714" s="38">
        <v>2</v>
      </c>
      <c r="L714" s="38">
        <v>0</v>
      </c>
      <c r="M714" s="38">
        <v>0</v>
      </c>
      <c r="N714" s="38">
        <v>1000000</v>
      </c>
      <c r="O714" s="38" t="s">
        <v>55</v>
      </c>
      <c r="Q714" s="63" t="s">
        <v>1560</v>
      </c>
      <c r="R714" s="63">
        <v>0</v>
      </c>
      <c r="T714" s="153" t="s">
        <v>1543</v>
      </c>
      <c r="Y714" s="70" t="str">
        <f t="shared" si="22"/>
        <v>300,35210020,0,0,0</v>
      </c>
      <c r="Z714" s="70"/>
      <c r="AA714" s="38">
        <v>0</v>
      </c>
      <c r="AB714" s="38">
        <v>0</v>
      </c>
      <c r="AC714" s="38">
        <v>0</v>
      </c>
      <c r="AD714" s="38">
        <v>0</v>
      </c>
      <c r="AF714" s="4" t="s">
        <v>1574</v>
      </c>
      <c r="AG714">
        <f t="shared" si="21"/>
        <v>35210</v>
      </c>
      <c r="AH714" t="str">
        <f>SUBSTITUTE(SUBSTITUTE(VLOOKUP(VLOOKUP(AG714,[1]卡牌!$AC$3:$AD$999,2,0),[1]临时数据!$AG$3:$AK$10,4,0),"x",AF714),"y",B714)</f>
        <v>300,35210020,0,0,0</v>
      </c>
    </row>
    <row r="715" spans="1:34" x14ac:dyDescent="0.2">
      <c r="A715" s="55">
        <f t="shared" si="20"/>
        <v>710</v>
      </c>
      <c r="B715" s="37">
        <v>35210030</v>
      </c>
      <c r="C715" s="61" t="str">
        <f>_xlfn.CONCAT("卡牌-",VLOOKUP(AG715,[1]卡牌!$B$3:$E$998,[1]卡牌!$E$1-[1]卡牌!$B$1+1,0))</f>
        <v>卡牌-火龙</v>
      </c>
      <c r="D715" s="38">
        <v>3</v>
      </c>
      <c r="E715" s="38">
        <v>0</v>
      </c>
      <c r="J715" s="38">
        <v>2</v>
      </c>
      <c r="L715" s="38">
        <v>0</v>
      </c>
      <c r="M715" s="38">
        <v>0</v>
      </c>
      <c r="N715" s="38">
        <v>1000000</v>
      </c>
      <c r="O715" s="38" t="s">
        <v>55</v>
      </c>
      <c r="Q715" s="63" t="s">
        <v>1560</v>
      </c>
      <c r="R715" s="63">
        <v>0</v>
      </c>
      <c r="T715" s="153" t="s">
        <v>1543</v>
      </c>
      <c r="Y715" s="70" t="str">
        <f t="shared" si="22"/>
        <v>300,35210030,0,0,0</v>
      </c>
      <c r="Z715" s="70"/>
      <c r="AA715" s="38">
        <v>0</v>
      </c>
      <c r="AB715" s="38">
        <v>0</v>
      </c>
      <c r="AC715" s="38">
        <v>0</v>
      </c>
      <c r="AD715" s="38">
        <v>0</v>
      </c>
      <c r="AF715" s="4" t="s">
        <v>1574</v>
      </c>
      <c r="AG715">
        <f t="shared" si="21"/>
        <v>35210</v>
      </c>
      <c r="AH715" t="str">
        <f>SUBSTITUTE(SUBSTITUTE(VLOOKUP(VLOOKUP(AG715,[1]卡牌!$AC$3:$AD$999,2,0),[1]临时数据!$AG$3:$AK$10,4,0),"x",AF715),"y",B715)</f>
        <v>300,35210030,0,0,0</v>
      </c>
    </row>
    <row r="716" spans="1:34" x14ac:dyDescent="0.2">
      <c r="A716" s="55">
        <f t="shared" si="20"/>
        <v>711</v>
      </c>
      <c r="B716" s="37">
        <v>35210040</v>
      </c>
      <c r="C716" s="61" t="str">
        <f>_xlfn.CONCAT("卡牌-",VLOOKUP(AG716,[1]卡牌!$B$3:$E$998,[1]卡牌!$E$1-[1]卡牌!$B$1+1,0))</f>
        <v>卡牌-火龙</v>
      </c>
      <c r="D716" s="38">
        <v>4</v>
      </c>
      <c r="E716" s="38">
        <v>0</v>
      </c>
      <c r="J716" s="38">
        <v>2</v>
      </c>
      <c r="L716" s="38">
        <v>0</v>
      </c>
      <c r="M716" s="38">
        <v>0</v>
      </c>
      <c r="N716" s="38">
        <v>1000000</v>
      </c>
      <c r="O716" s="38" t="s">
        <v>55</v>
      </c>
      <c r="Q716" s="63" t="s">
        <v>1560</v>
      </c>
      <c r="R716" s="63">
        <v>0</v>
      </c>
      <c r="T716" s="153" t="s">
        <v>1543</v>
      </c>
      <c r="Y716" s="70" t="str">
        <f t="shared" si="22"/>
        <v>300,35210040,0,0,0</v>
      </c>
      <c r="Z716" s="70"/>
      <c r="AA716" s="38">
        <v>0</v>
      </c>
      <c r="AB716" s="38">
        <v>0</v>
      </c>
      <c r="AC716" s="38">
        <v>0</v>
      </c>
      <c r="AD716" s="38">
        <v>0</v>
      </c>
      <c r="AF716" s="4" t="s">
        <v>1574</v>
      </c>
      <c r="AG716">
        <f t="shared" si="21"/>
        <v>35210</v>
      </c>
      <c r="AH716" t="str">
        <f>SUBSTITUTE(SUBSTITUTE(VLOOKUP(VLOOKUP(AG716,[1]卡牌!$AC$3:$AD$999,2,0),[1]临时数据!$AG$3:$AK$10,4,0),"x",AF716),"y",B716)</f>
        <v>300,35210040,0,0,0</v>
      </c>
    </row>
    <row r="717" spans="1:34" x14ac:dyDescent="0.2">
      <c r="A717" s="55">
        <f t="shared" si="20"/>
        <v>712</v>
      </c>
      <c r="B717" s="37">
        <v>35210050</v>
      </c>
      <c r="C717" s="61" t="str">
        <f>_xlfn.CONCAT("卡牌-",VLOOKUP(AG717,[1]卡牌!$B$3:$E$998,[1]卡牌!$E$1-[1]卡牌!$B$1+1,0))</f>
        <v>卡牌-火龙</v>
      </c>
      <c r="D717" s="38">
        <v>5</v>
      </c>
      <c r="E717" s="38">
        <v>0</v>
      </c>
      <c r="J717" s="38">
        <v>2</v>
      </c>
      <c r="L717" s="38">
        <v>0</v>
      </c>
      <c r="M717" s="38">
        <v>0</v>
      </c>
      <c r="N717" s="38">
        <v>1000000</v>
      </c>
      <c r="O717" s="38" t="s">
        <v>55</v>
      </c>
      <c r="Q717" s="63" t="s">
        <v>1560</v>
      </c>
      <c r="R717" s="63">
        <v>0</v>
      </c>
      <c r="T717" s="153" t="s">
        <v>1543</v>
      </c>
      <c r="Y717" s="70" t="str">
        <f t="shared" si="22"/>
        <v>300,35210050,0,0,0</v>
      </c>
      <c r="Z717" s="70"/>
      <c r="AA717" s="38">
        <v>0</v>
      </c>
      <c r="AB717" s="38">
        <v>0</v>
      </c>
      <c r="AC717" s="38">
        <v>0</v>
      </c>
      <c r="AD717" s="38">
        <v>0</v>
      </c>
      <c r="AF717" s="4" t="s">
        <v>1574</v>
      </c>
      <c r="AG717">
        <f t="shared" si="21"/>
        <v>35210</v>
      </c>
      <c r="AH717" t="str">
        <f>SUBSTITUTE(SUBSTITUTE(VLOOKUP(VLOOKUP(AG717,[1]卡牌!$AC$3:$AD$999,2,0),[1]临时数据!$AG$3:$AK$10,4,0),"x",AF717),"y",B717)</f>
        <v>300,35210050,0,0,0</v>
      </c>
    </row>
    <row r="718" spans="1:34" x14ac:dyDescent="0.2">
      <c r="A718" s="55">
        <f t="shared" si="20"/>
        <v>713</v>
      </c>
      <c r="B718" s="37">
        <v>35210060</v>
      </c>
      <c r="C718" s="61" t="str">
        <f>_xlfn.CONCAT("卡牌-",VLOOKUP(AG718,[1]卡牌!$B$3:$E$998,[1]卡牌!$E$1-[1]卡牌!$B$1+1,0))</f>
        <v>卡牌-火龙</v>
      </c>
      <c r="D718" s="38">
        <v>6</v>
      </c>
      <c r="E718" s="38">
        <v>0</v>
      </c>
      <c r="J718" s="38">
        <v>2</v>
      </c>
      <c r="L718" s="38">
        <v>0</v>
      </c>
      <c r="M718" s="38">
        <v>0</v>
      </c>
      <c r="N718" s="38">
        <v>1000000</v>
      </c>
      <c r="O718" s="38" t="s">
        <v>55</v>
      </c>
      <c r="Q718" s="63" t="s">
        <v>1560</v>
      </c>
      <c r="R718" s="63">
        <v>0</v>
      </c>
      <c r="T718" s="153" t="s">
        <v>1543</v>
      </c>
      <c r="Y718" s="70" t="str">
        <f t="shared" si="22"/>
        <v>300,35210060,0,0,0</v>
      </c>
      <c r="Z718" s="70"/>
      <c r="AA718" s="38">
        <v>0</v>
      </c>
      <c r="AB718" s="38">
        <v>0</v>
      </c>
      <c r="AC718" s="38">
        <v>0</v>
      </c>
      <c r="AD718" s="38">
        <v>0</v>
      </c>
      <c r="AF718" s="4" t="s">
        <v>1574</v>
      </c>
      <c r="AG718">
        <f t="shared" si="21"/>
        <v>35210</v>
      </c>
      <c r="AH718" t="str">
        <f>SUBSTITUTE(SUBSTITUTE(VLOOKUP(VLOOKUP(AG718,[1]卡牌!$AC$3:$AD$999,2,0),[1]临时数据!$AG$3:$AK$10,4,0),"x",AF718),"y",B718)</f>
        <v>300,35210060,0,0,0</v>
      </c>
    </row>
    <row r="719" spans="1:34" x14ac:dyDescent="0.2">
      <c r="A719" s="55">
        <f t="shared" si="20"/>
        <v>714</v>
      </c>
      <c r="B719" s="37">
        <v>35210070</v>
      </c>
      <c r="C719" s="61" t="str">
        <f>_xlfn.CONCAT("卡牌-",VLOOKUP(AG719,[1]卡牌!$B$3:$E$998,[1]卡牌!$E$1-[1]卡牌!$B$1+1,0))</f>
        <v>卡牌-火龙</v>
      </c>
      <c r="D719" s="38">
        <v>7</v>
      </c>
      <c r="E719" s="38">
        <v>0</v>
      </c>
      <c r="J719" s="38">
        <v>2</v>
      </c>
      <c r="L719" s="38">
        <v>0</v>
      </c>
      <c r="M719" s="38">
        <v>0</v>
      </c>
      <c r="N719" s="38">
        <v>1000000</v>
      </c>
      <c r="O719" s="38" t="s">
        <v>55</v>
      </c>
      <c r="Q719" s="63" t="s">
        <v>1560</v>
      </c>
      <c r="R719" s="63">
        <v>0</v>
      </c>
      <c r="T719" s="153" t="s">
        <v>1543</v>
      </c>
      <c r="Y719" s="70" t="str">
        <f t="shared" si="22"/>
        <v>300,35210070,0,0,0</v>
      </c>
      <c r="Z719" s="70"/>
      <c r="AA719" s="38">
        <v>0</v>
      </c>
      <c r="AB719" s="38">
        <v>0</v>
      </c>
      <c r="AC719" s="38">
        <v>0</v>
      </c>
      <c r="AD719" s="38">
        <v>0</v>
      </c>
      <c r="AF719" s="4" t="s">
        <v>1574</v>
      </c>
      <c r="AG719">
        <f t="shared" si="21"/>
        <v>35210</v>
      </c>
      <c r="AH719" t="str">
        <f>SUBSTITUTE(SUBSTITUTE(VLOOKUP(VLOOKUP(AG719,[1]卡牌!$AC$3:$AD$999,2,0),[1]临时数据!$AG$3:$AK$10,4,0),"x",AF719),"y",B719)</f>
        <v>300,35210070,0,0,0</v>
      </c>
    </row>
    <row r="720" spans="1:34" x14ac:dyDescent="0.2">
      <c r="A720" s="55">
        <f t="shared" si="20"/>
        <v>715</v>
      </c>
      <c r="B720" s="37">
        <v>35210080</v>
      </c>
      <c r="C720" s="61" t="str">
        <f>_xlfn.CONCAT("卡牌-",VLOOKUP(AG720,[1]卡牌!$B$3:$E$998,[1]卡牌!$E$1-[1]卡牌!$B$1+1,0))</f>
        <v>卡牌-火龙</v>
      </c>
      <c r="D720" s="38">
        <v>8</v>
      </c>
      <c r="E720" s="38">
        <v>0</v>
      </c>
      <c r="J720" s="38">
        <v>2</v>
      </c>
      <c r="L720" s="38">
        <v>0</v>
      </c>
      <c r="M720" s="38">
        <v>0</v>
      </c>
      <c r="N720" s="38">
        <v>1000000</v>
      </c>
      <c r="O720" s="38" t="s">
        <v>55</v>
      </c>
      <c r="Q720" s="63" t="s">
        <v>1560</v>
      </c>
      <c r="R720" s="63">
        <v>0</v>
      </c>
      <c r="T720" s="153" t="s">
        <v>1543</v>
      </c>
      <c r="Y720" s="70" t="str">
        <f t="shared" si="22"/>
        <v>300,35210080,0,0,0</v>
      </c>
      <c r="Z720" s="70"/>
      <c r="AA720" s="38">
        <v>0</v>
      </c>
      <c r="AB720" s="38">
        <v>0</v>
      </c>
      <c r="AC720" s="38">
        <v>0</v>
      </c>
      <c r="AD720" s="38">
        <v>0</v>
      </c>
      <c r="AF720" s="4" t="s">
        <v>1574</v>
      </c>
      <c r="AG720">
        <f t="shared" si="21"/>
        <v>35210</v>
      </c>
      <c r="AH720" t="str">
        <f>SUBSTITUTE(SUBSTITUTE(VLOOKUP(VLOOKUP(AG720,[1]卡牌!$AC$3:$AD$999,2,0),[1]临时数据!$AG$3:$AK$10,4,0),"x",AF720),"y",B720)</f>
        <v>300,35210080,0,0,0</v>
      </c>
    </row>
    <row r="721" spans="1:34" x14ac:dyDescent="0.2">
      <c r="A721" s="55">
        <f t="shared" si="20"/>
        <v>716</v>
      </c>
      <c r="B721" s="37">
        <v>35210090</v>
      </c>
      <c r="C721" s="61" t="str">
        <f>_xlfn.CONCAT("卡牌-",VLOOKUP(AG721,[1]卡牌!$B$3:$E$998,[1]卡牌!$E$1-[1]卡牌!$B$1+1,0))</f>
        <v>卡牌-火龙</v>
      </c>
      <c r="D721" s="38">
        <v>9</v>
      </c>
      <c r="E721" s="38">
        <v>0</v>
      </c>
      <c r="J721" s="38">
        <v>2</v>
      </c>
      <c r="L721" s="38">
        <v>0</v>
      </c>
      <c r="M721" s="38">
        <v>0</v>
      </c>
      <c r="N721" s="38">
        <v>1000000</v>
      </c>
      <c r="O721" s="38" t="s">
        <v>55</v>
      </c>
      <c r="Q721" s="63" t="s">
        <v>1560</v>
      </c>
      <c r="R721" s="63">
        <v>0</v>
      </c>
      <c r="T721" s="153" t="s">
        <v>1543</v>
      </c>
      <c r="Y721" s="70" t="str">
        <f t="shared" si="22"/>
        <v>300,35210090,0,0,0</v>
      </c>
      <c r="Z721" s="70"/>
      <c r="AA721" s="38">
        <v>0</v>
      </c>
      <c r="AB721" s="38">
        <v>0</v>
      </c>
      <c r="AC721" s="38">
        <v>0</v>
      </c>
      <c r="AD721" s="38">
        <v>0</v>
      </c>
      <c r="AF721" s="4" t="s">
        <v>1574</v>
      </c>
      <c r="AG721">
        <f t="shared" si="21"/>
        <v>35210</v>
      </c>
      <c r="AH721" t="str">
        <f>SUBSTITUTE(SUBSTITUTE(VLOOKUP(VLOOKUP(AG721,[1]卡牌!$AC$3:$AD$999,2,0),[1]临时数据!$AG$3:$AK$10,4,0),"x",AF721),"y",B721)</f>
        <v>300,35210090,0,0,0</v>
      </c>
    </row>
    <row r="722" spans="1:34" x14ac:dyDescent="0.2">
      <c r="A722" s="55">
        <f t="shared" si="20"/>
        <v>717</v>
      </c>
      <c r="B722" s="37">
        <v>35210100</v>
      </c>
      <c r="C722" s="61" t="str">
        <f>_xlfn.CONCAT("卡牌-",VLOOKUP(AG722,[1]卡牌!$B$3:$E$998,[1]卡牌!$E$1-[1]卡牌!$B$1+1,0))</f>
        <v>卡牌-火龙</v>
      </c>
      <c r="D722" s="38">
        <v>10</v>
      </c>
      <c r="E722" s="38">
        <v>0</v>
      </c>
      <c r="J722" s="38">
        <v>2</v>
      </c>
      <c r="L722" s="38">
        <v>0</v>
      </c>
      <c r="M722" s="38">
        <v>0</v>
      </c>
      <c r="N722" s="38">
        <v>1000000</v>
      </c>
      <c r="O722" s="38" t="s">
        <v>55</v>
      </c>
      <c r="Q722" s="63" t="s">
        <v>1560</v>
      </c>
      <c r="R722" s="63">
        <v>0</v>
      </c>
      <c r="T722" s="153" t="s">
        <v>1543</v>
      </c>
      <c r="Y722" s="70" t="str">
        <f t="shared" si="22"/>
        <v>300,35210100,0,0,0</v>
      </c>
      <c r="Z722" s="70"/>
      <c r="AA722" s="38">
        <v>0</v>
      </c>
      <c r="AB722" s="38">
        <v>0</v>
      </c>
      <c r="AC722" s="38">
        <v>0</v>
      </c>
      <c r="AD722" s="38">
        <v>0</v>
      </c>
      <c r="AF722" s="4" t="s">
        <v>1574</v>
      </c>
      <c r="AG722">
        <f t="shared" si="21"/>
        <v>35210</v>
      </c>
      <c r="AH722" t="str">
        <f>SUBSTITUTE(SUBSTITUTE(VLOOKUP(VLOOKUP(AG722,[1]卡牌!$AC$3:$AD$999,2,0),[1]临时数据!$AG$3:$AK$10,4,0),"x",AF722),"y",B722)</f>
        <v>300,35210100,0,0,0</v>
      </c>
    </row>
    <row r="723" spans="1:34" x14ac:dyDescent="0.2">
      <c r="A723" s="55">
        <f t="shared" si="20"/>
        <v>718</v>
      </c>
      <c r="B723" s="37">
        <v>35210110</v>
      </c>
      <c r="C723" s="61" t="str">
        <f>_xlfn.CONCAT("卡牌-",VLOOKUP(AG723,[1]卡牌!$B$3:$E$998,[1]卡牌!$E$1-[1]卡牌!$B$1+1,0))</f>
        <v>卡牌-火龙</v>
      </c>
      <c r="D723" s="38">
        <v>11</v>
      </c>
      <c r="E723" s="38">
        <v>0</v>
      </c>
      <c r="J723" s="38">
        <v>2</v>
      </c>
      <c r="L723" s="38">
        <v>0</v>
      </c>
      <c r="M723" s="38">
        <v>0</v>
      </c>
      <c r="N723" s="38">
        <v>1000000</v>
      </c>
      <c r="O723" s="38" t="s">
        <v>55</v>
      </c>
      <c r="Q723" s="63" t="s">
        <v>1560</v>
      </c>
      <c r="R723" s="63">
        <v>0</v>
      </c>
      <c r="T723" s="153" t="s">
        <v>1543</v>
      </c>
      <c r="Y723" s="70" t="str">
        <f t="shared" si="22"/>
        <v>300,35210110,0,0,0</v>
      </c>
      <c r="Z723" s="70"/>
      <c r="AA723" s="38">
        <v>0</v>
      </c>
      <c r="AB723" s="38">
        <v>0</v>
      </c>
      <c r="AC723" s="38">
        <v>0</v>
      </c>
      <c r="AD723" s="38">
        <v>0</v>
      </c>
      <c r="AF723" s="4" t="s">
        <v>1574</v>
      </c>
      <c r="AG723">
        <f t="shared" si="21"/>
        <v>35210</v>
      </c>
      <c r="AH723" t="str">
        <f>SUBSTITUTE(SUBSTITUTE(VLOOKUP(VLOOKUP(AG723,[1]卡牌!$AC$3:$AD$999,2,0),[1]临时数据!$AG$3:$AK$10,4,0),"x",AF723),"y",B723)</f>
        <v>300,35210110,0,0,0</v>
      </c>
    </row>
    <row r="724" spans="1:34" x14ac:dyDescent="0.2">
      <c r="A724" s="55">
        <f t="shared" si="20"/>
        <v>719</v>
      </c>
      <c r="B724" s="37">
        <v>35210120</v>
      </c>
      <c r="C724" s="61" t="str">
        <f>_xlfn.CONCAT("卡牌-",VLOOKUP(AG724,[1]卡牌!$B$3:$E$998,[1]卡牌!$E$1-[1]卡牌!$B$1+1,0))</f>
        <v>卡牌-火龙</v>
      </c>
      <c r="D724" s="38">
        <v>12</v>
      </c>
      <c r="E724" s="38">
        <v>0</v>
      </c>
      <c r="J724" s="38">
        <v>2</v>
      </c>
      <c r="L724" s="38">
        <v>0</v>
      </c>
      <c r="M724" s="38">
        <v>0</v>
      </c>
      <c r="N724" s="38">
        <v>1000000</v>
      </c>
      <c r="O724" s="38" t="s">
        <v>55</v>
      </c>
      <c r="Q724" s="63" t="s">
        <v>1560</v>
      </c>
      <c r="R724" s="63">
        <v>0</v>
      </c>
      <c r="T724" s="153" t="s">
        <v>1543</v>
      </c>
      <c r="Y724" s="70" t="str">
        <f t="shared" si="22"/>
        <v>300,35210120,0,0,0</v>
      </c>
      <c r="Z724" s="70"/>
      <c r="AA724" s="38">
        <v>0</v>
      </c>
      <c r="AB724" s="38">
        <v>0</v>
      </c>
      <c r="AC724" s="38">
        <v>0</v>
      </c>
      <c r="AD724" s="38">
        <v>0</v>
      </c>
      <c r="AF724" s="4" t="s">
        <v>1574</v>
      </c>
      <c r="AG724">
        <f t="shared" si="21"/>
        <v>35210</v>
      </c>
      <c r="AH724" t="str">
        <f>SUBSTITUTE(SUBSTITUTE(VLOOKUP(VLOOKUP(AG724,[1]卡牌!$AC$3:$AD$999,2,0),[1]临时数据!$AG$3:$AK$10,4,0),"x",AF724),"y",B724)</f>
        <v>300,35210120,0,0,0</v>
      </c>
    </row>
    <row r="725" spans="1:34" x14ac:dyDescent="0.2">
      <c r="A725" s="55">
        <f t="shared" si="20"/>
        <v>720</v>
      </c>
      <c r="B725" s="37">
        <v>35210130</v>
      </c>
      <c r="C725" s="61" t="str">
        <f>_xlfn.CONCAT("卡牌-",VLOOKUP(AG725,[1]卡牌!$B$3:$E$998,[1]卡牌!$E$1-[1]卡牌!$B$1+1,0))</f>
        <v>卡牌-火龙</v>
      </c>
      <c r="D725" s="38">
        <v>13</v>
      </c>
      <c r="E725" s="38">
        <v>0</v>
      </c>
      <c r="J725" s="38">
        <v>2</v>
      </c>
      <c r="L725" s="38">
        <v>0</v>
      </c>
      <c r="M725" s="38">
        <v>0</v>
      </c>
      <c r="N725" s="38">
        <v>1000000</v>
      </c>
      <c r="O725" s="38" t="s">
        <v>55</v>
      </c>
      <c r="Q725" s="63" t="s">
        <v>1560</v>
      </c>
      <c r="R725" s="63">
        <v>0</v>
      </c>
      <c r="T725" s="153" t="s">
        <v>1543</v>
      </c>
      <c r="Y725" s="70" t="str">
        <f t="shared" si="22"/>
        <v>300,35210130,0,0,0</v>
      </c>
      <c r="Z725" s="70"/>
      <c r="AA725" s="38">
        <v>0</v>
      </c>
      <c r="AB725" s="38">
        <v>0</v>
      </c>
      <c r="AC725" s="38">
        <v>0</v>
      </c>
      <c r="AD725" s="38">
        <v>0</v>
      </c>
      <c r="AF725" s="4" t="s">
        <v>1574</v>
      </c>
      <c r="AG725">
        <f t="shared" si="21"/>
        <v>35210</v>
      </c>
      <c r="AH725" t="str">
        <f>SUBSTITUTE(SUBSTITUTE(VLOOKUP(VLOOKUP(AG725,[1]卡牌!$AC$3:$AD$999,2,0),[1]临时数据!$AG$3:$AK$10,4,0),"x",AF725),"y",B725)</f>
        <v>300,35210130,0,0,0</v>
      </c>
    </row>
    <row r="726" spans="1:34" x14ac:dyDescent="0.2">
      <c r="A726" s="55">
        <f t="shared" si="20"/>
        <v>721</v>
      </c>
      <c r="B726" s="37">
        <v>35210140</v>
      </c>
      <c r="C726" s="61" t="str">
        <f>_xlfn.CONCAT("卡牌-",VLOOKUP(AG726,[1]卡牌!$B$3:$E$998,[1]卡牌!$E$1-[1]卡牌!$B$1+1,0))</f>
        <v>卡牌-火龙</v>
      </c>
      <c r="D726" s="38">
        <v>14</v>
      </c>
      <c r="E726" s="38">
        <v>0</v>
      </c>
      <c r="J726" s="38">
        <v>2</v>
      </c>
      <c r="L726" s="38">
        <v>0</v>
      </c>
      <c r="M726" s="38">
        <v>0</v>
      </c>
      <c r="N726" s="38">
        <v>1000000</v>
      </c>
      <c r="O726" s="38" t="s">
        <v>55</v>
      </c>
      <c r="Q726" s="63" t="s">
        <v>1560</v>
      </c>
      <c r="R726" s="63">
        <v>0</v>
      </c>
      <c r="T726" s="153" t="s">
        <v>1543</v>
      </c>
      <c r="Y726" s="70" t="str">
        <f t="shared" si="22"/>
        <v>300,35210140,0,0,0</v>
      </c>
      <c r="Z726" s="70"/>
      <c r="AA726" s="38">
        <v>0</v>
      </c>
      <c r="AB726" s="38">
        <v>0</v>
      </c>
      <c r="AC726" s="38">
        <v>0</v>
      </c>
      <c r="AD726" s="38">
        <v>0</v>
      </c>
      <c r="AF726" s="4" t="s">
        <v>1574</v>
      </c>
      <c r="AG726">
        <f t="shared" si="21"/>
        <v>35210</v>
      </c>
      <c r="AH726" t="str">
        <f>SUBSTITUTE(SUBSTITUTE(VLOOKUP(VLOOKUP(AG726,[1]卡牌!$AC$3:$AD$999,2,0),[1]临时数据!$AG$3:$AK$10,4,0),"x",AF726),"y",B726)</f>
        <v>300,35210140,0,0,0</v>
      </c>
    </row>
    <row r="727" spans="1:34" x14ac:dyDescent="0.2">
      <c r="A727" s="55">
        <f t="shared" si="20"/>
        <v>722</v>
      </c>
      <c r="B727" s="37">
        <v>35210150</v>
      </c>
      <c r="C727" s="61" t="str">
        <f>_xlfn.CONCAT("卡牌-",VLOOKUP(AG727,[1]卡牌!$B$3:$E$998,[1]卡牌!$E$1-[1]卡牌!$B$1+1,0))</f>
        <v>卡牌-火龙</v>
      </c>
      <c r="D727" s="38">
        <v>15</v>
      </c>
      <c r="E727" s="38">
        <v>0</v>
      </c>
      <c r="J727" s="38">
        <v>2</v>
      </c>
      <c r="L727" s="38">
        <v>0</v>
      </c>
      <c r="M727" s="38">
        <v>0</v>
      </c>
      <c r="N727" s="38">
        <v>1000000</v>
      </c>
      <c r="O727" s="38" t="s">
        <v>55</v>
      </c>
      <c r="Q727" s="63" t="s">
        <v>1560</v>
      </c>
      <c r="R727" s="63">
        <v>0</v>
      </c>
      <c r="T727" s="153" t="s">
        <v>1543</v>
      </c>
      <c r="Y727" s="70" t="str">
        <f t="shared" si="22"/>
        <v>300,35210150,0,0,0</v>
      </c>
      <c r="Z727" s="70"/>
      <c r="AA727" s="38">
        <v>0</v>
      </c>
      <c r="AB727" s="38">
        <v>0</v>
      </c>
      <c r="AC727" s="38">
        <v>0</v>
      </c>
      <c r="AD727" s="38">
        <v>0</v>
      </c>
      <c r="AF727" s="4" t="s">
        <v>1574</v>
      </c>
      <c r="AG727">
        <f t="shared" si="21"/>
        <v>35210</v>
      </c>
      <c r="AH727" t="str">
        <f>SUBSTITUTE(SUBSTITUTE(VLOOKUP(VLOOKUP(AG727,[1]卡牌!$AC$3:$AD$999,2,0),[1]临时数据!$AG$3:$AK$10,4,0),"x",AF727),"y",B727)</f>
        <v>300,35210150,0,0,0</v>
      </c>
    </row>
    <row r="728" spans="1:34" x14ac:dyDescent="0.2">
      <c r="A728" s="55">
        <f t="shared" si="20"/>
        <v>723</v>
      </c>
      <c r="B728" s="37">
        <v>35210160</v>
      </c>
      <c r="C728" s="61" t="str">
        <f>_xlfn.CONCAT("卡牌-",VLOOKUP(AG728,[1]卡牌!$B$3:$E$998,[1]卡牌!$E$1-[1]卡牌!$B$1+1,0))</f>
        <v>卡牌-火龙</v>
      </c>
      <c r="D728" s="38">
        <v>16</v>
      </c>
      <c r="E728" s="38">
        <v>0</v>
      </c>
      <c r="J728" s="38">
        <v>2</v>
      </c>
      <c r="L728" s="38">
        <v>0</v>
      </c>
      <c r="M728" s="38">
        <v>0</v>
      </c>
      <c r="N728" s="38">
        <v>1000000</v>
      </c>
      <c r="O728" s="38" t="s">
        <v>55</v>
      </c>
      <c r="Q728" s="63" t="s">
        <v>1560</v>
      </c>
      <c r="R728" s="63">
        <v>0</v>
      </c>
      <c r="T728" s="153" t="s">
        <v>1543</v>
      </c>
      <c r="Y728" s="70" t="str">
        <f t="shared" si="22"/>
        <v>300,35210160,0,0,0</v>
      </c>
      <c r="Z728" s="70"/>
      <c r="AA728" s="38">
        <v>0</v>
      </c>
      <c r="AB728" s="38">
        <v>0</v>
      </c>
      <c r="AC728" s="38">
        <v>0</v>
      </c>
      <c r="AD728" s="38">
        <v>0</v>
      </c>
      <c r="AF728" s="4" t="s">
        <v>1574</v>
      </c>
      <c r="AG728">
        <f t="shared" si="21"/>
        <v>35210</v>
      </c>
      <c r="AH728" t="str">
        <f>SUBSTITUTE(SUBSTITUTE(VLOOKUP(VLOOKUP(AG728,[1]卡牌!$AC$3:$AD$999,2,0),[1]临时数据!$AG$3:$AK$10,4,0),"x",AF728),"y",B728)</f>
        <v>300,35210160,0,0,0</v>
      </c>
    </row>
    <row r="729" spans="1:34" x14ac:dyDescent="0.2">
      <c r="A729" s="55">
        <f t="shared" si="20"/>
        <v>724</v>
      </c>
      <c r="B729" s="37">
        <v>35210170</v>
      </c>
      <c r="C729" s="61" t="str">
        <f>_xlfn.CONCAT("卡牌-",VLOOKUP(AG729,[1]卡牌!$B$3:$E$998,[1]卡牌!$E$1-[1]卡牌!$B$1+1,0))</f>
        <v>卡牌-火龙</v>
      </c>
      <c r="D729" s="38">
        <v>17</v>
      </c>
      <c r="E729" s="38">
        <v>0</v>
      </c>
      <c r="J729" s="38">
        <v>2</v>
      </c>
      <c r="L729" s="38">
        <v>0</v>
      </c>
      <c r="M729" s="38">
        <v>0</v>
      </c>
      <c r="N729" s="38">
        <v>1000000</v>
      </c>
      <c r="O729" s="38" t="s">
        <v>55</v>
      </c>
      <c r="Q729" s="63" t="s">
        <v>1560</v>
      </c>
      <c r="R729" s="63">
        <v>0</v>
      </c>
      <c r="T729" s="153" t="s">
        <v>1543</v>
      </c>
      <c r="Y729" s="70" t="str">
        <f t="shared" si="22"/>
        <v>300,35210170,0,0,0</v>
      </c>
      <c r="Z729" s="70"/>
      <c r="AA729" s="38">
        <v>0</v>
      </c>
      <c r="AB729" s="38">
        <v>0</v>
      </c>
      <c r="AC729" s="38">
        <v>0</v>
      </c>
      <c r="AD729" s="38">
        <v>0</v>
      </c>
      <c r="AF729" s="4" t="s">
        <v>1574</v>
      </c>
      <c r="AG729">
        <f t="shared" si="21"/>
        <v>35210</v>
      </c>
      <c r="AH729" t="str">
        <f>SUBSTITUTE(SUBSTITUTE(VLOOKUP(VLOOKUP(AG729,[1]卡牌!$AC$3:$AD$999,2,0),[1]临时数据!$AG$3:$AK$10,4,0),"x",AF729),"y",B729)</f>
        <v>300,35210170,0,0,0</v>
      </c>
    </row>
    <row r="730" spans="1:34" x14ac:dyDescent="0.2">
      <c r="A730" s="55">
        <f t="shared" si="20"/>
        <v>725</v>
      </c>
      <c r="B730" s="37">
        <v>35210180</v>
      </c>
      <c r="C730" s="61" t="str">
        <f>_xlfn.CONCAT("卡牌-",VLOOKUP(AG730,[1]卡牌!$B$3:$E$998,[1]卡牌!$E$1-[1]卡牌!$B$1+1,0))</f>
        <v>卡牌-火龙</v>
      </c>
      <c r="D730" s="38">
        <v>18</v>
      </c>
      <c r="E730" s="38">
        <v>0</v>
      </c>
      <c r="J730" s="38">
        <v>2</v>
      </c>
      <c r="L730" s="38">
        <v>0</v>
      </c>
      <c r="M730" s="38">
        <v>0</v>
      </c>
      <c r="N730" s="38">
        <v>1000000</v>
      </c>
      <c r="O730" s="38" t="s">
        <v>55</v>
      </c>
      <c r="Q730" s="63" t="s">
        <v>1560</v>
      </c>
      <c r="R730" s="63">
        <v>0</v>
      </c>
      <c r="T730" s="153" t="s">
        <v>1543</v>
      </c>
      <c r="Y730" s="70" t="str">
        <f t="shared" si="22"/>
        <v>300,35210180,0,0,0</v>
      </c>
      <c r="Z730" s="70"/>
      <c r="AA730" s="38">
        <v>0</v>
      </c>
      <c r="AB730" s="38">
        <v>0</v>
      </c>
      <c r="AC730" s="38">
        <v>0</v>
      </c>
      <c r="AD730" s="38">
        <v>0</v>
      </c>
      <c r="AF730" s="4" t="s">
        <v>1574</v>
      </c>
      <c r="AG730">
        <f t="shared" si="21"/>
        <v>35210</v>
      </c>
      <c r="AH730" t="str">
        <f>SUBSTITUTE(SUBSTITUTE(VLOOKUP(VLOOKUP(AG730,[1]卡牌!$AC$3:$AD$999,2,0),[1]临时数据!$AG$3:$AK$10,4,0),"x",AF730),"y",B730)</f>
        <v>300,35210180,0,0,0</v>
      </c>
    </row>
    <row r="731" spans="1:34" x14ac:dyDescent="0.2">
      <c r="A731" s="55">
        <f t="shared" si="20"/>
        <v>726</v>
      </c>
      <c r="B731" s="37">
        <v>35210190</v>
      </c>
      <c r="C731" s="61" t="str">
        <f>_xlfn.CONCAT("卡牌-",VLOOKUP(AG731,[1]卡牌!$B$3:$E$998,[1]卡牌!$E$1-[1]卡牌!$B$1+1,0))</f>
        <v>卡牌-火龙</v>
      </c>
      <c r="D731" s="38">
        <v>19</v>
      </c>
      <c r="E731" s="38">
        <v>0</v>
      </c>
      <c r="J731" s="38">
        <v>2</v>
      </c>
      <c r="L731" s="38">
        <v>0</v>
      </c>
      <c r="M731" s="38">
        <v>0</v>
      </c>
      <c r="N731" s="38">
        <v>1000000</v>
      </c>
      <c r="O731" s="38" t="s">
        <v>55</v>
      </c>
      <c r="Q731" s="63" t="s">
        <v>1560</v>
      </c>
      <c r="R731" s="63">
        <v>0</v>
      </c>
      <c r="T731" s="153" t="s">
        <v>1543</v>
      </c>
      <c r="Y731" s="70" t="str">
        <f t="shared" si="22"/>
        <v>300,35210190,0,0,0</v>
      </c>
      <c r="Z731" s="70"/>
      <c r="AA731" s="38">
        <v>0</v>
      </c>
      <c r="AB731" s="38">
        <v>0</v>
      </c>
      <c r="AC731" s="38">
        <v>0</v>
      </c>
      <c r="AD731" s="38">
        <v>0</v>
      </c>
      <c r="AF731" s="4" t="s">
        <v>1574</v>
      </c>
      <c r="AG731">
        <f t="shared" si="21"/>
        <v>35210</v>
      </c>
      <c r="AH731" t="str">
        <f>SUBSTITUTE(SUBSTITUTE(VLOOKUP(VLOOKUP(AG731,[1]卡牌!$AC$3:$AD$999,2,0),[1]临时数据!$AG$3:$AK$10,4,0),"x",AF731),"y",B731)</f>
        <v>300,35210190,0,0,0</v>
      </c>
    </row>
    <row r="732" spans="1:34" x14ac:dyDescent="0.2">
      <c r="A732" s="55">
        <f t="shared" si="20"/>
        <v>727</v>
      </c>
      <c r="B732" s="37">
        <v>35210200</v>
      </c>
      <c r="C732" s="61" t="str">
        <f>_xlfn.CONCAT("卡牌-",VLOOKUP(AG732,[1]卡牌!$B$3:$E$998,[1]卡牌!$E$1-[1]卡牌!$B$1+1,0))</f>
        <v>卡牌-火龙</v>
      </c>
      <c r="D732" s="38">
        <v>20</v>
      </c>
      <c r="E732" s="38">
        <v>0</v>
      </c>
      <c r="J732" s="38">
        <v>2</v>
      </c>
      <c r="L732" s="38">
        <v>0</v>
      </c>
      <c r="M732" s="38">
        <v>0</v>
      </c>
      <c r="N732" s="38">
        <v>1000000</v>
      </c>
      <c r="O732" s="38" t="s">
        <v>55</v>
      </c>
      <c r="Q732" s="63" t="s">
        <v>1560</v>
      </c>
      <c r="R732" s="63">
        <v>0</v>
      </c>
      <c r="T732" s="153" t="s">
        <v>1543</v>
      </c>
      <c r="Y732" s="70" t="str">
        <f t="shared" si="22"/>
        <v>300,35210200,0,0,0</v>
      </c>
      <c r="Z732" s="70"/>
      <c r="AA732" s="38">
        <v>0</v>
      </c>
      <c r="AB732" s="38">
        <v>0</v>
      </c>
      <c r="AC732" s="38">
        <v>0</v>
      </c>
      <c r="AD732" s="38">
        <v>0</v>
      </c>
      <c r="AF732" s="4" t="s">
        <v>1574</v>
      </c>
      <c r="AG732">
        <f t="shared" si="21"/>
        <v>35210</v>
      </c>
      <c r="AH732" t="str">
        <f>SUBSTITUTE(SUBSTITUTE(VLOOKUP(VLOOKUP(AG732,[1]卡牌!$AC$3:$AD$999,2,0),[1]临时数据!$AG$3:$AK$10,4,0),"x",AF732),"y",B732)</f>
        <v>300,35210200,0,0,0</v>
      </c>
    </row>
    <row r="733" spans="1:34" x14ac:dyDescent="0.2">
      <c r="A733" s="55">
        <f t="shared" si="20"/>
        <v>728</v>
      </c>
      <c r="B733" s="37">
        <v>35210210</v>
      </c>
      <c r="C733" s="61" t="str">
        <f>_xlfn.CONCAT("卡牌-",VLOOKUP(AG733,[1]卡牌!$B$3:$E$998,[1]卡牌!$E$1-[1]卡牌!$B$1+1,0))</f>
        <v>卡牌-火龙</v>
      </c>
      <c r="D733" s="38">
        <v>21</v>
      </c>
      <c r="E733" s="38">
        <v>0</v>
      </c>
      <c r="J733" s="38">
        <v>2</v>
      </c>
      <c r="L733" s="38">
        <v>0</v>
      </c>
      <c r="M733" s="38">
        <v>0</v>
      </c>
      <c r="N733" s="38">
        <v>1000000</v>
      </c>
      <c r="O733" s="38" t="s">
        <v>55</v>
      </c>
      <c r="Q733" s="63" t="s">
        <v>1560</v>
      </c>
      <c r="R733" s="63">
        <v>0</v>
      </c>
      <c r="T733" s="153" t="s">
        <v>1543</v>
      </c>
      <c r="Y733" s="70" t="str">
        <f t="shared" si="22"/>
        <v>300,35210210,0,0,0</v>
      </c>
      <c r="Z733" s="70"/>
      <c r="AA733" s="38">
        <v>0</v>
      </c>
      <c r="AB733" s="38">
        <v>0</v>
      </c>
      <c r="AC733" s="38">
        <v>0</v>
      </c>
      <c r="AD733" s="38">
        <v>0</v>
      </c>
      <c r="AF733" s="4" t="s">
        <v>1574</v>
      </c>
      <c r="AG733">
        <f t="shared" si="21"/>
        <v>35210</v>
      </c>
      <c r="AH733" t="str">
        <f>SUBSTITUTE(SUBSTITUTE(VLOOKUP(VLOOKUP(AG733,[1]卡牌!$AC$3:$AD$999,2,0),[1]临时数据!$AG$3:$AK$10,4,0),"x",AF733),"y",B733)</f>
        <v>300,35210210,0,0,0</v>
      </c>
    </row>
    <row r="734" spans="1:34" x14ac:dyDescent="0.2">
      <c r="A734" s="55">
        <f t="shared" si="20"/>
        <v>729</v>
      </c>
      <c r="B734" s="37">
        <v>35210220</v>
      </c>
      <c r="C734" s="61" t="str">
        <f>_xlfn.CONCAT("卡牌-",VLOOKUP(AG734,[1]卡牌!$B$3:$E$998,[1]卡牌!$E$1-[1]卡牌!$B$1+1,0))</f>
        <v>卡牌-火龙</v>
      </c>
      <c r="D734" s="38">
        <v>22</v>
      </c>
      <c r="E734" s="38">
        <v>0</v>
      </c>
      <c r="J734" s="38">
        <v>2</v>
      </c>
      <c r="L734" s="38">
        <v>0</v>
      </c>
      <c r="M734" s="38">
        <v>0</v>
      </c>
      <c r="N734" s="38">
        <v>1000000</v>
      </c>
      <c r="O734" s="38" t="s">
        <v>55</v>
      </c>
      <c r="Q734" s="63" t="s">
        <v>1560</v>
      </c>
      <c r="R734" s="63">
        <v>0</v>
      </c>
      <c r="T734" s="153" t="s">
        <v>1543</v>
      </c>
      <c r="Y734" s="70" t="str">
        <f t="shared" si="22"/>
        <v>300,35210220,0,0,0</v>
      </c>
      <c r="Z734" s="70"/>
      <c r="AA734" s="38">
        <v>0</v>
      </c>
      <c r="AB734" s="38">
        <v>0</v>
      </c>
      <c r="AC734" s="38">
        <v>0</v>
      </c>
      <c r="AD734" s="38">
        <v>0</v>
      </c>
      <c r="AF734" s="4" t="s">
        <v>1574</v>
      </c>
      <c r="AG734">
        <f t="shared" si="21"/>
        <v>35210</v>
      </c>
      <c r="AH734" t="str">
        <f>SUBSTITUTE(SUBSTITUTE(VLOOKUP(VLOOKUP(AG734,[1]卡牌!$AC$3:$AD$999,2,0),[1]临时数据!$AG$3:$AK$10,4,0),"x",AF734),"y",B734)</f>
        <v>300,35210220,0,0,0</v>
      </c>
    </row>
    <row r="735" spans="1:34" x14ac:dyDescent="0.2">
      <c r="A735" s="55">
        <f t="shared" si="20"/>
        <v>730</v>
      </c>
      <c r="B735" s="37">
        <v>35210230</v>
      </c>
      <c r="C735" s="61" t="str">
        <f>_xlfn.CONCAT("卡牌-",VLOOKUP(AG735,[1]卡牌!$B$3:$E$998,[1]卡牌!$E$1-[1]卡牌!$B$1+1,0))</f>
        <v>卡牌-火龙</v>
      </c>
      <c r="D735" s="38">
        <v>23</v>
      </c>
      <c r="E735" s="38">
        <v>0</v>
      </c>
      <c r="J735" s="38">
        <v>2</v>
      </c>
      <c r="L735" s="38">
        <v>0</v>
      </c>
      <c r="M735" s="38">
        <v>0</v>
      </c>
      <c r="N735" s="38">
        <v>1000000</v>
      </c>
      <c r="O735" s="38" t="s">
        <v>55</v>
      </c>
      <c r="Q735" s="63" t="s">
        <v>1560</v>
      </c>
      <c r="R735" s="63">
        <v>0</v>
      </c>
      <c r="T735" s="153" t="s">
        <v>1543</v>
      </c>
      <c r="Y735" s="70" t="str">
        <f t="shared" si="22"/>
        <v>300,35210230,0,0,0</v>
      </c>
      <c r="Z735" s="70"/>
      <c r="AA735" s="38">
        <v>0</v>
      </c>
      <c r="AB735" s="38">
        <v>0</v>
      </c>
      <c r="AC735" s="38">
        <v>0</v>
      </c>
      <c r="AD735" s="38">
        <v>0</v>
      </c>
      <c r="AF735" s="4" t="s">
        <v>1574</v>
      </c>
      <c r="AG735">
        <f t="shared" si="21"/>
        <v>35210</v>
      </c>
      <c r="AH735" t="str">
        <f>SUBSTITUTE(SUBSTITUTE(VLOOKUP(VLOOKUP(AG735,[1]卡牌!$AC$3:$AD$999,2,0),[1]临时数据!$AG$3:$AK$10,4,0),"x",AF735),"y",B735)</f>
        <v>300,35210230,0,0,0</v>
      </c>
    </row>
    <row r="736" spans="1:34" x14ac:dyDescent="0.2">
      <c r="A736" s="55">
        <f t="shared" si="20"/>
        <v>731</v>
      </c>
      <c r="B736" s="37">
        <v>35210240</v>
      </c>
      <c r="C736" s="61" t="str">
        <f>_xlfn.CONCAT("卡牌-",VLOOKUP(AG736,[1]卡牌!$B$3:$E$998,[1]卡牌!$E$1-[1]卡牌!$B$1+1,0))</f>
        <v>卡牌-火龙</v>
      </c>
      <c r="D736" s="38">
        <v>24</v>
      </c>
      <c r="E736" s="38">
        <v>0</v>
      </c>
      <c r="J736" s="38">
        <v>2</v>
      </c>
      <c r="L736" s="38">
        <v>0</v>
      </c>
      <c r="M736" s="38">
        <v>0</v>
      </c>
      <c r="N736" s="38">
        <v>1000000</v>
      </c>
      <c r="O736" s="38" t="s">
        <v>55</v>
      </c>
      <c r="Q736" s="63" t="s">
        <v>1560</v>
      </c>
      <c r="R736" s="63">
        <v>0</v>
      </c>
      <c r="T736" s="153" t="s">
        <v>1543</v>
      </c>
      <c r="Y736" s="70" t="str">
        <f t="shared" si="22"/>
        <v>300,35210240,0,0,0</v>
      </c>
      <c r="Z736" s="70"/>
      <c r="AA736" s="38">
        <v>0</v>
      </c>
      <c r="AB736" s="38">
        <v>0</v>
      </c>
      <c r="AC736" s="38">
        <v>0</v>
      </c>
      <c r="AD736" s="38">
        <v>0</v>
      </c>
      <c r="AF736" s="4" t="s">
        <v>1574</v>
      </c>
      <c r="AG736">
        <f t="shared" si="21"/>
        <v>35210</v>
      </c>
      <c r="AH736" t="str">
        <f>SUBSTITUTE(SUBSTITUTE(VLOOKUP(VLOOKUP(AG736,[1]卡牌!$AC$3:$AD$999,2,0),[1]临时数据!$AG$3:$AK$10,4,0),"x",AF736),"y",B736)</f>
        <v>300,35210240,0,0,0</v>
      </c>
    </row>
    <row r="737" spans="1:34" x14ac:dyDescent="0.2">
      <c r="A737" s="55">
        <f t="shared" si="20"/>
        <v>732</v>
      </c>
      <c r="B737" s="37">
        <v>35210250</v>
      </c>
      <c r="C737" s="61" t="str">
        <f>_xlfn.CONCAT("卡牌-",VLOOKUP(AG737,[1]卡牌!$B$3:$E$998,[1]卡牌!$E$1-[1]卡牌!$B$1+1,0))</f>
        <v>卡牌-火龙</v>
      </c>
      <c r="D737" s="38">
        <v>25</v>
      </c>
      <c r="E737" s="38">
        <v>0</v>
      </c>
      <c r="J737" s="38">
        <v>2</v>
      </c>
      <c r="L737" s="38">
        <v>0</v>
      </c>
      <c r="M737" s="38">
        <v>0</v>
      </c>
      <c r="N737" s="38">
        <v>1000000</v>
      </c>
      <c r="O737" s="38" t="s">
        <v>55</v>
      </c>
      <c r="Q737" s="63" t="s">
        <v>1560</v>
      </c>
      <c r="R737" s="63">
        <v>0</v>
      </c>
      <c r="T737" s="153" t="s">
        <v>1543</v>
      </c>
      <c r="Y737" s="70" t="str">
        <f t="shared" si="22"/>
        <v>300,35210250,0,0,0</v>
      </c>
      <c r="Z737" s="70"/>
      <c r="AA737" s="38">
        <v>0</v>
      </c>
      <c r="AB737" s="38">
        <v>0</v>
      </c>
      <c r="AC737" s="38">
        <v>0</v>
      </c>
      <c r="AD737" s="38">
        <v>0</v>
      </c>
      <c r="AF737" s="4" t="s">
        <v>1574</v>
      </c>
      <c r="AG737">
        <f t="shared" si="21"/>
        <v>35210</v>
      </c>
      <c r="AH737" t="str">
        <f>SUBSTITUTE(SUBSTITUTE(VLOOKUP(VLOOKUP(AG737,[1]卡牌!$AC$3:$AD$999,2,0),[1]临时数据!$AG$3:$AK$10,4,0),"x",AF737),"y",B737)</f>
        <v>300,35210250,0,0,0</v>
      </c>
    </row>
    <row r="738" spans="1:34" x14ac:dyDescent="0.2">
      <c r="A738" s="55">
        <f t="shared" si="20"/>
        <v>733</v>
      </c>
      <c r="B738" s="37">
        <v>36210010</v>
      </c>
      <c r="C738" s="61" t="str">
        <f>_xlfn.CONCAT("卡牌-",VLOOKUP(AG738,[1]卡牌!$B$3:$E$998,[1]卡牌!$E$1-[1]卡牌!$B$1+1,0))</f>
        <v>卡牌-魔像</v>
      </c>
      <c r="D738" s="38">
        <v>1</v>
      </c>
      <c r="E738" s="38">
        <v>0</v>
      </c>
      <c r="J738" s="38">
        <v>2</v>
      </c>
      <c r="L738" s="38">
        <v>0</v>
      </c>
      <c r="M738" s="38">
        <v>0</v>
      </c>
      <c r="N738" s="38">
        <v>1000000</v>
      </c>
      <c r="O738" s="38" t="s">
        <v>55</v>
      </c>
      <c r="Q738" s="63" t="s">
        <v>1560</v>
      </c>
      <c r="R738" s="63">
        <v>0</v>
      </c>
      <c r="T738" s="153" t="s">
        <v>1543</v>
      </c>
      <c r="Y738" s="70" t="str">
        <f t="shared" si="22"/>
        <v>300,36210010,0,0,0</v>
      </c>
      <c r="Z738" s="70"/>
      <c r="AA738" s="38">
        <v>0</v>
      </c>
      <c r="AB738" s="38">
        <v>0</v>
      </c>
      <c r="AC738" s="38">
        <v>0</v>
      </c>
      <c r="AD738" s="38">
        <v>0</v>
      </c>
      <c r="AF738" s="4" t="s">
        <v>1574</v>
      </c>
      <c r="AG738">
        <f t="shared" si="21"/>
        <v>36210</v>
      </c>
      <c r="AH738" t="str">
        <f>SUBSTITUTE(SUBSTITUTE(VLOOKUP(VLOOKUP(AG738,[1]卡牌!$AC$3:$AD$999,2,0),[1]临时数据!$AG$3:$AK$10,4,0),"x",AF738),"y",B738)</f>
        <v>300,36210010,0,0,0</v>
      </c>
    </row>
    <row r="739" spans="1:34" x14ac:dyDescent="0.2">
      <c r="A739" s="55">
        <f t="shared" si="20"/>
        <v>734</v>
      </c>
      <c r="B739" s="37">
        <v>36210020</v>
      </c>
      <c r="C739" s="61" t="str">
        <f>_xlfn.CONCAT("卡牌-",VLOOKUP(AG739,[1]卡牌!$B$3:$E$998,[1]卡牌!$E$1-[1]卡牌!$B$1+1,0))</f>
        <v>卡牌-魔像</v>
      </c>
      <c r="D739" s="38">
        <v>2</v>
      </c>
      <c r="E739" s="38">
        <v>0</v>
      </c>
      <c r="J739" s="38">
        <v>2</v>
      </c>
      <c r="L739" s="38">
        <v>0</v>
      </c>
      <c r="M739" s="38">
        <v>0</v>
      </c>
      <c r="N739" s="38">
        <v>1000000</v>
      </c>
      <c r="O739" s="38" t="s">
        <v>55</v>
      </c>
      <c r="Q739" s="63" t="s">
        <v>1560</v>
      </c>
      <c r="R739" s="63">
        <v>0</v>
      </c>
      <c r="T739" s="153" t="s">
        <v>1543</v>
      </c>
      <c r="Y739" s="70" t="str">
        <f t="shared" si="22"/>
        <v>300,36210020,0,0,0</v>
      </c>
      <c r="Z739" s="70"/>
      <c r="AA739" s="38">
        <v>0</v>
      </c>
      <c r="AB739" s="38">
        <v>0</v>
      </c>
      <c r="AC739" s="38">
        <v>0</v>
      </c>
      <c r="AD739" s="38">
        <v>0</v>
      </c>
      <c r="AF739" s="4" t="s">
        <v>1574</v>
      </c>
      <c r="AG739">
        <f t="shared" si="21"/>
        <v>36210</v>
      </c>
      <c r="AH739" t="str">
        <f>SUBSTITUTE(SUBSTITUTE(VLOOKUP(VLOOKUP(AG739,[1]卡牌!$AC$3:$AD$999,2,0),[1]临时数据!$AG$3:$AK$10,4,0),"x",AF739),"y",B739)</f>
        <v>300,36210020,0,0,0</v>
      </c>
    </row>
    <row r="740" spans="1:34" x14ac:dyDescent="0.2">
      <c r="A740" s="55">
        <f t="shared" si="20"/>
        <v>735</v>
      </c>
      <c r="B740" s="37">
        <v>36210030</v>
      </c>
      <c r="C740" s="61" t="str">
        <f>_xlfn.CONCAT("卡牌-",VLOOKUP(AG740,[1]卡牌!$B$3:$E$998,[1]卡牌!$E$1-[1]卡牌!$B$1+1,0))</f>
        <v>卡牌-魔像</v>
      </c>
      <c r="D740" s="38">
        <v>3</v>
      </c>
      <c r="E740" s="38">
        <v>0</v>
      </c>
      <c r="J740" s="38">
        <v>2</v>
      </c>
      <c r="L740" s="38">
        <v>0</v>
      </c>
      <c r="M740" s="38">
        <v>0</v>
      </c>
      <c r="N740" s="38">
        <v>1000000</v>
      </c>
      <c r="O740" s="38" t="s">
        <v>55</v>
      </c>
      <c r="Q740" s="63" t="s">
        <v>1560</v>
      </c>
      <c r="R740" s="63">
        <v>0</v>
      </c>
      <c r="T740" s="153" t="s">
        <v>1543</v>
      </c>
      <c r="Y740" s="70" t="str">
        <f t="shared" si="22"/>
        <v>300,36210030,0,0,0</v>
      </c>
      <c r="Z740" s="70"/>
      <c r="AA740" s="38">
        <v>0</v>
      </c>
      <c r="AB740" s="38">
        <v>0</v>
      </c>
      <c r="AC740" s="38">
        <v>0</v>
      </c>
      <c r="AD740" s="38">
        <v>0</v>
      </c>
      <c r="AF740" s="4" t="s">
        <v>1574</v>
      </c>
      <c r="AG740">
        <f t="shared" si="21"/>
        <v>36210</v>
      </c>
      <c r="AH740" t="str">
        <f>SUBSTITUTE(SUBSTITUTE(VLOOKUP(VLOOKUP(AG740,[1]卡牌!$AC$3:$AD$999,2,0),[1]临时数据!$AG$3:$AK$10,4,0),"x",AF740),"y",B740)</f>
        <v>300,36210030,0,0,0</v>
      </c>
    </row>
    <row r="741" spans="1:34" x14ac:dyDescent="0.2">
      <c r="A741" s="55">
        <f t="shared" si="20"/>
        <v>736</v>
      </c>
      <c r="B741" s="37">
        <v>36210040</v>
      </c>
      <c r="C741" s="61" t="str">
        <f>_xlfn.CONCAT("卡牌-",VLOOKUP(AG741,[1]卡牌!$B$3:$E$998,[1]卡牌!$E$1-[1]卡牌!$B$1+1,0))</f>
        <v>卡牌-魔像</v>
      </c>
      <c r="D741" s="38">
        <v>4</v>
      </c>
      <c r="E741" s="38">
        <v>0</v>
      </c>
      <c r="J741" s="38">
        <v>2</v>
      </c>
      <c r="L741" s="38">
        <v>0</v>
      </c>
      <c r="M741" s="38">
        <v>0</v>
      </c>
      <c r="N741" s="38">
        <v>1000000</v>
      </c>
      <c r="O741" s="38" t="s">
        <v>55</v>
      </c>
      <c r="Q741" s="63" t="s">
        <v>1560</v>
      </c>
      <c r="R741" s="63">
        <v>0</v>
      </c>
      <c r="T741" s="153" t="s">
        <v>1543</v>
      </c>
      <c r="Y741" s="70" t="str">
        <f t="shared" si="22"/>
        <v>300,36210040,0,0,0</v>
      </c>
      <c r="Z741" s="70"/>
      <c r="AA741" s="38">
        <v>0</v>
      </c>
      <c r="AB741" s="38">
        <v>0</v>
      </c>
      <c r="AC741" s="38">
        <v>0</v>
      </c>
      <c r="AD741" s="38">
        <v>0</v>
      </c>
      <c r="AF741" s="4" t="s">
        <v>1574</v>
      </c>
      <c r="AG741">
        <f t="shared" si="21"/>
        <v>36210</v>
      </c>
      <c r="AH741" t="str">
        <f>SUBSTITUTE(SUBSTITUTE(VLOOKUP(VLOOKUP(AG741,[1]卡牌!$AC$3:$AD$999,2,0),[1]临时数据!$AG$3:$AK$10,4,0),"x",AF741),"y",B741)</f>
        <v>300,36210040,0,0,0</v>
      </c>
    </row>
    <row r="742" spans="1:34" x14ac:dyDescent="0.2">
      <c r="A742" s="55">
        <f t="shared" si="20"/>
        <v>737</v>
      </c>
      <c r="B742" s="37">
        <v>36210050</v>
      </c>
      <c r="C742" s="61" t="str">
        <f>_xlfn.CONCAT("卡牌-",VLOOKUP(AG742,[1]卡牌!$B$3:$E$998,[1]卡牌!$E$1-[1]卡牌!$B$1+1,0))</f>
        <v>卡牌-魔像</v>
      </c>
      <c r="D742" s="38">
        <v>5</v>
      </c>
      <c r="E742" s="38">
        <v>0</v>
      </c>
      <c r="J742" s="38">
        <v>2</v>
      </c>
      <c r="L742" s="38">
        <v>0</v>
      </c>
      <c r="M742" s="38">
        <v>0</v>
      </c>
      <c r="N742" s="38">
        <v>1000000</v>
      </c>
      <c r="O742" s="38" t="s">
        <v>55</v>
      </c>
      <c r="Q742" s="63" t="s">
        <v>1560</v>
      </c>
      <c r="R742" s="63">
        <v>0</v>
      </c>
      <c r="T742" s="153" t="s">
        <v>1543</v>
      </c>
      <c r="Y742" s="70" t="str">
        <f t="shared" si="22"/>
        <v>300,36210050,0,0,0</v>
      </c>
      <c r="Z742" s="70"/>
      <c r="AA742" s="38">
        <v>0</v>
      </c>
      <c r="AB742" s="38">
        <v>0</v>
      </c>
      <c r="AC742" s="38">
        <v>0</v>
      </c>
      <c r="AD742" s="38">
        <v>0</v>
      </c>
      <c r="AF742" s="4" t="s">
        <v>1574</v>
      </c>
      <c r="AG742">
        <f t="shared" si="21"/>
        <v>36210</v>
      </c>
      <c r="AH742" t="str">
        <f>SUBSTITUTE(SUBSTITUTE(VLOOKUP(VLOOKUP(AG742,[1]卡牌!$AC$3:$AD$999,2,0),[1]临时数据!$AG$3:$AK$10,4,0),"x",AF742),"y",B742)</f>
        <v>300,36210050,0,0,0</v>
      </c>
    </row>
    <row r="743" spans="1:34" x14ac:dyDescent="0.2">
      <c r="A743" s="55">
        <f t="shared" ref="A743:A806" si="23">ROW()-5</f>
        <v>738</v>
      </c>
      <c r="B743" s="37">
        <v>36210060</v>
      </c>
      <c r="C743" s="61" t="str">
        <f>_xlfn.CONCAT("卡牌-",VLOOKUP(AG743,[1]卡牌!$B$3:$E$998,[1]卡牌!$E$1-[1]卡牌!$B$1+1,0))</f>
        <v>卡牌-魔像</v>
      </c>
      <c r="D743" s="38">
        <v>6</v>
      </c>
      <c r="E743" s="38">
        <v>0</v>
      </c>
      <c r="J743" s="38">
        <v>2</v>
      </c>
      <c r="L743" s="38">
        <v>0</v>
      </c>
      <c r="M743" s="38">
        <v>0</v>
      </c>
      <c r="N743" s="38">
        <v>1000000</v>
      </c>
      <c r="O743" s="38" t="s">
        <v>55</v>
      </c>
      <c r="Q743" s="63" t="s">
        <v>1560</v>
      </c>
      <c r="R743" s="63">
        <v>0</v>
      </c>
      <c r="T743" s="153" t="s">
        <v>1543</v>
      </c>
      <c r="Y743" s="70" t="str">
        <f t="shared" si="22"/>
        <v>300,36210060,0,0,0</v>
      </c>
      <c r="Z743" s="70"/>
      <c r="AA743" s="38">
        <v>0</v>
      </c>
      <c r="AB743" s="38">
        <v>0</v>
      </c>
      <c r="AC743" s="38">
        <v>0</v>
      </c>
      <c r="AD743" s="38">
        <v>0</v>
      </c>
      <c r="AF743" s="4" t="s">
        <v>1574</v>
      </c>
      <c r="AG743">
        <f t="shared" si="21"/>
        <v>36210</v>
      </c>
      <c r="AH743" t="str">
        <f>SUBSTITUTE(SUBSTITUTE(VLOOKUP(VLOOKUP(AG743,[1]卡牌!$AC$3:$AD$999,2,0),[1]临时数据!$AG$3:$AK$10,4,0),"x",AF743),"y",B743)</f>
        <v>300,36210060,0,0,0</v>
      </c>
    </row>
    <row r="744" spans="1:34" x14ac:dyDescent="0.2">
      <c r="A744" s="55">
        <f t="shared" si="23"/>
        <v>739</v>
      </c>
      <c r="B744" s="37">
        <v>36210070</v>
      </c>
      <c r="C744" s="61" t="str">
        <f>_xlfn.CONCAT("卡牌-",VLOOKUP(AG744,[1]卡牌!$B$3:$E$998,[1]卡牌!$E$1-[1]卡牌!$B$1+1,0))</f>
        <v>卡牌-魔像</v>
      </c>
      <c r="D744" s="38">
        <v>7</v>
      </c>
      <c r="E744" s="38">
        <v>0</v>
      </c>
      <c r="J744" s="38">
        <v>2</v>
      </c>
      <c r="L744" s="38">
        <v>0</v>
      </c>
      <c r="M744" s="38">
        <v>0</v>
      </c>
      <c r="N744" s="38">
        <v>1000000</v>
      </c>
      <c r="O744" s="38" t="s">
        <v>55</v>
      </c>
      <c r="Q744" s="63" t="s">
        <v>1560</v>
      </c>
      <c r="R744" s="63">
        <v>0</v>
      </c>
      <c r="T744" s="153" t="s">
        <v>1543</v>
      </c>
      <c r="Y744" s="70" t="str">
        <f t="shared" si="22"/>
        <v>300,36210070,0,0,0</v>
      </c>
      <c r="Z744" s="70"/>
      <c r="AA744" s="38">
        <v>0</v>
      </c>
      <c r="AB744" s="38">
        <v>0</v>
      </c>
      <c r="AC744" s="38">
        <v>0</v>
      </c>
      <c r="AD744" s="38">
        <v>0</v>
      </c>
      <c r="AF744" s="4" t="s">
        <v>1574</v>
      </c>
      <c r="AG744">
        <f t="shared" si="21"/>
        <v>36210</v>
      </c>
      <c r="AH744" t="str">
        <f>SUBSTITUTE(SUBSTITUTE(VLOOKUP(VLOOKUP(AG744,[1]卡牌!$AC$3:$AD$999,2,0),[1]临时数据!$AG$3:$AK$10,4,0),"x",AF744),"y",B744)</f>
        <v>300,36210070,0,0,0</v>
      </c>
    </row>
    <row r="745" spans="1:34" x14ac:dyDescent="0.2">
      <c r="A745" s="55">
        <f t="shared" si="23"/>
        <v>740</v>
      </c>
      <c r="B745" s="37">
        <v>36210080</v>
      </c>
      <c r="C745" s="61" t="str">
        <f>_xlfn.CONCAT("卡牌-",VLOOKUP(AG745,[1]卡牌!$B$3:$E$998,[1]卡牌!$E$1-[1]卡牌!$B$1+1,0))</f>
        <v>卡牌-魔像</v>
      </c>
      <c r="D745" s="38">
        <v>8</v>
      </c>
      <c r="E745" s="38">
        <v>0</v>
      </c>
      <c r="J745" s="38">
        <v>2</v>
      </c>
      <c r="L745" s="38">
        <v>0</v>
      </c>
      <c r="M745" s="38">
        <v>0</v>
      </c>
      <c r="N745" s="38">
        <v>1000000</v>
      </c>
      <c r="O745" s="38" t="s">
        <v>55</v>
      </c>
      <c r="Q745" s="63" t="s">
        <v>1560</v>
      </c>
      <c r="R745" s="63">
        <v>0</v>
      </c>
      <c r="T745" s="153" t="s">
        <v>1543</v>
      </c>
      <c r="Y745" s="70" t="str">
        <f t="shared" si="22"/>
        <v>300,36210080,0,0,0</v>
      </c>
      <c r="Z745" s="70"/>
      <c r="AA745" s="38">
        <v>0</v>
      </c>
      <c r="AB745" s="38">
        <v>0</v>
      </c>
      <c r="AC745" s="38">
        <v>0</v>
      </c>
      <c r="AD745" s="38">
        <v>0</v>
      </c>
      <c r="AF745" s="4" t="s">
        <v>1574</v>
      </c>
      <c r="AG745">
        <f t="shared" si="21"/>
        <v>36210</v>
      </c>
      <c r="AH745" t="str">
        <f>SUBSTITUTE(SUBSTITUTE(VLOOKUP(VLOOKUP(AG745,[1]卡牌!$AC$3:$AD$999,2,0),[1]临时数据!$AG$3:$AK$10,4,0),"x",AF745),"y",B745)</f>
        <v>300,36210080,0,0,0</v>
      </c>
    </row>
    <row r="746" spans="1:34" x14ac:dyDescent="0.2">
      <c r="A746" s="55">
        <f t="shared" si="23"/>
        <v>741</v>
      </c>
      <c r="B746" s="37">
        <v>36210090</v>
      </c>
      <c r="C746" s="61" t="str">
        <f>_xlfn.CONCAT("卡牌-",VLOOKUP(AG746,[1]卡牌!$B$3:$E$998,[1]卡牌!$E$1-[1]卡牌!$B$1+1,0))</f>
        <v>卡牌-魔像</v>
      </c>
      <c r="D746" s="38">
        <v>9</v>
      </c>
      <c r="E746" s="38">
        <v>0</v>
      </c>
      <c r="J746" s="38">
        <v>2</v>
      </c>
      <c r="L746" s="38">
        <v>0</v>
      </c>
      <c r="M746" s="38">
        <v>0</v>
      </c>
      <c r="N746" s="38">
        <v>1000000</v>
      </c>
      <c r="O746" s="38" t="s">
        <v>55</v>
      </c>
      <c r="Q746" s="63" t="s">
        <v>1560</v>
      </c>
      <c r="R746" s="63">
        <v>0</v>
      </c>
      <c r="T746" s="153" t="s">
        <v>1543</v>
      </c>
      <c r="Y746" s="70" t="str">
        <f t="shared" si="22"/>
        <v>300,36210090,0,0,0</v>
      </c>
      <c r="Z746" s="70"/>
      <c r="AA746" s="38">
        <v>0</v>
      </c>
      <c r="AB746" s="38">
        <v>0</v>
      </c>
      <c r="AC746" s="38">
        <v>0</v>
      </c>
      <c r="AD746" s="38">
        <v>0</v>
      </c>
      <c r="AF746" s="4" t="s">
        <v>1574</v>
      </c>
      <c r="AG746">
        <f t="shared" si="21"/>
        <v>36210</v>
      </c>
      <c r="AH746" t="str">
        <f>SUBSTITUTE(SUBSTITUTE(VLOOKUP(VLOOKUP(AG746,[1]卡牌!$AC$3:$AD$999,2,0),[1]临时数据!$AG$3:$AK$10,4,0),"x",AF746),"y",B746)</f>
        <v>300,36210090,0,0,0</v>
      </c>
    </row>
    <row r="747" spans="1:34" x14ac:dyDescent="0.2">
      <c r="A747" s="55">
        <f t="shared" si="23"/>
        <v>742</v>
      </c>
      <c r="B747" s="37">
        <v>36210100</v>
      </c>
      <c r="C747" s="61" t="str">
        <f>_xlfn.CONCAT("卡牌-",VLOOKUP(AG747,[1]卡牌!$B$3:$E$998,[1]卡牌!$E$1-[1]卡牌!$B$1+1,0))</f>
        <v>卡牌-魔像</v>
      </c>
      <c r="D747" s="38">
        <v>10</v>
      </c>
      <c r="E747" s="38">
        <v>0</v>
      </c>
      <c r="J747" s="38">
        <v>2</v>
      </c>
      <c r="L747" s="38">
        <v>0</v>
      </c>
      <c r="M747" s="38">
        <v>0</v>
      </c>
      <c r="N747" s="38">
        <v>1000000</v>
      </c>
      <c r="O747" s="38" t="s">
        <v>55</v>
      </c>
      <c r="Q747" s="63" t="s">
        <v>1560</v>
      </c>
      <c r="R747" s="63">
        <v>0</v>
      </c>
      <c r="T747" s="153" t="s">
        <v>1543</v>
      </c>
      <c r="Y747" s="70" t="str">
        <f t="shared" si="22"/>
        <v>300,36210100,0,0,0</v>
      </c>
      <c r="Z747" s="70"/>
      <c r="AA747" s="38">
        <v>0</v>
      </c>
      <c r="AB747" s="38">
        <v>0</v>
      </c>
      <c r="AC747" s="38">
        <v>0</v>
      </c>
      <c r="AD747" s="38">
        <v>0</v>
      </c>
      <c r="AF747" s="4" t="s">
        <v>1574</v>
      </c>
      <c r="AG747">
        <f t="shared" si="21"/>
        <v>36210</v>
      </c>
      <c r="AH747" t="str">
        <f>SUBSTITUTE(SUBSTITUTE(VLOOKUP(VLOOKUP(AG747,[1]卡牌!$AC$3:$AD$999,2,0),[1]临时数据!$AG$3:$AK$10,4,0),"x",AF747),"y",B747)</f>
        <v>300,36210100,0,0,0</v>
      </c>
    </row>
    <row r="748" spans="1:34" x14ac:dyDescent="0.2">
      <c r="A748" s="55">
        <f t="shared" si="23"/>
        <v>743</v>
      </c>
      <c r="B748" s="37">
        <v>36210110</v>
      </c>
      <c r="C748" s="61" t="str">
        <f>_xlfn.CONCAT("卡牌-",VLOOKUP(AG748,[1]卡牌!$B$3:$E$998,[1]卡牌!$E$1-[1]卡牌!$B$1+1,0))</f>
        <v>卡牌-魔像</v>
      </c>
      <c r="D748" s="38">
        <v>11</v>
      </c>
      <c r="E748" s="38">
        <v>0</v>
      </c>
      <c r="J748" s="38">
        <v>2</v>
      </c>
      <c r="L748" s="38">
        <v>0</v>
      </c>
      <c r="M748" s="38">
        <v>0</v>
      </c>
      <c r="N748" s="38">
        <v>1000000</v>
      </c>
      <c r="O748" s="38" t="s">
        <v>55</v>
      </c>
      <c r="Q748" s="63" t="s">
        <v>1560</v>
      </c>
      <c r="R748" s="63">
        <v>0</v>
      </c>
      <c r="T748" s="153" t="s">
        <v>1543</v>
      </c>
      <c r="Y748" s="70" t="str">
        <f t="shared" si="22"/>
        <v>300,36210110,0,0,0</v>
      </c>
      <c r="Z748" s="70"/>
      <c r="AA748" s="38">
        <v>0</v>
      </c>
      <c r="AB748" s="38">
        <v>0</v>
      </c>
      <c r="AC748" s="38">
        <v>0</v>
      </c>
      <c r="AD748" s="38">
        <v>0</v>
      </c>
      <c r="AF748" s="4" t="s">
        <v>1574</v>
      </c>
      <c r="AG748">
        <f t="shared" si="21"/>
        <v>36210</v>
      </c>
      <c r="AH748" t="str">
        <f>SUBSTITUTE(SUBSTITUTE(VLOOKUP(VLOOKUP(AG748,[1]卡牌!$AC$3:$AD$999,2,0),[1]临时数据!$AG$3:$AK$10,4,0),"x",AF748),"y",B748)</f>
        <v>300,36210110,0,0,0</v>
      </c>
    </row>
    <row r="749" spans="1:34" x14ac:dyDescent="0.2">
      <c r="A749" s="55">
        <f t="shared" si="23"/>
        <v>744</v>
      </c>
      <c r="B749" s="37">
        <v>36210120</v>
      </c>
      <c r="C749" s="61" t="str">
        <f>_xlfn.CONCAT("卡牌-",VLOOKUP(AG749,[1]卡牌!$B$3:$E$998,[1]卡牌!$E$1-[1]卡牌!$B$1+1,0))</f>
        <v>卡牌-魔像</v>
      </c>
      <c r="D749" s="38">
        <v>12</v>
      </c>
      <c r="E749" s="38">
        <v>0</v>
      </c>
      <c r="J749" s="38">
        <v>2</v>
      </c>
      <c r="L749" s="38">
        <v>0</v>
      </c>
      <c r="M749" s="38">
        <v>0</v>
      </c>
      <c r="N749" s="38">
        <v>1000000</v>
      </c>
      <c r="O749" s="38" t="s">
        <v>55</v>
      </c>
      <c r="Q749" s="63" t="s">
        <v>1560</v>
      </c>
      <c r="R749" s="63">
        <v>0</v>
      </c>
      <c r="T749" s="153" t="s">
        <v>1543</v>
      </c>
      <c r="Y749" s="70" t="str">
        <f t="shared" si="22"/>
        <v>300,36210120,0,0,0</v>
      </c>
      <c r="Z749" s="70"/>
      <c r="AA749" s="38">
        <v>0</v>
      </c>
      <c r="AB749" s="38">
        <v>0</v>
      </c>
      <c r="AC749" s="38">
        <v>0</v>
      </c>
      <c r="AD749" s="38">
        <v>0</v>
      </c>
      <c r="AF749" s="4" t="s">
        <v>1574</v>
      </c>
      <c r="AG749">
        <f t="shared" si="21"/>
        <v>36210</v>
      </c>
      <c r="AH749" t="str">
        <f>SUBSTITUTE(SUBSTITUTE(VLOOKUP(VLOOKUP(AG749,[1]卡牌!$AC$3:$AD$999,2,0),[1]临时数据!$AG$3:$AK$10,4,0),"x",AF749),"y",B749)</f>
        <v>300,36210120,0,0,0</v>
      </c>
    </row>
    <row r="750" spans="1:34" x14ac:dyDescent="0.2">
      <c r="A750" s="55">
        <f t="shared" si="23"/>
        <v>745</v>
      </c>
      <c r="B750" s="37">
        <v>36210130</v>
      </c>
      <c r="C750" s="61" t="str">
        <f>_xlfn.CONCAT("卡牌-",VLOOKUP(AG750,[1]卡牌!$B$3:$E$998,[1]卡牌!$E$1-[1]卡牌!$B$1+1,0))</f>
        <v>卡牌-魔像</v>
      </c>
      <c r="D750" s="38">
        <v>13</v>
      </c>
      <c r="E750" s="38">
        <v>0</v>
      </c>
      <c r="J750" s="38">
        <v>2</v>
      </c>
      <c r="L750" s="38">
        <v>0</v>
      </c>
      <c r="M750" s="38">
        <v>0</v>
      </c>
      <c r="N750" s="38">
        <v>1000000</v>
      </c>
      <c r="O750" s="38" t="s">
        <v>55</v>
      </c>
      <c r="Q750" s="63" t="s">
        <v>1560</v>
      </c>
      <c r="R750" s="63">
        <v>0</v>
      </c>
      <c r="T750" s="153" t="s">
        <v>1543</v>
      </c>
      <c r="Y750" s="70" t="str">
        <f t="shared" si="22"/>
        <v>300,36210130,0,0,0</v>
      </c>
      <c r="Z750" s="70"/>
      <c r="AA750" s="38">
        <v>0</v>
      </c>
      <c r="AB750" s="38">
        <v>0</v>
      </c>
      <c r="AC750" s="38">
        <v>0</v>
      </c>
      <c r="AD750" s="38">
        <v>0</v>
      </c>
      <c r="AF750" s="4" t="s">
        <v>1574</v>
      </c>
      <c r="AG750">
        <f t="shared" si="21"/>
        <v>36210</v>
      </c>
      <c r="AH750" t="str">
        <f>SUBSTITUTE(SUBSTITUTE(VLOOKUP(VLOOKUP(AG750,[1]卡牌!$AC$3:$AD$999,2,0),[1]临时数据!$AG$3:$AK$10,4,0),"x",AF750),"y",B750)</f>
        <v>300,36210130,0,0,0</v>
      </c>
    </row>
    <row r="751" spans="1:34" x14ac:dyDescent="0.2">
      <c r="A751" s="55">
        <f t="shared" si="23"/>
        <v>746</v>
      </c>
      <c r="B751" s="37">
        <v>36210140</v>
      </c>
      <c r="C751" s="61" t="str">
        <f>_xlfn.CONCAT("卡牌-",VLOOKUP(AG751,[1]卡牌!$B$3:$E$998,[1]卡牌!$E$1-[1]卡牌!$B$1+1,0))</f>
        <v>卡牌-魔像</v>
      </c>
      <c r="D751" s="38">
        <v>14</v>
      </c>
      <c r="E751" s="38">
        <v>0</v>
      </c>
      <c r="J751" s="38">
        <v>2</v>
      </c>
      <c r="L751" s="38">
        <v>0</v>
      </c>
      <c r="M751" s="38">
        <v>0</v>
      </c>
      <c r="N751" s="38">
        <v>1000000</v>
      </c>
      <c r="O751" s="38" t="s">
        <v>55</v>
      </c>
      <c r="Q751" s="63" t="s">
        <v>1560</v>
      </c>
      <c r="R751" s="63">
        <v>0</v>
      </c>
      <c r="T751" s="153" t="s">
        <v>1543</v>
      </c>
      <c r="Y751" s="70" t="str">
        <f t="shared" si="22"/>
        <v>300,36210140,0,0,0</v>
      </c>
      <c r="Z751" s="70"/>
      <c r="AA751" s="38">
        <v>0</v>
      </c>
      <c r="AB751" s="38">
        <v>0</v>
      </c>
      <c r="AC751" s="38">
        <v>0</v>
      </c>
      <c r="AD751" s="38">
        <v>0</v>
      </c>
      <c r="AF751" s="4" t="s">
        <v>1574</v>
      </c>
      <c r="AG751">
        <f t="shared" si="21"/>
        <v>36210</v>
      </c>
      <c r="AH751" t="str">
        <f>SUBSTITUTE(SUBSTITUTE(VLOOKUP(VLOOKUP(AG751,[1]卡牌!$AC$3:$AD$999,2,0),[1]临时数据!$AG$3:$AK$10,4,0),"x",AF751),"y",B751)</f>
        <v>300,36210140,0,0,0</v>
      </c>
    </row>
    <row r="752" spans="1:34" x14ac:dyDescent="0.2">
      <c r="A752" s="55">
        <f t="shared" si="23"/>
        <v>747</v>
      </c>
      <c r="B752" s="37">
        <v>36210150</v>
      </c>
      <c r="C752" s="61" t="str">
        <f>_xlfn.CONCAT("卡牌-",VLOOKUP(AG752,[1]卡牌!$B$3:$E$998,[1]卡牌!$E$1-[1]卡牌!$B$1+1,0))</f>
        <v>卡牌-魔像</v>
      </c>
      <c r="D752" s="38">
        <v>15</v>
      </c>
      <c r="E752" s="38">
        <v>0</v>
      </c>
      <c r="J752" s="38">
        <v>2</v>
      </c>
      <c r="L752" s="38">
        <v>0</v>
      </c>
      <c r="M752" s="38">
        <v>0</v>
      </c>
      <c r="N752" s="38">
        <v>1000000</v>
      </c>
      <c r="O752" s="38" t="s">
        <v>55</v>
      </c>
      <c r="Q752" s="63" t="s">
        <v>1560</v>
      </c>
      <c r="R752" s="63">
        <v>0</v>
      </c>
      <c r="T752" s="153" t="s">
        <v>1543</v>
      </c>
      <c r="Y752" s="70" t="str">
        <f t="shared" si="22"/>
        <v>300,36210150,0,0,0</v>
      </c>
      <c r="Z752" s="70"/>
      <c r="AA752" s="38">
        <v>0</v>
      </c>
      <c r="AB752" s="38">
        <v>0</v>
      </c>
      <c r="AC752" s="38">
        <v>0</v>
      </c>
      <c r="AD752" s="38">
        <v>0</v>
      </c>
      <c r="AF752" s="4" t="s">
        <v>1574</v>
      </c>
      <c r="AG752">
        <f t="shared" si="21"/>
        <v>36210</v>
      </c>
      <c r="AH752" t="str">
        <f>SUBSTITUTE(SUBSTITUTE(VLOOKUP(VLOOKUP(AG752,[1]卡牌!$AC$3:$AD$999,2,0),[1]临时数据!$AG$3:$AK$10,4,0),"x",AF752),"y",B752)</f>
        <v>300,36210150,0,0,0</v>
      </c>
    </row>
    <row r="753" spans="1:34" x14ac:dyDescent="0.2">
      <c r="A753" s="55">
        <f t="shared" si="23"/>
        <v>748</v>
      </c>
      <c r="B753" s="37">
        <v>36210160</v>
      </c>
      <c r="C753" s="61" t="str">
        <f>_xlfn.CONCAT("卡牌-",VLOOKUP(AG753,[1]卡牌!$B$3:$E$998,[1]卡牌!$E$1-[1]卡牌!$B$1+1,0))</f>
        <v>卡牌-魔像</v>
      </c>
      <c r="D753" s="38">
        <v>16</v>
      </c>
      <c r="E753" s="38">
        <v>0</v>
      </c>
      <c r="J753" s="38">
        <v>2</v>
      </c>
      <c r="L753" s="38">
        <v>0</v>
      </c>
      <c r="M753" s="38">
        <v>0</v>
      </c>
      <c r="N753" s="38">
        <v>1000000</v>
      </c>
      <c r="O753" s="38" t="s">
        <v>55</v>
      </c>
      <c r="Q753" s="63" t="s">
        <v>1560</v>
      </c>
      <c r="R753" s="63">
        <v>0</v>
      </c>
      <c r="T753" s="153" t="s">
        <v>1543</v>
      </c>
      <c r="Y753" s="70" t="str">
        <f t="shared" si="22"/>
        <v>300,36210160,0,0,0</v>
      </c>
      <c r="Z753" s="70"/>
      <c r="AA753" s="38">
        <v>0</v>
      </c>
      <c r="AB753" s="38">
        <v>0</v>
      </c>
      <c r="AC753" s="38">
        <v>0</v>
      </c>
      <c r="AD753" s="38">
        <v>0</v>
      </c>
      <c r="AF753" s="4" t="s">
        <v>1574</v>
      </c>
      <c r="AG753">
        <f t="shared" si="21"/>
        <v>36210</v>
      </c>
      <c r="AH753" t="str">
        <f>SUBSTITUTE(SUBSTITUTE(VLOOKUP(VLOOKUP(AG753,[1]卡牌!$AC$3:$AD$999,2,0),[1]临时数据!$AG$3:$AK$10,4,0),"x",AF753),"y",B753)</f>
        <v>300,36210160,0,0,0</v>
      </c>
    </row>
    <row r="754" spans="1:34" x14ac:dyDescent="0.2">
      <c r="A754" s="55">
        <f t="shared" si="23"/>
        <v>749</v>
      </c>
      <c r="B754" s="37">
        <v>36210170</v>
      </c>
      <c r="C754" s="61" t="str">
        <f>_xlfn.CONCAT("卡牌-",VLOOKUP(AG754,[1]卡牌!$B$3:$E$998,[1]卡牌!$E$1-[1]卡牌!$B$1+1,0))</f>
        <v>卡牌-魔像</v>
      </c>
      <c r="D754" s="38">
        <v>17</v>
      </c>
      <c r="E754" s="38">
        <v>0</v>
      </c>
      <c r="J754" s="38">
        <v>2</v>
      </c>
      <c r="L754" s="38">
        <v>0</v>
      </c>
      <c r="M754" s="38">
        <v>0</v>
      </c>
      <c r="N754" s="38">
        <v>1000000</v>
      </c>
      <c r="O754" s="38" t="s">
        <v>55</v>
      </c>
      <c r="Q754" s="63" t="s">
        <v>1560</v>
      </c>
      <c r="R754" s="63">
        <v>0</v>
      </c>
      <c r="T754" s="153" t="s">
        <v>1543</v>
      </c>
      <c r="Y754" s="70" t="str">
        <f t="shared" si="22"/>
        <v>300,36210170,0,0,0</v>
      </c>
      <c r="Z754" s="70"/>
      <c r="AA754" s="38">
        <v>0</v>
      </c>
      <c r="AB754" s="38">
        <v>0</v>
      </c>
      <c r="AC754" s="38">
        <v>0</v>
      </c>
      <c r="AD754" s="38">
        <v>0</v>
      </c>
      <c r="AF754" s="4" t="s">
        <v>1574</v>
      </c>
      <c r="AG754">
        <f t="shared" si="21"/>
        <v>36210</v>
      </c>
      <c r="AH754" t="str">
        <f>SUBSTITUTE(SUBSTITUTE(VLOOKUP(VLOOKUP(AG754,[1]卡牌!$AC$3:$AD$999,2,0),[1]临时数据!$AG$3:$AK$10,4,0),"x",AF754),"y",B754)</f>
        <v>300,36210170,0,0,0</v>
      </c>
    </row>
    <row r="755" spans="1:34" x14ac:dyDescent="0.2">
      <c r="A755" s="55">
        <f t="shared" si="23"/>
        <v>750</v>
      </c>
      <c r="B755" s="37">
        <v>36210180</v>
      </c>
      <c r="C755" s="61" t="str">
        <f>_xlfn.CONCAT("卡牌-",VLOOKUP(AG755,[1]卡牌!$B$3:$E$998,[1]卡牌!$E$1-[1]卡牌!$B$1+1,0))</f>
        <v>卡牌-魔像</v>
      </c>
      <c r="D755" s="38">
        <v>18</v>
      </c>
      <c r="E755" s="38">
        <v>0</v>
      </c>
      <c r="J755" s="38">
        <v>2</v>
      </c>
      <c r="L755" s="38">
        <v>0</v>
      </c>
      <c r="M755" s="38">
        <v>0</v>
      </c>
      <c r="N755" s="38">
        <v>1000000</v>
      </c>
      <c r="O755" s="38" t="s">
        <v>55</v>
      </c>
      <c r="Q755" s="63" t="s">
        <v>1560</v>
      </c>
      <c r="R755" s="63">
        <v>0</v>
      </c>
      <c r="T755" s="153" t="s">
        <v>1543</v>
      </c>
      <c r="Y755" s="70" t="str">
        <f t="shared" si="22"/>
        <v>300,36210180,0,0,0</v>
      </c>
      <c r="Z755" s="70"/>
      <c r="AA755" s="38">
        <v>0</v>
      </c>
      <c r="AB755" s="38">
        <v>0</v>
      </c>
      <c r="AC755" s="38">
        <v>0</v>
      </c>
      <c r="AD755" s="38">
        <v>0</v>
      </c>
      <c r="AF755" s="4" t="s">
        <v>1574</v>
      </c>
      <c r="AG755">
        <f t="shared" si="21"/>
        <v>36210</v>
      </c>
      <c r="AH755" t="str">
        <f>SUBSTITUTE(SUBSTITUTE(VLOOKUP(VLOOKUP(AG755,[1]卡牌!$AC$3:$AD$999,2,0),[1]临时数据!$AG$3:$AK$10,4,0),"x",AF755),"y",B755)</f>
        <v>300,36210180,0,0,0</v>
      </c>
    </row>
    <row r="756" spans="1:34" x14ac:dyDescent="0.2">
      <c r="A756" s="55">
        <f t="shared" si="23"/>
        <v>751</v>
      </c>
      <c r="B756" s="37">
        <v>36210190</v>
      </c>
      <c r="C756" s="61" t="str">
        <f>_xlfn.CONCAT("卡牌-",VLOOKUP(AG756,[1]卡牌!$B$3:$E$998,[1]卡牌!$E$1-[1]卡牌!$B$1+1,0))</f>
        <v>卡牌-魔像</v>
      </c>
      <c r="D756" s="38">
        <v>19</v>
      </c>
      <c r="E756" s="38">
        <v>0</v>
      </c>
      <c r="J756" s="38">
        <v>2</v>
      </c>
      <c r="L756" s="38">
        <v>0</v>
      </c>
      <c r="M756" s="38">
        <v>0</v>
      </c>
      <c r="N756" s="38">
        <v>1000000</v>
      </c>
      <c r="O756" s="38" t="s">
        <v>55</v>
      </c>
      <c r="Q756" s="63" t="s">
        <v>1560</v>
      </c>
      <c r="R756" s="63">
        <v>0</v>
      </c>
      <c r="T756" s="153" t="s">
        <v>1543</v>
      </c>
      <c r="Y756" s="70" t="str">
        <f t="shared" si="22"/>
        <v>300,36210190,0,0,0</v>
      </c>
      <c r="Z756" s="70"/>
      <c r="AA756" s="38">
        <v>0</v>
      </c>
      <c r="AB756" s="38">
        <v>0</v>
      </c>
      <c r="AC756" s="38">
        <v>0</v>
      </c>
      <c r="AD756" s="38">
        <v>0</v>
      </c>
      <c r="AF756" s="4" t="s">
        <v>1574</v>
      </c>
      <c r="AG756">
        <f t="shared" si="21"/>
        <v>36210</v>
      </c>
      <c r="AH756" t="str">
        <f>SUBSTITUTE(SUBSTITUTE(VLOOKUP(VLOOKUP(AG756,[1]卡牌!$AC$3:$AD$999,2,0),[1]临时数据!$AG$3:$AK$10,4,0),"x",AF756),"y",B756)</f>
        <v>300,36210190,0,0,0</v>
      </c>
    </row>
    <row r="757" spans="1:34" x14ac:dyDescent="0.2">
      <c r="A757" s="55">
        <f t="shared" si="23"/>
        <v>752</v>
      </c>
      <c r="B757" s="37">
        <v>36210200</v>
      </c>
      <c r="C757" s="61" t="str">
        <f>_xlfn.CONCAT("卡牌-",VLOOKUP(AG757,[1]卡牌!$B$3:$E$998,[1]卡牌!$E$1-[1]卡牌!$B$1+1,0))</f>
        <v>卡牌-魔像</v>
      </c>
      <c r="D757" s="38">
        <v>20</v>
      </c>
      <c r="E757" s="38">
        <v>0</v>
      </c>
      <c r="J757" s="38">
        <v>2</v>
      </c>
      <c r="L757" s="38">
        <v>0</v>
      </c>
      <c r="M757" s="38">
        <v>0</v>
      </c>
      <c r="N757" s="38">
        <v>1000000</v>
      </c>
      <c r="O757" s="38" t="s">
        <v>55</v>
      </c>
      <c r="Q757" s="63" t="s">
        <v>1560</v>
      </c>
      <c r="R757" s="63">
        <v>0</v>
      </c>
      <c r="T757" s="153" t="s">
        <v>1543</v>
      </c>
      <c r="Y757" s="70" t="str">
        <f t="shared" si="22"/>
        <v>300,36210200,0,0,0</v>
      </c>
      <c r="Z757" s="70"/>
      <c r="AA757" s="38">
        <v>0</v>
      </c>
      <c r="AB757" s="38">
        <v>0</v>
      </c>
      <c r="AC757" s="38">
        <v>0</v>
      </c>
      <c r="AD757" s="38">
        <v>0</v>
      </c>
      <c r="AF757" s="4" t="s">
        <v>1574</v>
      </c>
      <c r="AG757">
        <f t="shared" si="21"/>
        <v>36210</v>
      </c>
      <c r="AH757" t="str">
        <f>SUBSTITUTE(SUBSTITUTE(VLOOKUP(VLOOKUP(AG757,[1]卡牌!$AC$3:$AD$999,2,0),[1]临时数据!$AG$3:$AK$10,4,0),"x",AF757),"y",B757)</f>
        <v>300,36210200,0,0,0</v>
      </c>
    </row>
    <row r="758" spans="1:34" x14ac:dyDescent="0.2">
      <c r="A758" s="55">
        <f t="shared" si="23"/>
        <v>753</v>
      </c>
      <c r="B758" s="37">
        <v>36210210</v>
      </c>
      <c r="C758" s="61" t="str">
        <f>_xlfn.CONCAT("卡牌-",VLOOKUP(AG758,[1]卡牌!$B$3:$E$998,[1]卡牌!$E$1-[1]卡牌!$B$1+1,0))</f>
        <v>卡牌-魔像</v>
      </c>
      <c r="D758" s="38">
        <v>21</v>
      </c>
      <c r="E758" s="38">
        <v>0</v>
      </c>
      <c r="J758" s="38">
        <v>2</v>
      </c>
      <c r="L758" s="38">
        <v>0</v>
      </c>
      <c r="M758" s="38">
        <v>0</v>
      </c>
      <c r="N758" s="38">
        <v>1000000</v>
      </c>
      <c r="O758" s="38" t="s">
        <v>55</v>
      </c>
      <c r="Q758" s="63" t="s">
        <v>1560</v>
      </c>
      <c r="R758" s="63">
        <v>0</v>
      </c>
      <c r="T758" s="153" t="s">
        <v>1543</v>
      </c>
      <c r="Y758" s="70" t="str">
        <f t="shared" si="22"/>
        <v>300,36210210,0,0,0</v>
      </c>
      <c r="Z758" s="70"/>
      <c r="AA758" s="38">
        <v>0</v>
      </c>
      <c r="AB758" s="38">
        <v>0</v>
      </c>
      <c r="AC758" s="38">
        <v>0</v>
      </c>
      <c r="AD758" s="38">
        <v>0</v>
      </c>
      <c r="AF758" s="4" t="s">
        <v>1574</v>
      </c>
      <c r="AG758">
        <f t="shared" si="21"/>
        <v>36210</v>
      </c>
      <c r="AH758" t="str">
        <f>SUBSTITUTE(SUBSTITUTE(VLOOKUP(VLOOKUP(AG758,[1]卡牌!$AC$3:$AD$999,2,0),[1]临时数据!$AG$3:$AK$10,4,0),"x",AF758),"y",B758)</f>
        <v>300,36210210,0,0,0</v>
      </c>
    </row>
    <row r="759" spans="1:34" x14ac:dyDescent="0.2">
      <c r="A759" s="55">
        <f t="shared" si="23"/>
        <v>754</v>
      </c>
      <c r="B759" s="37">
        <v>36210220</v>
      </c>
      <c r="C759" s="61" t="str">
        <f>_xlfn.CONCAT("卡牌-",VLOOKUP(AG759,[1]卡牌!$B$3:$E$998,[1]卡牌!$E$1-[1]卡牌!$B$1+1,0))</f>
        <v>卡牌-魔像</v>
      </c>
      <c r="D759" s="38">
        <v>22</v>
      </c>
      <c r="E759" s="38">
        <v>0</v>
      </c>
      <c r="J759" s="38">
        <v>2</v>
      </c>
      <c r="L759" s="38">
        <v>0</v>
      </c>
      <c r="M759" s="38">
        <v>0</v>
      </c>
      <c r="N759" s="38">
        <v>1000000</v>
      </c>
      <c r="O759" s="38" t="s">
        <v>55</v>
      </c>
      <c r="Q759" s="63" t="s">
        <v>1560</v>
      </c>
      <c r="R759" s="63">
        <v>0</v>
      </c>
      <c r="T759" s="153" t="s">
        <v>1543</v>
      </c>
      <c r="Y759" s="70" t="str">
        <f t="shared" si="22"/>
        <v>300,36210220,0,0,0</v>
      </c>
      <c r="Z759" s="70"/>
      <c r="AA759" s="38">
        <v>0</v>
      </c>
      <c r="AB759" s="38">
        <v>0</v>
      </c>
      <c r="AC759" s="38">
        <v>0</v>
      </c>
      <c r="AD759" s="38">
        <v>0</v>
      </c>
      <c r="AF759" s="4" t="s">
        <v>1574</v>
      </c>
      <c r="AG759">
        <f t="shared" si="21"/>
        <v>36210</v>
      </c>
      <c r="AH759" t="str">
        <f>SUBSTITUTE(SUBSTITUTE(VLOOKUP(VLOOKUP(AG759,[1]卡牌!$AC$3:$AD$999,2,0),[1]临时数据!$AG$3:$AK$10,4,0),"x",AF759),"y",B759)</f>
        <v>300,36210220,0,0,0</v>
      </c>
    </row>
    <row r="760" spans="1:34" x14ac:dyDescent="0.2">
      <c r="A760" s="55">
        <f t="shared" si="23"/>
        <v>755</v>
      </c>
      <c r="B760" s="37">
        <v>36210230</v>
      </c>
      <c r="C760" s="61" t="str">
        <f>_xlfn.CONCAT("卡牌-",VLOOKUP(AG760,[1]卡牌!$B$3:$E$998,[1]卡牌!$E$1-[1]卡牌!$B$1+1,0))</f>
        <v>卡牌-魔像</v>
      </c>
      <c r="D760" s="38">
        <v>23</v>
      </c>
      <c r="E760" s="38">
        <v>0</v>
      </c>
      <c r="J760" s="38">
        <v>2</v>
      </c>
      <c r="L760" s="38">
        <v>0</v>
      </c>
      <c r="M760" s="38">
        <v>0</v>
      </c>
      <c r="N760" s="38">
        <v>1000000</v>
      </c>
      <c r="O760" s="38" t="s">
        <v>55</v>
      </c>
      <c r="Q760" s="63" t="s">
        <v>1560</v>
      </c>
      <c r="R760" s="63">
        <v>0</v>
      </c>
      <c r="T760" s="153" t="s">
        <v>1543</v>
      </c>
      <c r="Y760" s="70" t="str">
        <f t="shared" si="22"/>
        <v>300,36210230,0,0,0</v>
      </c>
      <c r="Z760" s="70"/>
      <c r="AA760" s="38">
        <v>0</v>
      </c>
      <c r="AB760" s="38">
        <v>0</v>
      </c>
      <c r="AC760" s="38">
        <v>0</v>
      </c>
      <c r="AD760" s="38">
        <v>0</v>
      </c>
      <c r="AF760" s="4" t="s">
        <v>1574</v>
      </c>
      <c r="AG760">
        <f t="shared" si="21"/>
        <v>36210</v>
      </c>
      <c r="AH760" t="str">
        <f>SUBSTITUTE(SUBSTITUTE(VLOOKUP(VLOOKUP(AG760,[1]卡牌!$AC$3:$AD$999,2,0),[1]临时数据!$AG$3:$AK$10,4,0),"x",AF760),"y",B760)</f>
        <v>300,36210230,0,0,0</v>
      </c>
    </row>
    <row r="761" spans="1:34" x14ac:dyDescent="0.2">
      <c r="A761" s="55">
        <f t="shared" si="23"/>
        <v>756</v>
      </c>
      <c r="B761" s="37">
        <v>36210240</v>
      </c>
      <c r="C761" s="61" t="str">
        <f>_xlfn.CONCAT("卡牌-",VLOOKUP(AG761,[1]卡牌!$B$3:$E$998,[1]卡牌!$E$1-[1]卡牌!$B$1+1,0))</f>
        <v>卡牌-魔像</v>
      </c>
      <c r="D761" s="38">
        <v>24</v>
      </c>
      <c r="E761" s="38">
        <v>0</v>
      </c>
      <c r="J761" s="38">
        <v>2</v>
      </c>
      <c r="L761" s="38">
        <v>0</v>
      </c>
      <c r="M761" s="38">
        <v>0</v>
      </c>
      <c r="N761" s="38">
        <v>1000000</v>
      </c>
      <c r="O761" s="38" t="s">
        <v>55</v>
      </c>
      <c r="Q761" s="63" t="s">
        <v>1560</v>
      </c>
      <c r="R761" s="63">
        <v>0</v>
      </c>
      <c r="T761" s="153" t="s">
        <v>1543</v>
      </c>
      <c r="Y761" s="70" t="str">
        <f t="shared" si="22"/>
        <v>300,36210240,0,0,0</v>
      </c>
      <c r="Z761" s="70"/>
      <c r="AA761" s="38">
        <v>0</v>
      </c>
      <c r="AB761" s="38">
        <v>0</v>
      </c>
      <c r="AC761" s="38">
        <v>0</v>
      </c>
      <c r="AD761" s="38">
        <v>0</v>
      </c>
      <c r="AF761" s="4" t="s">
        <v>1574</v>
      </c>
      <c r="AG761">
        <f t="shared" si="21"/>
        <v>36210</v>
      </c>
      <c r="AH761" t="str">
        <f>SUBSTITUTE(SUBSTITUTE(VLOOKUP(VLOOKUP(AG761,[1]卡牌!$AC$3:$AD$999,2,0),[1]临时数据!$AG$3:$AK$10,4,0),"x",AF761),"y",B761)</f>
        <v>300,36210240,0,0,0</v>
      </c>
    </row>
    <row r="762" spans="1:34" x14ac:dyDescent="0.2">
      <c r="A762" s="55">
        <f t="shared" si="23"/>
        <v>757</v>
      </c>
      <c r="B762" s="37">
        <v>36210250</v>
      </c>
      <c r="C762" s="61" t="str">
        <f>_xlfn.CONCAT("卡牌-",VLOOKUP(AG762,[1]卡牌!$B$3:$E$998,[1]卡牌!$E$1-[1]卡牌!$B$1+1,0))</f>
        <v>卡牌-魔像</v>
      </c>
      <c r="D762" s="38">
        <v>25</v>
      </c>
      <c r="E762" s="38">
        <v>0</v>
      </c>
      <c r="J762" s="38">
        <v>2</v>
      </c>
      <c r="L762" s="38">
        <v>0</v>
      </c>
      <c r="M762" s="38">
        <v>0</v>
      </c>
      <c r="N762" s="38">
        <v>1000000</v>
      </c>
      <c r="O762" s="38" t="s">
        <v>55</v>
      </c>
      <c r="Q762" s="63" t="s">
        <v>1560</v>
      </c>
      <c r="R762" s="63">
        <v>0</v>
      </c>
      <c r="T762" s="153" t="s">
        <v>1543</v>
      </c>
      <c r="Y762" s="70" t="str">
        <f t="shared" si="22"/>
        <v>300,36210250,0,0,0</v>
      </c>
      <c r="Z762" s="70"/>
      <c r="AA762" s="38">
        <v>0</v>
      </c>
      <c r="AB762" s="38">
        <v>0</v>
      </c>
      <c r="AC762" s="38">
        <v>0</v>
      </c>
      <c r="AD762" s="38">
        <v>0</v>
      </c>
      <c r="AF762" s="4" t="s">
        <v>1574</v>
      </c>
      <c r="AG762">
        <f t="shared" si="21"/>
        <v>36210</v>
      </c>
      <c r="AH762" t="str">
        <f>SUBSTITUTE(SUBSTITUTE(VLOOKUP(VLOOKUP(AG762,[1]卡牌!$AC$3:$AD$999,2,0),[1]临时数据!$AG$3:$AK$10,4,0),"x",AF762),"y",B762)</f>
        <v>300,36210250,0,0,0</v>
      </c>
    </row>
    <row r="763" spans="1:34" x14ac:dyDescent="0.2">
      <c r="A763" s="55">
        <f t="shared" si="23"/>
        <v>758</v>
      </c>
      <c r="B763" s="37">
        <v>47210010</v>
      </c>
      <c r="C763" s="61" t="str">
        <f>_xlfn.CONCAT("卡牌-",VLOOKUP(AG763,[1]卡牌!$B$3:$E$998,[1]卡牌!$E$1-[1]卡牌!$B$1+1,0))</f>
        <v>卡牌-勇士小屋</v>
      </c>
      <c r="D763" s="38">
        <v>1</v>
      </c>
      <c r="E763" s="38">
        <v>0</v>
      </c>
      <c r="J763" s="38">
        <v>2</v>
      </c>
      <c r="L763" s="38">
        <v>0</v>
      </c>
      <c r="M763" s="38">
        <v>0</v>
      </c>
      <c r="N763" s="38">
        <v>1000000</v>
      </c>
      <c r="O763" s="38" t="s">
        <v>55</v>
      </c>
      <c r="Q763" s="63" t="s">
        <v>1560</v>
      </c>
      <c r="R763" s="63">
        <v>0</v>
      </c>
      <c r="T763" s="153" t="s">
        <v>1543</v>
      </c>
      <c r="Y763" s="70" t="str">
        <f t="shared" si="22"/>
        <v>300,47210010,0,0,0</v>
      </c>
      <c r="Z763" s="70"/>
      <c r="AA763" s="38">
        <v>0</v>
      </c>
      <c r="AB763" s="38">
        <v>0</v>
      </c>
      <c r="AC763" s="38">
        <v>0</v>
      </c>
      <c r="AD763" s="38">
        <v>0</v>
      </c>
      <c r="AF763" s="4" t="s">
        <v>1574</v>
      </c>
      <c r="AG763">
        <f t="shared" si="21"/>
        <v>47210</v>
      </c>
      <c r="AH763" t="str">
        <f>SUBSTITUTE(SUBSTITUTE(VLOOKUP(VLOOKUP(AG763,[1]卡牌!$AC$3:$AD$999,2,0),[1]临时数据!$AG$3:$AK$10,4,0),"x",AF763),"y",B763)</f>
        <v>300,47210010,0,0,0</v>
      </c>
    </row>
    <row r="764" spans="1:34" x14ac:dyDescent="0.2">
      <c r="A764" s="55">
        <f t="shared" si="23"/>
        <v>759</v>
      </c>
      <c r="B764" s="37">
        <v>47210020</v>
      </c>
      <c r="C764" s="61" t="str">
        <f>_xlfn.CONCAT("卡牌-",VLOOKUP(AG764,[1]卡牌!$B$3:$E$998,[1]卡牌!$E$1-[1]卡牌!$B$1+1,0))</f>
        <v>卡牌-勇士小屋</v>
      </c>
      <c r="D764" s="38">
        <v>2</v>
      </c>
      <c r="E764" s="38">
        <v>0</v>
      </c>
      <c r="J764" s="38">
        <v>2</v>
      </c>
      <c r="L764" s="38">
        <v>0</v>
      </c>
      <c r="M764" s="38">
        <v>0</v>
      </c>
      <c r="N764" s="38">
        <v>1000000</v>
      </c>
      <c r="O764" s="38" t="s">
        <v>55</v>
      </c>
      <c r="Q764" s="63" t="s">
        <v>1560</v>
      </c>
      <c r="R764" s="63">
        <v>0</v>
      </c>
      <c r="T764" s="153" t="s">
        <v>1543</v>
      </c>
      <c r="Y764" s="70" t="str">
        <f t="shared" si="22"/>
        <v>300,47210020,0,0,0</v>
      </c>
      <c r="Z764" s="70"/>
      <c r="AA764" s="38">
        <v>0</v>
      </c>
      <c r="AB764" s="38">
        <v>0</v>
      </c>
      <c r="AC764" s="38">
        <v>0</v>
      </c>
      <c r="AD764" s="38">
        <v>0</v>
      </c>
      <c r="AF764" s="4" t="s">
        <v>1574</v>
      </c>
      <c r="AG764">
        <f t="shared" si="21"/>
        <v>47210</v>
      </c>
      <c r="AH764" t="str">
        <f>SUBSTITUTE(SUBSTITUTE(VLOOKUP(VLOOKUP(AG764,[1]卡牌!$AC$3:$AD$999,2,0),[1]临时数据!$AG$3:$AK$10,4,0),"x",AF764),"y",B764)</f>
        <v>300,47210020,0,0,0</v>
      </c>
    </row>
    <row r="765" spans="1:34" x14ac:dyDescent="0.2">
      <c r="A765" s="55">
        <f t="shared" si="23"/>
        <v>760</v>
      </c>
      <c r="B765" s="37">
        <v>47210030</v>
      </c>
      <c r="C765" s="61" t="str">
        <f>_xlfn.CONCAT("卡牌-",VLOOKUP(AG765,[1]卡牌!$B$3:$E$998,[1]卡牌!$E$1-[1]卡牌!$B$1+1,0))</f>
        <v>卡牌-勇士小屋</v>
      </c>
      <c r="D765" s="38">
        <v>3</v>
      </c>
      <c r="E765" s="38">
        <v>0</v>
      </c>
      <c r="J765" s="38">
        <v>2</v>
      </c>
      <c r="L765" s="38">
        <v>0</v>
      </c>
      <c r="M765" s="38">
        <v>0</v>
      </c>
      <c r="N765" s="38">
        <v>1000000</v>
      </c>
      <c r="O765" s="38" t="s">
        <v>55</v>
      </c>
      <c r="Q765" s="63" t="s">
        <v>1560</v>
      </c>
      <c r="R765" s="63">
        <v>0</v>
      </c>
      <c r="T765" s="153" t="s">
        <v>1543</v>
      </c>
      <c r="Y765" s="70" t="str">
        <f t="shared" si="22"/>
        <v>300,47210030,0,0,0</v>
      </c>
      <c r="Z765" s="70"/>
      <c r="AA765" s="38">
        <v>0</v>
      </c>
      <c r="AB765" s="38">
        <v>0</v>
      </c>
      <c r="AC765" s="38">
        <v>0</v>
      </c>
      <c r="AD765" s="38">
        <v>0</v>
      </c>
      <c r="AF765" s="4" t="s">
        <v>1574</v>
      </c>
      <c r="AG765">
        <f t="shared" si="21"/>
        <v>47210</v>
      </c>
      <c r="AH765" t="str">
        <f>SUBSTITUTE(SUBSTITUTE(VLOOKUP(VLOOKUP(AG765,[1]卡牌!$AC$3:$AD$999,2,0),[1]临时数据!$AG$3:$AK$10,4,0),"x",AF765),"y",B765)</f>
        <v>300,47210030,0,0,0</v>
      </c>
    </row>
    <row r="766" spans="1:34" x14ac:dyDescent="0.2">
      <c r="A766" s="55">
        <f t="shared" si="23"/>
        <v>761</v>
      </c>
      <c r="B766" s="37">
        <v>47210040</v>
      </c>
      <c r="C766" s="61" t="str">
        <f>_xlfn.CONCAT("卡牌-",VLOOKUP(AG766,[1]卡牌!$B$3:$E$998,[1]卡牌!$E$1-[1]卡牌!$B$1+1,0))</f>
        <v>卡牌-勇士小屋</v>
      </c>
      <c r="D766" s="38">
        <v>4</v>
      </c>
      <c r="E766" s="38">
        <v>0</v>
      </c>
      <c r="J766" s="38">
        <v>2</v>
      </c>
      <c r="L766" s="38">
        <v>0</v>
      </c>
      <c r="M766" s="38">
        <v>0</v>
      </c>
      <c r="N766" s="38">
        <v>1000000</v>
      </c>
      <c r="O766" s="38" t="s">
        <v>55</v>
      </c>
      <c r="Q766" s="63" t="s">
        <v>1560</v>
      </c>
      <c r="R766" s="63">
        <v>0</v>
      </c>
      <c r="T766" s="153" t="s">
        <v>1543</v>
      </c>
      <c r="Y766" s="70" t="str">
        <f t="shared" si="22"/>
        <v>300,47210040,0,0,0</v>
      </c>
      <c r="Z766" s="70"/>
      <c r="AA766" s="38">
        <v>0</v>
      </c>
      <c r="AB766" s="38">
        <v>0</v>
      </c>
      <c r="AC766" s="38">
        <v>0</v>
      </c>
      <c r="AD766" s="38">
        <v>0</v>
      </c>
      <c r="AF766" s="4" t="s">
        <v>1574</v>
      </c>
      <c r="AG766">
        <f t="shared" si="21"/>
        <v>47210</v>
      </c>
      <c r="AH766" t="str">
        <f>SUBSTITUTE(SUBSTITUTE(VLOOKUP(VLOOKUP(AG766,[1]卡牌!$AC$3:$AD$999,2,0),[1]临时数据!$AG$3:$AK$10,4,0),"x",AF766),"y",B766)</f>
        <v>300,47210040,0,0,0</v>
      </c>
    </row>
    <row r="767" spans="1:34" x14ac:dyDescent="0.2">
      <c r="A767" s="55">
        <f t="shared" si="23"/>
        <v>762</v>
      </c>
      <c r="B767" s="37">
        <v>47210050</v>
      </c>
      <c r="C767" s="61" t="str">
        <f>_xlfn.CONCAT("卡牌-",VLOOKUP(AG767,[1]卡牌!$B$3:$E$998,[1]卡牌!$E$1-[1]卡牌!$B$1+1,0))</f>
        <v>卡牌-勇士小屋</v>
      </c>
      <c r="D767" s="38">
        <v>5</v>
      </c>
      <c r="E767" s="38">
        <v>0</v>
      </c>
      <c r="J767" s="38">
        <v>2</v>
      </c>
      <c r="L767" s="38">
        <v>0</v>
      </c>
      <c r="M767" s="38">
        <v>0</v>
      </c>
      <c r="N767" s="38">
        <v>1000000</v>
      </c>
      <c r="O767" s="38" t="s">
        <v>55</v>
      </c>
      <c r="Q767" s="63" t="s">
        <v>1560</v>
      </c>
      <c r="R767" s="63">
        <v>0</v>
      </c>
      <c r="T767" s="153" t="s">
        <v>1543</v>
      </c>
      <c r="Y767" s="70" t="str">
        <f t="shared" si="22"/>
        <v>300,47210050,0,0,0</v>
      </c>
      <c r="Z767" s="70"/>
      <c r="AA767" s="38">
        <v>0</v>
      </c>
      <c r="AB767" s="38">
        <v>0</v>
      </c>
      <c r="AC767" s="38">
        <v>0</v>
      </c>
      <c r="AD767" s="38">
        <v>0</v>
      </c>
      <c r="AF767" s="4" t="s">
        <v>1574</v>
      </c>
      <c r="AG767">
        <f t="shared" si="21"/>
        <v>47210</v>
      </c>
      <c r="AH767" t="str">
        <f>SUBSTITUTE(SUBSTITUTE(VLOOKUP(VLOOKUP(AG767,[1]卡牌!$AC$3:$AD$999,2,0),[1]临时数据!$AG$3:$AK$10,4,0),"x",AF767),"y",B767)</f>
        <v>300,47210050,0,0,0</v>
      </c>
    </row>
    <row r="768" spans="1:34" x14ac:dyDescent="0.2">
      <c r="A768" s="55">
        <f t="shared" si="23"/>
        <v>763</v>
      </c>
      <c r="B768" s="37">
        <v>47210060</v>
      </c>
      <c r="C768" s="61" t="str">
        <f>_xlfn.CONCAT("卡牌-",VLOOKUP(AG768,[1]卡牌!$B$3:$E$998,[1]卡牌!$E$1-[1]卡牌!$B$1+1,0))</f>
        <v>卡牌-勇士小屋</v>
      </c>
      <c r="D768" s="38">
        <v>6</v>
      </c>
      <c r="E768" s="38">
        <v>0</v>
      </c>
      <c r="J768" s="38">
        <v>2</v>
      </c>
      <c r="L768" s="38">
        <v>0</v>
      </c>
      <c r="M768" s="38">
        <v>0</v>
      </c>
      <c r="N768" s="38">
        <v>1000000</v>
      </c>
      <c r="O768" s="38" t="s">
        <v>55</v>
      </c>
      <c r="Q768" s="63" t="s">
        <v>1560</v>
      </c>
      <c r="R768" s="63">
        <v>0</v>
      </c>
      <c r="T768" s="153" t="s">
        <v>1543</v>
      </c>
      <c r="Y768" s="70" t="str">
        <f t="shared" si="22"/>
        <v>300,47210060,0,0,0</v>
      </c>
      <c r="Z768" s="70"/>
      <c r="AA768" s="38">
        <v>0</v>
      </c>
      <c r="AB768" s="38">
        <v>0</v>
      </c>
      <c r="AC768" s="38">
        <v>0</v>
      </c>
      <c r="AD768" s="38">
        <v>0</v>
      </c>
      <c r="AF768" s="4" t="s">
        <v>1574</v>
      </c>
      <c r="AG768">
        <f t="shared" si="21"/>
        <v>47210</v>
      </c>
      <c r="AH768" t="str">
        <f>SUBSTITUTE(SUBSTITUTE(VLOOKUP(VLOOKUP(AG768,[1]卡牌!$AC$3:$AD$999,2,0),[1]临时数据!$AG$3:$AK$10,4,0),"x",AF768),"y",B768)</f>
        <v>300,47210060,0,0,0</v>
      </c>
    </row>
    <row r="769" spans="1:34" x14ac:dyDescent="0.2">
      <c r="A769" s="55">
        <f t="shared" si="23"/>
        <v>764</v>
      </c>
      <c r="B769" s="37">
        <v>47210070</v>
      </c>
      <c r="C769" s="61" t="str">
        <f>_xlfn.CONCAT("卡牌-",VLOOKUP(AG769,[1]卡牌!$B$3:$E$998,[1]卡牌!$E$1-[1]卡牌!$B$1+1,0))</f>
        <v>卡牌-勇士小屋</v>
      </c>
      <c r="D769" s="38">
        <v>7</v>
      </c>
      <c r="E769" s="38">
        <v>0</v>
      </c>
      <c r="J769" s="38">
        <v>2</v>
      </c>
      <c r="L769" s="38">
        <v>0</v>
      </c>
      <c r="M769" s="38">
        <v>0</v>
      </c>
      <c r="N769" s="38">
        <v>1000000</v>
      </c>
      <c r="O769" s="38" t="s">
        <v>55</v>
      </c>
      <c r="Q769" s="63" t="s">
        <v>1560</v>
      </c>
      <c r="R769" s="63">
        <v>0</v>
      </c>
      <c r="T769" s="153" t="s">
        <v>1543</v>
      </c>
      <c r="Y769" s="70" t="str">
        <f t="shared" si="22"/>
        <v>300,47210070,0,0,0</v>
      </c>
      <c r="Z769" s="70"/>
      <c r="AA769" s="38">
        <v>0</v>
      </c>
      <c r="AB769" s="38">
        <v>0</v>
      </c>
      <c r="AC769" s="38">
        <v>0</v>
      </c>
      <c r="AD769" s="38">
        <v>0</v>
      </c>
      <c r="AF769" s="4" t="s">
        <v>1574</v>
      </c>
      <c r="AG769">
        <f t="shared" si="21"/>
        <v>47210</v>
      </c>
      <c r="AH769" t="str">
        <f>SUBSTITUTE(SUBSTITUTE(VLOOKUP(VLOOKUP(AG769,[1]卡牌!$AC$3:$AD$999,2,0),[1]临时数据!$AG$3:$AK$10,4,0),"x",AF769),"y",B769)</f>
        <v>300,47210070,0,0,0</v>
      </c>
    </row>
    <row r="770" spans="1:34" x14ac:dyDescent="0.2">
      <c r="A770" s="55">
        <f t="shared" si="23"/>
        <v>765</v>
      </c>
      <c r="B770" s="37">
        <v>47210080</v>
      </c>
      <c r="C770" s="61" t="str">
        <f>_xlfn.CONCAT("卡牌-",VLOOKUP(AG770,[1]卡牌!$B$3:$E$998,[1]卡牌!$E$1-[1]卡牌!$B$1+1,0))</f>
        <v>卡牌-勇士小屋</v>
      </c>
      <c r="D770" s="38">
        <v>8</v>
      </c>
      <c r="E770" s="38">
        <v>0</v>
      </c>
      <c r="J770" s="38">
        <v>2</v>
      </c>
      <c r="L770" s="38">
        <v>0</v>
      </c>
      <c r="M770" s="38">
        <v>0</v>
      </c>
      <c r="N770" s="38">
        <v>1000000</v>
      </c>
      <c r="O770" s="38" t="s">
        <v>55</v>
      </c>
      <c r="Q770" s="63" t="s">
        <v>1560</v>
      </c>
      <c r="R770" s="63">
        <v>0</v>
      </c>
      <c r="T770" s="153" t="s">
        <v>1543</v>
      </c>
      <c r="Y770" s="70" t="str">
        <f t="shared" si="22"/>
        <v>300,47210080,0,0,0</v>
      </c>
      <c r="Z770" s="70"/>
      <c r="AA770" s="38">
        <v>0</v>
      </c>
      <c r="AB770" s="38">
        <v>0</v>
      </c>
      <c r="AC770" s="38">
        <v>0</v>
      </c>
      <c r="AD770" s="38">
        <v>0</v>
      </c>
      <c r="AF770" s="4" t="s">
        <v>1574</v>
      </c>
      <c r="AG770">
        <f t="shared" si="21"/>
        <v>47210</v>
      </c>
      <c r="AH770" t="str">
        <f>SUBSTITUTE(SUBSTITUTE(VLOOKUP(VLOOKUP(AG770,[1]卡牌!$AC$3:$AD$999,2,0),[1]临时数据!$AG$3:$AK$10,4,0),"x",AF770),"y",B770)</f>
        <v>300,47210080,0,0,0</v>
      </c>
    </row>
    <row r="771" spans="1:34" x14ac:dyDescent="0.2">
      <c r="A771" s="55">
        <f t="shared" si="23"/>
        <v>766</v>
      </c>
      <c r="B771" s="37">
        <v>47210090</v>
      </c>
      <c r="C771" s="61" t="str">
        <f>_xlfn.CONCAT("卡牌-",VLOOKUP(AG771,[1]卡牌!$B$3:$E$998,[1]卡牌!$E$1-[1]卡牌!$B$1+1,0))</f>
        <v>卡牌-勇士小屋</v>
      </c>
      <c r="D771" s="38">
        <v>9</v>
      </c>
      <c r="E771" s="38">
        <v>0</v>
      </c>
      <c r="J771" s="38">
        <v>2</v>
      </c>
      <c r="L771" s="38">
        <v>0</v>
      </c>
      <c r="M771" s="38">
        <v>0</v>
      </c>
      <c r="N771" s="38">
        <v>1000000</v>
      </c>
      <c r="O771" s="38" t="s">
        <v>55</v>
      </c>
      <c r="Q771" s="63" t="s">
        <v>1560</v>
      </c>
      <c r="R771" s="63">
        <v>0</v>
      </c>
      <c r="T771" s="153" t="s">
        <v>1543</v>
      </c>
      <c r="Y771" s="70" t="str">
        <f t="shared" si="22"/>
        <v>300,47210090,0,0,0</v>
      </c>
      <c r="Z771" s="70"/>
      <c r="AA771" s="38">
        <v>0</v>
      </c>
      <c r="AB771" s="38">
        <v>0</v>
      </c>
      <c r="AC771" s="38">
        <v>0</v>
      </c>
      <c r="AD771" s="38">
        <v>0</v>
      </c>
      <c r="AF771" s="4" t="s">
        <v>1574</v>
      </c>
      <c r="AG771">
        <f t="shared" si="21"/>
        <v>47210</v>
      </c>
      <c r="AH771" t="str">
        <f>SUBSTITUTE(SUBSTITUTE(VLOOKUP(VLOOKUP(AG771,[1]卡牌!$AC$3:$AD$999,2,0),[1]临时数据!$AG$3:$AK$10,4,0),"x",AF771),"y",B771)</f>
        <v>300,47210090,0,0,0</v>
      </c>
    </row>
    <row r="772" spans="1:34" x14ac:dyDescent="0.2">
      <c r="A772" s="55">
        <f t="shared" si="23"/>
        <v>767</v>
      </c>
      <c r="B772" s="37">
        <v>47210100</v>
      </c>
      <c r="C772" s="61" t="str">
        <f>_xlfn.CONCAT("卡牌-",VLOOKUP(AG772,[1]卡牌!$B$3:$E$998,[1]卡牌!$E$1-[1]卡牌!$B$1+1,0))</f>
        <v>卡牌-勇士小屋</v>
      </c>
      <c r="D772" s="38">
        <v>10</v>
      </c>
      <c r="E772" s="38">
        <v>0</v>
      </c>
      <c r="J772" s="38">
        <v>2</v>
      </c>
      <c r="L772" s="38">
        <v>0</v>
      </c>
      <c r="M772" s="38">
        <v>0</v>
      </c>
      <c r="N772" s="38">
        <v>1000000</v>
      </c>
      <c r="O772" s="38" t="s">
        <v>55</v>
      </c>
      <c r="Q772" s="63" t="s">
        <v>1560</v>
      </c>
      <c r="R772" s="63">
        <v>0</v>
      </c>
      <c r="T772" s="153" t="s">
        <v>1543</v>
      </c>
      <c r="Y772" s="70" t="str">
        <f t="shared" si="22"/>
        <v>300,47210100,0,0,0</v>
      </c>
      <c r="Z772" s="70"/>
      <c r="AA772" s="38">
        <v>0</v>
      </c>
      <c r="AB772" s="38">
        <v>0</v>
      </c>
      <c r="AC772" s="38">
        <v>0</v>
      </c>
      <c r="AD772" s="38">
        <v>0</v>
      </c>
      <c r="AF772" s="4" t="s">
        <v>1574</v>
      </c>
      <c r="AG772">
        <f t="shared" ref="AG772:AG835" si="24">VALUE(LEFT(B772,5))</f>
        <v>47210</v>
      </c>
      <c r="AH772" t="str">
        <f>SUBSTITUTE(SUBSTITUTE(VLOOKUP(VLOOKUP(AG772,[1]卡牌!$AC$3:$AD$999,2,0),[1]临时数据!$AG$3:$AK$10,4,0),"x",AF772),"y",B772)</f>
        <v>300,47210100,0,0,0</v>
      </c>
    </row>
    <row r="773" spans="1:34" x14ac:dyDescent="0.2">
      <c r="A773" s="55">
        <f t="shared" si="23"/>
        <v>768</v>
      </c>
      <c r="B773" s="37">
        <v>47210110</v>
      </c>
      <c r="C773" s="61" t="str">
        <f>_xlfn.CONCAT("卡牌-",VLOOKUP(AG773,[1]卡牌!$B$3:$E$998,[1]卡牌!$E$1-[1]卡牌!$B$1+1,0))</f>
        <v>卡牌-勇士小屋</v>
      </c>
      <c r="D773" s="38">
        <v>11</v>
      </c>
      <c r="E773" s="38">
        <v>0</v>
      </c>
      <c r="J773" s="38">
        <v>2</v>
      </c>
      <c r="L773" s="38">
        <v>0</v>
      </c>
      <c r="M773" s="38">
        <v>0</v>
      </c>
      <c r="N773" s="38">
        <v>1000000</v>
      </c>
      <c r="O773" s="38" t="s">
        <v>55</v>
      </c>
      <c r="Q773" s="63" t="s">
        <v>1560</v>
      </c>
      <c r="R773" s="63">
        <v>0</v>
      </c>
      <c r="T773" s="153" t="s">
        <v>1543</v>
      </c>
      <c r="Y773" s="70" t="str">
        <f t="shared" ref="Y773:Y836" si="25">AH773</f>
        <v>300,47210110,0,0,0</v>
      </c>
      <c r="Z773" s="70"/>
      <c r="AA773" s="38">
        <v>0</v>
      </c>
      <c r="AB773" s="38">
        <v>0</v>
      </c>
      <c r="AC773" s="38">
        <v>0</v>
      </c>
      <c r="AD773" s="38">
        <v>0</v>
      </c>
      <c r="AF773" s="4" t="s">
        <v>1574</v>
      </c>
      <c r="AG773">
        <f t="shared" si="24"/>
        <v>47210</v>
      </c>
      <c r="AH773" t="str">
        <f>SUBSTITUTE(SUBSTITUTE(VLOOKUP(VLOOKUP(AG773,[1]卡牌!$AC$3:$AD$999,2,0),[1]临时数据!$AG$3:$AK$10,4,0),"x",AF773),"y",B773)</f>
        <v>300,47210110,0,0,0</v>
      </c>
    </row>
    <row r="774" spans="1:34" x14ac:dyDescent="0.2">
      <c r="A774" s="55">
        <f t="shared" si="23"/>
        <v>769</v>
      </c>
      <c r="B774" s="37">
        <v>47210120</v>
      </c>
      <c r="C774" s="61" t="str">
        <f>_xlfn.CONCAT("卡牌-",VLOOKUP(AG774,[1]卡牌!$B$3:$E$998,[1]卡牌!$E$1-[1]卡牌!$B$1+1,0))</f>
        <v>卡牌-勇士小屋</v>
      </c>
      <c r="D774" s="38">
        <v>12</v>
      </c>
      <c r="E774" s="38">
        <v>0</v>
      </c>
      <c r="J774" s="38">
        <v>2</v>
      </c>
      <c r="L774" s="38">
        <v>0</v>
      </c>
      <c r="M774" s="38">
        <v>0</v>
      </c>
      <c r="N774" s="38">
        <v>1000000</v>
      </c>
      <c r="O774" s="38" t="s">
        <v>55</v>
      </c>
      <c r="Q774" s="63" t="s">
        <v>1560</v>
      </c>
      <c r="R774" s="63">
        <v>0</v>
      </c>
      <c r="T774" s="153" t="s">
        <v>1543</v>
      </c>
      <c r="Y774" s="70" t="str">
        <f t="shared" si="25"/>
        <v>300,47210120,0,0,0</v>
      </c>
      <c r="Z774" s="70"/>
      <c r="AA774" s="38">
        <v>0</v>
      </c>
      <c r="AB774" s="38">
        <v>0</v>
      </c>
      <c r="AC774" s="38">
        <v>0</v>
      </c>
      <c r="AD774" s="38">
        <v>0</v>
      </c>
      <c r="AF774" s="4" t="s">
        <v>1574</v>
      </c>
      <c r="AG774">
        <f t="shared" si="24"/>
        <v>47210</v>
      </c>
      <c r="AH774" t="str">
        <f>SUBSTITUTE(SUBSTITUTE(VLOOKUP(VLOOKUP(AG774,[1]卡牌!$AC$3:$AD$999,2,0),[1]临时数据!$AG$3:$AK$10,4,0),"x",AF774),"y",B774)</f>
        <v>300,47210120,0,0,0</v>
      </c>
    </row>
    <row r="775" spans="1:34" x14ac:dyDescent="0.2">
      <c r="A775" s="55">
        <f t="shared" si="23"/>
        <v>770</v>
      </c>
      <c r="B775" s="37">
        <v>47210130</v>
      </c>
      <c r="C775" s="61" t="str">
        <f>_xlfn.CONCAT("卡牌-",VLOOKUP(AG775,[1]卡牌!$B$3:$E$998,[1]卡牌!$E$1-[1]卡牌!$B$1+1,0))</f>
        <v>卡牌-勇士小屋</v>
      </c>
      <c r="D775" s="38">
        <v>13</v>
      </c>
      <c r="E775" s="38">
        <v>0</v>
      </c>
      <c r="J775" s="38">
        <v>2</v>
      </c>
      <c r="L775" s="38">
        <v>0</v>
      </c>
      <c r="M775" s="38">
        <v>0</v>
      </c>
      <c r="N775" s="38">
        <v>1000000</v>
      </c>
      <c r="O775" s="38" t="s">
        <v>55</v>
      </c>
      <c r="Q775" s="63" t="s">
        <v>1560</v>
      </c>
      <c r="R775" s="63">
        <v>0</v>
      </c>
      <c r="T775" s="153" t="s">
        <v>1543</v>
      </c>
      <c r="Y775" s="70" t="str">
        <f t="shared" si="25"/>
        <v>300,47210130,0,0,0</v>
      </c>
      <c r="Z775" s="70"/>
      <c r="AA775" s="38">
        <v>0</v>
      </c>
      <c r="AB775" s="38">
        <v>0</v>
      </c>
      <c r="AC775" s="38">
        <v>0</v>
      </c>
      <c r="AD775" s="38">
        <v>0</v>
      </c>
      <c r="AF775" s="4" t="s">
        <v>1574</v>
      </c>
      <c r="AG775">
        <f t="shared" si="24"/>
        <v>47210</v>
      </c>
      <c r="AH775" t="str">
        <f>SUBSTITUTE(SUBSTITUTE(VLOOKUP(VLOOKUP(AG775,[1]卡牌!$AC$3:$AD$999,2,0),[1]临时数据!$AG$3:$AK$10,4,0),"x",AF775),"y",B775)</f>
        <v>300,47210130,0,0,0</v>
      </c>
    </row>
    <row r="776" spans="1:34" x14ac:dyDescent="0.2">
      <c r="A776" s="55">
        <f t="shared" si="23"/>
        <v>771</v>
      </c>
      <c r="B776" s="37">
        <v>47210140</v>
      </c>
      <c r="C776" s="61" t="str">
        <f>_xlfn.CONCAT("卡牌-",VLOOKUP(AG776,[1]卡牌!$B$3:$E$998,[1]卡牌!$E$1-[1]卡牌!$B$1+1,0))</f>
        <v>卡牌-勇士小屋</v>
      </c>
      <c r="D776" s="38">
        <v>14</v>
      </c>
      <c r="E776" s="38">
        <v>0</v>
      </c>
      <c r="J776" s="38">
        <v>2</v>
      </c>
      <c r="L776" s="38">
        <v>0</v>
      </c>
      <c r="M776" s="38">
        <v>0</v>
      </c>
      <c r="N776" s="38">
        <v>1000000</v>
      </c>
      <c r="O776" s="38" t="s">
        <v>55</v>
      </c>
      <c r="Q776" s="63" t="s">
        <v>1560</v>
      </c>
      <c r="R776" s="63">
        <v>0</v>
      </c>
      <c r="T776" s="153" t="s">
        <v>1543</v>
      </c>
      <c r="Y776" s="70" t="str">
        <f t="shared" si="25"/>
        <v>300,47210140,0,0,0</v>
      </c>
      <c r="Z776" s="70"/>
      <c r="AA776" s="38">
        <v>0</v>
      </c>
      <c r="AB776" s="38">
        <v>0</v>
      </c>
      <c r="AC776" s="38">
        <v>0</v>
      </c>
      <c r="AD776" s="38">
        <v>0</v>
      </c>
      <c r="AF776" s="4" t="s">
        <v>1574</v>
      </c>
      <c r="AG776">
        <f t="shared" si="24"/>
        <v>47210</v>
      </c>
      <c r="AH776" t="str">
        <f>SUBSTITUTE(SUBSTITUTE(VLOOKUP(VLOOKUP(AG776,[1]卡牌!$AC$3:$AD$999,2,0),[1]临时数据!$AG$3:$AK$10,4,0),"x",AF776),"y",B776)</f>
        <v>300,47210140,0,0,0</v>
      </c>
    </row>
    <row r="777" spans="1:34" x14ac:dyDescent="0.2">
      <c r="A777" s="55">
        <f t="shared" si="23"/>
        <v>772</v>
      </c>
      <c r="B777" s="37">
        <v>47210150</v>
      </c>
      <c r="C777" s="61" t="str">
        <f>_xlfn.CONCAT("卡牌-",VLOOKUP(AG777,[1]卡牌!$B$3:$E$998,[1]卡牌!$E$1-[1]卡牌!$B$1+1,0))</f>
        <v>卡牌-勇士小屋</v>
      </c>
      <c r="D777" s="38">
        <v>15</v>
      </c>
      <c r="E777" s="38">
        <v>0</v>
      </c>
      <c r="J777" s="38">
        <v>2</v>
      </c>
      <c r="L777" s="38">
        <v>0</v>
      </c>
      <c r="M777" s="38">
        <v>0</v>
      </c>
      <c r="N777" s="38">
        <v>1000000</v>
      </c>
      <c r="O777" s="38" t="s">
        <v>55</v>
      </c>
      <c r="Q777" s="63" t="s">
        <v>1560</v>
      </c>
      <c r="R777" s="63">
        <v>0</v>
      </c>
      <c r="T777" s="153" t="s">
        <v>1543</v>
      </c>
      <c r="Y777" s="70" t="str">
        <f t="shared" si="25"/>
        <v>300,47210150,0,0,0</v>
      </c>
      <c r="Z777" s="70"/>
      <c r="AA777" s="38">
        <v>0</v>
      </c>
      <c r="AB777" s="38">
        <v>0</v>
      </c>
      <c r="AC777" s="38">
        <v>0</v>
      </c>
      <c r="AD777" s="38">
        <v>0</v>
      </c>
      <c r="AF777" s="4" t="s">
        <v>1574</v>
      </c>
      <c r="AG777">
        <f t="shared" si="24"/>
        <v>47210</v>
      </c>
      <c r="AH777" t="str">
        <f>SUBSTITUTE(SUBSTITUTE(VLOOKUP(VLOOKUP(AG777,[1]卡牌!$AC$3:$AD$999,2,0),[1]临时数据!$AG$3:$AK$10,4,0),"x",AF777),"y",B777)</f>
        <v>300,47210150,0,0,0</v>
      </c>
    </row>
    <row r="778" spans="1:34" x14ac:dyDescent="0.2">
      <c r="A778" s="55">
        <f t="shared" si="23"/>
        <v>773</v>
      </c>
      <c r="B778" s="37">
        <v>47210160</v>
      </c>
      <c r="C778" s="61" t="str">
        <f>_xlfn.CONCAT("卡牌-",VLOOKUP(AG778,[1]卡牌!$B$3:$E$998,[1]卡牌!$E$1-[1]卡牌!$B$1+1,0))</f>
        <v>卡牌-勇士小屋</v>
      </c>
      <c r="D778" s="38">
        <v>16</v>
      </c>
      <c r="E778" s="38">
        <v>0</v>
      </c>
      <c r="J778" s="38">
        <v>2</v>
      </c>
      <c r="L778" s="38">
        <v>0</v>
      </c>
      <c r="M778" s="38">
        <v>0</v>
      </c>
      <c r="N778" s="38">
        <v>1000000</v>
      </c>
      <c r="O778" s="38" t="s">
        <v>55</v>
      </c>
      <c r="Q778" s="63" t="s">
        <v>1560</v>
      </c>
      <c r="R778" s="63">
        <v>0</v>
      </c>
      <c r="T778" s="153" t="s">
        <v>1543</v>
      </c>
      <c r="Y778" s="70" t="str">
        <f t="shared" si="25"/>
        <v>300,47210160,0,0,0</v>
      </c>
      <c r="Z778" s="70"/>
      <c r="AA778" s="38">
        <v>0</v>
      </c>
      <c r="AB778" s="38">
        <v>0</v>
      </c>
      <c r="AC778" s="38">
        <v>0</v>
      </c>
      <c r="AD778" s="38">
        <v>0</v>
      </c>
      <c r="AF778" s="4" t="s">
        <v>1574</v>
      </c>
      <c r="AG778">
        <f t="shared" si="24"/>
        <v>47210</v>
      </c>
      <c r="AH778" t="str">
        <f>SUBSTITUTE(SUBSTITUTE(VLOOKUP(VLOOKUP(AG778,[1]卡牌!$AC$3:$AD$999,2,0),[1]临时数据!$AG$3:$AK$10,4,0),"x",AF778),"y",B778)</f>
        <v>300,47210160,0,0,0</v>
      </c>
    </row>
    <row r="779" spans="1:34" x14ac:dyDescent="0.2">
      <c r="A779" s="55">
        <f t="shared" si="23"/>
        <v>774</v>
      </c>
      <c r="B779" s="37">
        <v>47210170</v>
      </c>
      <c r="C779" s="61" t="str">
        <f>_xlfn.CONCAT("卡牌-",VLOOKUP(AG779,[1]卡牌!$B$3:$E$998,[1]卡牌!$E$1-[1]卡牌!$B$1+1,0))</f>
        <v>卡牌-勇士小屋</v>
      </c>
      <c r="D779" s="38">
        <v>17</v>
      </c>
      <c r="E779" s="38">
        <v>0</v>
      </c>
      <c r="J779" s="38">
        <v>2</v>
      </c>
      <c r="L779" s="38">
        <v>0</v>
      </c>
      <c r="M779" s="38">
        <v>0</v>
      </c>
      <c r="N779" s="38">
        <v>1000000</v>
      </c>
      <c r="O779" s="38" t="s">
        <v>55</v>
      </c>
      <c r="Q779" s="63" t="s">
        <v>1560</v>
      </c>
      <c r="R779" s="63">
        <v>0</v>
      </c>
      <c r="T779" s="153" t="s">
        <v>1543</v>
      </c>
      <c r="Y779" s="70" t="str">
        <f t="shared" si="25"/>
        <v>300,47210170,0,0,0</v>
      </c>
      <c r="Z779" s="70"/>
      <c r="AA779" s="38">
        <v>0</v>
      </c>
      <c r="AB779" s="38">
        <v>0</v>
      </c>
      <c r="AC779" s="38">
        <v>0</v>
      </c>
      <c r="AD779" s="38">
        <v>0</v>
      </c>
      <c r="AF779" s="4" t="s">
        <v>1574</v>
      </c>
      <c r="AG779">
        <f t="shared" si="24"/>
        <v>47210</v>
      </c>
      <c r="AH779" t="str">
        <f>SUBSTITUTE(SUBSTITUTE(VLOOKUP(VLOOKUP(AG779,[1]卡牌!$AC$3:$AD$999,2,0),[1]临时数据!$AG$3:$AK$10,4,0),"x",AF779),"y",B779)</f>
        <v>300,47210170,0,0,0</v>
      </c>
    </row>
    <row r="780" spans="1:34" x14ac:dyDescent="0.2">
      <c r="A780" s="55">
        <f t="shared" si="23"/>
        <v>775</v>
      </c>
      <c r="B780" s="37">
        <v>47210180</v>
      </c>
      <c r="C780" s="61" t="str">
        <f>_xlfn.CONCAT("卡牌-",VLOOKUP(AG780,[1]卡牌!$B$3:$E$998,[1]卡牌!$E$1-[1]卡牌!$B$1+1,0))</f>
        <v>卡牌-勇士小屋</v>
      </c>
      <c r="D780" s="38">
        <v>18</v>
      </c>
      <c r="E780" s="38">
        <v>0</v>
      </c>
      <c r="J780" s="38">
        <v>2</v>
      </c>
      <c r="L780" s="38">
        <v>0</v>
      </c>
      <c r="M780" s="38">
        <v>0</v>
      </c>
      <c r="N780" s="38">
        <v>1000000</v>
      </c>
      <c r="O780" s="38" t="s">
        <v>55</v>
      </c>
      <c r="Q780" s="63" t="s">
        <v>1560</v>
      </c>
      <c r="R780" s="63">
        <v>0</v>
      </c>
      <c r="T780" s="153" t="s">
        <v>1543</v>
      </c>
      <c r="Y780" s="70" t="str">
        <f t="shared" si="25"/>
        <v>300,47210180,0,0,0</v>
      </c>
      <c r="Z780" s="70"/>
      <c r="AA780" s="38">
        <v>0</v>
      </c>
      <c r="AB780" s="38">
        <v>0</v>
      </c>
      <c r="AC780" s="38">
        <v>0</v>
      </c>
      <c r="AD780" s="38">
        <v>0</v>
      </c>
      <c r="AF780" s="4" t="s">
        <v>1574</v>
      </c>
      <c r="AG780">
        <f t="shared" si="24"/>
        <v>47210</v>
      </c>
      <c r="AH780" t="str">
        <f>SUBSTITUTE(SUBSTITUTE(VLOOKUP(VLOOKUP(AG780,[1]卡牌!$AC$3:$AD$999,2,0),[1]临时数据!$AG$3:$AK$10,4,0),"x",AF780),"y",B780)</f>
        <v>300,47210180,0,0,0</v>
      </c>
    </row>
    <row r="781" spans="1:34" x14ac:dyDescent="0.2">
      <c r="A781" s="55">
        <f t="shared" si="23"/>
        <v>776</v>
      </c>
      <c r="B781" s="37">
        <v>47210190</v>
      </c>
      <c r="C781" s="61" t="str">
        <f>_xlfn.CONCAT("卡牌-",VLOOKUP(AG781,[1]卡牌!$B$3:$E$998,[1]卡牌!$E$1-[1]卡牌!$B$1+1,0))</f>
        <v>卡牌-勇士小屋</v>
      </c>
      <c r="D781" s="38">
        <v>19</v>
      </c>
      <c r="E781" s="38">
        <v>0</v>
      </c>
      <c r="J781" s="38">
        <v>2</v>
      </c>
      <c r="L781" s="38">
        <v>0</v>
      </c>
      <c r="M781" s="38">
        <v>0</v>
      </c>
      <c r="N781" s="38">
        <v>1000000</v>
      </c>
      <c r="O781" s="38" t="s">
        <v>55</v>
      </c>
      <c r="Q781" s="63" t="s">
        <v>1560</v>
      </c>
      <c r="R781" s="63">
        <v>0</v>
      </c>
      <c r="T781" s="153" t="s">
        <v>1543</v>
      </c>
      <c r="Y781" s="70" t="str">
        <f t="shared" si="25"/>
        <v>300,47210190,0,0,0</v>
      </c>
      <c r="Z781" s="70"/>
      <c r="AA781" s="38">
        <v>0</v>
      </c>
      <c r="AB781" s="38">
        <v>0</v>
      </c>
      <c r="AC781" s="38">
        <v>0</v>
      </c>
      <c r="AD781" s="38">
        <v>0</v>
      </c>
      <c r="AF781" s="4" t="s">
        <v>1574</v>
      </c>
      <c r="AG781">
        <f t="shared" si="24"/>
        <v>47210</v>
      </c>
      <c r="AH781" t="str">
        <f>SUBSTITUTE(SUBSTITUTE(VLOOKUP(VLOOKUP(AG781,[1]卡牌!$AC$3:$AD$999,2,0),[1]临时数据!$AG$3:$AK$10,4,0),"x",AF781),"y",B781)</f>
        <v>300,47210190,0,0,0</v>
      </c>
    </row>
    <row r="782" spans="1:34" x14ac:dyDescent="0.2">
      <c r="A782" s="55">
        <f t="shared" si="23"/>
        <v>777</v>
      </c>
      <c r="B782" s="37">
        <v>47210200</v>
      </c>
      <c r="C782" s="61" t="str">
        <f>_xlfn.CONCAT("卡牌-",VLOOKUP(AG782,[1]卡牌!$B$3:$E$998,[1]卡牌!$E$1-[1]卡牌!$B$1+1,0))</f>
        <v>卡牌-勇士小屋</v>
      </c>
      <c r="D782" s="38">
        <v>20</v>
      </c>
      <c r="E782" s="38">
        <v>0</v>
      </c>
      <c r="J782" s="38">
        <v>2</v>
      </c>
      <c r="L782" s="38">
        <v>0</v>
      </c>
      <c r="M782" s="38">
        <v>0</v>
      </c>
      <c r="N782" s="38">
        <v>1000000</v>
      </c>
      <c r="O782" s="38" t="s">
        <v>55</v>
      </c>
      <c r="Q782" s="63" t="s">
        <v>1560</v>
      </c>
      <c r="R782" s="63">
        <v>0</v>
      </c>
      <c r="T782" s="153" t="s">
        <v>1543</v>
      </c>
      <c r="Y782" s="70" t="str">
        <f t="shared" si="25"/>
        <v>300,47210200,0,0,0</v>
      </c>
      <c r="Z782" s="70"/>
      <c r="AA782" s="38">
        <v>0</v>
      </c>
      <c r="AB782" s="38">
        <v>0</v>
      </c>
      <c r="AC782" s="38">
        <v>0</v>
      </c>
      <c r="AD782" s="38">
        <v>0</v>
      </c>
      <c r="AF782" s="4" t="s">
        <v>1574</v>
      </c>
      <c r="AG782">
        <f t="shared" si="24"/>
        <v>47210</v>
      </c>
      <c r="AH782" t="str">
        <f>SUBSTITUTE(SUBSTITUTE(VLOOKUP(VLOOKUP(AG782,[1]卡牌!$AC$3:$AD$999,2,0),[1]临时数据!$AG$3:$AK$10,4,0),"x",AF782),"y",B782)</f>
        <v>300,47210200,0,0,0</v>
      </c>
    </row>
    <row r="783" spans="1:34" x14ac:dyDescent="0.2">
      <c r="A783" s="55">
        <f t="shared" si="23"/>
        <v>778</v>
      </c>
      <c r="B783" s="37">
        <v>47210210</v>
      </c>
      <c r="C783" s="61" t="str">
        <f>_xlfn.CONCAT("卡牌-",VLOOKUP(AG783,[1]卡牌!$B$3:$E$998,[1]卡牌!$E$1-[1]卡牌!$B$1+1,0))</f>
        <v>卡牌-勇士小屋</v>
      </c>
      <c r="D783" s="38">
        <v>21</v>
      </c>
      <c r="E783" s="38">
        <v>0</v>
      </c>
      <c r="J783" s="38">
        <v>2</v>
      </c>
      <c r="L783" s="38">
        <v>0</v>
      </c>
      <c r="M783" s="38">
        <v>0</v>
      </c>
      <c r="N783" s="38">
        <v>1000000</v>
      </c>
      <c r="O783" s="38" t="s">
        <v>55</v>
      </c>
      <c r="Q783" s="63" t="s">
        <v>1560</v>
      </c>
      <c r="R783" s="63">
        <v>0</v>
      </c>
      <c r="T783" s="153" t="s">
        <v>1543</v>
      </c>
      <c r="Y783" s="70" t="str">
        <f t="shared" si="25"/>
        <v>300,47210210,0,0,0</v>
      </c>
      <c r="Z783" s="70"/>
      <c r="AA783" s="38">
        <v>0</v>
      </c>
      <c r="AB783" s="38">
        <v>0</v>
      </c>
      <c r="AC783" s="38">
        <v>0</v>
      </c>
      <c r="AD783" s="38">
        <v>0</v>
      </c>
      <c r="AF783" s="4" t="s">
        <v>1574</v>
      </c>
      <c r="AG783">
        <f t="shared" si="24"/>
        <v>47210</v>
      </c>
      <c r="AH783" t="str">
        <f>SUBSTITUTE(SUBSTITUTE(VLOOKUP(VLOOKUP(AG783,[1]卡牌!$AC$3:$AD$999,2,0),[1]临时数据!$AG$3:$AK$10,4,0),"x",AF783),"y",B783)</f>
        <v>300,47210210,0,0,0</v>
      </c>
    </row>
    <row r="784" spans="1:34" x14ac:dyDescent="0.2">
      <c r="A784" s="55">
        <f t="shared" si="23"/>
        <v>779</v>
      </c>
      <c r="B784" s="37">
        <v>47210220</v>
      </c>
      <c r="C784" s="61" t="str">
        <f>_xlfn.CONCAT("卡牌-",VLOOKUP(AG784,[1]卡牌!$B$3:$E$998,[1]卡牌!$E$1-[1]卡牌!$B$1+1,0))</f>
        <v>卡牌-勇士小屋</v>
      </c>
      <c r="D784" s="38">
        <v>22</v>
      </c>
      <c r="E784" s="38">
        <v>0</v>
      </c>
      <c r="J784" s="38">
        <v>2</v>
      </c>
      <c r="L784" s="38">
        <v>0</v>
      </c>
      <c r="M784" s="38">
        <v>0</v>
      </c>
      <c r="N784" s="38">
        <v>1000000</v>
      </c>
      <c r="O784" s="38" t="s">
        <v>55</v>
      </c>
      <c r="Q784" s="63" t="s">
        <v>1560</v>
      </c>
      <c r="R784" s="63">
        <v>0</v>
      </c>
      <c r="T784" s="153" t="s">
        <v>1543</v>
      </c>
      <c r="Y784" s="70" t="str">
        <f t="shared" si="25"/>
        <v>300,47210220,0,0,0</v>
      </c>
      <c r="Z784" s="70"/>
      <c r="AA784" s="38">
        <v>0</v>
      </c>
      <c r="AB784" s="38">
        <v>0</v>
      </c>
      <c r="AC784" s="38">
        <v>0</v>
      </c>
      <c r="AD784" s="38">
        <v>0</v>
      </c>
      <c r="AF784" s="4" t="s">
        <v>1574</v>
      </c>
      <c r="AG784">
        <f t="shared" si="24"/>
        <v>47210</v>
      </c>
      <c r="AH784" t="str">
        <f>SUBSTITUTE(SUBSTITUTE(VLOOKUP(VLOOKUP(AG784,[1]卡牌!$AC$3:$AD$999,2,0),[1]临时数据!$AG$3:$AK$10,4,0),"x",AF784),"y",B784)</f>
        <v>300,47210220,0,0,0</v>
      </c>
    </row>
    <row r="785" spans="1:34" x14ac:dyDescent="0.2">
      <c r="A785" s="55">
        <f t="shared" si="23"/>
        <v>780</v>
      </c>
      <c r="B785" s="37">
        <v>47210230</v>
      </c>
      <c r="C785" s="61" t="str">
        <f>_xlfn.CONCAT("卡牌-",VLOOKUP(AG785,[1]卡牌!$B$3:$E$998,[1]卡牌!$E$1-[1]卡牌!$B$1+1,0))</f>
        <v>卡牌-勇士小屋</v>
      </c>
      <c r="D785" s="38">
        <v>23</v>
      </c>
      <c r="E785" s="38">
        <v>0</v>
      </c>
      <c r="J785" s="38">
        <v>2</v>
      </c>
      <c r="L785" s="38">
        <v>0</v>
      </c>
      <c r="M785" s="38">
        <v>0</v>
      </c>
      <c r="N785" s="38">
        <v>1000000</v>
      </c>
      <c r="O785" s="38" t="s">
        <v>55</v>
      </c>
      <c r="Q785" s="63" t="s">
        <v>1560</v>
      </c>
      <c r="R785" s="63">
        <v>0</v>
      </c>
      <c r="T785" s="153" t="s">
        <v>1543</v>
      </c>
      <c r="Y785" s="70" t="str">
        <f t="shared" si="25"/>
        <v>300,47210230,0,0,0</v>
      </c>
      <c r="Z785" s="70"/>
      <c r="AA785" s="38">
        <v>0</v>
      </c>
      <c r="AB785" s="38">
        <v>0</v>
      </c>
      <c r="AC785" s="38">
        <v>0</v>
      </c>
      <c r="AD785" s="38">
        <v>0</v>
      </c>
      <c r="AF785" s="4" t="s">
        <v>1574</v>
      </c>
      <c r="AG785">
        <f t="shared" si="24"/>
        <v>47210</v>
      </c>
      <c r="AH785" t="str">
        <f>SUBSTITUTE(SUBSTITUTE(VLOOKUP(VLOOKUP(AG785,[1]卡牌!$AC$3:$AD$999,2,0),[1]临时数据!$AG$3:$AK$10,4,0),"x",AF785),"y",B785)</f>
        <v>300,47210230,0,0,0</v>
      </c>
    </row>
    <row r="786" spans="1:34" x14ac:dyDescent="0.2">
      <c r="A786" s="55">
        <f t="shared" si="23"/>
        <v>781</v>
      </c>
      <c r="B786" s="37">
        <v>47210240</v>
      </c>
      <c r="C786" s="61" t="str">
        <f>_xlfn.CONCAT("卡牌-",VLOOKUP(AG786,[1]卡牌!$B$3:$E$998,[1]卡牌!$E$1-[1]卡牌!$B$1+1,0))</f>
        <v>卡牌-勇士小屋</v>
      </c>
      <c r="D786" s="38">
        <v>24</v>
      </c>
      <c r="E786" s="38">
        <v>0</v>
      </c>
      <c r="J786" s="38">
        <v>2</v>
      </c>
      <c r="L786" s="38">
        <v>0</v>
      </c>
      <c r="M786" s="38">
        <v>0</v>
      </c>
      <c r="N786" s="38">
        <v>1000000</v>
      </c>
      <c r="O786" s="38" t="s">
        <v>55</v>
      </c>
      <c r="Q786" s="63" t="s">
        <v>1560</v>
      </c>
      <c r="R786" s="63">
        <v>0</v>
      </c>
      <c r="T786" s="153" t="s">
        <v>1543</v>
      </c>
      <c r="Y786" s="70" t="str">
        <f t="shared" si="25"/>
        <v>300,47210240,0,0,0</v>
      </c>
      <c r="Z786" s="70"/>
      <c r="AA786" s="38">
        <v>0</v>
      </c>
      <c r="AB786" s="38">
        <v>0</v>
      </c>
      <c r="AC786" s="38">
        <v>0</v>
      </c>
      <c r="AD786" s="38">
        <v>0</v>
      </c>
      <c r="AF786" s="4" t="s">
        <v>1574</v>
      </c>
      <c r="AG786">
        <f t="shared" si="24"/>
        <v>47210</v>
      </c>
      <c r="AH786" t="str">
        <f>SUBSTITUTE(SUBSTITUTE(VLOOKUP(VLOOKUP(AG786,[1]卡牌!$AC$3:$AD$999,2,0),[1]临时数据!$AG$3:$AK$10,4,0),"x",AF786),"y",B786)</f>
        <v>300,47210240,0,0,0</v>
      </c>
    </row>
    <row r="787" spans="1:34" x14ac:dyDescent="0.2">
      <c r="A787" s="55">
        <f t="shared" si="23"/>
        <v>782</v>
      </c>
      <c r="B787" s="37">
        <v>47210250</v>
      </c>
      <c r="C787" s="61" t="str">
        <f>_xlfn.CONCAT("卡牌-",VLOOKUP(AG787,[1]卡牌!$B$3:$E$998,[1]卡牌!$E$1-[1]卡牌!$B$1+1,0))</f>
        <v>卡牌-勇士小屋</v>
      </c>
      <c r="D787" s="38">
        <v>25</v>
      </c>
      <c r="E787" s="38">
        <v>0</v>
      </c>
      <c r="J787" s="38">
        <v>2</v>
      </c>
      <c r="L787" s="38">
        <v>0</v>
      </c>
      <c r="M787" s="38">
        <v>0</v>
      </c>
      <c r="N787" s="38">
        <v>1000000</v>
      </c>
      <c r="O787" s="38" t="s">
        <v>55</v>
      </c>
      <c r="Q787" s="63" t="s">
        <v>1560</v>
      </c>
      <c r="R787" s="63">
        <v>0</v>
      </c>
      <c r="T787" s="153" t="s">
        <v>1543</v>
      </c>
      <c r="Y787" s="70" t="str">
        <f t="shared" si="25"/>
        <v>300,47210250,0,0,0</v>
      </c>
      <c r="Z787" s="70"/>
      <c r="AA787" s="38">
        <v>0</v>
      </c>
      <c r="AB787" s="38">
        <v>0</v>
      </c>
      <c r="AC787" s="38">
        <v>0</v>
      </c>
      <c r="AD787" s="38">
        <v>0</v>
      </c>
      <c r="AF787" s="4" t="s">
        <v>1574</v>
      </c>
      <c r="AG787">
        <f t="shared" si="24"/>
        <v>47210</v>
      </c>
      <c r="AH787" t="str">
        <f>SUBSTITUTE(SUBSTITUTE(VLOOKUP(VLOOKUP(AG787,[1]卡牌!$AC$3:$AD$999,2,0),[1]临时数据!$AG$3:$AK$10,4,0),"x",AF787),"y",B787)</f>
        <v>300,47210250,0,0,0</v>
      </c>
    </row>
    <row r="788" spans="1:34" x14ac:dyDescent="0.2">
      <c r="A788" s="55">
        <f t="shared" si="23"/>
        <v>783</v>
      </c>
      <c r="B788" s="37">
        <v>47220010</v>
      </c>
      <c r="C788" s="61" t="str">
        <f>_xlfn.CONCAT("卡牌-",VLOOKUP(AG788,[1]卡牌!$B$3:$E$998,[1]卡牌!$E$1-[1]卡牌!$B$1+1,0))</f>
        <v>卡牌-长弓手营地</v>
      </c>
      <c r="D788" s="38">
        <v>1</v>
      </c>
      <c r="E788" s="38">
        <v>0</v>
      </c>
      <c r="J788" s="38">
        <v>2</v>
      </c>
      <c r="L788" s="38">
        <v>0</v>
      </c>
      <c r="M788" s="38">
        <v>0</v>
      </c>
      <c r="N788" s="38">
        <v>1000000</v>
      </c>
      <c r="O788" s="38" t="s">
        <v>55</v>
      </c>
      <c r="Q788" s="63" t="s">
        <v>1560</v>
      </c>
      <c r="R788" s="63">
        <v>0</v>
      </c>
      <c r="T788" s="153" t="s">
        <v>1543</v>
      </c>
      <c r="Y788" s="70" t="str">
        <f t="shared" si="25"/>
        <v>300,47220010,0,0,0</v>
      </c>
      <c r="Z788" s="70"/>
      <c r="AA788" s="38">
        <v>0</v>
      </c>
      <c r="AB788" s="38">
        <v>0</v>
      </c>
      <c r="AC788" s="38">
        <v>0</v>
      </c>
      <c r="AD788" s="38">
        <v>0</v>
      </c>
      <c r="AF788" s="4" t="s">
        <v>1574</v>
      </c>
      <c r="AG788">
        <f t="shared" si="24"/>
        <v>47220</v>
      </c>
      <c r="AH788" t="str">
        <f>SUBSTITUTE(SUBSTITUTE(VLOOKUP(VLOOKUP(AG788,[1]卡牌!$AC$3:$AD$999,2,0),[1]临时数据!$AG$3:$AK$10,4,0),"x",AF788),"y",B788)</f>
        <v>300,47220010,0,0,0</v>
      </c>
    </row>
    <row r="789" spans="1:34" x14ac:dyDescent="0.2">
      <c r="A789" s="55">
        <f t="shared" si="23"/>
        <v>784</v>
      </c>
      <c r="B789" s="37">
        <v>47220020</v>
      </c>
      <c r="C789" s="61" t="str">
        <f>_xlfn.CONCAT("卡牌-",VLOOKUP(AG789,[1]卡牌!$B$3:$E$998,[1]卡牌!$E$1-[1]卡牌!$B$1+1,0))</f>
        <v>卡牌-长弓手营地</v>
      </c>
      <c r="D789" s="38">
        <v>2</v>
      </c>
      <c r="E789" s="38">
        <v>0</v>
      </c>
      <c r="J789" s="38">
        <v>2</v>
      </c>
      <c r="L789" s="38">
        <v>0</v>
      </c>
      <c r="M789" s="38">
        <v>0</v>
      </c>
      <c r="N789" s="38">
        <v>1000000</v>
      </c>
      <c r="O789" s="38" t="s">
        <v>55</v>
      </c>
      <c r="Q789" s="63" t="s">
        <v>1560</v>
      </c>
      <c r="R789" s="63">
        <v>0</v>
      </c>
      <c r="T789" s="153" t="s">
        <v>1543</v>
      </c>
      <c r="Y789" s="70" t="str">
        <f t="shared" si="25"/>
        <v>300,47220020,0,0,0</v>
      </c>
      <c r="Z789" s="70"/>
      <c r="AA789" s="38">
        <v>0</v>
      </c>
      <c r="AB789" s="38">
        <v>0</v>
      </c>
      <c r="AC789" s="38">
        <v>0</v>
      </c>
      <c r="AD789" s="38">
        <v>0</v>
      </c>
      <c r="AF789" s="4" t="s">
        <v>1574</v>
      </c>
      <c r="AG789">
        <f t="shared" si="24"/>
        <v>47220</v>
      </c>
      <c r="AH789" t="str">
        <f>SUBSTITUTE(SUBSTITUTE(VLOOKUP(VLOOKUP(AG789,[1]卡牌!$AC$3:$AD$999,2,0),[1]临时数据!$AG$3:$AK$10,4,0),"x",AF789),"y",B789)</f>
        <v>300,47220020,0,0,0</v>
      </c>
    </row>
    <row r="790" spans="1:34" x14ac:dyDescent="0.2">
      <c r="A790" s="55">
        <f t="shared" si="23"/>
        <v>785</v>
      </c>
      <c r="B790" s="37">
        <v>47220030</v>
      </c>
      <c r="C790" s="61" t="str">
        <f>_xlfn.CONCAT("卡牌-",VLOOKUP(AG790,[1]卡牌!$B$3:$E$998,[1]卡牌!$E$1-[1]卡牌!$B$1+1,0))</f>
        <v>卡牌-长弓手营地</v>
      </c>
      <c r="D790" s="38">
        <v>3</v>
      </c>
      <c r="E790" s="38">
        <v>0</v>
      </c>
      <c r="J790" s="38">
        <v>2</v>
      </c>
      <c r="L790" s="38">
        <v>0</v>
      </c>
      <c r="M790" s="38">
        <v>0</v>
      </c>
      <c r="N790" s="38">
        <v>1000000</v>
      </c>
      <c r="O790" s="38" t="s">
        <v>55</v>
      </c>
      <c r="Q790" s="63" t="s">
        <v>1560</v>
      </c>
      <c r="R790" s="63">
        <v>0</v>
      </c>
      <c r="T790" s="153" t="s">
        <v>1543</v>
      </c>
      <c r="Y790" s="70" t="str">
        <f t="shared" si="25"/>
        <v>300,47220030,0,0,0</v>
      </c>
      <c r="Z790" s="70"/>
      <c r="AA790" s="38">
        <v>0</v>
      </c>
      <c r="AB790" s="38">
        <v>0</v>
      </c>
      <c r="AC790" s="38">
        <v>0</v>
      </c>
      <c r="AD790" s="38">
        <v>0</v>
      </c>
      <c r="AF790" s="4" t="s">
        <v>1574</v>
      </c>
      <c r="AG790">
        <f t="shared" si="24"/>
        <v>47220</v>
      </c>
      <c r="AH790" t="str">
        <f>SUBSTITUTE(SUBSTITUTE(VLOOKUP(VLOOKUP(AG790,[1]卡牌!$AC$3:$AD$999,2,0),[1]临时数据!$AG$3:$AK$10,4,0),"x",AF790),"y",B790)</f>
        <v>300,47220030,0,0,0</v>
      </c>
    </row>
    <row r="791" spans="1:34" x14ac:dyDescent="0.2">
      <c r="A791" s="55">
        <f t="shared" si="23"/>
        <v>786</v>
      </c>
      <c r="B791" s="37">
        <v>47220040</v>
      </c>
      <c r="C791" s="61" t="str">
        <f>_xlfn.CONCAT("卡牌-",VLOOKUP(AG791,[1]卡牌!$B$3:$E$998,[1]卡牌!$E$1-[1]卡牌!$B$1+1,0))</f>
        <v>卡牌-长弓手营地</v>
      </c>
      <c r="D791" s="38">
        <v>4</v>
      </c>
      <c r="E791" s="38">
        <v>0</v>
      </c>
      <c r="J791" s="38">
        <v>2</v>
      </c>
      <c r="L791" s="38">
        <v>0</v>
      </c>
      <c r="M791" s="38">
        <v>0</v>
      </c>
      <c r="N791" s="38">
        <v>1000000</v>
      </c>
      <c r="O791" s="38" t="s">
        <v>55</v>
      </c>
      <c r="Q791" s="63" t="s">
        <v>1560</v>
      </c>
      <c r="R791" s="63">
        <v>0</v>
      </c>
      <c r="T791" s="153" t="s">
        <v>1543</v>
      </c>
      <c r="Y791" s="70" t="str">
        <f t="shared" si="25"/>
        <v>300,47220040,0,0,0</v>
      </c>
      <c r="Z791" s="70"/>
      <c r="AA791" s="38">
        <v>0</v>
      </c>
      <c r="AB791" s="38">
        <v>0</v>
      </c>
      <c r="AC791" s="38">
        <v>0</v>
      </c>
      <c r="AD791" s="38">
        <v>0</v>
      </c>
      <c r="AF791" s="4" t="s">
        <v>1574</v>
      </c>
      <c r="AG791">
        <f t="shared" si="24"/>
        <v>47220</v>
      </c>
      <c r="AH791" t="str">
        <f>SUBSTITUTE(SUBSTITUTE(VLOOKUP(VLOOKUP(AG791,[1]卡牌!$AC$3:$AD$999,2,0),[1]临时数据!$AG$3:$AK$10,4,0),"x",AF791),"y",B791)</f>
        <v>300,47220040,0,0,0</v>
      </c>
    </row>
    <row r="792" spans="1:34" x14ac:dyDescent="0.2">
      <c r="A792" s="55">
        <f t="shared" si="23"/>
        <v>787</v>
      </c>
      <c r="B792" s="37">
        <v>47220050</v>
      </c>
      <c r="C792" s="61" t="str">
        <f>_xlfn.CONCAT("卡牌-",VLOOKUP(AG792,[1]卡牌!$B$3:$E$998,[1]卡牌!$E$1-[1]卡牌!$B$1+1,0))</f>
        <v>卡牌-长弓手营地</v>
      </c>
      <c r="D792" s="38">
        <v>5</v>
      </c>
      <c r="E792" s="38">
        <v>0</v>
      </c>
      <c r="J792" s="38">
        <v>2</v>
      </c>
      <c r="L792" s="38">
        <v>0</v>
      </c>
      <c r="M792" s="38">
        <v>0</v>
      </c>
      <c r="N792" s="38">
        <v>1000000</v>
      </c>
      <c r="O792" s="38" t="s">
        <v>55</v>
      </c>
      <c r="Q792" s="63" t="s">
        <v>1560</v>
      </c>
      <c r="R792" s="63">
        <v>0</v>
      </c>
      <c r="T792" s="153" t="s">
        <v>1543</v>
      </c>
      <c r="Y792" s="70" t="str">
        <f t="shared" si="25"/>
        <v>300,47220050,0,0,0</v>
      </c>
      <c r="Z792" s="70"/>
      <c r="AA792" s="38">
        <v>0</v>
      </c>
      <c r="AB792" s="38">
        <v>0</v>
      </c>
      <c r="AC792" s="38">
        <v>0</v>
      </c>
      <c r="AD792" s="38">
        <v>0</v>
      </c>
      <c r="AF792" s="4" t="s">
        <v>1574</v>
      </c>
      <c r="AG792">
        <f t="shared" si="24"/>
        <v>47220</v>
      </c>
      <c r="AH792" t="str">
        <f>SUBSTITUTE(SUBSTITUTE(VLOOKUP(VLOOKUP(AG792,[1]卡牌!$AC$3:$AD$999,2,0),[1]临时数据!$AG$3:$AK$10,4,0),"x",AF792),"y",B792)</f>
        <v>300,47220050,0,0,0</v>
      </c>
    </row>
    <row r="793" spans="1:34" x14ac:dyDescent="0.2">
      <c r="A793" s="55">
        <f t="shared" si="23"/>
        <v>788</v>
      </c>
      <c r="B793" s="37">
        <v>47220060</v>
      </c>
      <c r="C793" s="61" t="str">
        <f>_xlfn.CONCAT("卡牌-",VLOOKUP(AG793,[1]卡牌!$B$3:$E$998,[1]卡牌!$E$1-[1]卡牌!$B$1+1,0))</f>
        <v>卡牌-长弓手营地</v>
      </c>
      <c r="D793" s="38">
        <v>6</v>
      </c>
      <c r="E793" s="38">
        <v>0</v>
      </c>
      <c r="J793" s="38">
        <v>2</v>
      </c>
      <c r="L793" s="38">
        <v>0</v>
      </c>
      <c r="M793" s="38">
        <v>0</v>
      </c>
      <c r="N793" s="38">
        <v>1000000</v>
      </c>
      <c r="O793" s="38" t="s">
        <v>55</v>
      </c>
      <c r="Q793" s="63" t="s">
        <v>1560</v>
      </c>
      <c r="R793" s="63">
        <v>0</v>
      </c>
      <c r="T793" s="153" t="s">
        <v>1543</v>
      </c>
      <c r="Y793" s="70" t="str">
        <f t="shared" si="25"/>
        <v>300,47220060,0,0,0</v>
      </c>
      <c r="Z793" s="70"/>
      <c r="AA793" s="38">
        <v>0</v>
      </c>
      <c r="AB793" s="38">
        <v>0</v>
      </c>
      <c r="AC793" s="38">
        <v>0</v>
      </c>
      <c r="AD793" s="38">
        <v>0</v>
      </c>
      <c r="AF793" s="4" t="s">
        <v>1574</v>
      </c>
      <c r="AG793">
        <f t="shared" si="24"/>
        <v>47220</v>
      </c>
      <c r="AH793" t="str">
        <f>SUBSTITUTE(SUBSTITUTE(VLOOKUP(VLOOKUP(AG793,[1]卡牌!$AC$3:$AD$999,2,0),[1]临时数据!$AG$3:$AK$10,4,0),"x",AF793),"y",B793)</f>
        <v>300,47220060,0,0,0</v>
      </c>
    </row>
    <row r="794" spans="1:34" x14ac:dyDescent="0.2">
      <c r="A794" s="55">
        <f t="shared" si="23"/>
        <v>789</v>
      </c>
      <c r="B794" s="37">
        <v>47220070</v>
      </c>
      <c r="C794" s="61" t="str">
        <f>_xlfn.CONCAT("卡牌-",VLOOKUP(AG794,[1]卡牌!$B$3:$E$998,[1]卡牌!$E$1-[1]卡牌!$B$1+1,0))</f>
        <v>卡牌-长弓手营地</v>
      </c>
      <c r="D794" s="38">
        <v>7</v>
      </c>
      <c r="E794" s="38">
        <v>0</v>
      </c>
      <c r="J794" s="38">
        <v>2</v>
      </c>
      <c r="L794" s="38">
        <v>0</v>
      </c>
      <c r="M794" s="38">
        <v>0</v>
      </c>
      <c r="N794" s="38">
        <v>1000000</v>
      </c>
      <c r="O794" s="38" t="s">
        <v>55</v>
      </c>
      <c r="Q794" s="63" t="s">
        <v>1560</v>
      </c>
      <c r="R794" s="63">
        <v>0</v>
      </c>
      <c r="T794" s="153" t="s">
        <v>1543</v>
      </c>
      <c r="Y794" s="70" t="str">
        <f t="shared" si="25"/>
        <v>300,47220070,0,0,0</v>
      </c>
      <c r="Z794" s="70"/>
      <c r="AA794" s="38">
        <v>0</v>
      </c>
      <c r="AB794" s="38">
        <v>0</v>
      </c>
      <c r="AC794" s="38">
        <v>0</v>
      </c>
      <c r="AD794" s="38">
        <v>0</v>
      </c>
      <c r="AF794" s="4" t="s">
        <v>1574</v>
      </c>
      <c r="AG794">
        <f t="shared" si="24"/>
        <v>47220</v>
      </c>
      <c r="AH794" t="str">
        <f>SUBSTITUTE(SUBSTITUTE(VLOOKUP(VLOOKUP(AG794,[1]卡牌!$AC$3:$AD$999,2,0),[1]临时数据!$AG$3:$AK$10,4,0),"x",AF794),"y",B794)</f>
        <v>300,47220070,0,0,0</v>
      </c>
    </row>
    <row r="795" spans="1:34" x14ac:dyDescent="0.2">
      <c r="A795" s="55">
        <f t="shared" si="23"/>
        <v>790</v>
      </c>
      <c r="B795" s="37">
        <v>47220080</v>
      </c>
      <c r="C795" s="61" t="str">
        <f>_xlfn.CONCAT("卡牌-",VLOOKUP(AG795,[1]卡牌!$B$3:$E$998,[1]卡牌!$E$1-[1]卡牌!$B$1+1,0))</f>
        <v>卡牌-长弓手营地</v>
      </c>
      <c r="D795" s="38">
        <v>8</v>
      </c>
      <c r="E795" s="38">
        <v>0</v>
      </c>
      <c r="J795" s="38">
        <v>2</v>
      </c>
      <c r="L795" s="38">
        <v>0</v>
      </c>
      <c r="M795" s="38">
        <v>0</v>
      </c>
      <c r="N795" s="38">
        <v>1000000</v>
      </c>
      <c r="O795" s="38" t="s">
        <v>55</v>
      </c>
      <c r="Q795" s="63" t="s">
        <v>1560</v>
      </c>
      <c r="R795" s="63">
        <v>0</v>
      </c>
      <c r="T795" s="153" t="s">
        <v>1543</v>
      </c>
      <c r="Y795" s="70" t="str">
        <f t="shared" si="25"/>
        <v>300,47220080,0,0,0</v>
      </c>
      <c r="Z795" s="70"/>
      <c r="AA795" s="38">
        <v>0</v>
      </c>
      <c r="AB795" s="38">
        <v>0</v>
      </c>
      <c r="AC795" s="38">
        <v>0</v>
      </c>
      <c r="AD795" s="38">
        <v>0</v>
      </c>
      <c r="AF795" s="4" t="s">
        <v>1574</v>
      </c>
      <c r="AG795">
        <f t="shared" si="24"/>
        <v>47220</v>
      </c>
      <c r="AH795" t="str">
        <f>SUBSTITUTE(SUBSTITUTE(VLOOKUP(VLOOKUP(AG795,[1]卡牌!$AC$3:$AD$999,2,0),[1]临时数据!$AG$3:$AK$10,4,0),"x",AF795),"y",B795)</f>
        <v>300,47220080,0,0,0</v>
      </c>
    </row>
    <row r="796" spans="1:34" x14ac:dyDescent="0.2">
      <c r="A796" s="55">
        <f t="shared" si="23"/>
        <v>791</v>
      </c>
      <c r="B796" s="37">
        <v>47220090</v>
      </c>
      <c r="C796" s="61" t="str">
        <f>_xlfn.CONCAT("卡牌-",VLOOKUP(AG796,[1]卡牌!$B$3:$E$998,[1]卡牌!$E$1-[1]卡牌!$B$1+1,0))</f>
        <v>卡牌-长弓手营地</v>
      </c>
      <c r="D796" s="38">
        <v>9</v>
      </c>
      <c r="E796" s="38">
        <v>0</v>
      </c>
      <c r="J796" s="38">
        <v>2</v>
      </c>
      <c r="L796" s="38">
        <v>0</v>
      </c>
      <c r="M796" s="38">
        <v>0</v>
      </c>
      <c r="N796" s="38">
        <v>1000000</v>
      </c>
      <c r="O796" s="38" t="s">
        <v>55</v>
      </c>
      <c r="Q796" s="63" t="s">
        <v>1560</v>
      </c>
      <c r="R796" s="63">
        <v>0</v>
      </c>
      <c r="T796" s="153" t="s">
        <v>1543</v>
      </c>
      <c r="Y796" s="70" t="str">
        <f t="shared" si="25"/>
        <v>300,47220090,0,0,0</v>
      </c>
      <c r="Z796" s="70"/>
      <c r="AA796" s="38">
        <v>0</v>
      </c>
      <c r="AB796" s="38">
        <v>0</v>
      </c>
      <c r="AC796" s="38">
        <v>0</v>
      </c>
      <c r="AD796" s="38">
        <v>0</v>
      </c>
      <c r="AF796" s="4" t="s">
        <v>1574</v>
      </c>
      <c r="AG796">
        <f t="shared" si="24"/>
        <v>47220</v>
      </c>
      <c r="AH796" t="str">
        <f>SUBSTITUTE(SUBSTITUTE(VLOOKUP(VLOOKUP(AG796,[1]卡牌!$AC$3:$AD$999,2,0),[1]临时数据!$AG$3:$AK$10,4,0),"x",AF796),"y",B796)</f>
        <v>300,47220090,0,0,0</v>
      </c>
    </row>
    <row r="797" spans="1:34" x14ac:dyDescent="0.2">
      <c r="A797" s="55">
        <f t="shared" si="23"/>
        <v>792</v>
      </c>
      <c r="B797" s="37">
        <v>47220100</v>
      </c>
      <c r="C797" s="61" t="str">
        <f>_xlfn.CONCAT("卡牌-",VLOOKUP(AG797,[1]卡牌!$B$3:$E$998,[1]卡牌!$E$1-[1]卡牌!$B$1+1,0))</f>
        <v>卡牌-长弓手营地</v>
      </c>
      <c r="D797" s="38">
        <v>10</v>
      </c>
      <c r="E797" s="38">
        <v>0</v>
      </c>
      <c r="J797" s="38">
        <v>2</v>
      </c>
      <c r="L797" s="38">
        <v>0</v>
      </c>
      <c r="M797" s="38">
        <v>0</v>
      </c>
      <c r="N797" s="38">
        <v>1000000</v>
      </c>
      <c r="O797" s="38" t="s">
        <v>55</v>
      </c>
      <c r="Q797" s="63" t="s">
        <v>1560</v>
      </c>
      <c r="R797" s="63">
        <v>0</v>
      </c>
      <c r="T797" s="153" t="s">
        <v>1543</v>
      </c>
      <c r="Y797" s="70" t="str">
        <f t="shared" si="25"/>
        <v>300,47220100,0,0,0</v>
      </c>
      <c r="Z797" s="70"/>
      <c r="AA797" s="38">
        <v>0</v>
      </c>
      <c r="AB797" s="38">
        <v>0</v>
      </c>
      <c r="AC797" s="38">
        <v>0</v>
      </c>
      <c r="AD797" s="38">
        <v>0</v>
      </c>
      <c r="AF797" s="4" t="s">
        <v>1574</v>
      </c>
      <c r="AG797">
        <f t="shared" si="24"/>
        <v>47220</v>
      </c>
      <c r="AH797" t="str">
        <f>SUBSTITUTE(SUBSTITUTE(VLOOKUP(VLOOKUP(AG797,[1]卡牌!$AC$3:$AD$999,2,0),[1]临时数据!$AG$3:$AK$10,4,0),"x",AF797),"y",B797)</f>
        <v>300,47220100,0,0,0</v>
      </c>
    </row>
    <row r="798" spans="1:34" x14ac:dyDescent="0.2">
      <c r="A798" s="55">
        <f t="shared" si="23"/>
        <v>793</v>
      </c>
      <c r="B798" s="37">
        <v>47220110</v>
      </c>
      <c r="C798" s="61" t="str">
        <f>_xlfn.CONCAT("卡牌-",VLOOKUP(AG798,[1]卡牌!$B$3:$E$998,[1]卡牌!$E$1-[1]卡牌!$B$1+1,0))</f>
        <v>卡牌-长弓手营地</v>
      </c>
      <c r="D798" s="38">
        <v>11</v>
      </c>
      <c r="E798" s="38">
        <v>0</v>
      </c>
      <c r="J798" s="38">
        <v>2</v>
      </c>
      <c r="L798" s="38">
        <v>0</v>
      </c>
      <c r="M798" s="38">
        <v>0</v>
      </c>
      <c r="N798" s="38">
        <v>1000000</v>
      </c>
      <c r="O798" s="38" t="s">
        <v>55</v>
      </c>
      <c r="Q798" s="63" t="s">
        <v>1560</v>
      </c>
      <c r="R798" s="63">
        <v>0</v>
      </c>
      <c r="T798" s="153" t="s">
        <v>1543</v>
      </c>
      <c r="Y798" s="70" t="str">
        <f t="shared" si="25"/>
        <v>300,47220110,0,0,0</v>
      </c>
      <c r="Z798" s="70"/>
      <c r="AA798" s="38">
        <v>0</v>
      </c>
      <c r="AB798" s="38">
        <v>0</v>
      </c>
      <c r="AC798" s="38">
        <v>0</v>
      </c>
      <c r="AD798" s="38">
        <v>0</v>
      </c>
      <c r="AF798" s="4" t="s">
        <v>1574</v>
      </c>
      <c r="AG798">
        <f t="shared" si="24"/>
        <v>47220</v>
      </c>
      <c r="AH798" t="str">
        <f>SUBSTITUTE(SUBSTITUTE(VLOOKUP(VLOOKUP(AG798,[1]卡牌!$AC$3:$AD$999,2,0),[1]临时数据!$AG$3:$AK$10,4,0),"x",AF798),"y",B798)</f>
        <v>300,47220110,0,0,0</v>
      </c>
    </row>
    <row r="799" spans="1:34" x14ac:dyDescent="0.2">
      <c r="A799" s="55">
        <f t="shared" si="23"/>
        <v>794</v>
      </c>
      <c r="B799" s="37">
        <v>47220120</v>
      </c>
      <c r="C799" s="61" t="str">
        <f>_xlfn.CONCAT("卡牌-",VLOOKUP(AG799,[1]卡牌!$B$3:$E$998,[1]卡牌!$E$1-[1]卡牌!$B$1+1,0))</f>
        <v>卡牌-长弓手营地</v>
      </c>
      <c r="D799" s="38">
        <v>12</v>
      </c>
      <c r="E799" s="38">
        <v>0</v>
      </c>
      <c r="J799" s="38">
        <v>2</v>
      </c>
      <c r="L799" s="38">
        <v>0</v>
      </c>
      <c r="M799" s="38">
        <v>0</v>
      </c>
      <c r="N799" s="38">
        <v>1000000</v>
      </c>
      <c r="O799" s="38" t="s">
        <v>55</v>
      </c>
      <c r="Q799" s="63" t="s">
        <v>1560</v>
      </c>
      <c r="R799" s="63">
        <v>0</v>
      </c>
      <c r="T799" s="153" t="s">
        <v>1543</v>
      </c>
      <c r="Y799" s="70" t="str">
        <f t="shared" si="25"/>
        <v>300,47220120,0,0,0</v>
      </c>
      <c r="Z799" s="70"/>
      <c r="AA799" s="38">
        <v>0</v>
      </c>
      <c r="AB799" s="38">
        <v>0</v>
      </c>
      <c r="AC799" s="38">
        <v>0</v>
      </c>
      <c r="AD799" s="38">
        <v>0</v>
      </c>
      <c r="AF799" s="4" t="s">
        <v>1574</v>
      </c>
      <c r="AG799">
        <f t="shared" si="24"/>
        <v>47220</v>
      </c>
      <c r="AH799" t="str">
        <f>SUBSTITUTE(SUBSTITUTE(VLOOKUP(VLOOKUP(AG799,[1]卡牌!$AC$3:$AD$999,2,0),[1]临时数据!$AG$3:$AK$10,4,0),"x",AF799),"y",B799)</f>
        <v>300,47220120,0,0,0</v>
      </c>
    </row>
    <row r="800" spans="1:34" x14ac:dyDescent="0.2">
      <c r="A800" s="55">
        <f t="shared" si="23"/>
        <v>795</v>
      </c>
      <c r="B800" s="37">
        <v>47220130</v>
      </c>
      <c r="C800" s="61" t="str">
        <f>_xlfn.CONCAT("卡牌-",VLOOKUP(AG800,[1]卡牌!$B$3:$E$998,[1]卡牌!$E$1-[1]卡牌!$B$1+1,0))</f>
        <v>卡牌-长弓手营地</v>
      </c>
      <c r="D800" s="38">
        <v>13</v>
      </c>
      <c r="E800" s="38">
        <v>0</v>
      </c>
      <c r="J800" s="38">
        <v>2</v>
      </c>
      <c r="L800" s="38">
        <v>0</v>
      </c>
      <c r="M800" s="38">
        <v>0</v>
      </c>
      <c r="N800" s="38">
        <v>1000000</v>
      </c>
      <c r="O800" s="38" t="s">
        <v>55</v>
      </c>
      <c r="Q800" s="63" t="s">
        <v>1560</v>
      </c>
      <c r="R800" s="63">
        <v>0</v>
      </c>
      <c r="T800" s="153" t="s">
        <v>1543</v>
      </c>
      <c r="Y800" s="70" t="str">
        <f t="shared" si="25"/>
        <v>300,47220130,0,0,0</v>
      </c>
      <c r="Z800" s="70"/>
      <c r="AA800" s="38">
        <v>0</v>
      </c>
      <c r="AB800" s="38">
        <v>0</v>
      </c>
      <c r="AC800" s="38">
        <v>0</v>
      </c>
      <c r="AD800" s="38">
        <v>0</v>
      </c>
      <c r="AF800" s="4" t="s">
        <v>1574</v>
      </c>
      <c r="AG800">
        <f t="shared" si="24"/>
        <v>47220</v>
      </c>
      <c r="AH800" t="str">
        <f>SUBSTITUTE(SUBSTITUTE(VLOOKUP(VLOOKUP(AG800,[1]卡牌!$AC$3:$AD$999,2,0),[1]临时数据!$AG$3:$AK$10,4,0),"x",AF800),"y",B800)</f>
        <v>300,47220130,0,0,0</v>
      </c>
    </row>
    <row r="801" spans="1:34" x14ac:dyDescent="0.2">
      <c r="A801" s="55">
        <f t="shared" si="23"/>
        <v>796</v>
      </c>
      <c r="B801" s="37">
        <v>47220140</v>
      </c>
      <c r="C801" s="61" t="str">
        <f>_xlfn.CONCAT("卡牌-",VLOOKUP(AG801,[1]卡牌!$B$3:$E$998,[1]卡牌!$E$1-[1]卡牌!$B$1+1,0))</f>
        <v>卡牌-长弓手营地</v>
      </c>
      <c r="D801" s="38">
        <v>14</v>
      </c>
      <c r="E801" s="38">
        <v>0</v>
      </c>
      <c r="J801" s="38">
        <v>2</v>
      </c>
      <c r="L801" s="38">
        <v>0</v>
      </c>
      <c r="M801" s="38">
        <v>0</v>
      </c>
      <c r="N801" s="38">
        <v>1000000</v>
      </c>
      <c r="O801" s="38" t="s">
        <v>55</v>
      </c>
      <c r="Q801" s="63" t="s">
        <v>1560</v>
      </c>
      <c r="R801" s="63">
        <v>0</v>
      </c>
      <c r="T801" s="153" t="s">
        <v>1543</v>
      </c>
      <c r="Y801" s="70" t="str">
        <f t="shared" si="25"/>
        <v>300,47220140,0,0,0</v>
      </c>
      <c r="Z801" s="70"/>
      <c r="AA801" s="38">
        <v>0</v>
      </c>
      <c r="AB801" s="38">
        <v>0</v>
      </c>
      <c r="AC801" s="38">
        <v>0</v>
      </c>
      <c r="AD801" s="38">
        <v>0</v>
      </c>
      <c r="AF801" s="4" t="s">
        <v>1574</v>
      </c>
      <c r="AG801">
        <f t="shared" si="24"/>
        <v>47220</v>
      </c>
      <c r="AH801" t="str">
        <f>SUBSTITUTE(SUBSTITUTE(VLOOKUP(VLOOKUP(AG801,[1]卡牌!$AC$3:$AD$999,2,0),[1]临时数据!$AG$3:$AK$10,4,0),"x",AF801),"y",B801)</f>
        <v>300,47220140,0,0,0</v>
      </c>
    </row>
    <row r="802" spans="1:34" x14ac:dyDescent="0.2">
      <c r="A802" s="55">
        <f t="shared" si="23"/>
        <v>797</v>
      </c>
      <c r="B802" s="37">
        <v>47220150</v>
      </c>
      <c r="C802" s="61" t="str">
        <f>_xlfn.CONCAT("卡牌-",VLOOKUP(AG802,[1]卡牌!$B$3:$E$998,[1]卡牌!$E$1-[1]卡牌!$B$1+1,0))</f>
        <v>卡牌-长弓手营地</v>
      </c>
      <c r="D802" s="38">
        <v>15</v>
      </c>
      <c r="E802" s="38">
        <v>0</v>
      </c>
      <c r="J802" s="38">
        <v>2</v>
      </c>
      <c r="L802" s="38">
        <v>0</v>
      </c>
      <c r="M802" s="38">
        <v>0</v>
      </c>
      <c r="N802" s="38">
        <v>1000000</v>
      </c>
      <c r="O802" s="38" t="s">
        <v>55</v>
      </c>
      <c r="Q802" s="63" t="s">
        <v>1560</v>
      </c>
      <c r="R802" s="63">
        <v>0</v>
      </c>
      <c r="T802" s="153" t="s">
        <v>1543</v>
      </c>
      <c r="Y802" s="70" t="str">
        <f t="shared" si="25"/>
        <v>300,47220150,0,0,0</v>
      </c>
      <c r="Z802" s="70"/>
      <c r="AA802" s="38">
        <v>0</v>
      </c>
      <c r="AB802" s="38">
        <v>0</v>
      </c>
      <c r="AC802" s="38">
        <v>0</v>
      </c>
      <c r="AD802" s="38">
        <v>0</v>
      </c>
      <c r="AF802" s="4" t="s">
        <v>1574</v>
      </c>
      <c r="AG802">
        <f t="shared" si="24"/>
        <v>47220</v>
      </c>
      <c r="AH802" t="str">
        <f>SUBSTITUTE(SUBSTITUTE(VLOOKUP(VLOOKUP(AG802,[1]卡牌!$AC$3:$AD$999,2,0),[1]临时数据!$AG$3:$AK$10,4,0),"x",AF802),"y",B802)</f>
        <v>300,47220150,0,0,0</v>
      </c>
    </row>
    <row r="803" spans="1:34" x14ac:dyDescent="0.2">
      <c r="A803" s="55">
        <f t="shared" si="23"/>
        <v>798</v>
      </c>
      <c r="B803" s="37">
        <v>47220160</v>
      </c>
      <c r="C803" s="61" t="str">
        <f>_xlfn.CONCAT("卡牌-",VLOOKUP(AG803,[1]卡牌!$B$3:$E$998,[1]卡牌!$E$1-[1]卡牌!$B$1+1,0))</f>
        <v>卡牌-长弓手营地</v>
      </c>
      <c r="D803" s="38">
        <v>16</v>
      </c>
      <c r="E803" s="38">
        <v>0</v>
      </c>
      <c r="J803" s="38">
        <v>2</v>
      </c>
      <c r="L803" s="38">
        <v>0</v>
      </c>
      <c r="M803" s="38">
        <v>0</v>
      </c>
      <c r="N803" s="38">
        <v>1000000</v>
      </c>
      <c r="O803" s="38" t="s">
        <v>55</v>
      </c>
      <c r="Q803" s="63" t="s">
        <v>1560</v>
      </c>
      <c r="R803" s="63">
        <v>0</v>
      </c>
      <c r="T803" s="153" t="s">
        <v>1543</v>
      </c>
      <c r="Y803" s="70" t="str">
        <f t="shared" si="25"/>
        <v>300,47220160,0,0,0</v>
      </c>
      <c r="Z803" s="70"/>
      <c r="AA803" s="38">
        <v>0</v>
      </c>
      <c r="AB803" s="38">
        <v>0</v>
      </c>
      <c r="AC803" s="38">
        <v>0</v>
      </c>
      <c r="AD803" s="38">
        <v>0</v>
      </c>
      <c r="AF803" s="4" t="s">
        <v>1574</v>
      </c>
      <c r="AG803">
        <f t="shared" si="24"/>
        <v>47220</v>
      </c>
      <c r="AH803" t="str">
        <f>SUBSTITUTE(SUBSTITUTE(VLOOKUP(VLOOKUP(AG803,[1]卡牌!$AC$3:$AD$999,2,0),[1]临时数据!$AG$3:$AK$10,4,0),"x",AF803),"y",B803)</f>
        <v>300,47220160,0,0,0</v>
      </c>
    </row>
    <row r="804" spans="1:34" x14ac:dyDescent="0.2">
      <c r="A804" s="55">
        <f t="shared" si="23"/>
        <v>799</v>
      </c>
      <c r="B804" s="37">
        <v>47220170</v>
      </c>
      <c r="C804" s="61" t="str">
        <f>_xlfn.CONCAT("卡牌-",VLOOKUP(AG804,[1]卡牌!$B$3:$E$998,[1]卡牌!$E$1-[1]卡牌!$B$1+1,0))</f>
        <v>卡牌-长弓手营地</v>
      </c>
      <c r="D804" s="38">
        <v>17</v>
      </c>
      <c r="E804" s="38">
        <v>0</v>
      </c>
      <c r="J804" s="38">
        <v>2</v>
      </c>
      <c r="L804" s="38">
        <v>0</v>
      </c>
      <c r="M804" s="38">
        <v>0</v>
      </c>
      <c r="N804" s="38">
        <v>1000000</v>
      </c>
      <c r="O804" s="38" t="s">
        <v>55</v>
      </c>
      <c r="Q804" s="63" t="s">
        <v>1560</v>
      </c>
      <c r="R804" s="63">
        <v>0</v>
      </c>
      <c r="T804" s="153" t="s">
        <v>1543</v>
      </c>
      <c r="Y804" s="70" t="str">
        <f t="shared" si="25"/>
        <v>300,47220170,0,0,0</v>
      </c>
      <c r="Z804" s="70"/>
      <c r="AA804" s="38">
        <v>0</v>
      </c>
      <c r="AB804" s="38">
        <v>0</v>
      </c>
      <c r="AC804" s="38">
        <v>0</v>
      </c>
      <c r="AD804" s="38">
        <v>0</v>
      </c>
      <c r="AF804" s="4" t="s">
        <v>1574</v>
      </c>
      <c r="AG804">
        <f t="shared" si="24"/>
        <v>47220</v>
      </c>
      <c r="AH804" t="str">
        <f>SUBSTITUTE(SUBSTITUTE(VLOOKUP(VLOOKUP(AG804,[1]卡牌!$AC$3:$AD$999,2,0),[1]临时数据!$AG$3:$AK$10,4,0),"x",AF804),"y",B804)</f>
        <v>300,47220170,0,0,0</v>
      </c>
    </row>
    <row r="805" spans="1:34" x14ac:dyDescent="0.2">
      <c r="A805" s="55">
        <f t="shared" si="23"/>
        <v>800</v>
      </c>
      <c r="B805" s="37">
        <v>47220180</v>
      </c>
      <c r="C805" s="61" t="str">
        <f>_xlfn.CONCAT("卡牌-",VLOOKUP(AG805,[1]卡牌!$B$3:$E$998,[1]卡牌!$E$1-[1]卡牌!$B$1+1,0))</f>
        <v>卡牌-长弓手营地</v>
      </c>
      <c r="D805" s="38">
        <v>18</v>
      </c>
      <c r="E805" s="38">
        <v>0</v>
      </c>
      <c r="J805" s="38">
        <v>2</v>
      </c>
      <c r="L805" s="38">
        <v>0</v>
      </c>
      <c r="M805" s="38">
        <v>0</v>
      </c>
      <c r="N805" s="38">
        <v>1000000</v>
      </c>
      <c r="O805" s="38" t="s">
        <v>55</v>
      </c>
      <c r="Q805" s="63" t="s">
        <v>1560</v>
      </c>
      <c r="R805" s="63">
        <v>0</v>
      </c>
      <c r="T805" s="153" t="s">
        <v>1543</v>
      </c>
      <c r="Y805" s="70" t="str">
        <f t="shared" si="25"/>
        <v>300,47220180,0,0,0</v>
      </c>
      <c r="Z805" s="70"/>
      <c r="AA805" s="38">
        <v>0</v>
      </c>
      <c r="AB805" s="38">
        <v>0</v>
      </c>
      <c r="AC805" s="38">
        <v>0</v>
      </c>
      <c r="AD805" s="38">
        <v>0</v>
      </c>
      <c r="AF805" s="4" t="s">
        <v>1574</v>
      </c>
      <c r="AG805">
        <f t="shared" si="24"/>
        <v>47220</v>
      </c>
      <c r="AH805" t="str">
        <f>SUBSTITUTE(SUBSTITUTE(VLOOKUP(VLOOKUP(AG805,[1]卡牌!$AC$3:$AD$999,2,0),[1]临时数据!$AG$3:$AK$10,4,0),"x",AF805),"y",B805)</f>
        <v>300,47220180,0,0,0</v>
      </c>
    </row>
    <row r="806" spans="1:34" x14ac:dyDescent="0.2">
      <c r="A806" s="55">
        <f t="shared" si="23"/>
        <v>801</v>
      </c>
      <c r="B806" s="37">
        <v>47220190</v>
      </c>
      <c r="C806" s="61" t="str">
        <f>_xlfn.CONCAT("卡牌-",VLOOKUP(AG806,[1]卡牌!$B$3:$E$998,[1]卡牌!$E$1-[1]卡牌!$B$1+1,0))</f>
        <v>卡牌-长弓手营地</v>
      </c>
      <c r="D806" s="38">
        <v>19</v>
      </c>
      <c r="E806" s="38">
        <v>0</v>
      </c>
      <c r="J806" s="38">
        <v>2</v>
      </c>
      <c r="L806" s="38">
        <v>0</v>
      </c>
      <c r="M806" s="38">
        <v>0</v>
      </c>
      <c r="N806" s="38">
        <v>1000000</v>
      </c>
      <c r="O806" s="38" t="s">
        <v>55</v>
      </c>
      <c r="Q806" s="63" t="s">
        <v>1560</v>
      </c>
      <c r="R806" s="63">
        <v>0</v>
      </c>
      <c r="T806" s="153" t="s">
        <v>1543</v>
      </c>
      <c r="Y806" s="70" t="str">
        <f t="shared" si="25"/>
        <v>300,47220190,0,0,0</v>
      </c>
      <c r="Z806" s="70"/>
      <c r="AA806" s="38">
        <v>0</v>
      </c>
      <c r="AB806" s="38">
        <v>0</v>
      </c>
      <c r="AC806" s="38">
        <v>0</v>
      </c>
      <c r="AD806" s="38">
        <v>0</v>
      </c>
      <c r="AF806" s="4" t="s">
        <v>1574</v>
      </c>
      <c r="AG806">
        <f t="shared" si="24"/>
        <v>47220</v>
      </c>
      <c r="AH806" t="str">
        <f>SUBSTITUTE(SUBSTITUTE(VLOOKUP(VLOOKUP(AG806,[1]卡牌!$AC$3:$AD$999,2,0),[1]临时数据!$AG$3:$AK$10,4,0),"x",AF806),"y",B806)</f>
        <v>300,47220190,0,0,0</v>
      </c>
    </row>
    <row r="807" spans="1:34" x14ac:dyDescent="0.2">
      <c r="A807" s="55">
        <f t="shared" ref="A807:A870" si="26">ROW()-5</f>
        <v>802</v>
      </c>
      <c r="B807" s="37">
        <v>47220200</v>
      </c>
      <c r="C807" s="61" t="str">
        <f>_xlfn.CONCAT("卡牌-",VLOOKUP(AG807,[1]卡牌!$B$3:$E$998,[1]卡牌!$E$1-[1]卡牌!$B$1+1,0))</f>
        <v>卡牌-长弓手营地</v>
      </c>
      <c r="D807" s="38">
        <v>20</v>
      </c>
      <c r="E807" s="38">
        <v>0</v>
      </c>
      <c r="J807" s="38">
        <v>2</v>
      </c>
      <c r="L807" s="38">
        <v>0</v>
      </c>
      <c r="M807" s="38">
        <v>0</v>
      </c>
      <c r="N807" s="38">
        <v>1000000</v>
      </c>
      <c r="O807" s="38" t="s">
        <v>55</v>
      </c>
      <c r="Q807" s="63" t="s">
        <v>1560</v>
      </c>
      <c r="R807" s="63">
        <v>0</v>
      </c>
      <c r="T807" s="153" t="s">
        <v>1543</v>
      </c>
      <c r="Y807" s="70" t="str">
        <f t="shared" si="25"/>
        <v>300,47220200,0,0,0</v>
      </c>
      <c r="Z807" s="70"/>
      <c r="AA807" s="38">
        <v>0</v>
      </c>
      <c r="AB807" s="38">
        <v>0</v>
      </c>
      <c r="AC807" s="38">
        <v>0</v>
      </c>
      <c r="AD807" s="38">
        <v>0</v>
      </c>
      <c r="AF807" s="4" t="s">
        <v>1574</v>
      </c>
      <c r="AG807">
        <f t="shared" si="24"/>
        <v>47220</v>
      </c>
      <c r="AH807" t="str">
        <f>SUBSTITUTE(SUBSTITUTE(VLOOKUP(VLOOKUP(AG807,[1]卡牌!$AC$3:$AD$999,2,0),[1]临时数据!$AG$3:$AK$10,4,0),"x",AF807),"y",B807)</f>
        <v>300,47220200,0,0,0</v>
      </c>
    </row>
    <row r="808" spans="1:34" x14ac:dyDescent="0.2">
      <c r="A808" s="55">
        <f t="shared" si="26"/>
        <v>803</v>
      </c>
      <c r="B808" s="37">
        <v>47220210</v>
      </c>
      <c r="C808" s="61" t="str">
        <f>_xlfn.CONCAT("卡牌-",VLOOKUP(AG808,[1]卡牌!$B$3:$E$998,[1]卡牌!$E$1-[1]卡牌!$B$1+1,0))</f>
        <v>卡牌-长弓手营地</v>
      </c>
      <c r="D808" s="38">
        <v>21</v>
      </c>
      <c r="E808" s="38">
        <v>0</v>
      </c>
      <c r="J808" s="38">
        <v>2</v>
      </c>
      <c r="L808" s="38">
        <v>0</v>
      </c>
      <c r="M808" s="38">
        <v>0</v>
      </c>
      <c r="N808" s="38">
        <v>1000000</v>
      </c>
      <c r="O808" s="38" t="s">
        <v>55</v>
      </c>
      <c r="Q808" s="63" t="s">
        <v>1560</v>
      </c>
      <c r="R808" s="63">
        <v>0</v>
      </c>
      <c r="T808" s="153" t="s">
        <v>1543</v>
      </c>
      <c r="Y808" s="70" t="str">
        <f t="shared" si="25"/>
        <v>300,47220210,0,0,0</v>
      </c>
      <c r="Z808" s="70"/>
      <c r="AA808" s="38">
        <v>0</v>
      </c>
      <c r="AB808" s="38">
        <v>0</v>
      </c>
      <c r="AC808" s="38">
        <v>0</v>
      </c>
      <c r="AD808" s="38">
        <v>0</v>
      </c>
      <c r="AF808" s="4" t="s">
        <v>1574</v>
      </c>
      <c r="AG808">
        <f t="shared" si="24"/>
        <v>47220</v>
      </c>
      <c r="AH808" t="str">
        <f>SUBSTITUTE(SUBSTITUTE(VLOOKUP(VLOOKUP(AG808,[1]卡牌!$AC$3:$AD$999,2,0),[1]临时数据!$AG$3:$AK$10,4,0),"x",AF808),"y",B808)</f>
        <v>300,47220210,0,0,0</v>
      </c>
    </row>
    <row r="809" spans="1:34" x14ac:dyDescent="0.2">
      <c r="A809" s="55">
        <f t="shared" si="26"/>
        <v>804</v>
      </c>
      <c r="B809" s="37">
        <v>47220220</v>
      </c>
      <c r="C809" s="61" t="str">
        <f>_xlfn.CONCAT("卡牌-",VLOOKUP(AG809,[1]卡牌!$B$3:$E$998,[1]卡牌!$E$1-[1]卡牌!$B$1+1,0))</f>
        <v>卡牌-长弓手营地</v>
      </c>
      <c r="D809" s="38">
        <v>22</v>
      </c>
      <c r="E809" s="38">
        <v>0</v>
      </c>
      <c r="J809" s="38">
        <v>2</v>
      </c>
      <c r="L809" s="38">
        <v>0</v>
      </c>
      <c r="M809" s="38">
        <v>0</v>
      </c>
      <c r="N809" s="38">
        <v>1000000</v>
      </c>
      <c r="O809" s="38" t="s">
        <v>55</v>
      </c>
      <c r="Q809" s="63" t="s">
        <v>1560</v>
      </c>
      <c r="R809" s="63">
        <v>0</v>
      </c>
      <c r="T809" s="153" t="s">
        <v>1543</v>
      </c>
      <c r="Y809" s="70" t="str">
        <f t="shared" si="25"/>
        <v>300,47220220,0,0,0</v>
      </c>
      <c r="Z809" s="70"/>
      <c r="AA809" s="38">
        <v>0</v>
      </c>
      <c r="AB809" s="38">
        <v>0</v>
      </c>
      <c r="AC809" s="38">
        <v>0</v>
      </c>
      <c r="AD809" s="38">
        <v>0</v>
      </c>
      <c r="AF809" s="4" t="s">
        <v>1574</v>
      </c>
      <c r="AG809">
        <f t="shared" si="24"/>
        <v>47220</v>
      </c>
      <c r="AH809" t="str">
        <f>SUBSTITUTE(SUBSTITUTE(VLOOKUP(VLOOKUP(AG809,[1]卡牌!$AC$3:$AD$999,2,0),[1]临时数据!$AG$3:$AK$10,4,0),"x",AF809),"y",B809)</f>
        <v>300,47220220,0,0,0</v>
      </c>
    </row>
    <row r="810" spans="1:34" x14ac:dyDescent="0.2">
      <c r="A810" s="55">
        <f t="shared" si="26"/>
        <v>805</v>
      </c>
      <c r="B810" s="37">
        <v>47220230</v>
      </c>
      <c r="C810" s="61" t="str">
        <f>_xlfn.CONCAT("卡牌-",VLOOKUP(AG810,[1]卡牌!$B$3:$E$998,[1]卡牌!$E$1-[1]卡牌!$B$1+1,0))</f>
        <v>卡牌-长弓手营地</v>
      </c>
      <c r="D810" s="38">
        <v>23</v>
      </c>
      <c r="E810" s="38">
        <v>0</v>
      </c>
      <c r="J810" s="38">
        <v>2</v>
      </c>
      <c r="L810" s="38">
        <v>0</v>
      </c>
      <c r="M810" s="38">
        <v>0</v>
      </c>
      <c r="N810" s="38">
        <v>1000000</v>
      </c>
      <c r="O810" s="38" t="s">
        <v>55</v>
      </c>
      <c r="Q810" s="63" t="s">
        <v>1560</v>
      </c>
      <c r="R810" s="63">
        <v>0</v>
      </c>
      <c r="T810" s="153" t="s">
        <v>1543</v>
      </c>
      <c r="Y810" s="70" t="str">
        <f t="shared" si="25"/>
        <v>300,47220230,0,0,0</v>
      </c>
      <c r="Z810" s="70"/>
      <c r="AA810" s="38">
        <v>0</v>
      </c>
      <c r="AB810" s="38">
        <v>0</v>
      </c>
      <c r="AC810" s="38">
        <v>0</v>
      </c>
      <c r="AD810" s="38">
        <v>0</v>
      </c>
      <c r="AF810" s="4" t="s">
        <v>1574</v>
      </c>
      <c r="AG810">
        <f t="shared" si="24"/>
        <v>47220</v>
      </c>
      <c r="AH810" t="str">
        <f>SUBSTITUTE(SUBSTITUTE(VLOOKUP(VLOOKUP(AG810,[1]卡牌!$AC$3:$AD$999,2,0),[1]临时数据!$AG$3:$AK$10,4,0),"x",AF810),"y",B810)</f>
        <v>300,47220230,0,0,0</v>
      </c>
    </row>
    <row r="811" spans="1:34" x14ac:dyDescent="0.2">
      <c r="A811" s="55">
        <f t="shared" si="26"/>
        <v>806</v>
      </c>
      <c r="B811" s="37">
        <v>47220240</v>
      </c>
      <c r="C811" s="61" t="str">
        <f>_xlfn.CONCAT("卡牌-",VLOOKUP(AG811,[1]卡牌!$B$3:$E$998,[1]卡牌!$E$1-[1]卡牌!$B$1+1,0))</f>
        <v>卡牌-长弓手营地</v>
      </c>
      <c r="D811" s="38">
        <v>24</v>
      </c>
      <c r="E811" s="38">
        <v>0</v>
      </c>
      <c r="J811" s="38">
        <v>2</v>
      </c>
      <c r="L811" s="38">
        <v>0</v>
      </c>
      <c r="M811" s="38">
        <v>0</v>
      </c>
      <c r="N811" s="38">
        <v>1000000</v>
      </c>
      <c r="O811" s="38" t="s">
        <v>55</v>
      </c>
      <c r="Q811" s="63" t="s">
        <v>1560</v>
      </c>
      <c r="R811" s="63">
        <v>0</v>
      </c>
      <c r="T811" s="153" t="s">
        <v>1543</v>
      </c>
      <c r="Y811" s="70" t="str">
        <f t="shared" si="25"/>
        <v>300,47220240,0,0,0</v>
      </c>
      <c r="Z811" s="70"/>
      <c r="AA811" s="38">
        <v>0</v>
      </c>
      <c r="AB811" s="38">
        <v>0</v>
      </c>
      <c r="AC811" s="38">
        <v>0</v>
      </c>
      <c r="AD811" s="38">
        <v>0</v>
      </c>
      <c r="AF811" s="4" t="s">
        <v>1574</v>
      </c>
      <c r="AG811">
        <f t="shared" si="24"/>
        <v>47220</v>
      </c>
      <c r="AH811" t="str">
        <f>SUBSTITUTE(SUBSTITUTE(VLOOKUP(VLOOKUP(AG811,[1]卡牌!$AC$3:$AD$999,2,0),[1]临时数据!$AG$3:$AK$10,4,0),"x",AF811),"y",B811)</f>
        <v>300,47220240,0,0,0</v>
      </c>
    </row>
    <row r="812" spans="1:34" x14ac:dyDescent="0.2">
      <c r="A812" s="55">
        <f t="shared" si="26"/>
        <v>807</v>
      </c>
      <c r="B812" s="37">
        <v>47220250</v>
      </c>
      <c r="C812" s="61" t="str">
        <f>_xlfn.CONCAT("卡牌-",VLOOKUP(AG812,[1]卡牌!$B$3:$E$998,[1]卡牌!$E$1-[1]卡牌!$B$1+1,0))</f>
        <v>卡牌-长弓手营地</v>
      </c>
      <c r="D812" s="38">
        <v>25</v>
      </c>
      <c r="E812" s="38">
        <v>0</v>
      </c>
      <c r="J812" s="38">
        <v>2</v>
      </c>
      <c r="L812" s="38">
        <v>0</v>
      </c>
      <c r="M812" s="38">
        <v>0</v>
      </c>
      <c r="N812" s="38">
        <v>1000000</v>
      </c>
      <c r="O812" s="38" t="s">
        <v>55</v>
      </c>
      <c r="Q812" s="63" t="s">
        <v>1560</v>
      </c>
      <c r="R812" s="63">
        <v>0</v>
      </c>
      <c r="T812" s="153" t="s">
        <v>1543</v>
      </c>
      <c r="Y812" s="70" t="str">
        <f t="shared" si="25"/>
        <v>300,47220250,0,0,0</v>
      </c>
      <c r="Z812" s="70"/>
      <c r="AA812" s="38">
        <v>0</v>
      </c>
      <c r="AB812" s="38">
        <v>0</v>
      </c>
      <c r="AC812" s="38">
        <v>0</v>
      </c>
      <c r="AD812" s="38">
        <v>0</v>
      </c>
      <c r="AF812" s="4" t="s">
        <v>1574</v>
      </c>
      <c r="AG812">
        <f t="shared" si="24"/>
        <v>47220</v>
      </c>
      <c r="AH812" t="str">
        <f>SUBSTITUTE(SUBSTITUTE(VLOOKUP(VLOOKUP(AG812,[1]卡牌!$AC$3:$AD$999,2,0),[1]临时数据!$AG$3:$AK$10,4,0),"x",AF812),"y",B812)</f>
        <v>300,47220250,0,0,0</v>
      </c>
    </row>
    <row r="813" spans="1:34" x14ac:dyDescent="0.2">
      <c r="A813" s="55">
        <f t="shared" si="26"/>
        <v>808</v>
      </c>
      <c r="B813" s="37">
        <v>47230010</v>
      </c>
      <c r="C813" s="61" t="str">
        <f>_xlfn.CONCAT("卡牌-",VLOOKUP(AG813,[1]卡牌!$B$3:$E$998,[1]卡牌!$E$1-[1]卡牌!$B$1+1,0))</f>
        <v>卡牌-拒马</v>
      </c>
      <c r="D813" s="38">
        <v>1</v>
      </c>
      <c r="E813" s="38">
        <v>0</v>
      </c>
      <c r="J813" s="38">
        <v>2</v>
      </c>
      <c r="L813" s="38">
        <v>0</v>
      </c>
      <c r="M813" s="38">
        <v>0</v>
      </c>
      <c r="N813" s="38">
        <v>1000000</v>
      </c>
      <c r="O813" s="38" t="s">
        <v>55</v>
      </c>
      <c r="Q813" s="63" t="s">
        <v>1560</v>
      </c>
      <c r="R813" s="63">
        <v>0</v>
      </c>
      <c r="T813" s="153" t="s">
        <v>1543</v>
      </c>
      <c r="Y813" s="70" t="str">
        <f t="shared" si="25"/>
        <v>300,47230010,0,0,0</v>
      </c>
      <c r="Z813" s="70"/>
      <c r="AA813" s="38">
        <v>0</v>
      </c>
      <c r="AB813" s="38">
        <v>0</v>
      </c>
      <c r="AC813" s="38">
        <v>0</v>
      </c>
      <c r="AD813" s="38">
        <v>0</v>
      </c>
      <c r="AF813" s="4" t="s">
        <v>1574</v>
      </c>
      <c r="AG813">
        <f t="shared" si="24"/>
        <v>47230</v>
      </c>
      <c r="AH813" t="str">
        <f>SUBSTITUTE(SUBSTITUTE(VLOOKUP(VLOOKUP(AG813,[1]卡牌!$AC$3:$AD$999,2,0),[1]临时数据!$AG$3:$AK$10,4,0),"x",AF813),"y",B813)</f>
        <v>300,47230010,0,0,0</v>
      </c>
    </row>
    <row r="814" spans="1:34" x14ac:dyDescent="0.2">
      <c r="A814" s="55">
        <f t="shared" si="26"/>
        <v>809</v>
      </c>
      <c r="B814" s="37">
        <v>47230020</v>
      </c>
      <c r="C814" s="61" t="str">
        <f>_xlfn.CONCAT("卡牌-",VLOOKUP(AG814,[1]卡牌!$B$3:$E$998,[1]卡牌!$E$1-[1]卡牌!$B$1+1,0))</f>
        <v>卡牌-拒马</v>
      </c>
      <c r="D814" s="38">
        <v>2</v>
      </c>
      <c r="E814" s="38">
        <v>0</v>
      </c>
      <c r="J814" s="38">
        <v>2</v>
      </c>
      <c r="L814" s="38">
        <v>0</v>
      </c>
      <c r="M814" s="38">
        <v>0</v>
      </c>
      <c r="N814" s="38">
        <v>1000000</v>
      </c>
      <c r="O814" s="38" t="s">
        <v>55</v>
      </c>
      <c r="Q814" s="63" t="s">
        <v>1560</v>
      </c>
      <c r="R814" s="63">
        <v>0</v>
      </c>
      <c r="T814" s="153" t="s">
        <v>1543</v>
      </c>
      <c r="Y814" s="70" t="str">
        <f t="shared" si="25"/>
        <v>300,47230020,0,0,0</v>
      </c>
      <c r="Z814" s="70"/>
      <c r="AA814" s="38">
        <v>0</v>
      </c>
      <c r="AB814" s="38">
        <v>0</v>
      </c>
      <c r="AC814" s="38">
        <v>0</v>
      </c>
      <c r="AD814" s="38">
        <v>0</v>
      </c>
      <c r="AF814" s="4" t="s">
        <v>1574</v>
      </c>
      <c r="AG814">
        <f t="shared" si="24"/>
        <v>47230</v>
      </c>
      <c r="AH814" t="str">
        <f>SUBSTITUTE(SUBSTITUTE(VLOOKUP(VLOOKUP(AG814,[1]卡牌!$AC$3:$AD$999,2,0),[1]临时数据!$AG$3:$AK$10,4,0),"x",AF814),"y",B814)</f>
        <v>300,47230020,0,0,0</v>
      </c>
    </row>
    <row r="815" spans="1:34" x14ac:dyDescent="0.2">
      <c r="A815" s="55">
        <f t="shared" si="26"/>
        <v>810</v>
      </c>
      <c r="B815" s="37">
        <v>47230030</v>
      </c>
      <c r="C815" s="61" t="str">
        <f>_xlfn.CONCAT("卡牌-",VLOOKUP(AG815,[1]卡牌!$B$3:$E$998,[1]卡牌!$E$1-[1]卡牌!$B$1+1,0))</f>
        <v>卡牌-拒马</v>
      </c>
      <c r="D815" s="38">
        <v>3</v>
      </c>
      <c r="E815" s="38">
        <v>0</v>
      </c>
      <c r="J815" s="38">
        <v>2</v>
      </c>
      <c r="L815" s="38">
        <v>0</v>
      </c>
      <c r="M815" s="38">
        <v>0</v>
      </c>
      <c r="N815" s="38">
        <v>1000000</v>
      </c>
      <c r="O815" s="38" t="s">
        <v>55</v>
      </c>
      <c r="Q815" s="63" t="s">
        <v>1560</v>
      </c>
      <c r="R815" s="63">
        <v>0</v>
      </c>
      <c r="T815" s="153" t="s">
        <v>1543</v>
      </c>
      <c r="Y815" s="70" t="str">
        <f t="shared" si="25"/>
        <v>300,47230030,0,0,0</v>
      </c>
      <c r="Z815" s="70"/>
      <c r="AA815" s="38">
        <v>0</v>
      </c>
      <c r="AB815" s="38">
        <v>0</v>
      </c>
      <c r="AC815" s="38">
        <v>0</v>
      </c>
      <c r="AD815" s="38">
        <v>0</v>
      </c>
      <c r="AF815" s="4" t="s">
        <v>1574</v>
      </c>
      <c r="AG815">
        <f t="shared" si="24"/>
        <v>47230</v>
      </c>
      <c r="AH815" t="str">
        <f>SUBSTITUTE(SUBSTITUTE(VLOOKUP(VLOOKUP(AG815,[1]卡牌!$AC$3:$AD$999,2,0),[1]临时数据!$AG$3:$AK$10,4,0),"x",AF815),"y",B815)</f>
        <v>300,47230030,0,0,0</v>
      </c>
    </row>
    <row r="816" spans="1:34" x14ac:dyDescent="0.2">
      <c r="A816" s="55">
        <f t="shared" si="26"/>
        <v>811</v>
      </c>
      <c r="B816" s="37">
        <v>47230040</v>
      </c>
      <c r="C816" s="61" t="str">
        <f>_xlfn.CONCAT("卡牌-",VLOOKUP(AG816,[1]卡牌!$B$3:$E$998,[1]卡牌!$E$1-[1]卡牌!$B$1+1,0))</f>
        <v>卡牌-拒马</v>
      </c>
      <c r="D816" s="38">
        <v>4</v>
      </c>
      <c r="E816" s="38">
        <v>0</v>
      </c>
      <c r="J816" s="38">
        <v>2</v>
      </c>
      <c r="L816" s="38">
        <v>0</v>
      </c>
      <c r="M816" s="38">
        <v>0</v>
      </c>
      <c r="N816" s="38">
        <v>1000000</v>
      </c>
      <c r="O816" s="38" t="s">
        <v>55</v>
      </c>
      <c r="Q816" s="63" t="s">
        <v>1560</v>
      </c>
      <c r="R816" s="63">
        <v>0</v>
      </c>
      <c r="T816" s="153" t="s">
        <v>1543</v>
      </c>
      <c r="Y816" s="70" t="str">
        <f t="shared" si="25"/>
        <v>300,47230040,0,0,0</v>
      </c>
      <c r="Z816" s="70"/>
      <c r="AA816" s="38">
        <v>0</v>
      </c>
      <c r="AB816" s="38">
        <v>0</v>
      </c>
      <c r="AC816" s="38">
        <v>0</v>
      </c>
      <c r="AD816" s="38">
        <v>0</v>
      </c>
      <c r="AF816" s="4" t="s">
        <v>1574</v>
      </c>
      <c r="AG816">
        <f t="shared" si="24"/>
        <v>47230</v>
      </c>
      <c r="AH816" t="str">
        <f>SUBSTITUTE(SUBSTITUTE(VLOOKUP(VLOOKUP(AG816,[1]卡牌!$AC$3:$AD$999,2,0),[1]临时数据!$AG$3:$AK$10,4,0),"x",AF816),"y",B816)</f>
        <v>300,47230040,0,0,0</v>
      </c>
    </row>
    <row r="817" spans="1:34" x14ac:dyDescent="0.2">
      <c r="A817" s="55">
        <f t="shared" si="26"/>
        <v>812</v>
      </c>
      <c r="B817" s="37">
        <v>47230050</v>
      </c>
      <c r="C817" s="61" t="str">
        <f>_xlfn.CONCAT("卡牌-",VLOOKUP(AG817,[1]卡牌!$B$3:$E$998,[1]卡牌!$E$1-[1]卡牌!$B$1+1,0))</f>
        <v>卡牌-拒马</v>
      </c>
      <c r="D817" s="38">
        <v>5</v>
      </c>
      <c r="E817" s="38">
        <v>0</v>
      </c>
      <c r="J817" s="38">
        <v>2</v>
      </c>
      <c r="L817" s="38">
        <v>0</v>
      </c>
      <c r="M817" s="38">
        <v>0</v>
      </c>
      <c r="N817" s="38">
        <v>1000000</v>
      </c>
      <c r="O817" s="38" t="s">
        <v>55</v>
      </c>
      <c r="Q817" s="63" t="s">
        <v>1560</v>
      </c>
      <c r="R817" s="63">
        <v>0</v>
      </c>
      <c r="T817" s="153" t="s">
        <v>1543</v>
      </c>
      <c r="Y817" s="70" t="str">
        <f t="shared" si="25"/>
        <v>300,47230050,0,0,0</v>
      </c>
      <c r="Z817" s="70"/>
      <c r="AA817" s="38">
        <v>0</v>
      </c>
      <c r="AB817" s="38">
        <v>0</v>
      </c>
      <c r="AC817" s="38">
        <v>0</v>
      </c>
      <c r="AD817" s="38">
        <v>0</v>
      </c>
      <c r="AF817" s="4" t="s">
        <v>1574</v>
      </c>
      <c r="AG817">
        <f t="shared" si="24"/>
        <v>47230</v>
      </c>
      <c r="AH817" t="str">
        <f>SUBSTITUTE(SUBSTITUTE(VLOOKUP(VLOOKUP(AG817,[1]卡牌!$AC$3:$AD$999,2,0),[1]临时数据!$AG$3:$AK$10,4,0),"x",AF817),"y",B817)</f>
        <v>300,47230050,0,0,0</v>
      </c>
    </row>
    <row r="818" spans="1:34" x14ac:dyDescent="0.2">
      <c r="A818" s="55">
        <f t="shared" si="26"/>
        <v>813</v>
      </c>
      <c r="B818" s="37">
        <v>47230060</v>
      </c>
      <c r="C818" s="61" t="str">
        <f>_xlfn.CONCAT("卡牌-",VLOOKUP(AG818,[1]卡牌!$B$3:$E$998,[1]卡牌!$E$1-[1]卡牌!$B$1+1,0))</f>
        <v>卡牌-拒马</v>
      </c>
      <c r="D818" s="38">
        <v>6</v>
      </c>
      <c r="E818" s="38">
        <v>0</v>
      </c>
      <c r="J818" s="38">
        <v>2</v>
      </c>
      <c r="L818" s="38">
        <v>0</v>
      </c>
      <c r="M818" s="38">
        <v>0</v>
      </c>
      <c r="N818" s="38">
        <v>1000000</v>
      </c>
      <c r="O818" s="38" t="s">
        <v>55</v>
      </c>
      <c r="Q818" s="63" t="s">
        <v>1560</v>
      </c>
      <c r="R818" s="63">
        <v>0</v>
      </c>
      <c r="T818" s="153" t="s">
        <v>1543</v>
      </c>
      <c r="Y818" s="70" t="str">
        <f t="shared" si="25"/>
        <v>300,47230060,0,0,0</v>
      </c>
      <c r="Z818" s="70"/>
      <c r="AA818" s="38">
        <v>0</v>
      </c>
      <c r="AB818" s="38">
        <v>0</v>
      </c>
      <c r="AC818" s="38">
        <v>0</v>
      </c>
      <c r="AD818" s="38">
        <v>0</v>
      </c>
      <c r="AF818" s="4" t="s">
        <v>1574</v>
      </c>
      <c r="AG818">
        <f t="shared" si="24"/>
        <v>47230</v>
      </c>
      <c r="AH818" t="str">
        <f>SUBSTITUTE(SUBSTITUTE(VLOOKUP(VLOOKUP(AG818,[1]卡牌!$AC$3:$AD$999,2,0),[1]临时数据!$AG$3:$AK$10,4,0),"x",AF818),"y",B818)</f>
        <v>300,47230060,0,0,0</v>
      </c>
    </row>
    <row r="819" spans="1:34" x14ac:dyDescent="0.2">
      <c r="A819" s="55">
        <f t="shared" si="26"/>
        <v>814</v>
      </c>
      <c r="B819" s="37">
        <v>47230070</v>
      </c>
      <c r="C819" s="61" t="str">
        <f>_xlfn.CONCAT("卡牌-",VLOOKUP(AG819,[1]卡牌!$B$3:$E$998,[1]卡牌!$E$1-[1]卡牌!$B$1+1,0))</f>
        <v>卡牌-拒马</v>
      </c>
      <c r="D819" s="38">
        <v>7</v>
      </c>
      <c r="E819" s="38">
        <v>0</v>
      </c>
      <c r="J819" s="38">
        <v>2</v>
      </c>
      <c r="L819" s="38">
        <v>0</v>
      </c>
      <c r="M819" s="38">
        <v>0</v>
      </c>
      <c r="N819" s="38">
        <v>1000000</v>
      </c>
      <c r="O819" s="38" t="s">
        <v>55</v>
      </c>
      <c r="Q819" s="63" t="s">
        <v>1560</v>
      </c>
      <c r="R819" s="63">
        <v>0</v>
      </c>
      <c r="T819" s="153" t="s">
        <v>1543</v>
      </c>
      <c r="Y819" s="70" t="str">
        <f t="shared" si="25"/>
        <v>300,47230070,0,0,0</v>
      </c>
      <c r="Z819" s="70"/>
      <c r="AA819" s="38">
        <v>0</v>
      </c>
      <c r="AB819" s="38">
        <v>0</v>
      </c>
      <c r="AC819" s="38">
        <v>0</v>
      </c>
      <c r="AD819" s="38">
        <v>0</v>
      </c>
      <c r="AF819" s="4" t="s">
        <v>1574</v>
      </c>
      <c r="AG819">
        <f t="shared" si="24"/>
        <v>47230</v>
      </c>
      <c r="AH819" t="str">
        <f>SUBSTITUTE(SUBSTITUTE(VLOOKUP(VLOOKUP(AG819,[1]卡牌!$AC$3:$AD$999,2,0),[1]临时数据!$AG$3:$AK$10,4,0),"x",AF819),"y",B819)</f>
        <v>300,47230070,0,0,0</v>
      </c>
    </row>
    <row r="820" spans="1:34" x14ac:dyDescent="0.2">
      <c r="A820" s="55">
        <f t="shared" si="26"/>
        <v>815</v>
      </c>
      <c r="B820" s="37">
        <v>47230080</v>
      </c>
      <c r="C820" s="61" t="str">
        <f>_xlfn.CONCAT("卡牌-",VLOOKUP(AG820,[1]卡牌!$B$3:$E$998,[1]卡牌!$E$1-[1]卡牌!$B$1+1,0))</f>
        <v>卡牌-拒马</v>
      </c>
      <c r="D820" s="38">
        <v>8</v>
      </c>
      <c r="E820" s="38">
        <v>0</v>
      </c>
      <c r="J820" s="38">
        <v>2</v>
      </c>
      <c r="L820" s="38">
        <v>0</v>
      </c>
      <c r="M820" s="38">
        <v>0</v>
      </c>
      <c r="N820" s="38">
        <v>1000000</v>
      </c>
      <c r="O820" s="38" t="s">
        <v>55</v>
      </c>
      <c r="Q820" s="63" t="s">
        <v>1560</v>
      </c>
      <c r="R820" s="63">
        <v>0</v>
      </c>
      <c r="T820" s="153" t="s">
        <v>1543</v>
      </c>
      <c r="Y820" s="70" t="str">
        <f t="shared" si="25"/>
        <v>300,47230080,0,0,0</v>
      </c>
      <c r="Z820" s="70"/>
      <c r="AA820" s="38">
        <v>0</v>
      </c>
      <c r="AB820" s="38">
        <v>0</v>
      </c>
      <c r="AC820" s="38">
        <v>0</v>
      </c>
      <c r="AD820" s="38">
        <v>0</v>
      </c>
      <c r="AF820" s="4" t="s">
        <v>1574</v>
      </c>
      <c r="AG820">
        <f t="shared" si="24"/>
        <v>47230</v>
      </c>
      <c r="AH820" t="str">
        <f>SUBSTITUTE(SUBSTITUTE(VLOOKUP(VLOOKUP(AG820,[1]卡牌!$AC$3:$AD$999,2,0),[1]临时数据!$AG$3:$AK$10,4,0),"x",AF820),"y",B820)</f>
        <v>300,47230080,0,0,0</v>
      </c>
    </row>
    <row r="821" spans="1:34" x14ac:dyDescent="0.2">
      <c r="A821" s="55">
        <f t="shared" si="26"/>
        <v>816</v>
      </c>
      <c r="B821" s="37">
        <v>47230090</v>
      </c>
      <c r="C821" s="61" t="str">
        <f>_xlfn.CONCAT("卡牌-",VLOOKUP(AG821,[1]卡牌!$B$3:$E$998,[1]卡牌!$E$1-[1]卡牌!$B$1+1,0))</f>
        <v>卡牌-拒马</v>
      </c>
      <c r="D821" s="38">
        <v>9</v>
      </c>
      <c r="E821" s="38">
        <v>0</v>
      </c>
      <c r="J821" s="38">
        <v>2</v>
      </c>
      <c r="L821" s="38">
        <v>0</v>
      </c>
      <c r="M821" s="38">
        <v>0</v>
      </c>
      <c r="N821" s="38">
        <v>1000000</v>
      </c>
      <c r="O821" s="38" t="s">
        <v>55</v>
      </c>
      <c r="Q821" s="63" t="s">
        <v>1560</v>
      </c>
      <c r="R821" s="63">
        <v>0</v>
      </c>
      <c r="T821" s="153" t="s">
        <v>1543</v>
      </c>
      <c r="Y821" s="70" t="str">
        <f t="shared" si="25"/>
        <v>300,47230090,0,0,0</v>
      </c>
      <c r="Z821" s="70"/>
      <c r="AA821" s="38">
        <v>0</v>
      </c>
      <c r="AB821" s="38">
        <v>0</v>
      </c>
      <c r="AC821" s="38">
        <v>0</v>
      </c>
      <c r="AD821" s="38">
        <v>0</v>
      </c>
      <c r="AF821" s="4" t="s">
        <v>1574</v>
      </c>
      <c r="AG821">
        <f t="shared" si="24"/>
        <v>47230</v>
      </c>
      <c r="AH821" t="str">
        <f>SUBSTITUTE(SUBSTITUTE(VLOOKUP(VLOOKUP(AG821,[1]卡牌!$AC$3:$AD$999,2,0),[1]临时数据!$AG$3:$AK$10,4,0),"x",AF821),"y",B821)</f>
        <v>300,47230090,0,0,0</v>
      </c>
    </row>
    <row r="822" spans="1:34" x14ac:dyDescent="0.2">
      <c r="A822" s="55">
        <f t="shared" si="26"/>
        <v>817</v>
      </c>
      <c r="B822" s="37">
        <v>47230100</v>
      </c>
      <c r="C822" s="61" t="str">
        <f>_xlfn.CONCAT("卡牌-",VLOOKUP(AG822,[1]卡牌!$B$3:$E$998,[1]卡牌!$E$1-[1]卡牌!$B$1+1,0))</f>
        <v>卡牌-拒马</v>
      </c>
      <c r="D822" s="38">
        <v>10</v>
      </c>
      <c r="E822" s="38">
        <v>0</v>
      </c>
      <c r="J822" s="38">
        <v>2</v>
      </c>
      <c r="L822" s="38">
        <v>0</v>
      </c>
      <c r="M822" s="38">
        <v>0</v>
      </c>
      <c r="N822" s="38">
        <v>1000000</v>
      </c>
      <c r="O822" s="38" t="s">
        <v>55</v>
      </c>
      <c r="Q822" s="63" t="s">
        <v>1560</v>
      </c>
      <c r="R822" s="63">
        <v>0</v>
      </c>
      <c r="T822" s="153" t="s">
        <v>1543</v>
      </c>
      <c r="Y822" s="70" t="str">
        <f t="shared" si="25"/>
        <v>300,47230100,0,0,0</v>
      </c>
      <c r="Z822" s="70"/>
      <c r="AA822" s="38">
        <v>0</v>
      </c>
      <c r="AB822" s="38">
        <v>0</v>
      </c>
      <c r="AC822" s="38">
        <v>0</v>
      </c>
      <c r="AD822" s="38">
        <v>0</v>
      </c>
      <c r="AF822" s="4" t="s">
        <v>1574</v>
      </c>
      <c r="AG822">
        <f t="shared" si="24"/>
        <v>47230</v>
      </c>
      <c r="AH822" t="str">
        <f>SUBSTITUTE(SUBSTITUTE(VLOOKUP(VLOOKUP(AG822,[1]卡牌!$AC$3:$AD$999,2,0),[1]临时数据!$AG$3:$AK$10,4,0),"x",AF822),"y",B822)</f>
        <v>300,47230100,0,0,0</v>
      </c>
    </row>
    <row r="823" spans="1:34" x14ac:dyDescent="0.2">
      <c r="A823" s="55">
        <f t="shared" si="26"/>
        <v>818</v>
      </c>
      <c r="B823" s="37">
        <v>47230110</v>
      </c>
      <c r="C823" s="61" t="str">
        <f>_xlfn.CONCAT("卡牌-",VLOOKUP(AG823,[1]卡牌!$B$3:$E$998,[1]卡牌!$E$1-[1]卡牌!$B$1+1,0))</f>
        <v>卡牌-拒马</v>
      </c>
      <c r="D823" s="38">
        <v>11</v>
      </c>
      <c r="E823" s="38">
        <v>0</v>
      </c>
      <c r="J823" s="38">
        <v>2</v>
      </c>
      <c r="L823" s="38">
        <v>0</v>
      </c>
      <c r="M823" s="38">
        <v>0</v>
      </c>
      <c r="N823" s="38">
        <v>1000000</v>
      </c>
      <c r="O823" s="38" t="s">
        <v>55</v>
      </c>
      <c r="Q823" s="63" t="s">
        <v>1560</v>
      </c>
      <c r="R823" s="63">
        <v>0</v>
      </c>
      <c r="T823" s="153" t="s">
        <v>1543</v>
      </c>
      <c r="Y823" s="70" t="str">
        <f t="shared" si="25"/>
        <v>300,47230110,0,0,0</v>
      </c>
      <c r="Z823" s="70"/>
      <c r="AA823" s="38">
        <v>0</v>
      </c>
      <c r="AB823" s="38">
        <v>0</v>
      </c>
      <c r="AC823" s="38">
        <v>0</v>
      </c>
      <c r="AD823" s="38">
        <v>0</v>
      </c>
      <c r="AF823" s="4" t="s">
        <v>1574</v>
      </c>
      <c r="AG823">
        <f t="shared" si="24"/>
        <v>47230</v>
      </c>
      <c r="AH823" t="str">
        <f>SUBSTITUTE(SUBSTITUTE(VLOOKUP(VLOOKUP(AG823,[1]卡牌!$AC$3:$AD$999,2,0),[1]临时数据!$AG$3:$AK$10,4,0),"x",AF823),"y",B823)</f>
        <v>300,47230110,0,0,0</v>
      </c>
    </row>
    <row r="824" spans="1:34" x14ac:dyDescent="0.2">
      <c r="A824" s="55">
        <f t="shared" si="26"/>
        <v>819</v>
      </c>
      <c r="B824" s="37">
        <v>47230120</v>
      </c>
      <c r="C824" s="61" t="str">
        <f>_xlfn.CONCAT("卡牌-",VLOOKUP(AG824,[1]卡牌!$B$3:$E$998,[1]卡牌!$E$1-[1]卡牌!$B$1+1,0))</f>
        <v>卡牌-拒马</v>
      </c>
      <c r="D824" s="38">
        <v>12</v>
      </c>
      <c r="E824" s="38">
        <v>0</v>
      </c>
      <c r="J824" s="38">
        <v>2</v>
      </c>
      <c r="L824" s="38">
        <v>0</v>
      </c>
      <c r="M824" s="38">
        <v>0</v>
      </c>
      <c r="N824" s="38">
        <v>1000000</v>
      </c>
      <c r="O824" s="38" t="s">
        <v>55</v>
      </c>
      <c r="Q824" s="63" t="s">
        <v>1560</v>
      </c>
      <c r="R824" s="63">
        <v>0</v>
      </c>
      <c r="T824" s="153" t="s">
        <v>1543</v>
      </c>
      <c r="Y824" s="70" t="str">
        <f t="shared" si="25"/>
        <v>300,47230120,0,0,0</v>
      </c>
      <c r="Z824" s="70"/>
      <c r="AA824" s="38">
        <v>0</v>
      </c>
      <c r="AB824" s="38">
        <v>0</v>
      </c>
      <c r="AC824" s="38">
        <v>0</v>
      </c>
      <c r="AD824" s="38">
        <v>0</v>
      </c>
      <c r="AF824" s="4" t="s">
        <v>1574</v>
      </c>
      <c r="AG824">
        <f t="shared" si="24"/>
        <v>47230</v>
      </c>
      <c r="AH824" t="str">
        <f>SUBSTITUTE(SUBSTITUTE(VLOOKUP(VLOOKUP(AG824,[1]卡牌!$AC$3:$AD$999,2,0),[1]临时数据!$AG$3:$AK$10,4,0),"x",AF824),"y",B824)</f>
        <v>300,47230120,0,0,0</v>
      </c>
    </row>
    <row r="825" spans="1:34" x14ac:dyDescent="0.2">
      <c r="A825" s="55">
        <f t="shared" si="26"/>
        <v>820</v>
      </c>
      <c r="B825" s="37">
        <v>47230130</v>
      </c>
      <c r="C825" s="61" t="str">
        <f>_xlfn.CONCAT("卡牌-",VLOOKUP(AG825,[1]卡牌!$B$3:$E$998,[1]卡牌!$E$1-[1]卡牌!$B$1+1,0))</f>
        <v>卡牌-拒马</v>
      </c>
      <c r="D825" s="38">
        <v>13</v>
      </c>
      <c r="E825" s="38">
        <v>0</v>
      </c>
      <c r="J825" s="38">
        <v>2</v>
      </c>
      <c r="L825" s="38">
        <v>0</v>
      </c>
      <c r="M825" s="38">
        <v>0</v>
      </c>
      <c r="N825" s="38">
        <v>1000000</v>
      </c>
      <c r="O825" s="38" t="s">
        <v>55</v>
      </c>
      <c r="Q825" s="63" t="s">
        <v>1560</v>
      </c>
      <c r="R825" s="63">
        <v>0</v>
      </c>
      <c r="T825" s="153" t="s">
        <v>1543</v>
      </c>
      <c r="Y825" s="70" t="str">
        <f t="shared" si="25"/>
        <v>300,47230130,0,0,0</v>
      </c>
      <c r="Z825" s="70"/>
      <c r="AA825" s="38">
        <v>0</v>
      </c>
      <c r="AB825" s="38">
        <v>0</v>
      </c>
      <c r="AC825" s="38">
        <v>0</v>
      </c>
      <c r="AD825" s="38">
        <v>0</v>
      </c>
      <c r="AF825" s="4" t="s">
        <v>1574</v>
      </c>
      <c r="AG825">
        <f t="shared" si="24"/>
        <v>47230</v>
      </c>
      <c r="AH825" t="str">
        <f>SUBSTITUTE(SUBSTITUTE(VLOOKUP(VLOOKUP(AG825,[1]卡牌!$AC$3:$AD$999,2,0),[1]临时数据!$AG$3:$AK$10,4,0),"x",AF825),"y",B825)</f>
        <v>300,47230130,0,0,0</v>
      </c>
    </row>
    <row r="826" spans="1:34" x14ac:dyDescent="0.2">
      <c r="A826" s="55">
        <f t="shared" si="26"/>
        <v>821</v>
      </c>
      <c r="B826" s="37">
        <v>47230140</v>
      </c>
      <c r="C826" s="61" t="str">
        <f>_xlfn.CONCAT("卡牌-",VLOOKUP(AG826,[1]卡牌!$B$3:$E$998,[1]卡牌!$E$1-[1]卡牌!$B$1+1,0))</f>
        <v>卡牌-拒马</v>
      </c>
      <c r="D826" s="38">
        <v>14</v>
      </c>
      <c r="E826" s="38">
        <v>0</v>
      </c>
      <c r="J826" s="38">
        <v>2</v>
      </c>
      <c r="L826" s="38">
        <v>0</v>
      </c>
      <c r="M826" s="38">
        <v>0</v>
      </c>
      <c r="N826" s="38">
        <v>1000000</v>
      </c>
      <c r="O826" s="38" t="s">
        <v>55</v>
      </c>
      <c r="Q826" s="63" t="s">
        <v>1560</v>
      </c>
      <c r="R826" s="63">
        <v>0</v>
      </c>
      <c r="T826" s="153" t="s">
        <v>1543</v>
      </c>
      <c r="Y826" s="70" t="str">
        <f t="shared" si="25"/>
        <v>300,47230140,0,0,0</v>
      </c>
      <c r="Z826" s="70"/>
      <c r="AA826" s="38">
        <v>0</v>
      </c>
      <c r="AB826" s="38">
        <v>0</v>
      </c>
      <c r="AC826" s="38">
        <v>0</v>
      </c>
      <c r="AD826" s="38">
        <v>0</v>
      </c>
      <c r="AF826" s="4" t="s">
        <v>1574</v>
      </c>
      <c r="AG826">
        <f t="shared" si="24"/>
        <v>47230</v>
      </c>
      <c r="AH826" t="str">
        <f>SUBSTITUTE(SUBSTITUTE(VLOOKUP(VLOOKUP(AG826,[1]卡牌!$AC$3:$AD$999,2,0),[1]临时数据!$AG$3:$AK$10,4,0),"x",AF826),"y",B826)</f>
        <v>300,47230140,0,0,0</v>
      </c>
    </row>
    <row r="827" spans="1:34" x14ac:dyDescent="0.2">
      <c r="A827" s="55">
        <f t="shared" si="26"/>
        <v>822</v>
      </c>
      <c r="B827" s="37">
        <v>47230150</v>
      </c>
      <c r="C827" s="61" t="str">
        <f>_xlfn.CONCAT("卡牌-",VLOOKUP(AG827,[1]卡牌!$B$3:$E$998,[1]卡牌!$E$1-[1]卡牌!$B$1+1,0))</f>
        <v>卡牌-拒马</v>
      </c>
      <c r="D827" s="38">
        <v>15</v>
      </c>
      <c r="E827" s="38">
        <v>0</v>
      </c>
      <c r="J827" s="38">
        <v>2</v>
      </c>
      <c r="L827" s="38">
        <v>0</v>
      </c>
      <c r="M827" s="38">
        <v>0</v>
      </c>
      <c r="N827" s="38">
        <v>1000000</v>
      </c>
      <c r="O827" s="38" t="s">
        <v>55</v>
      </c>
      <c r="Q827" s="63" t="s">
        <v>1560</v>
      </c>
      <c r="R827" s="63">
        <v>0</v>
      </c>
      <c r="T827" s="153" t="s">
        <v>1543</v>
      </c>
      <c r="Y827" s="70" t="str">
        <f t="shared" si="25"/>
        <v>300,47230150,0,0,0</v>
      </c>
      <c r="Z827" s="70"/>
      <c r="AA827" s="38">
        <v>0</v>
      </c>
      <c r="AB827" s="38">
        <v>0</v>
      </c>
      <c r="AC827" s="38">
        <v>0</v>
      </c>
      <c r="AD827" s="38">
        <v>0</v>
      </c>
      <c r="AF827" s="4" t="s">
        <v>1574</v>
      </c>
      <c r="AG827">
        <f t="shared" si="24"/>
        <v>47230</v>
      </c>
      <c r="AH827" t="str">
        <f>SUBSTITUTE(SUBSTITUTE(VLOOKUP(VLOOKUP(AG827,[1]卡牌!$AC$3:$AD$999,2,0),[1]临时数据!$AG$3:$AK$10,4,0),"x",AF827),"y",B827)</f>
        <v>300,47230150,0,0,0</v>
      </c>
    </row>
    <row r="828" spans="1:34" x14ac:dyDescent="0.2">
      <c r="A828" s="55">
        <f t="shared" si="26"/>
        <v>823</v>
      </c>
      <c r="B828" s="37">
        <v>47230160</v>
      </c>
      <c r="C828" s="61" t="str">
        <f>_xlfn.CONCAT("卡牌-",VLOOKUP(AG828,[1]卡牌!$B$3:$E$998,[1]卡牌!$E$1-[1]卡牌!$B$1+1,0))</f>
        <v>卡牌-拒马</v>
      </c>
      <c r="D828" s="38">
        <v>16</v>
      </c>
      <c r="E828" s="38">
        <v>0</v>
      </c>
      <c r="J828" s="38">
        <v>2</v>
      </c>
      <c r="L828" s="38">
        <v>0</v>
      </c>
      <c r="M828" s="38">
        <v>0</v>
      </c>
      <c r="N828" s="38">
        <v>1000000</v>
      </c>
      <c r="O828" s="38" t="s">
        <v>55</v>
      </c>
      <c r="Q828" s="63" t="s">
        <v>1560</v>
      </c>
      <c r="R828" s="63">
        <v>0</v>
      </c>
      <c r="T828" s="153" t="s">
        <v>1543</v>
      </c>
      <c r="Y828" s="70" t="str">
        <f t="shared" si="25"/>
        <v>300,47230160,0,0,0</v>
      </c>
      <c r="Z828" s="70"/>
      <c r="AA828" s="38">
        <v>0</v>
      </c>
      <c r="AB828" s="38">
        <v>0</v>
      </c>
      <c r="AC828" s="38">
        <v>0</v>
      </c>
      <c r="AD828" s="38">
        <v>0</v>
      </c>
      <c r="AF828" s="4" t="s">
        <v>1574</v>
      </c>
      <c r="AG828">
        <f t="shared" si="24"/>
        <v>47230</v>
      </c>
      <c r="AH828" t="str">
        <f>SUBSTITUTE(SUBSTITUTE(VLOOKUP(VLOOKUP(AG828,[1]卡牌!$AC$3:$AD$999,2,0),[1]临时数据!$AG$3:$AK$10,4,0),"x",AF828),"y",B828)</f>
        <v>300,47230160,0,0,0</v>
      </c>
    </row>
    <row r="829" spans="1:34" x14ac:dyDescent="0.2">
      <c r="A829" s="55">
        <f t="shared" si="26"/>
        <v>824</v>
      </c>
      <c r="B829" s="37">
        <v>47230170</v>
      </c>
      <c r="C829" s="61" t="str">
        <f>_xlfn.CONCAT("卡牌-",VLOOKUP(AG829,[1]卡牌!$B$3:$E$998,[1]卡牌!$E$1-[1]卡牌!$B$1+1,0))</f>
        <v>卡牌-拒马</v>
      </c>
      <c r="D829" s="38">
        <v>17</v>
      </c>
      <c r="E829" s="38">
        <v>0</v>
      </c>
      <c r="J829" s="38">
        <v>2</v>
      </c>
      <c r="L829" s="38">
        <v>0</v>
      </c>
      <c r="M829" s="38">
        <v>0</v>
      </c>
      <c r="N829" s="38">
        <v>1000000</v>
      </c>
      <c r="O829" s="38" t="s">
        <v>55</v>
      </c>
      <c r="Q829" s="63" t="s">
        <v>1560</v>
      </c>
      <c r="R829" s="63">
        <v>0</v>
      </c>
      <c r="T829" s="153" t="s">
        <v>1543</v>
      </c>
      <c r="Y829" s="70" t="str">
        <f t="shared" si="25"/>
        <v>300,47230170,0,0,0</v>
      </c>
      <c r="Z829" s="70"/>
      <c r="AA829" s="38">
        <v>0</v>
      </c>
      <c r="AB829" s="38">
        <v>0</v>
      </c>
      <c r="AC829" s="38">
        <v>0</v>
      </c>
      <c r="AD829" s="38">
        <v>0</v>
      </c>
      <c r="AF829" s="4" t="s">
        <v>1574</v>
      </c>
      <c r="AG829">
        <f t="shared" si="24"/>
        <v>47230</v>
      </c>
      <c r="AH829" t="str">
        <f>SUBSTITUTE(SUBSTITUTE(VLOOKUP(VLOOKUP(AG829,[1]卡牌!$AC$3:$AD$999,2,0),[1]临时数据!$AG$3:$AK$10,4,0),"x",AF829),"y",B829)</f>
        <v>300,47230170,0,0,0</v>
      </c>
    </row>
    <row r="830" spans="1:34" x14ac:dyDescent="0.2">
      <c r="A830" s="55">
        <f t="shared" si="26"/>
        <v>825</v>
      </c>
      <c r="B830" s="37">
        <v>47230180</v>
      </c>
      <c r="C830" s="61" t="str">
        <f>_xlfn.CONCAT("卡牌-",VLOOKUP(AG830,[1]卡牌!$B$3:$E$998,[1]卡牌!$E$1-[1]卡牌!$B$1+1,0))</f>
        <v>卡牌-拒马</v>
      </c>
      <c r="D830" s="38">
        <v>18</v>
      </c>
      <c r="E830" s="38">
        <v>0</v>
      </c>
      <c r="J830" s="38">
        <v>2</v>
      </c>
      <c r="L830" s="38">
        <v>0</v>
      </c>
      <c r="M830" s="38">
        <v>0</v>
      </c>
      <c r="N830" s="38">
        <v>1000000</v>
      </c>
      <c r="O830" s="38" t="s">
        <v>55</v>
      </c>
      <c r="Q830" s="63" t="s">
        <v>1560</v>
      </c>
      <c r="R830" s="63">
        <v>0</v>
      </c>
      <c r="T830" s="153" t="s">
        <v>1543</v>
      </c>
      <c r="Y830" s="70" t="str">
        <f t="shared" si="25"/>
        <v>300,47230180,0,0,0</v>
      </c>
      <c r="Z830" s="70"/>
      <c r="AA830" s="38">
        <v>0</v>
      </c>
      <c r="AB830" s="38">
        <v>0</v>
      </c>
      <c r="AC830" s="38">
        <v>0</v>
      </c>
      <c r="AD830" s="38">
        <v>0</v>
      </c>
      <c r="AF830" s="4" t="s">
        <v>1574</v>
      </c>
      <c r="AG830">
        <f t="shared" si="24"/>
        <v>47230</v>
      </c>
      <c r="AH830" t="str">
        <f>SUBSTITUTE(SUBSTITUTE(VLOOKUP(VLOOKUP(AG830,[1]卡牌!$AC$3:$AD$999,2,0),[1]临时数据!$AG$3:$AK$10,4,0),"x",AF830),"y",B830)</f>
        <v>300,47230180,0,0,0</v>
      </c>
    </row>
    <row r="831" spans="1:34" x14ac:dyDescent="0.2">
      <c r="A831" s="55">
        <f t="shared" si="26"/>
        <v>826</v>
      </c>
      <c r="B831" s="37">
        <v>47230190</v>
      </c>
      <c r="C831" s="61" t="str">
        <f>_xlfn.CONCAT("卡牌-",VLOOKUP(AG831,[1]卡牌!$B$3:$E$998,[1]卡牌!$E$1-[1]卡牌!$B$1+1,0))</f>
        <v>卡牌-拒马</v>
      </c>
      <c r="D831" s="38">
        <v>19</v>
      </c>
      <c r="E831" s="38">
        <v>0</v>
      </c>
      <c r="J831" s="38">
        <v>2</v>
      </c>
      <c r="L831" s="38">
        <v>0</v>
      </c>
      <c r="M831" s="38">
        <v>0</v>
      </c>
      <c r="N831" s="38">
        <v>1000000</v>
      </c>
      <c r="O831" s="38" t="s">
        <v>55</v>
      </c>
      <c r="Q831" s="63" t="s">
        <v>1560</v>
      </c>
      <c r="R831" s="63">
        <v>0</v>
      </c>
      <c r="T831" s="153" t="s">
        <v>1543</v>
      </c>
      <c r="Y831" s="70" t="str">
        <f t="shared" si="25"/>
        <v>300,47230190,0,0,0</v>
      </c>
      <c r="Z831" s="70"/>
      <c r="AA831" s="38">
        <v>0</v>
      </c>
      <c r="AB831" s="38">
        <v>0</v>
      </c>
      <c r="AC831" s="38">
        <v>0</v>
      </c>
      <c r="AD831" s="38">
        <v>0</v>
      </c>
      <c r="AF831" s="4" t="s">
        <v>1574</v>
      </c>
      <c r="AG831">
        <f t="shared" si="24"/>
        <v>47230</v>
      </c>
      <c r="AH831" t="str">
        <f>SUBSTITUTE(SUBSTITUTE(VLOOKUP(VLOOKUP(AG831,[1]卡牌!$AC$3:$AD$999,2,0),[1]临时数据!$AG$3:$AK$10,4,0),"x",AF831),"y",B831)</f>
        <v>300,47230190,0,0,0</v>
      </c>
    </row>
    <row r="832" spans="1:34" x14ac:dyDescent="0.2">
      <c r="A832" s="55">
        <f t="shared" si="26"/>
        <v>827</v>
      </c>
      <c r="B832" s="37">
        <v>47230200</v>
      </c>
      <c r="C832" s="61" t="str">
        <f>_xlfn.CONCAT("卡牌-",VLOOKUP(AG832,[1]卡牌!$B$3:$E$998,[1]卡牌!$E$1-[1]卡牌!$B$1+1,0))</f>
        <v>卡牌-拒马</v>
      </c>
      <c r="D832" s="38">
        <v>20</v>
      </c>
      <c r="E832" s="38">
        <v>0</v>
      </c>
      <c r="J832" s="38">
        <v>2</v>
      </c>
      <c r="L832" s="38">
        <v>0</v>
      </c>
      <c r="M832" s="38">
        <v>0</v>
      </c>
      <c r="N832" s="38">
        <v>1000000</v>
      </c>
      <c r="O832" s="38" t="s">
        <v>55</v>
      </c>
      <c r="Q832" s="63" t="s">
        <v>1560</v>
      </c>
      <c r="R832" s="63">
        <v>0</v>
      </c>
      <c r="T832" s="153" t="s">
        <v>1543</v>
      </c>
      <c r="Y832" s="70" t="str">
        <f t="shared" si="25"/>
        <v>300,47230200,0,0,0</v>
      </c>
      <c r="Z832" s="70"/>
      <c r="AA832" s="38">
        <v>0</v>
      </c>
      <c r="AB832" s="38">
        <v>0</v>
      </c>
      <c r="AC832" s="38">
        <v>0</v>
      </c>
      <c r="AD832" s="38">
        <v>0</v>
      </c>
      <c r="AF832" s="4" t="s">
        <v>1574</v>
      </c>
      <c r="AG832">
        <f t="shared" si="24"/>
        <v>47230</v>
      </c>
      <c r="AH832" t="str">
        <f>SUBSTITUTE(SUBSTITUTE(VLOOKUP(VLOOKUP(AG832,[1]卡牌!$AC$3:$AD$999,2,0),[1]临时数据!$AG$3:$AK$10,4,0),"x",AF832),"y",B832)</f>
        <v>300,47230200,0,0,0</v>
      </c>
    </row>
    <row r="833" spans="1:34" x14ac:dyDescent="0.2">
      <c r="A833" s="55">
        <f t="shared" si="26"/>
        <v>828</v>
      </c>
      <c r="B833" s="37">
        <v>47230210</v>
      </c>
      <c r="C833" s="61" t="str">
        <f>_xlfn.CONCAT("卡牌-",VLOOKUP(AG833,[1]卡牌!$B$3:$E$998,[1]卡牌!$E$1-[1]卡牌!$B$1+1,0))</f>
        <v>卡牌-拒马</v>
      </c>
      <c r="D833" s="38">
        <v>21</v>
      </c>
      <c r="E833" s="38">
        <v>0</v>
      </c>
      <c r="J833" s="38">
        <v>2</v>
      </c>
      <c r="L833" s="38">
        <v>0</v>
      </c>
      <c r="M833" s="38">
        <v>0</v>
      </c>
      <c r="N833" s="38">
        <v>1000000</v>
      </c>
      <c r="O833" s="38" t="s">
        <v>55</v>
      </c>
      <c r="Q833" s="63" t="s">
        <v>1560</v>
      </c>
      <c r="R833" s="63">
        <v>0</v>
      </c>
      <c r="T833" s="153" t="s">
        <v>1543</v>
      </c>
      <c r="Y833" s="70" t="str">
        <f t="shared" si="25"/>
        <v>300,47230210,0,0,0</v>
      </c>
      <c r="Z833" s="70"/>
      <c r="AA833" s="38">
        <v>0</v>
      </c>
      <c r="AB833" s="38">
        <v>0</v>
      </c>
      <c r="AC833" s="38">
        <v>0</v>
      </c>
      <c r="AD833" s="38">
        <v>0</v>
      </c>
      <c r="AF833" s="4" t="s">
        <v>1574</v>
      </c>
      <c r="AG833">
        <f t="shared" si="24"/>
        <v>47230</v>
      </c>
      <c r="AH833" t="str">
        <f>SUBSTITUTE(SUBSTITUTE(VLOOKUP(VLOOKUP(AG833,[1]卡牌!$AC$3:$AD$999,2,0),[1]临时数据!$AG$3:$AK$10,4,0),"x",AF833),"y",B833)</f>
        <v>300,47230210,0,0,0</v>
      </c>
    </row>
    <row r="834" spans="1:34" x14ac:dyDescent="0.2">
      <c r="A834" s="55">
        <f t="shared" si="26"/>
        <v>829</v>
      </c>
      <c r="B834" s="37">
        <v>47230220</v>
      </c>
      <c r="C834" s="61" t="str">
        <f>_xlfn.CONCAT("卡牌-",VLOOKUP(AG834,[1]卡牌!$B$3:$E$998,[1]卡牌!$E$1-[1]卡牌!$B$1+1,0))</f>
        <v>卡牌-拒马</v>
      </c>
      <c r="D834" s="38">
        <v>22</v>
      </c>
      <c r="E834" s="38">
        <v>0</v>
      </c>
      <c r="J834" s="38">
        <v>2</v>
      </c>
      <c r="L834" s="38">
        <v>0</v>
      </c>
      <c r="M834" s="38">
        <v>0</v>
      </c>
      <c r="N834" s="38">
        <v>1000000</v>
      </c>
      <c r="O834" s="38" t="s">
        <v>55</v>
      </c>
      <c r="Q834" s="63" t="s">
        <v>1560</v>
      </c>
      <c r="R834" s="63">
        <v>0</v>
      </c>
      <c r="T834" s="153" t="s">
        <v>1543</v>
      </c>
      <c r="Y834" s="70" t="str">
        <f t="shared" si="25"/>
        <v>300,47230220,0,0,0</v>
      </c>
      <c r="Z834" s="70"/>
      <c r="AA834" s="38">
        <v>0</v>
      </c>
      <c r="AB834" s="38">
        <v>0</v>
      </c>
      <c r="AC834" s="38">
        <v>0</v>
      </c>
      <c r="AD834" s="38">
        <v>0</v>
      </c>
      <c r="AF834" s="4" t="s">
        <v>1574</v>
      </c>
      <c r="AG834">
        <f t="shared" si="24"/>
        <v>47230</v>
      </c>
      <c r="AH834" t="str">
        <f>SUBSTITUTE(SUBSTITUTE(VLOOKUP(VLOOKUP(AG834,[1]卡牌!$AC$3:$AD$999,2,0),[1]临时数据!$AG$3:$AK$10,4,0),"x",AF834),"y",B834)</f>
        <v>300,47230220,0,0,0</v>
      </c>
    </row>
    <row r="835" spans="1:34" x14ac:dyDescent="0.2">
      <c r="A835" s="55">
        <f t="shared" si="26"/>
        <v>830</v>
      </c>
      <c r="B835" s="37">
        <v>47230230</v>
      </c>
      <c r="C835" s="61" t="str">
        <f>_xlfn.CONCAT("卡牌-",VLOOKUP(AG835,[1]卡牌!$B$3:$E$998,[1]卡牌!$E$1-[1]卡牌!$B$1+1,0))</f>
        <v>卡牌-拒马</v>
      </c>
      <c r="D835" s="38">
        <v>23</v>
      </c>
      <c r="E835" s="38">
        <v>0</v>
      </c>
      <c r="J835" s="38">
        <v>2</v>
      </c>
      <c r="L835" s="38">
        <v>0</v>
      </c>
      <c r="M835" s="38">
        <v>0</v>
      </c>
      <c r="N835" s="38">
        <v>1000000</v>
      </c>
      <c r="O835" s="38" t="s">
        <v>55</v>
      </c>
      <c r="Q835" s="63" t="s">
        <v>1560</v>
      </c>
      <c r="R835" s="63">
        <v>0</v>
      </c>
      <c r="T835" s="153" t="s">
        <v>1543</v>
      </c>
      <c r="Y835" s="70" t="str">
        <f t="shared" si="25"/>
        <v>300,47230230,0,0,0</v>
      </c>
      <c r="Z835" s="70"/>
      <c r="AA835" s="38">
        <v>0</v>
      </c>
      <c r="AB835" s="38">
        <v>0</v>
      </c>
      <c r="AC835" s="38">
        <v>0</v>
      </c>
      <c r="AD835" s="38">
        <v>0</v>
      </c>
      <c r="AF835" s="4" t="s">
        <v>1574</v>
      </c>
      <c r="AG835">
        <f t="shared" si="24"/>
        <v>47230</v>
      </c>
      <c r="AH835" t="str">
        <f>SUBSTITUTE(SUBSTITUTE(VLOOKUP(VLOOKUP(AG835,[1]卡牌!$AC$3:$AD$999,2,0),[1]临时数据!$AG$3:$AK$10,4,0),"x",AF835),"y",B835)</f>
        <v>300,47230230,0,0,0</v>
      </c>
    </row>
    <row r="836" spans="1:34" x14ac:dyDescent="0.2">
      <c r="A836" s="55">
        <f t="shared" si="26"/>
        <v>831</v>
      </c>
      <c r="B836" s="37">
        <v>47230240</v>
      </c>
      <c r="C836" s="61" t="str">
        <f>_xlfn.CONCAT("卡牌-",VLOOKUP(AG836,[1]卡牌!$B$3:$E$998,[1]卡牌!$E$1-[1]卡牌!$B$1+1,0))</f>
        <v>卡牌-拒马</v>
      </c>
      <c r="D836" s="38">
        <v>24</v>
      </c>
      <c r="E836" s="38">
        <v>0</v>
      </c>
      <c r="J836" s="38">
        <v>2</v>
      </c>
      <c r="L836" s="38">
        <v>0</v>
      </c>
      <c r="M836" s="38">
        <v>0</v>
      </c>
      <c r="N836" s="38">
        <v>1000000</v>
      </c>
      <c r="O836" s="38" t="s">
        <v>55</v>
      </c>
      <c r="Q836" s="63" t="s">
        <v>1560</v>
      </c>
      <c r="R836" s="63">
        <v>0</v>
      </c>
      <c r="T836" s="153" t="s">
        <v>1543</v>
      </c>
      <c r="Y836" s="70" t="str">
        <f t="shared" si="25"/>
        <v>300,47230240,0,0,0</v>
      </c>
      <c r="Z836" s="70"/>
      <c r="AA836" s="38">
        <v>0</v>
      </c>
      <c r="AB836" s="38">
        <v>0</v>
      </c>
      <c r="AC836" s="38">
        <v>0</v>
      </c>
      <c r="AD836" s="38">
        <v>0</v>
      </c>
      <c r="AF836" s="4" t="s">
        <v>1574</v>
      </c>
      <c r="AG836">
        <f t="shared" ref="AG836:AG887" si="27">VALUE(LEFT(B836,5))</f>
        <v>47230</v>
      </c>
      <c r="AH836" t="str">
        <f>SUBSTITUTE(SUBSTITUTE(VLOOKUP(VLOOKUP(AG836,[1]卡牌!$AC$3:$AD$999,2,0),[1]临时数据!$AG$3:$AK$10,4,0),"x",AF836),"y",B836)</f>
        <v>300,47230240,0,0,0</v>
      </c>
    </row>
    <row r="837" spans="1:34" x14ac:dyDescent="0.2">
      <c r="A837" s="55">
        <f t="shared" si="26"/>
        <v>832</v>
      </c>
      <c r="B837" s="37">
        <v>47230250</v>
      </c>
      <c r="C837" s="61" t="str">
        <f>_xlfn.CONCAT("卡牌-",VLOOKUP(AG837,[1]卡牌!$B$3:$E$998,[1]卡牌!$E$1-[1]卡牌!$B$1+1,0))</f>
        <v>卡牌-拒马</v>
      </c>
      <c r="D837" s="38">
        <v>25</v>
      </c>
      <c r="E837" s="38">
        <v>0</v>
      </c>
      <c r="J837" s="38">
        <v>2</v>
      </c>
      <c r="L837" s="38">
        <v>0</v>
      </c>
      <c r="M837" s="38">
        <v>0</v>
      </c>
      <c r="N837" s="38">
        <v>1000000</v>
      </c>
      <c r="O837" s="38" t="s">
        <v>55</v>
      </c>
      <c r="Q837" s="63" t="s">
        <v>1560</v>
      </c>
      <c r="R837" s="63">
        <v>0</v>
      </c>
      <c r="T837" s="153" t="s">
        <v>1543</v>
      </c>
      <c r="Y837" s="70" t="str">
        <f t="shared" ref="Y837:Y887" si="28">AH837</f>
        <v>300,47230250,0,0,0</v>
      </c>
      <c r="Z837" s="70"/>
      <c r="AA837" s="38">
        <v>0</v>
      </c>
      <c r="AB837" s="38">
        <v>0</v>
      </c>
      <c r="AC837" s="38">
        <v>0</v>
      </c>
      <c r="AD837" s="38">
        <v>0</v>
      </c>
      <c r="AF837" s="4" t="s">
        <v>1574</v>
      </c>
      <c r="AG837">
        <f t="shared" si="27"/>
        <v>47230</v>
      </c>
      <c r="AH837" t="str">
        <f>SUBSTITUTE(SUBSTITUTE(VLOOKUP(VLOOKUP(AG837,[1]卡牌!$AC$3:$AD$999,2,0),[1]临时数据!$AG$3:$AK$10,4,0),"x",AF837),"y",B837)</f>
        <v>300,47230250,0,0,0</v>
      </c>
    </row>
    <row r="838" spans="1:34" x14ac:dyDescent="0.2">
      <c r="A838" s="55">
        <f t="shared" si="26"/>
        <v>833</v>
      </c>
      <c r="B838" s="37">
        <v>47240010</v>
      </c>
      <c r="C838" s="61" t="str">
        <f>_xlfn.CONCAT("卡牌-",VLOOKUP(AG838,[1]卡牌!$B$3:$E$998,[1]卡牌!$E$1-[1]卡牌!$B$1+1,0))</f>
        <v>卡牌-弓箭塔</v>
      </c>
      <c r="D838" s="38">
        <v>1</v>
      </c>
      <c r="E838" s="38">
        <v>0</v>
      </c>
      <c r="J838" s="38">
        <v>2</v>
      </c>
      <c r="L838" s="38">
        <v>0</v>
      </c>
      <c r="M838" s="38">
        <v>0</v>
      </c>
      <c r="N838" s="38">
        <v>1000000</v>
      </c>
      <c r="O838" s="38" t="s">
        <v>55</v>
      </c>
      <c r="Q838" s="63" t="s">
        <v>1560</v>
      </c>
      <c r="R838" s="63">
        <v>0</v>
      </c>
      <c r="T838" s="153" t="s">
        <v>1543</v>
      </c>
      <c r="Y838" s="70" t="str">
        <f t="shared" si="28"/>
        <v>300,47240010,0,0,0</v>
      </c>
      <c r="Z838" s="70"/>
      <c r="AA838" s="38">
        <v>0</v>
      </c>
      <c r="AB838" s="38">
        <v>0</v>
      </c>
      <c r="AC838" s="38">
        <v>0</v>
      </c>
      <c r="AD838" s="38">
        <v>0</v>
      </c>
      <c r="AF838" s="4" t="s">
        <v>1574</v>
      </c>
      <c r="AG838">
        <f t="shared" si="27"/>
        <v>47240</v>
      </c>
      <c r="AH838" t="str">
        <f>SUBSTITUTE(SUBSTITUTE(VLOOKUP(VLOOKUP(AG838,[1]卡牌!$AC$3:$AD$999,2,0),[1]临时数据!$AG$3:$AK$10,4,0),"x",AF838),"y",B838)</f>
        <v>300,47240010,0,0,0</v>
      </c>
    </row>
    <row r="839" spans="1:34" x14ac:dyDescent="0.2">
      <c r="A839" s="55">
        <f t="shared" si="26"/>
        <v>834</v>
      </c>
      <c r="B839" s="37">
        <v>47240020</v>
      </c>
      <c r="C839" s="61" t="str">
        <f>_xlfn.CONCAT("卡牌-",VLOOKUP(AG839,[1]卡牌!$B$3:$E$998,[1]卡牌!$E$1-[1]卡牌!$B$1+1,0))</f>
        <v>卡牌-弓箭塔</v>
      </c>
      <c r="D839" s="38">
        <v>2</v>
      </c>
      <c r="E839" s="38">
        <v>0</v>
      </c>
      <c r="J839" s="38">
        <v>2</v>
      </c>
      <c r="L839" s="38">
        <v>0</v>
      </c>
      <c r="M839" s="38">
        <v>0</v>
      </c>
      <c r="N839" s="38">
        <v>1000000</v>
      </c>
      <c r="O839" s="38" t="s">
        <v>55</v>
      </c>
      <c r="Q839" s="63" t="s">
        <v>1560</v>
      </c>
      <c r="R839" s="63">
        <v>0</v>
      </c>
      <c r="T839" s="153" t="s">
        <v>1543</v>
      </c>
      <c r="Y839" s="70" t="str">
        <f t="shared" si="28"/>
        <v>300,47240020,0,0,0</v>
      </c>
      <c r="Z839" s="70"/>
      <c r="AA839" s="38">
        <v>0</v>
      </c>
      <c r="AB839" s="38">
        <v>0</v>
      </c>
      <c r="AC839" s="38">
        <v>0</v>
      </c>
      <c r="AD839" s="38">
        <v>0</v>
      </c>
      <c r="AF839" s="4" t="s">
        <v>1574</v>
      </c>
      <c r="AG839">
        <f t="shared" si="27"/>
        <v>47240</v>
      </c>
      <c r="AH839" t="str">
        <f>SUBSTITUTE(SUBSTITUTE(VLOOKUP(VLOOKUP(AG839,[1]卡牌!$AC$3:$AD$999,2,0),[1]临时数据!$AG$3:$AK$10,4,0),"x",AF839),"y",B839)</f>
        <v>300,47240020,0,0,0</v>
      </c>
    </row>
    <row r="840" spans="1:34" x14ac:dyDescent="0.2">
      <c r="A840" s="55">
        <f t="shared" si="26"/>
        <v>835</v>
      </c>
      <c r="B840" s="37">
        <v>47240030</v>
      </c>
      <c r="C840" s="61" t="str">
        <f>_xlfn.CONCAT("卡牌-",VLOOKUP(AG840,[1]卡牌!$B$3:$E$998,[1]卡牌!$E$1-[1]卡牌!$B$1+1,0))</f>
        <v>卡牌-弓箭塔</v>
      </c>
      <c r="D840" s="38">
        <v>3</v>
      </c>
      <c r="E840" s="38">
        <v>0</v>
      </c>
      <c r="J840" s="38">
        <v>2</v>
      </c>
      <c r="L840" s="38">
        <v>0</v>
      </c>
      <c r="M840" s="38">
        <v>0</v>
      </c>
      <c r="N840" s="38">
        <v>1000000</v>
      </c>
      <c r="O840" s="38" t="s">
        <v>55</v>
      </c>
      <c r="Q840" s="63" t="s">
        <v>1560</v>
      </c>
      <c r="R840" s="63">
        <v>0</v>
      </c>
      <c r="T840" s="153" t="s">
        <v>1543</v>
      </c>
      <c r="Y840" s="70" t="str">
        <f t="shared" si="28"/>
        <v>300,47240030,0,0,0</v>
      </c>
      <c r="Z840" s="70"/>
      <c r="AA840" s="38">
        <v>0</v>
      </c>
      <c r="AB840" s="38">
        <v>0</v>
      </c>
      <c r="AC840" s="38">
        <v>0</v>
      </c>
      <c r="AD840" s="38">
        <v>0</v>
      </c>
      <c r="AF840" s="4" t="s">
        <v>1574</v>
      </c>
      <c r="AG840">
        <f t="shared" si="27"/>
        <v>47240</v>
      </c>
      <c r="AH840" t="str">
        <f>SUBSTITUTE(SUBSTITUTE(VLOOKUP(VLOOKUP(AG840,[1]卡牌!$AC$3:$AD$999,2,0),[1]临时数据!$AG$3:$AK$10,4,0),"x",AF840),"y",B840)</f>
        <v>300,47240030,0,0,0</v>
      </c>
    </row>
    <row r="841" spans="1:34" x14ac:dyDescent="0.2">
      <c r="A841" s="55">
        <f t="shared" si="26"/>
        <v>836</v>
      </c>
      <c r="B841" s="37">
        <v>47240040</v>
      </c>
      <c r="C841" s="61" t="str">
        <f>_xlfn.CONCAT("卡牌-",VLOOKUP(AG841,[1]卡牌!$B$3:$E$998,[1]卡牌!$E$1-[1]卡牌!$B$1+1,0))</f>
        <v>卡牌-弓箭塔</v>
      </c>
      <c r="D841" s="38">
        <v>4</v>
      </c>
      <c r="E841" s="38">
        <v>0</v>
      </c>
      <c r="J841" s="38">
        <v>2</v>
      </c>
      <c r="L841" s="38">
        <v>0</v>
      </c>
      <c r="M841" s="38">
        <v>0</v>
      </c>
      <c r="N841" s="38">
        <v>1000000</v>
      </c>
      <c r="O841" s="38" t="s">
        <v>55</v>
      </c>
      <c r="Q841" s="63" t="s">
        <v>1560</v>
      </c>
      <c r="R841" s="63">
        <v>0</v>
      </c>
      <c r="T841" s="153" t="s">
        <v>1543</v>
      </c>
      <c r="Y841" s="70" t="str">
        <f t="shared" si="28"/>
        <v>300,47240040,0,0,0</v>
      </c>
      <c r="Z841" s="70"/>
      <c r="AA841" s="38">
        <v>0</v>
      </c>
      <c r="AB841" s="38">
        <v>0</v>
      </c>
      <c r="AC841" s="38">
        <v>0</v>
      </c>
      <c r="AD841" s="38">
        <v>0</v>
      </c>
      <c r="AF841" s="4" t="s">
        <v>1574</v>
      </c>
      <c r="AG841">
        <f t="shared" si="27"/>
        <v>47240</v>
      </c>
      <c r="AH841" t="str">
        <f>SUBSTITUTE(SUBSTITUTE(VLOOKUP(VLOOKUP(AG841,[1]卡牌!$AC$3:$AD$999,2,0),[1]临时数据!$AG$3:$AK$10,4,0),"x",AF841),"y",B841)</f>
        <v>300,47240040,0,0,0</v>
      </c>
    </row>
    <row r="842" spans="1:34" x14ac:dyDescent="0.2">
      <c r="A842" s="55">
        <f t="shared" si="26"/>
        <v>837</v>
      </c>
      <c r="B842" s="37">
        <v>47240050</v>
      </c>
      <c r="C842" s="61" t="str">
        <f>_xlfn.CONCAT("卡牌-",VLOOKUP(AG842,[1]卡牌!$B$3:$E$998,[1]卡牌!$E$1-[1]卡牌!$B$1+1,0))</f>
        <v>卡牌-弓箭塔</v>
      </c>
      <c r="D842" s="38">
        <v>5</v>
      </c>
      <c r="E842" s="38">
        <v>0</v>
      </c>
      <c r="J842" s="38">
        <v>2</v>
      </c>
      <c r="L842" s="38">
        <v>0</v>
      </c>
      <c r="M842" s="38">
        <v>0</v>
      </c>
      <c r="N842" s="38">
        <v>1000000</v>
      </c>
      <c r="O842" s="38" t="s">
        <v>55</v>
      </c>
      <c r="Q842" s="63" t="s">
        <v>1560</v>
      </c>
      <c r="R842" s="63">
        <v>0</v>
      </c>
      <c r="T842" s="153" t="s">
        <v>1543</v>
      </c>
      <c r="Y842" s="70" t="str">
        <f t="shared" si="28"/>
        <v>300,47240050,0,0,0</v>
      </c>
      <c r="Z842" s="70"/>
      <c r="AA842" s="38">
        <v>0</v>
      </c>
      <c r="AB842" s="38">
        <v>0</v>
      </c>
      <c r="AC842" s="38">
        <v>0</v>
      </c>
      <c r="AD842" s="38">
        <v>0</v>
      </c>
      <c r="AF842" s="4" t="s">
        <v>1574</v>
      </c>
      <c r="AG842">
        <f t="shared" si="27"/>
        <v>47240</v>
      </c>
      <c r="AH842" t="str">
        <f>SUBSTITUTE(SUBSTITUTE(VLOOKUP(VLOOKUP(AG842,[1]卡牌!$AC$3:$AD$999,2,0),[1]临时数据!$AG$3:$AK$10,4,0),"x",AF842),"y",B842)</f>
        <v>300,47240050,0,0,0</v>
      </c>
    </row>
    <row r="843" spans="1:34" x14ac:dyDescent="0.2">
      <c r="A843" s="55">
        <f t="shared" si="26"/>
        <v>838</v>
      </c>
      <c r="B843" s="37">
        <v>47240060</v>
      </c>
      <c r="C843" s="61" t="str">
        <f>_xlfn.CONCAT("卡牌-",VLOOKUP(AG843,[1]卡牌!$B$3:$E$998,[1]卡牌!$E$1-[1]卡牌!$B$1+1,0))</f>
        <v>卡牌-弓箭塔</v>
      </c>
      <c r="D843" s="38">
        <v>6</v>
      </c>
      <c r="E843" s="38">
        <v>0</v>
      </c>
      <c r="J843" s="38">
        <v>2</v>
      </c>
      <c r="L843" s="38">
        <v>0</v>
      </c>
      <c r="M843" s="38">
        <v>0</v>
      </c>
      <c r="N843" s="38">
        <v>1000000</v>
      </c>
      <c r="O843" s="38" t="s">
        <v>55</v>
      </c>
      <c r="Q843" s="63" t="s">
        <v>1560</v>
      </c>
      <c r="R843" s="63">
        <v>0</v>
      </c>
      <c r="T843" s="153" t="s">
        <v>1543</v>
      </c>
      <c r="Y843" s="70" t="str">
        <f t="shared" si="28"/>
        <v>300,47240060,0,0,0</v>
      </c>
      <c r="Z843" s="70"/>
      <c r="AA843" s="38">
        <v>0</v>
      </c>
      <c r="AB843" s="38">
        <v>0</v>
      </c>
      <c r="AC843" s="38">
        <v>0</v>
      </c>
      <c r="AD843" s="38">
        <v>0</v>
      </c>
      <c r="AF843" s="4" t="s">
        <v>1574</v>
      </c>
      <c r="AG843">
        <f t="shared" si="27"/>
        <v>47240</v>
      </c>
      <c r="AH843" t="str">
        <f>SUBSTITUTE(SUBSTITUTE(VLOOKUP(VLOOKUP(AG843,[1]卡牌!$AC$3:$AD$999,2,0),[1]临时数据!$AG$3:$AK$10,4,0),"x",AF843),"y",B843)</f>
        <v>300,47240060,0,0,0</v>
      </c>
    </row>
    <row r="844" spans="1:34" x14ac:dyDescent="0.2">
      <c r="A844" s="55">
        <f t="shared" si="26"/>
        <v>839</v>
      </c>
      <c r="B844" s="37">
        <v>47240070</v>
      </c>
      <c r="C844" s="61" t="str">
        <f>_xlfn.CONCAT("卡牌-",VLOOKUP(AG844,[1]卡牌!$B$3:$E$998,[1]卡牌!$E$1-[1]卡牌!$B$1+1,0))</f>
        <v>卡牌-弓箭塔</v>
      </c>
      <c r="D844" s="38">
        <v>7</v>
      </c>
      <c r="E844" s="38">
        <v>0</v>
      </c>
      <c r="J844" s="38">
        <v>2</v>
      </c>
      <c r="L844" s="38">
        <v>0</v>
      </c>
      <c r="M844" s="38">
        <v>0</v>
      </c>
      <c r="N844" s="38">
        <v>1000000</v>
      </c>
      <c r="O844" s="38" t="s">
        <v>55</v>
      </c>
      <c r="Q844" s="63" t="s">
        <v>1560</v>
      </c>
      <c r="R844" s="63">
        <v>0</v>
      </c>
      <c r="T844" s="153" t="s">
        <v>1543</v>
      </c>
      <c r="Y844" s="70" t="str">
        <f t="shared" si="28"/>
        <v>300,47240070,0,0,0</v>
      </c>
      <c r="Z844" s="70"/>
      <c r="AA844" s="38">
        <v>0</v>
      </c>
      <c r="AB844" s="38">
        <v>0</v>
      </c>
      <c r="AC844" s="38">
        <v>0</v>
      </c>
      <c r="AD844" s="38">
        <v>0</v>
      </c>
      <c r="AF844" s="4" t="s">
        <v>1574</v>
      </c>
      <c r="AG844">
        <f t="shared" si="27"/>
        <v>47240</v>
      </c>
      <c r="AH844" t="str">
        <f>SUBSTITUTE(SUBSTITUTE(VLOOKUP(VLOOKUP(AG844,[1]卡牌!$AC$3:$AD$999,2,0),[1]临时数据!$AG$3:$AK$10,4,0),"x",AF844),"y",B844)</f>
        <v>300,47240070,0,0,0</v>
      </c>
    </row>
    <row r="845" spans="1:34" x14ac:dyDescent="0.2">
      <c r="A845" s="55">
        <f t="shared" si="26"/>
        <v>840</v>
      </c>
      <c r="B845" s="37">
        <v>47240080</v>
      </c>
      <c r="C845" s="61" t="str">
        <f>_xlfn.CONCAT("卡牌-",VLOOKUP(AG845,[1]卡牌!$B$3:$E$998,[1]卡牌!$E$1-[1]卡牌!$B$1+1,0))</f>
        <v>卡牌-弓箭塔</v>
      </c>
      <c r="D845" s="38">
        <v>8</v>
      </c>
      <c r="E845" s="38">
        <v>0</v>
      </c>
      <c r="J845" s="38">
        <v>2</v>
      </c>
      <c r="L845" s="38">
        <v>0</v>
      </c>
      <c r="M845" s="38">
        <v>0</v>
      </c>
      <c r="N845" s="38">
        <v>1000000</v>
      </c>
      <c r="O845" s="38" t="s">
        <v>55</v>
      </c>
      <c r="Q845" s="63" t="s">
        <v>1560</v>
      </c>
      <c r="R845" s="63">
        <v>0</v>
      </c>
      <c r="T845" s="153" t="s">
        <v>1543</v>
      </c>
      <c r="Y845" s="70" t="str">
        <f t="shared" si="28"/>
        <v>300,47240080,0,0,0</v>
      </c>
      <c r="Z845" s="70"/>
      <c r="AA845" s="38">
        <v>0</v>
      </c>
      <c r="AB845" s="38">
        <v>0</v>
      </c>
      <c r="AC845" s="38">
        <v>0</v>
      </c>
      <c r="AD845" s="38">
        <v>0</v>
      </c>
      <c r="AF845" s="4" t="s">
        <v>1574</v>
      </c>
      <c r="AG845">
        <f t="shared" si="27"/>
        <v>47240</v>
      </c>
      <c r="AH845" t="str">
        <f>SUBSTITUTE(SUBSTITUTE(VLOOKUP(VLOOKUP(AG845,[1]卡牌!$AC$3:$AD$999,2,0),[1]临时数据!$AG$3:$AK$10,4,0),"x",AF845),"y",B845)</f>
        <v>300,47240080,0,0,0</v>
      </c>
    </row>
    <row r="846" spans="1:34" x14ac:dyDescent="0.2">
      <c r="A846" s="55">
        <f t="shared" si="26"/>
        <v>841</v>
      </c>
      <c r="B846" s="37">
        <v>47240090</v>
      </c>
      <c r="C846" s="61" t="str">
        <f>_xlfn.CONCAT("卡牌-",VLOOKUP(AG846,[1]卡牌!$B$3:$E$998,[1]卡牌!$E$1-[1]卡牌!$B$1+1,0))</f>
        <v>卡牌-弓箭塔</v>
      </c>
      <c r="D846" s="38">
        <v>9</v>
      </c>
      <c r="E846" s="38">
        <v>0</v>
      </c>
      <c r="J846" s="38">
        <v>2</v>
      </c>
      <c r="L846" s="38">
        <v>0</v>
      </c>
      <c r="M846" s="38">
        <v>0</v>
      </c>
      <c r="N846" s="38">
        <v>1000000</v>
      </c>
      <c r="O846" s="38" t="s">
        <v>55</v>
      </c>
      <c r="Q846" s="63" t="s">
        <v>1560</v>
      </c>
      <c r="R846" s="63">
        <v>0</v>
      </c>
      <c r="T846" s="153" t="s">
        <v>1543</v>
      </c>
      <c r="Y846" s="70" t="str">
        <f t="shared" si="28"/>
        <v>300,47240090,0,0,0</v>
      </c>
      <c r="Z846" s="70"/>
      <c r="AA846" s="38">
        <v>0</v>
      </c>
      <c r="AB846" s="38">
        <v>0</v>
      </c>
      <c r="AC846" s="38">
        <v>0</v>
      </c>
      <c r="AD846" s="38">
        <v>0</v>
      </c>
      <c r="AF846" s="4" t="s">
        <v>1574</v>
      </c>
      <c r="AG846">
        <f t="shared" si="27"/>
        <v>47240</v>
      </c>
      <c r="AH846" t="str">
        <f>SUBSTITUTE(SUBSTITUTE(VLOOKUP(VLOOKUP(AG846,[1]卡牌!$AC$3:$AD$999,2,0),[1]临时数据!$AG$3:$AK$10,4,0),"x",AF846),"y",B846)</f>
        <v>300,47240090,0,0,0</v>
      </c>
    </row>
    <row r="847" spans="1:34" x14ac:dyDescent="0.2">
      <c r="A847" s="55">
        <f t="shared" si="26"/>
        <v>842</v>
      </c>
      <c r="B847" s="37">
        <v>47240100</v>
      </c>
      <c r="C847" s="61" t="str">
        <f>_xlfn.CONCAT("卡牌-",VLOOKUP(AG847,[1]卡牌!$B$3:$E$998,[1]卡牌!$E$1-[1]卡牌!$B$1+1,0))</f>
        <v>卡牌-弓箭塔</v>
      </c>
      <c r="D847" s="38">
        <v>10</v>
      </c>
      <c r="E847" s="38">
        <v>0</v>
      </c>
      <c r="J847" s="38">
        <v>2</v>
      </c>
      <c r="L847" s="38">
        <v>0</v>
      </c>
      <c r="M847" s="38">
        <v>0</v>
      </c>
      <c r="N847" s="38">
        <v>1000000</v>
      </c>
      <c r="O847" s="38" t="s">
        <v>55</v>
      </c>
      <c r="Q847" s="63" t="s">
        <v>1560</v>
      </c>
      <c r="R847" s="63">
        <v>0</v>
      </c>
      <c r="T847" s="153" t="s">
        <v>1543</v>
      </c>
      <c r="Y847" s="70" t="str">
        <f t="shared" si="28"/>
        <v>300,47240100,0,0,0</v>
      </c>
      <c r="Z847" s="70"/>
      <c r="AA847" s="38">
        <v>0</v>
      </c>
      <c r="AB847" s="38">
        <v>0</v>
      </c>
      <c r="AC847" s="38">
        <v>0</v>
      </c>
      <c r="AD847" s="38">
        <v>0</v>
      </c>
      <c r="AF847" s="4" t="s">
        <v>1574</v>
      </c>
      <c r="AG847">
        <f t="shared" si="27"/>
        <v>47240</v>
      </c>
      <c r="AH847" t="str">
        <f>SUBSTITUTE(SUBSTITUTE(VLOOKUP(VLOOKUP(AG847,[1]卡牌!$AC$3:$AD$999,2,0),[1]临时数据!$AG$3:$AK$10,4,0),"x",AF847),"y",B847)</f>
        <v>300,47240100,0,0,0</v>
      </c>
    </row>
    <row r="848" spans="1:34" x14ac:dyDescent="0.2">
      <c r="A848" s="55">
        <f t="shared" si="26"/>
        <v>843</v>
      </c>
      <c r="B848" s="37">
        <v>47240110</v>
      </c>
      <c r="C848" s="61" t="str">
        <f>_xlfn.CONCAT("卡牌-",VLOOKUP(AG848,[1]卡牌!$B$3:$E$998,[1]卡牌!$E$1-[1]卡牌!$B$1+1,0))</f>
        <v>卡牌-弓箭塔</v>
      </c>
      <c r="D848" s="38">
        <v>11</v>
      </c>
      <c r="E848" s="38">
        <v>0</v>
      </c>
      <c r="J848" s="38">
        <v>2</v>
      </c>
      <c r="L848" s="38">
        <v>0</v>
      </c>
      <c r="M848" s="38">
        <v>0</v>
      </c>
      <c r="N848" s="38">
        <v>1000000</v>
      </c>
      <c r="O848" s="38" t="s">
        <v>55</v>
      </c>
      <c r="Q848" s="63" t="s">
        <v>1560</v>
      </c>
      <c r="R848" s="63">
        <v>0</v>
      </c>
      <c r="T848" s="153" t="s">
        <v>1543</v>
      </c>
      <c r="Y848" s="70" t="str">
        <f t="shared" si="28"/>
        <v>300,47240110,0,0,0</v>
      </c>
      <c r="Z848" s="70"/>
      <c r="AA848" s="38">
        <v>0</v>
      </c>
      <c r="AB848" s="38">
        <v>0</v>
      </c>
      <c r="AC848" s="38">
        <v>0</v>
      </c>
      <c r="AD848" s="38">
        <v>0</v>
      </c>
      <c r="AF848" s="4" t="s">
        <v>1574</v>
      </c>
      <c r="AG848">
        <f t="shared" si="27"/>
        <v>47240</v>
      </c>
      <c r="AH848" t="str">
        <f>SUBSTITUTE(SUBSTITUTE(VLOOKUP(VLOOKUP(AG848,[1]卡牌!$AC$3:$AD$999,2,0),[1]临时数据!$AG$3:$AK$10,4,0),"x",AF848),"y",B848)</f>
        <v>300,47240110,0,0,0</v>
      </c>
    </row>
    <row r="849" spans="1:34" x14ac:dyDescent="0.2">
      <c r="A849" s="55">
        <f t="shared" si="26"/>
        <v>844</v>
      </c>
      <c r="B849" s="37">
        <v>47240120</v>
      </c>
      <c r="C849" s="61" t="str">
        <f>_xlfn.CONCAT("卡牌-",VLOOKUP(AG849,[1]卡牌!$B$3:$E$998,[1]卡牌!$E$1-[1]卡牌!$B$1+1,0))</f>
        <v>卡牌-弓箭塔</v>
      </c>
      <c r="D849" s="38">
        <v>12</v>
      </c>
      <c r="E849" s="38">
        <v>0</v>
      </c>
      <c r="J849" s="38">
        <v>2</v>
      </c>
      <c r="L849" s="38">
        <v>0</v>
      </c>
      <c r="M849" s="38">
        <v>0</v>
      </c>
      <c r="N849" s="38">
        <v>1000000</v>
      </c>
      <c r="O849" s="38" t="s">
        <v>55</v>
      </c>
      <c r="Q849" s="63" t="s">
        <v>1560</v>
      </c>
      <c r="R849" s="63">
        <v>0</v>
      </c>
      <c r="T849" s="153" t="s">
        <v>1543</v>
      </c>
      <c r="Y849" s="70" t="str">
        <f t="shared" si="28"/>
        <v>300,47240120,0,0,0</v>
      </c>
      <c r="Z849" s="70"/>
      <c r="AA849" s="38">
        <v>0</v>
      </c>
      <c r="AB849" s="38">
        <v>0</v>
      </c>
      <c r="AC849" s="38">
        <v>0</v>
      </c>
      <c r="AD849" s="38">
        <v>0</v>
      </c>
      <c r="AF849" s="4" t="s">
        <v>1574</v>
      </c>
      <c r="AG849">
        <f t="shared" si="27"/>
        <v>47240</v>
      </c>
      <c r="AH849" t="str">
        <f>SUBSTITUTE(SUBSTITUTE(VLOOKUP(VLOOKUP(AG849,[1]卡牌!$AC$3:$AD$999,2,0),[1]临时数据!$AG$3:$AK$10,4,0),"x",AF849),"y",B849)</f>
        <v>300,47240120,0,0,0</v>
      </c>
    </row>
    <row r="850" spans="1:34" x14ac:dyDescent="0.2">
      <c r="A850" s="55">
        <f t="shared" si="26"/>
        <v>845</v>
      </c>
      <c r="B850" s="37">
        <v>47240130</v>
      </c>
      <c r="C850" s="61" t="str">
        <f>_xlfn.CONCAT("卡牌-",VLOOKUP(AG850,[1]卡牌!$B$3:$E$998,[1]卡牌!$E$1-[1]卡牌!$B$1+1,0))</f>
        <v>卡牌-弓箭塔</v>
      </c>
      <c r="D850" s="38">
        <v>13</v>
      </c>
      <c r="E850" s="38">
        <v>0</v>
      </c>
      <c r="J850" s="38">
        <v>2</v>
      </c>
      <c r="L850" s="38">
        <v>0</v>
      </c>
      <c r="M850" s="38">
        <v>0</v>
      </c>
      <c r="N850" s="38">
        <v>1000000</v>
      </c>
      <c r="O850" s="38" t="s">
        <v>55</v>
      </c>
      <c r="Q850" s="63" t="s">
        <v>1560</v>
      </c>
      <c r="R850" s="63">
        <v>0</v>
      </c>
      <c r="T850" s="153" t="s">
        <v>1543</v>
      </c>
      <c r="Y850" s="70" t="str">
        <f t="shared" si="28"/>
        <v>300,47240130,0,0,0</v>
      </c>
      <c r="Z850" s="70"/>
      <c r="AA850" s="38">
        <v>0</v>
      </c>
      <c r="AB850" s="38">
        <v>0</v>
      </c>
      <c r="AC850" s="38">
        <v>0</v>
      </c>
      <c r="AD850" s="38">
        <v>0</v>
      </c>
      <c r="AF850" s="4" t="s">
        <v>1574</v>
      </c>
      <c r="AG850">
        <f t="shared" si="27"/>
        <v>47240</v>
      </c>
      <c r="AH850" t="str">
        <f>SUBSTITUTE(SUBSTITUTE(VLOOKUP(VLOOKUP(AG850,[1]卡牌!$AC$3:$AD$999,2,0),[1]临时数据!$AG$3:$AK$10,4,0),"x",AF850),"y",B850)</f>
        <v>300,47240130,0,0,0</v>
      </c>
    </row>
    <row r="851" spans="1:34" x14ac:dyDescent="0.2">
      <c r="A851" s="55">
        <f t="shared" si="26"/>
        <v>846</v>
      </c>
      <c r="B851" s="37">
        <v>47240140</v>
      </c>
      <c r="C851" s="61" t="str">
        <f>_xlfn.CONCAT("卡牌-",VLOOKUP(AG851,[1]卡牌!$B$3:$E$998,[1]卡牌!$E$1-[1]卡牌!$B$1+1,0))</f>
        <v>卡牌-弓箭塔</v>
      </c>
      <c r="D851" s="38">
        <v>14</v>
      </c>
      <c r="E851" s="38">
        <v>0</v>
      </c>
      <c r="J851" s="38">
        <v>2</v>
      </c>
      <c r="L851" s="38">
        <v>0</v>
      </c>
      <c r="M851" s="38">
        <v>0</v>
      </c>
      <c r="N851" s="38">
        <v>1000000</v>
      </c>
      <c r="O851" s="38" t="s">
        <v>55</v>
      </c>
      <c r="Q851" s="63" t="s">
        <v>1560</v>
      </c>
      <c r="R851" s="63">
        <v>0</v>
      </c>
      <c r="T851" s="153" t="s">
        <v>1543</v>
      </c>
      <c r="Y851" s="70" t="str">
        <f t="shared" si="28"/>
        <v>300,47240140,0,0,0</v>
      </c>
      <c r="Z851" s="70"/>
      <c r="AA851" s="38">
        <v>0</v>
      </c>
      <c r="AB851" s="38">
        <v>0</v>
      </c>
      <c r="AC851" s="38">
        <v>0</v>
      </c>
      <c r="AD851" s="38">
        <v>0</v>
      </c>
      <c r="AF851" s="4" t="s">
        <v>1574</v>
      </c>
      <c r="AG851">
        <f t="shared" si="27"/>
        <v>47240</v>
      </c>
      <c r="AH851" t="str">
        <f>SUBSTITUTE(SUBSTITUTE(VLOOKUP(VLOOKUP(AG851,[1]卡牌!$AC$3:$AD$999,2,0),[1]临时数据!$AG$3:$AK$10,4,0),"x",AF851),"y",B851)</f>
        <v>300,47240140,0,0,0</v>
      </c>
    </row>
    <row r="852" spans="1:34" x14ac:dyDescent="0.2">
      <c r="A852" s="55">
        <f t="shared" si="26"/>
        <v>847</v>
      </c>
      <c r="B852" s="37">
        <v>47240150</v>
      </c>
      <c r="C852" s="61" t="str">
        <f>_xlfn.CONCAT("卡牌-",VLOOKUP(AG852,[1]卡牌!$B$3:$E$998,[1]卡牌!$E$1-[1]卡牌!$B$1+1,0))</f>
        <v>卡牌-弓箭塔</v>
      </c>
      <c r="D852" s="38">
        <v>15</v>
      </c>
      <c r="E852" s="38">
        <v>0</v>
      </c>
      <c r="J852" s="38">
        <v>2</v>
      </c>
      <c r="L852" s="38">
        <v>0</v>
      </c>
      <c r="M852" s="38">
        <v>0</v>
      </c>
      <c r="N852" s="38">
        <v>1000000</v>
      </c>
      <c r="O852" s="38" t="s">
        <v>55</v>
      </c>
      <c r="Q852" s="63" t="s">
        <v>1560</v>
      </c>
      <c r="R852" s="63">
        <v>0</v>
      </c>
      <c r="T852" s="153" t="s">
        <v>1543</v>
      </c>
      <c r="Y852" s="70" t="str">
        <f t="shared" si="28"/>
        <v>300,47240150,0,0,0</v>
      </c>
      <c r="Z852" s="70"/>
      <c r="AA852" s="38">
        <v>0</v>
      </c>
      <c r="AB852" s="38">
        <v>0</v>
      </c>
      <c r="AC852" s="38">
        <v>0</v>
      </c>
      <c r="AD852" s="38">
        <v>0</v>
      </c>
      <c r="AF852" s="4" t="s">
        <v>1574</v>
      </c>
      <c r="AG852">
        <f t="shared" si="27"/>
        <v>47240</v>
      </c>
      <c r="AH852" t="str">
        <f>SUBSTITUTE(SUBSTITUTE(VLOOKUP(VLOOKUP(AG852,[1]卡牌!$AC$3:$AD$999,2,0),[1]临时数据!$AG$3:$AK$10,4,0),"x",AF852),"y",B852)</f>
        <v>300,47240150,0,0,0</v>
      </c>
    </row>
    <row r="853" spans="1:34" x14ac:dyDescent="0.2">
      <c r="A853" s="55">
        <f t="shared" si="26"/>
        <v>848</v>
      </c>
      <c r="B853" s="37">
        <v>47240160</v>
      </c>
      <c r="C853" s="61" t="str">
        <f>_xlfn.CONCAT("卡牌-",VLOOKUP(AG853,[1]卡牌!$B$3:$E$998,[1]卡牌!$E$1-[1]卡牌!$B$1+1,0))</f>
        <v>卡牌-弓箭塔</v>
      </c>
      <c r="D853" s="38">
        <v>16</v>
      </c>
      <c r="E853" s="38">
        <v>0</v>
      </c>
      <c r="J853" s="38">
        <v>2</v>
      </c>
      <c r="L853" s="38">
        <v>0</v>
      </c>
      <c r="M853" s="38">
        <v>0</v>
      </c>
      <c r="N853" s="38">
        <v>1000000</v>
      </c>
      <c r="O853" s="38" t="s">
        <v>55</v>
      </c>
      <c r="Q853" s="63" t="s">
        <v>1560</v>
      </c>
      <c r="R853" s="63">
        <v>0</v>
      </c>
      <c r="T853" s="153" t="s">
        <v>1543</v>
      </c>
      <c r="Y853" s="70" t="str">
        <f t="shared" si="28"/>
        <v>300,47240160,0,0,0</v>
      </c>
      <c r="Z853" s="70"/>
      <c r="AA853" s="38">
        <v>0</v>
      </c>
      <c r="AB853" s="38">
        <v>0</v>
      </c>
      <c r="AC853" s="38">
        <v>0</v>
      </c>
      <c r="AD853" s="38">
        <v>0</v>
      </c>
      <c r="AF853" s="4" t="s">
        <v>1574</v>
      </c>
      <c r="AG853">
        <f t="shared" si="27"/>
        <v>47240</v>
      </c>
      <c r="AH853" t="str">
        <f>SUBSTITUTE(SUBSTITUTE(VLOOKUP(VLOOKUP(AG853,[1]卡牌!$AC$3:$AD$999,2,0),[1]临时数据!$AG$3:$AK$10,4,0),"x",AF853),"y",B853)</f>
        <v>300,47240160,0,0,0</v>
      </c>
    </row>
    <row r="854" spans="1:34" x14ac:dyDescent="0.2">
      <c r="A854" s="55">
        <f t="shared" si="26"/>
        <v>849</v>
      </c>
      <c r="B854" s="37">
        <v>47240170</v>
      </c>
      <c r="C854" s="61" t="str">
        <f>_xlfn.CONCAT("卡牌-",VLOOKUP(AG854,[1]卡牌!$B$3:$E$998,[1]卡牌!$E$1-[1]卡牌!$B$1+1,0))</f>
        <v>卡牌-弓箭塔</v>
      </c>
      <c r="D854" s="38">
        <v>17</v>
      </c>
      <c r="E854" s="38">
        <v>0</v>
      </c>
      <c r="J854" s="38">
        <v>2</v>
      </c>
      <c r="L854" s="38">
        <v>0</v>
      </c>
      <c r="M854" s="38">
        <v>0</v>
      </c>
      <c r="N854" s="38">
        <v>1000000</v>
      </c>
      <c r="O854" s="38" t="s">
        <v>55</v>
      </c>
      <c r="Q854" s="63" t="s">
        <v>1560</v>
      </c>
      <c r="R854" s="63">
        <v>0</v>
      </c>
      <c r="T854" s="153" t="s">
        <v>1543</v>
      </c>
      <c r="Y854" s="70" t="str">
        <f t="shared" si="28"/>
        <v>300,47240170,0,0,0</v>
      </c>
      <c r="Z854" s="70"/>
      <c r="AA854" s="38">
        <v>0</v>
      </c>
      <c r="AB854" s="38">
        <v>0</v>
      </c>
      <c r="AC854" s="38">
        <v>0</v>
      </c>
      <c r="AD854" s="38">
        <v>0</v>
      </c>
      <c r="AF854" s="4" t="s">
        <v>1574</v>
      </c>
      <c r="AG854">
        <f t="shared" si="27"/>
        <v>47240</v>
      </c>
      <c r="AH854" t="str">
        <f>SUBSTITUTE(SUBSTITUTE(VLOOKUP(VLOOKUP(AG854,[1]卡牌!$AC$3:$AD$999,2,0),[1]临时数据!$AG$3:$AK$10,4,0),"x",AF854),"y",B854)</f>
        <v>300,47240170,0,0,0</v>
      </c>
    </row>
    <row r="855" spans="1:34" x14ac:dyDescent="0.2">
      <c r="A855" s="55">
        <f t="shared" si="26"/>
        <v>850</v>
      </c>
      <c r="B855" s="37">
        <v>47240180</v>
      </c>
      <c r="C855" s="61" t="str">
        <f>_xlfn.CONCAT("卡牌-",VLOOKUP(AG855,[1]卡牌!$B$3:$E$998,[1]卡牌!$E$1-[1]卡牌!$B$1+1,0))</f>
        <v>卡牌-弓箭塔</v>
      </c>
      <c r="D855" s="38">
        <v>18</v>
      </c>
      <c r="E855" s="38">
        <v>0</v>
      </c>
      <c r="J855" s="38">
        <v>2</v>
      </c>
      <c r="L855" s="38">
        <v>0</v>
      </c>
      <c r="M855" s="38">
        <v>0</v>
      </c>
      <c r="N855" s="38">
        <v>1000000</v>
      </c>
      <c r="O855" s="38" t="s">
        <v>55</v>
      </c>
      <c r="Q855" s="63" t="s">
        <v>1560</v>
      </c>
      <c r="R855" s="63">
        <v>0</v>
      </c>
      <c r="T855" s="153" t="s">
        <v>1543</v>
      </c>
      <c r="Y855" s="70" t="str">
        <f t="shared" si="28"/>
        <v>300,47240180,0,0,0</v>
      </c>
      <c r="Z855" s="70"/>
      <c r="AA855" s="38">
        <v>0</v>
      </c>
      <c r="AB855" s="38">
        <v>0</v>
      </c>
      <c r="AC855" s="38">
        <v>0</v>
      </c>
      <c r="AD855" s="38">
        <v>0</v>
      </c>
      <c r="AF855" s="4" t="s">
        <v>1574</v>
      </c>
      <c r="AG855">
        <f t="shared" si="27"/>
        <v>47240</v>
      </c>
      <c r="AH855" t="str">
        <f>SUBSTITUTE(SUBSTITUTE(VLOOKUP(VLOOKUP(AG855,[1]卡牌!$AC$3:$AD$999,2,0),[1]临时数据!$AG$3:$AK$10,4,0),"x",AF855),"y",B855)</f>
        <v>300,47240180,0,0,0</v>
      </c>
    </row>
    <row r="856" spans="1:34" x14ac:dyDescent="0.2">
      <c r="A856" s="55">
        <f t="shared" si="26"/>
        <v>851</v>
      </c>
      <c r="B856" s="37">
        <v>47240190</v>
      </c>
      <c r="C856" s="61" t="str">
        <f>_xlfn.CONCAT("卡牌-",VLOOKUP(AG856,[1]卡牌!$B$3:$E$998,[1]卡牌!$E$1-[1]卡牌!$B$1+1,0))</f>
        <v>卡牌-弓箭塔</v>
      </c>
      <c r="D856" s="38">
        <v>19</v>
      </c>
      <c r="E856" s="38">
        <v>0</v>
      </c>
      <c r="J856" s="38">
        <v>2</v>
      </c>
      <c r="L856" s="38">
        <v>0</v>
      </c>
      <c r="M856" s="38">
        <v>0</v>
      </c>
      <c r="N856" s="38">
        <v>1000000</v>
      </c>
      <c r="O856" s="38" t="s">
        <v>55</v>
      </c>
      <c r="Q856" s="63" t="s">
        <v>1560</v>
      </c>
      <c r="R856" s="63">
        <v>0</v>
      </c>
      <c r="T856" s="153" t="s">
        <v>1543</v>
      </c>
      <c r="Y856" s="70" t="str">
        <f t="shared" si="28"/>
        <v>300,47240190,0,0,0</v>
      </c>
      <c r="Z856" s="70"/>
      <c r="AA856" s="38">
        <v>0</v>
      </c>
      <c r="AB856" s="38">
        <v>0</v>
      </c>
      <c r="AC856" s="38">
        <v>0</v>
      </c>
      <c r="AD856" s="38">
        <v>0</v>
      </c>
      <c r="AF856" s="4" t="s">
        <v>1574</v>
      </c>
      <c r="AG856">
        <f t="shared" si="27"/>
        <v>47240</v>
      </c>
      <c r="AH856" t="str">
        <f>SUBSTITUTE(SUBSTITUTE(VLOOKUP(VLOOKUP(AG856,[1]卡牌!$AC$3:$AD$999,2,0),[1]临时数据!$AG$3:$AK$10,4,0),"x",AF856),"y",B856)</f>
        <v>300,47240190,0,0,0</v>
      </c>
    </row>
    <row r="857" spans="1:34" x14ac:dyDescent="0.2">
      <c r="A857" s="55">
        <f t="shared" si="26"/>
        <v>852</v>
      </c>
      <c r="B857" s="37">
        <v>47240200</v>
      </c>
      <c r="C857" s="61" t="str">
        <f>_xlfn.CONCAT("卡牌-",VLOOKUP(AG857,[1]卡牌!$B$3:$E$998,[1]卡牌!$E$1-[1]卡牌!$B$1+1,0))</f>
        <v>卡牌-弓箭塔</v>
      </c>
      <c r="D857" s="38">
        <v>20</v>
      </c>
      <c r="E857" s="38">
        <v>0</v>
      </c>
      <c r="J857" s="38">
        <v>2</v>
      </c>
      <c r="L857" s="38">
        <v>0</v>
      </c>
      <c r="M857" s="38">
        <v>0</v>
      </c>
      <c r="N857" s="38">
        <v>1000000</v>
      </c>
      <c r="O857" s="38" t="s">
        <v>55</v>
      </c>
      <c r="Q857" s="63" t="s">
        <v>1560</v>
      </c>
      <c r="R857" s="63">
        <v>0</v>
      </c>
      <c r="T857" s="153" t="s">
        <v>1543</v>
      </c>
      <c r="Y857" s="70" t="str">
        <f t="shared" si="28"/>
        <v>300,47240200,0,0,0</v>
      </c>
      <c r="Z857" s="70"/>
      <c r="AA857" s="38">
        <v>0</v>
      </c>
      <c r="AB857" s="38">
        <v>0</v>
      </c>
      <c r="AC857" s="38">
        <v>0</v>
      </c>
      <c r="AD857" s="38">
        <v>0</v>
      </c>
      <c r="AF857" s="4" t="s">
        <v>1574</v>
      </c>
      <c r="AG857">
        <f t="shared" si="27"/>
        <v>47240</v>
      </c>
      <c r="AH857" t="str">
        <f>SUBSTITUTE(SUBSTITUTE(VLOOKUP(VLOOKUP(AG857,[1]卡牌!$AC$3:$AD$999,2,0),[1]临时数据!$AG$3:$AK$10,4,0),"x",AF857),"y",B857)</f>
        <v>300,47240200,0,0,0</v>
      </c>
    </row>
    <row r="858" spans="1:34" x14ac:dyDescent="0.2">
      <c r="A858" s="55">
        <f t="shared" si="26"/>
        <v>853</v>
      </c>
      <c r="B858" s="37">
        <v>47240210</v>
      </c>
      <c r="C858" s="61" t="str">
        <f>_xlfn.CONCAT("卡牌-",VLOOKUP(AG858,[1]卡牌!$B$3:$E$998,[1]卡牌!$E$1-[1]卡牌!$B$1+1,0))</f>
        <v>卡牌-弓箭塔</v>
      </c>
      <c r="D858" s="38">
        <v>21</v>
      </c>
      <c r="E858" s="38">
        <v>0</v>
      </c>
      <c r="J858" s="38">
        <v>2</v>
      </c>
      <c r="L858" s="38">
        <v>0</v>
      </c>
      <c r="M858" s="38">
        <v>0</v>
      </c>
      <c r="N858" s="38">
        <v>1000000</v>
      </c>
      <c r="O858" s="38" t="s">
        <v>55</v>
      </c>
      <c r="Q858" s="63" t="s">
        <v>1560</v>
      </c>
      <c r="R858" s="63">
        <v>0</v>
      </c>
      <c r="T858" s="153" t="s">
        <v>1543</v>
      </c>
      <c r="Y858" s="70" t="str">
        <f t="shared" si="28"/>
        <v>300,47240210,0,0,0</v>
      </c>
      <c r="Z858" s="70"/>
      <c r="AA858" s="38">
        <v>0</v>
      </c>
      <c r="AB858" s="38">
        <v>0</v>
      </c>
      <c r="AC858" s="38">
        <v>0</v>
      </c>
      <c r="AD858" s="38">
        <v>0</v>
      </c>
      <c r="AF858" s="4" t="s">
        <v>1574</v>
      </c>
      <c r="AG858">
        <f t="shared" si="27"/>
        <v>47240</v>
      </c>
      <c r="AH858" t="str">
        <f>SUBSTITUTE(SUBSTITUTE(VLOOKUP(VLOOKUP(AG858,[1]卡牌!$AC$3:$AD$999,2,0),[1]临时数据!$AG$3:$AK$10,4,0),"x",AF858),"y",B858)</f>
        <v>300,47240210,0,0,0</v>
      </c>
    </row>
    <row r="859" spans="1:34" x14ac:dyDescent="0.2">
      <c r="A859" s="55">
        <f t="shared" si="26"/>
        <v>854</v>
      </c>
      <c r="B859" s="37">
        <v>47240220</v>
      </c>
      <c r="C859" s="61" t="str">
        <f>_xlfn.CONCAT("卡牌-",VLOOKUP(AG859,[1]卡牌!$B$3:$E$998,[1]卡牌!$E$1-[1]卡牌!$B$1+1,0))</f>
        <v>卡牌-弓箭塔</v>
      </c>
      <c r="D859" s="38">
        <v>22</v>
      </c>
      <c r="E859" s="38">
        <v>0</v>
      </c>
      <c r="J859" s="38">
        <v>2</v>
      </c>
      <c r="L859" s="38">
        <v>0</v>
      </c>
      <c r="M859" s="38">
        <v>0</v>
      </c>
      <c r="N859" s="38">
        <v>1000000</v>
      </c>
      <c r="O859" s="38" t="s">
        <v>55</v>
      </c>
      <c r="Q859" s="63" t="s">
        <v>1560</v>
      </c>
      <c r="R859" s="63">
        <v>0</v>
      </c>
      <c r="T859" s="153" t="s">
        <v>1543</v>
      </c>
      <c r="Y859" s="70" t="str">
        <f t="shared" si="28"/>
        <v>300,47240220,0,0,0</v>
      </c>
      <c r="Z859" s="70"/>
      <c r="AA859" s="38">
        <v>0</v>
      </c>
      <c r="AB859" s="38">
        <v>0</v>
      </c>
      <c r="AC859" s="38">
        <v>0</v>
      </c>
      <c r="AD859" s="38">
        <v>0</v>
      </c>
      <c r="AF859" s="4" t="s">
        <v>1574</v>
      </c>
      <c r="AG859">
        <f t="shared" si="27"/>
        <v>47240</v>
      </c>
      <c r="AH859" t="str">
        <f>SUBSTITUTE(SUBSTITUTE(VLOOKUP(VLOOKUP(AG859,[1]卡牌!$AC$3:$AD$999,2,0),[1]临时数据!$AG$3:$AK$10,4,0),"x",AF859),"y",B859)</f>
        <v>300,47240220,0,0,0</v>
      </c>
    </row>
    <row r="860" spans="1:34" x14ac:dyDescent="0.2">
      <c r="A860" s="55">
        <f t="shared" si="26"/>
        <v>855</v>
      </c>
      <c r="B860" s="37">
        <v>47240230</v>
      </c>
      <c r="C860" s="61" t="str">
        <f>_xlfn.CONCAT("卡牌-",VLOOKUP(AG860,[1]卡牌!$B$3:$E$998,[1]卡牌!$E$1-[1]卡牌!$B$1+1,0))</f>
        <v>卡牌-弓箭塔</v>
      </c>
      <c r="D860" s="38">
        <v>23</v>
      </c>
      <c r="E860" s="38">
        <v>0</v>
      </c>
      <c r="J860" s="38">
        <v>2</v>
      </c>
      <c r="L860" s="38">
        <v>0</v>
      </c>
      <c r="M860" s="38">
        <v>0</v>
      </c>
      <c r="N860" s="38">
        <v>1000000</v>
      </c>
      <c r="O860" s="38" t="s">
        <v>55</v>
      </c>
      <c r="Q860" s="63" t="s">
        <v>1560</v>
      </c>
      <c r="R860" s="63">
        <v>0</v>
      </c>
      <c r="T860" s="153" t="s">
        <v>1543</v>
      </c>
      <c r="Y860" s="70" t="str">
        <f t="shared" si="28"/>
        <v>300,47240230,0,0,0</v>
      </c>
      <c r="Z860" s="70"/>
      <c r="AA860" s="38">
        <v>0</v>
      </c>
      <c r="AB860" s="38">
        <v>0</v>
      </c>
      <c r="AC860" s="38">
        <v>0</v>
      </c>
      <c r="AD860" s="38">
        <v>0</v>
      </c>
      <c r="AF860" s="4" t="s">
        <v>1574</v>
      </c>
      <c r="AG860">
        <f t="shared" si="27"/>
        <v>47240</v>
      </c>
      <c r="AH860" t="str">
        <f>SUBSTITUTE(SUBSTITUTE(VLOOKUP(VLOOKUP(AG860,[1]卡牌!$AC$3:$AD$999,2,0),[1]临时数据!$AG$3:$AK$10,4,0),"x",AF860),"y",B860)</f>
        <v>300,47240230,0,0,0</v>
      </c>
    </row>
    <row r="861" spans="1:34" x14ac:dyDescent="0.2">
      <c r="A861" s="55">
        <f t="shared" si="26"/>
        <v>856</v>
      </c>
      <c r="B861" s="37">
        <v>47240240</v>
      </c>
      <c r="C861" s="61" t="str">
        <f>_xlfn.CONCAT("卡牌-",VLOOKUP(AG861,[1]卡牌!$B$3:$E$998,[1]卡牌!$E$1-[1]卡牌!$B$1+1,0))</f>
        <v>卡牌-弓箭塔</v>
      </c>
      <c r="D861" s="38">
        <v>24</v>
      </c>
      <c r="E861" s="38">
        <v>0</v>
      </c>
      <c r="J861" s="38">
        <v>2</v>
      </c>
      <c r="L861" s="38">
        <v>0</v>
      </c>
      <c r="M861" s="38">
        <v>0</v>
      </c>
      <c r="N861" s="38">
        <v>1000000</v>
      </c>
      <c r="O861" s="38" t="s">
        <v>55</v>
      </c>
      <c r="Q861" s="63" t="s">
        <v>1560</v>
      </c>
      <c r="R861" s="63">
        <v>0</v>
      </c>
      <c r="T861" s="153" t="s">
        <v>1543</v>
      </c>
      <c r="Y861" s="70" t="str">
        <f t="shared" si="28"/>
        <v>300,47240240,0,0,0</v>
      </c>
      <c r="Z861" s="70"/>
      <c r="AA861" s="38">
        <v>0</v>
      </c>
      <c r="AB861" s="38">
        <v>0</v>
      </c>
      <c r="AC861" s="38">
        <v>0</v>
      </c>
      <c r="AD861" s="38">
        <v>0</v>
      </c>
      <c r="AF861" s="4" t="s">
        <v>1574</v>
      </c>
      <c r="AG861">
        <f t="shared" si="27"/>
        <v>47240</v>
      </c>
      <c r="AH861" t="str">
        <f>SUBSTITUTE(SUBSTITUTE(VLOOKUP(VLOOKUP(AG861,[1]卡牌!$AC$3:$AD$999,2,0),[1]临时数据!$AG$3:$AK$10,4,0),"x",AF861),"y",B861)</f>
        <v>300,47240240,0,0,0</v>
      </c>
    </row>
    <row r="862" spans="1:34" x14ac:dyDescent="0.2">
      <c r="A862" s="55">
        <f t="shared" si="26"/>
        <v>857</v>
      </c>
      <c r="B862" s="37">
        <v>47240250</v>
      </c>
      <c r="C862" s="61" t="str">
        <f>_xlfn.CONCAT("卡牌-",VLOOKUP(AG862,[1]卡牌!$B$3:$E$998,[1]卡牌!$E$1-[1]卡牌!$B$1+1,0))</f>
        <v>卡牌-弓箭塔</v>
      </c>
      <c r="D862" s="38">
        <v>25</v>
      </c>
      <c r="E862" s="38">
        <v>0</v>
      </c>
      <c r="J862" s="38">
        <v>2</v>
      </c>
      <c r="L862" s="38">
        <v>0</v>
      </c>
      <c r="M862" s="38">
        <v>0</v>
      </c>
      <c r="N862" s="38">
        <v>1000000</v>
      </c>
      <c r="O862" s="38" t="s">
        <v>55</v>
      </c>
      <c r="Q862" s="63" t="s">
        <v>1560</v>
      </c>
      <c r="R862" s="63">
        <v>0</v>
      </c>
      <c r="T862" s="153" t="s">
        <v>1543</v>
      </c>
      <c r="Y862" s="70" t="str">
        <f t="shared" si="28"/>
        <v>300,47240250,0,0,0</v>
      </c>
      <c r="Z862" s="70"/>
      <c r="AA862" s="38">
        <v>0</v>
      </c>
      <c r="AB862" s="38">
        <v>0</v>
      </c>
      <c r="AC862" s="38">
        <v>0</v>
      </c>
      <c r="AD862" s="38">
        <v>0</v>
      </c>
      <c r="AF862" s="4" t="s">
        <v>1574</v>
      </c>
      <c r="AG862">
        <f t="shared" si="27"/>
        <v>47240</v>
      </c>
      <c r="AH862" t="str">
        <f>SUBSTITUTE(SUBSTITUTE(VLOOKUP(VLOOKUP(AG862,[1]卡牌!$AC$3:$AD$999,2,0),[1]临时数据!$AG$3:$AK$10,4,0),"x",AF862),"y",B862)</f>
        <v>300,47240250,0,0,0</v>
      </c>
    </row>
    <row r="863" spans="1:34" x14ac:dyDescent="0.2">
      <c r="A863" s="55">
        <f t="shared" si="26"/>
        <v>858</v>
      </c>
      <c r="B863" s="37">
        <v>47250010</v>
      </c>
      <c r="C863" s="61" t="str">
        <f>_xlfn.CONCAT("卡牌-",VLOOKUP(AG863,[1]卡牌!$B$3:$E$998,[1]卡牌!$E$1-[1]卡牌!$B$1+1,0))</f>
        <v>卡牌-落石塔</v>
      </c>
      <c r="D863" s="38">
        <v>1</v>
      </c>
      <c r="E863" s="38">
        <v>0</v>
      </c>
      <c r="J863" s="38">
        <v>2</v>
      </c>
      <c r="L863" s="38">
        <v>0</v>
      </c>
      <c r="M863" s="38">
        <v>0</v>
      </c>
      <c r="N863" s="38">
        <v>1000000</v>
      </c>
      <c r="O863" s="38" t="s">
        <v>55</v>
      </c>
      <c r="Q863" s="63" t="s">
        <v>1560</v>
      </c>
      <c r="R863" s="63">
        <v>0</v>
      </c>
      <c r="T863" s="153" t="s">
        <v>1543</v>
      </c>
      <c r="Y863" s="70" t="str">
        <f t="shared" si="28"/>
        <v>300,47250010,0,0,0</v>
      </c>
      <c r="Z863" s="70"/>
      <c r="AA863" s="38">
        <v>0</v>
      </c>
      <c r="AB863" s="38">
        <v>0</v>
      </c>
      <c r="AC863" s="38">
        <v>0</v>
      </c>
      <c r="AD863" s="38">
        <v>0</v>
      </c>
      <c r="AF863" s="4" t="s">
        <v>1574</v>
      </c>
      <c r="AG863">
        <f t="shared" si="27"/>
        <v>47250</v>
      </c>
      <c r="AH863" t="str">
        <f>SUBSTITUTE(SUBSTITUTE(VLOOKUP(VLOOKUP(AG863,[1]卡牌!$AC$3:$AD$999,2,0),[1]临时数据!$AG$3:$AK$10,4,0),"x",AF863),"y",B863)</f>
        <v>300,47250010,0,0,0</v>
      </c>
    </row>
    <row r="864" spans="1:34" x14ac:dyDescent="0.2">
      <c r="A864" s="55">
        <f t="shared" si="26"/>
        <v>859</v>
      </c>
      <c r="B864" s="37">
        <v>47250020</v>
      </c>
      <c r="C864" s="61" t="str">
        <f>_xlfn.CONCAT("卡牌-",VLOOKUP(AG864,[1]卡牌!$B$3:$E$998,[1]卡牌!$E$1-[1]卡牌!$B$1+1,0))</f>
        <v>卡牌-落石塔</v>
      </c>
      <c r="D864" s="38">
        <v>2</v>
      </c>
      <c r="E864" s="38">
        <v>0</v>
      </c>
      <c r="J864" s="38">
        <v>2</v>
      </c>
      <c r="L864" s="38">
        <v>0</v>
      </c>
      <c r="M864" s="38">
        <v>0</v>
      </c>
      <c r="N864" s="38">
        <v>1000000</v>
      </c>
      <c r="O864" s="38" t="s">
        <v>55</v>
      </c>
      <c r="Q864" s="63" t="s">
        <v>1560</v>
      </c>
      <c r="R864" s="63">
        <v>0</v>
      </c>
      <c r="T864" s="153" t="s">
        <v>1543</v>
      </c>
      <c r="Y864" s="70" t="str">
        <f t="shared" si="28"/>
        <v>300,47250020,0,0,0</v>
      </c>
      <c r="Z864" s="70"/>
      <c r="AA864" s="38">
        <v>0</v>
      </c>
      <c r="AB864" s="38">
        <v>0</v>
      </c>
      <c r="AC864" s="38">
        <v>0</v>
      </c>
      <c r="AD864" s="38">
        <v>0</v>
      </c>
      <c r="AF864" s="4" t="s">
        <v>1574</v>
      </c>
      <c r="AG864">
        <f t="shared" si="27"/>
        <v>47250</v>
      </c>
      <c r="AH864" t="str">
        <f>SUBSTITUTE(SUBSTITUTE(VLOOKUP(VLOOKUP(AG864,[1]卡牌!$AC$3:$AD$999,2,0),[1]临时数据!$AG$3:$AK$10,4,0),"x",AF864),"y",B864)</f>
        <v>300,47250020,0,0,0</v>
      </c>
    </row>
    <row r="865" spans="1:34" x14ac:dyDescent="0.2">
      <c r="A865" s="55">
        <f t="shared" si="26"/>
        <v>860</v>
      </c>
      <c r="B865" s="37">
        <v>47250030</v>
      </c>
      <c r="C865" s="61" t="str">
        <f>_xlfn.CONCAT("卡牌-",VLOOKUP(AG865,[1]卡牌!$B$3:$E$998,[1]卡牌!$E$1-[1]卡牌!$B$1+1,0))</f>
        <v>卡牌-落石塔</v>
      </c>
      <c r="D865" s="38">
        <v>3</v>
      </c>
      <c r="E865" s="38">
        <v>0</v>
      </c>
      <c r="J865" s="38">
        <v>2</v>
      </c>
      <c r="L865" s="38">
        <v>0</v>
      </c>
      <c r="M865" s="38">
        <v>0</v>
      </c>
      <c r="N865" s="38">
        <v>1000000</v>
      </c>
      <c r="O865" s="38" t="s">
        <v>55</v>
      </c>
      <c r="Q865" s="63" t="s">
        <v>1560</v>
      </c>
      <c r="R865" s="63">
        <v>0</v>
      </c>
      <c r="T865" s="153" t="s">
        <v>1543</v>
      </c>
      <c r="Y865" s="70" t="str">
        <f t="shared" si="28"/>
        <v>300,47250030,0,0,0</v>
      </c>
      <c r="Z865" s="70"/>
      <c r="AA865" s="38">
        <v>0</v>
      </c>
      <c r="AB865" s="38">
        <v>0</v>
      </c>
      <c r="AC865" s="38">
        <v>0</v>
      </c>
      <c r="AD865" s="38">
        <v>0</v>
      </c>
      <c r="AF865" s="4" t="s">
        <v>1574</v>
      </c>
      <c r="AG865">
        <f t="shared" si="27"/>
        <v>47250</v>
      </c>
      <c r="AH865" t="str">
        <f>SUBSTITUTE(SUBSTITUTE(VLOOKUP(VLOOKUP(AG865,[1]卡牌!$AC$3:$AD$999,2,0),[1]临时数据!$AG$3:$AK$10,4,0),"x",AF865),"y",B865)</f>
        <v>300,47250030,0,0,0</v>
      </c>
    </row>
    <row r="866" spans="1:34" x14ac:dyDescent="0.2">
      <c r="A866" s="55">
        <f t="shared" si="26"/>
        <v>861</v>
      </c>
      <c r="B866" s="37">
        <v>47250040</v>
      </c>
      <c r="C866" s="61" t="str">
        <f>_xlfn.CONCAT("卡牌-",VLOOKUP(AG866,[1]卡牌!$B$3:$E$998,[1]卡牌!$E$1-[1]卡牌!$B$1+1,0))</f>
        <v>卡牌-落石塔</v>
      </c>
      <c r="D866" s="38">
        <v>4</v>
      </c>
      <c r="E866" s="38">
        <v>0</v>
      </c>
      <c r="J866" s="38">
        <v>2</v>
      </c>
      <c r="L866" s="38">
        <v>0</v>
      </c>
      <c r="M866" s="38">
        <v>0</v>
      </c>
      <c r="N866" s="38">
        <v>1000000</v>
      </c>
      <c r="O866" s="38" t="s">
        <v>55</v>
      </c>
      <c r="Q866" s="63" t="s">
        <v>1560</v>
      </c>
      <c r="R866" s="63">
        <v>0</v>
      </c>
      <c r="T866" s="153" t="s">
        <v>1543</v>
      </c>
      <c r="Y866" s="70" t="str">
        <f t="shared" si="28"/>
        <v>300,47250040,0,0,0</v>
      </c>
      <c r="Z866" s="70"/>
      <c r="AA866" s="38">
        <v>0</v>
      </c>
      <c r="AB866" s="38">
        <v>0</v>
      </c>
      <c r="AC866" s="38">
        <v>0</v>
      </c>
      <c r="AD866" s="38">
        <v>0</v>
      </c>
      <c r="AF866" s="4" t="s">
        <v>1574</v>
      </c>
      <c r="AG866">
        <f t="shared" si="27"/>
        <v>47250</v>
      </c>
      <c r="AH866" t="str">
        <f>SUBSTITUTE(SUBSTITUTE(VLOOKUP(VLOOKUP(AG866,[1]卡牌!$AC$3:$AD$999,2,0),[1]临时数据!$AG$3:$AK$10,4,0),"x",AF866),"y",B866)</f>
        <v>300,47250040,0,0,0</v>
      </c>
    </row>
    <row r="867" spans="1:34" x14ac:dyDescent="0.2">
      <c r="A867" s="55">
        <f t="shared" si="26"/>
        <v>862</v>
      </c>
      <c r="B867" s="37">
        <v>47250050</v>
      </c>
      <c r="C867" s="61" t="str">
        <f>_xlfn.CONCAT("卡牌-",VLOOKUP(AG867,[1]卡牌!$B$3:$E$998,[1]卡牌!$E$1-[1]卡牌!$B$1+1,0))</f>
        <v>卡牌-落石塔</v>
      </c>
      <c r="D867" s="38">
        <v>5</v>
      </c>
      <c r="E867" s="38">
        <v>0</v>
      </c>
      <c r="J867" s="38">
        <v>2</v>
      </c>
      <c r="L867" s="38">
        <v>0</v>
      </c>
      <c r="M867" s="38">
        <v>0</v>
      </c>
      <c r="N867" s="38">
        <v>1000000</v>
      </c>
      <c r="O867" s="38" t="s">
        <v>55</v>
      </c>
      <c r="Q867" s="63" t="s">
        <v>1560</v>
      </c>
      <c r="R867" s="63">
        <v>0</v>
      </c>
      <c r="T867" s="153" t="s">
        <v>1543</v>
      </c>
      <c r="Y867" s="70" t="str">
        <f t="shared" si="28"/>
        <v>300,47250050,0,0,0</v>
      </c>
      <c r="Z867" s="70"/>
      <c r="AA867" s="38">
        <v>0</v>
      </c>
      <c r="AB867" s="38">
        <v>0</v>
      </c>
      <c r="AC867" s="38">
        <v>0</v>
      </c>
      <c r="AD867" s="38">
        <v>0</v>
      </c>
      <c r="AF867" s="4" t="s">
        <v>1574</v>
      </c>
      <c r="AG867">
        <f t="shared" si="27"/>
        <v>47250</v>
      </c>
      <c r="AH867" t="str">
        <f>SUBSTITUTE(SUBSTITUTE(VLOOKUP(VLOOKUP(AG867,[1]卡牌!$AC$3:$AD$999,2,0),[1]临时数据!$AG$3:$AK$10,4,0),"x",AF867),"y",B867)</f>
        <v>300,47250050,0,0,0</v>
      </c>
    </row>
    <row r="868" spans="1:34" x14ac:dyDescent="0.2">
      <c r="A868" s="55">
        <f t="shared" si="26"/>
        <v>863</v>
      </c>
      <c r="B868" s="37">
        <v>47250060</v>
      </c>
      <c r="C868" s="61" t="str">
        <f>_xlfn.CONCAT("卡牌-",VLOOKUP(AG868,[1]卡牌!$B$3:$E$998,[1]卡牌!$E$1-[1]卡牌!$B$1+1,0))</f>
        <v>卡牌-落石塔</v>
      </c>
      <c r="D868" s="38">
        <v>6</v>
      </c>
      <c r="E868" s="38">
        <v>0</v>
      </c>
      <c r="J868" s="38">
        <v>2</v>
      </c>
      <c r="L868" s="38">
        <v>0</v>
      </c>
      <c r="M868" s="38">
        <v>0</v>
      </c>
      <c r="N868" s="38">
        <v>1000000</v>
      </c>
      <c r="O868" s="38" t="s">
        <v>55</v>
      </c>
      <c r="Q868" s="63" t="s">
        <v>1560</v>
      </c>
      <c r="R868" s="63">
        <v>0</v>
      </c>
      <c r="T868" s="153" t="s">
        <v>1543</v>
      </c>
      <c r="Y868" s="70" t="str">
        <f t="shared" si="28"/>
        <v>300,47250060,0,0,0</v>
      </c>
      <c r="Z868" s="70"/>
      <c r="AA868" s="38">
        <v>0</v>
      </c>
      <c r="AB868" s="38">
        <v>0</v>
      </c>
      <c r="AC868" s="38">
        <v>0</v>
      </c>
      <c r="AD868" s="38">
        <v>0</v>
      </c>
      <c r="AF868" s="4" t="s">
        <v>1574</v>
      </c>
      <c r="AG868">
        <f t="shared" si="27"/>
        <v>47250</v>
      </c>
      <c r="AH868" t="str">
        <f>SUBSTITUTE(SUBSTITUTE(VLOOKUP(VLOOKUP(AG868,[1]卡牌!$AC$3:$AD$999,2,0),[1]临时数据!$AG$3:$AK$10,4,0),"x",AF868),"y",B868)</f>
        <v>300,47250060,0,0,0</v>
      </c>
    </row>
    <row r="869" spans="1:34" x14ac:dyDescent="0.2">
      <c r="A869" s="55">
        <f t="shared" si="26"/>
        <v>864</v>
      </c>
      <c r="B869" s="37">
        <v>47250070</v>
      </c>
      <c r="C869" s="61" t="str">
        <f>_xlfn.CONCAT("卡牌-",VLOOKUP(AG869,[1]卡牌!$B$3:$E$998,[1]卡牌!$E$1-[1]卡牌!$B$1+1,0))</f>
        <v>卡牌-落石塔</v>
      </c>
      <c r="D869" s="38">
        <v>7</v>
      </c>
      <c r="E869" s="38">
        <v>0</v>
      </c>
      <c r="J869" s="38">
        <v>2</v>
      </c>
      <c r="L869" s="38">
        <v>0</v>
      </c>
      <c r="M869" s="38">
        <v>0</v>
      </c>
      <c r="N869" s="38">
        <v>1000000</v>
      </c>
      <c r="O869" s="38" t="s">
        <v>55</v>
      </c>
      <c r="Q869" s="63" t="s">
        <v>1560</v>
      </c>
      <c r="R869" s="63">
        <v>0</v>
      </c>
      <c r="T869" s="153" t="s">
        <v>1543</v>
      </c>
      <c r="Y869" s="70" t="str">
        <f t="shared" si="28"/>
        <v>300,47250070,0,0,0</v>
      </c>
      <c r="Z869" s="70"/>
      <c r="AA869" s="38">
        <v>0</v>
      </c>
      <c r="AB869" s="38">
        <v>0</v>
      </c>
      <c r="AC869" s="38">
        <v>0</v>
      </c>
      <c r="AD869" s="38">
        <v>0</v>
      </c>
      <c r="AF869" s="4" t="s">
        <v>1574</v>
      </c>
      <c r="AG869">
        <f t="shared" si="27"/>
        <v>47250</v>
      </c>
      <c r="AH869" t="str">
        <f>SUBSTITUTE(SUBSTITUTE(VLOOKUP(VLOOKUP(AG869,[1]卡牌!$AC$3:$AD$999,2,0),[1]临时数据!$AG$3:$AK$10,4,0),"x",AF869),"y",B869)</f>
        <v>300,47250070,0,0,0</v>
      </c>
    </row>
    <row r="870" spans="1:34" x14ac:dyDescent="0.2">
      <c r="A870" s="55">
        <f t="shared" si="26"/>
        <v>865</v>
      </c>
      <c r="B870" s="37">
        <v>47250080</v>
      </c>
      <c r="C870" s="61" t="str">
        <f>_xlfn.CONCAT("卡牌-",VLOOKUP(AG870,[1]卡牌!$B$3:$E$998,[1]卡牌!$E$1-[1]卡牌!$B$1+1,0))</f>
        <v>卡牌-落石塔</v>
      </c>
      <c r="D870" s="38">
        <v>8</v>
      </c>
      <c r="E870" s="38">
        <v>0</v>
      </c>
      <c r="J870" s="38">
        <v>2</v>
      </c>
      <c r="L870" s="38">
        <v>0</v>
      </c>
      <c r="M870" s="38">
        <v>0</v>
      </c>
      <c r="N870" s="38">
        <v>1000000</v>
      </c>
      <c r="O870" s="38" t="s">
        <v>55</v>
      </c>
      <c r="Q870" s="63" t="s">
        <v>1560</v>
      </c>
      <c r="R870" s="63">
        <v>0</v>
      </c>
      <c r="T870" s="153" t="s">
        <v>1543</v>
      </c>
      <c r="Y870" s="70" t="str">
        <f t="shared" si="28"/>
        <v>300,47250080,0,0,0</v>
      </c>
      <c r="Z870" s="70"/>
      <c r="AA870" s="38">
        <v>0</v>
      </c>
      <c r="AB870" s="38">
        <v>0</v>
      </c>
      <c r="AC870" s="38">
        <v>0</v>
      </c>
      <c r="AD870" s="38">
        <v>0</v>
      </c>
      <c r="AF870" s="4" t="s">
        <v>1574</v>
      </c>
      <c r="AG870">
        <f t="shared" si="27"/>
        <v>47250</v>
      </c>
      <c r="AH870" t="str">
        <f>SUBSTITUTE(SUBSTITUTE(VLOOKUP(VLOOKUP(AG870,[1]卡牌!$AC$3:$AD$999,2,0),[1]临时数据!$AG$3:$AK$10,4,0),"x",AF870),"y",B870)</f>
        <v>300,47250080,0,0,0</v>
      </c>
    </row>
    <row r="871" spans="1:34" x14ac:dyDescent="0.2">
      <c r="A871" s="55">
        <f t="shared" ref="A871:A934" si="29">ROW()-5</f>
        <v>866</v>
      </c>
      <c r="B871" s="37">
        <v>47250090</v>
      </c>
      <c r="C871" s="61" t="str">
        <f>_xlfn.CONCAT("卡牌-",VLOOKUP(AG871,[1]卡牌!$B$3:$E$998,[1]卡牌!$E$1-[1]卡牌!$B$1+1,0))</f>
        <v>卡牌-落石塔</v>
      </c>
      <c r="D871" s="38">
        <v>9</v>
      </c>
      <c r="E871" s="38">
        <v>0</v>
      </c>
      <c r="J871" s="38">
        <v>2</v>
      </c>
      <c r="L871" s="38">
        <v>0</v>
      </c>
      <c r="M871" s="38">
        <v>0</v>
      </c>
      <c r="N871" s="38">
        <v>1000000</v>
      </c>
      <c r="O871" s="38" t="s">
        <v>55</v>
      </c>
      <c r="Q871" s="63" t="s">
        <v>1560</v>
      </c>
      <c r="R871" s="63">
        <v>0</v>
      </c>
      <c r="T871" s="153" t="s">
        <v>1543</v>
      </c>
      <c r="Y871" s="70" t="str">
        <f t="shared" si="28"/>
        <v>300,47250090,0,0,0</v>
      </c>
      <c r="Z871" s="70"/>
      <c r="AA871" s="38">
        <v>0</v>
      </c>
      <c r="AB871" s="38">
        <v>0</v>
      </c>
      <c r="AC871" s="38">
        <v>0</v>
      </c>
      <c r="AD871" s="38">
        <v>0</v>
      </c>
      <c r="AF871" s="4" t="s">
        <v>1574</v>
      </c>
      <c r="AG871">
        <f t="shared" si="27"/>
        <v>47250</v>
      </c>
      <c r="AH871" t="str">
        <f>SUBSTITUTE(SUBSTITUTE(VLOOKUP(VLOOKUP(AG871,[1]卡牌!$AC$3:$AD$999,2,0),[1]临时数据!$AG$3:$AK$10,4,0),"x",AF871),"y",B871)</f>
        <v>300,47250090,0,0,0</v>
      </c>
    </row>
    <row r="872" spans="1:34" x14ac:dyDescent="0.2">
      <c r="A872" s="55">
        <f t="shared" si="29"/>
        <v>867</v>
      </c>
      <c r="B872" s="37">
        <v>47250100</v>
      </c>
      <c r="C872" s="61" t="str">
        <f>_xlfn.CONCAT("卡牌-",VLOOKUP(AG872,[1]卡牌!$B$3:$E$998,[1]卡牌!$E$1-[1]卡牌!$B$1+1,0))</f>
        <v>卡牌-落石塔</v>
      </c>
      <c r="D872" s="38">
        <v>10</v>
      </c>
      <c r="E872" s="38">
        <v>0</v>
      </c>
      <c r="J872" s="38">
        <v>2</v>
      </c>
      <c r="L872" s="38">
        <v>0</v>
      </c>
      <c r="M872" s="38">
        <v>0</v>
      </c>
      <c r="N872" s="38">
        <v>1000000</v>
      </c>
      <c r="O872" s="38" t="s">
        <v>55</v>
      </c>
      <c r="Q872" s="63" t="s">
        <v>1560</v>
      </c>
      <c r="R872" s="63">
        <v>0</v>
      </c>
      <c r="T872" s="153" t="s">
        <v>1543</v>
      </c>
      <c r="Y872" s="70" t="str">
        <f t="shared" si="28"/>
        <v>300,47250100,0,0,0</v>
      </c>
      <c r="Z872" s="70"/>
      <c r="AA872" s="38">
        <v>0</v>
      </c>
      <c r="AB872" s="38">
        <v>0</v>
      </c>
      <c r="AC872" s="38">
        <v>0</v>
      </c>
      <c r="AD872" s="38">
        <v>0</v>
      </c>
      <c r="AF872" s="4" t="s">
        <v>1574</v>
      </c>
      <c r="AG872">
        <f t="shared" si="27"/>
        <v>47250</v>
      </c>
      <c r="AH872" t="str">
        <f>SUBSTITUTE(SUBSTITUTE(VLOOKUP(VLOOKUP(AG872,[1]卡牌!$AC$3:$AD$999,2,0),[1]临时数据!$AG$3:$AK$10,4,0),"x",AF872),"y",B872)</f>
        <v>300,47250100,0,0,0</v>
      </c>
    </row>
    <row r="873" spans="1:34" x14ac:dyDescent="0.2">
      <c r="A873" s="55">
        <f t="shared" si="29"/>
        <v>868</v>
      </c>
      <c r="B873" s="37">
        <v>47250110</v>
      </c>
      <c r="C873" s="61" t="str">
        <f>_xlfn.CONCAT("卡牌-",VLOOKUP(AG873,[1]卡牌!$B$3:$E$998,[1]卡牌!$E$1-[1]卡牌!$B$1+1,0))</f>
        <v>卡牌-落石塔</v>
      </c>
      <c r="D873" s="38">
        <v>11</v>
      </c>
      <c r="E873" s="38">
        <v>0</v>
      </c>
      <c r="J873" s="38">
        <v>2</v>
      </c>
      <c r="L873" s="38">
        <v>0</v>
      </c>
      <c r="M873" s="38">
        <v>0</v>
      </c>
      <c r="N873" s="38">
        <v>1000000</v>
      </c>
      <c r="O873" s="38" t="s">
        <v>55</v>
      </c>
      <c r="Q873" s="63" t="s">
        <v>1560</v>
      </c>
      <c r="R873" s="63">
        <v>0</v>
      </c>
      <c r="T873" s="153" t="s">
        <v>1543</v>
      </c>
      <c r="Y873" s="70" t="str">
        <f t="shared" si="28"/>
        <v>300,47250110,0,0,0</v>
      </c>
      <c r="Z873" s="70"/>
      <c r="AA873" s="38">
        <v>0</v>
      </c>
      <c r="AB873" s="38">
        <v>0</v>
      </c>
      <c r="AC873" s="38">
        <v>0</v>
      </c>
      <c r="AD873" s="38">
        <v>0</v>
      </c>
      <c r="AF873" s="4" t="s">
        <v>1574</v>
      </c>
      <c r="AG873">
        <f t="shared" si="27"/>
        <v>47250</v>
      </c>
      <c r="AH873" t="str">
        <f>SUBSTITUTE(SUBSTITUTE(VLOOKUP(VLOOKUP(AG873,[1]卡牌!$AC$3:$AD$999,2,0),[1]临时数据!$AG$3:$AK$10,4,0),"x",AF873),"y",B873)</f>
        <v>300,47250110,0,0,0</v>
      </c>
    </row>
    <row r="874" spans="1:34" x14ac:dyDescent="0.2">
      <c r="A874" s="55">
        <f t="shared" si="29"/>
        <v>869</v>
      </c>
      <c r="B874" s="37">
        <v>47250120</v>
      </c>
      <c r="C874" s="61" t="str">
        <f>_xlfn.CONCAT("卡牌-",VLOOKUP(AG874,[1]卡牌!$B$3:$E$998,[1]卡牌!$E$1-[1]卡牌!$B$1+1,0))</f>
        <v>卡牌-落石塔</v>
      </c>
      <c r="D874" s="38">
        <v>12</v>
      </c>
      <c r="E874" s="38">
        <v>0</v>
      </c>
      <c r="J874" s="38">
        <v>2</v>
      </c>
      <c r="L874" s="38">
        <v>0</v>
      </c>
      <c r="M874" s="38">
        <v>0</v>
      </c>
      <c r="N874" s="38">
        <v>1000000</v>
      </c>
      <c r="O874" s="38" t="s">
        <v>55</v>
      </c>
      <c r="Q874" s="63" t="s">
        <v>1560</v>
      </c>
      <c r="R874" s="63">
        <v>0</v>
      </c>
      <c r="T874" s="153" t="s">
        <v>1543</v>
      </c>
      <c r="Y874" s="70" t="str">
        <f t="shared" si="28"/>
        <v>300,47250120,0,0,0</v>
      </c>
      <c r="Z874" s="70"/>
      <c r="AA874" s="38">
        <v>0</v>
      </c>
      <c r="AB874" s="38">
        <v>0</v>
      </c>
      <c r="AC874" s="38">
        <v>0</v>
      </c>
      <c r="AD874" s="38">
        <v>0</v>
      </c>
      <c r="AF874" s="4" t="s">
        <v>1574</v>
      </c>
      <c r="AG874">
        <f t="shared" si="27"/>
        <v>47250</v>
      </c>
      <c r="AH874" t="str">
        <f>SUBSTITUTE(SUBSTITUTE(VLOOKUP(VLOOKUP(AG874,[1]卡牌!$AC$3:$AD$999,2,0),[1]临时数据!$AG$3:$AK$10,4,0),"x",AF874),"y",B874)</f>
        <v>300,47250120,0,0,0</v>
      </c>
    </row>
    <row r="875" spans="1:34" x14ac:dyDescent="0.2">
      <c r="A875" s="55">
        <f t="shared" si="29"/>
        <v>870</v>
      </c>
      <c r="B875" s="37">
        <v>47250130</v>
      </c>
      <c r="C875" s="61" t="str">
        <f>_xlfn.CONCAT("卡牌-",VLOOKUP(AG875,[1]卡牌!$B$3:$E$998,[1]卡牌!$E$1-[1]卡牌!$B$1+1,0))</f>
        <v>卡牌-落石塔</v>
      </c>
      <c r="D875" s="38">
        <v>13</v>
      </c>
      <c r="E875" s="38">
        <v>0</v>
      </c>
      <c r="J875" s="38">
        <v>2</v>
      </c>
      <c r="L875" s="38">
        <v>0</v>
      </c>
      <c r="M875" s="38">
        <v>0</v>
      </c>
      <c r="N875" s="38">
        <v>1000000</v>
      </c>
      <c r="O875" s="38" t="s">
        <v>55</v>
      </c>
      <c r="Q875" s="63" t="s">
        <v>1560</v>
      </c>
      <c r="R875" s="63">
        <v>0</v>
      </c>
      <c r="T875" s="153" t="s">
        <v>1543</v>
      </c>
      <c r="Y875" s="70" t="str">
        <f t="shared" si="28"/>
        <v>300,47250130,0,0,0</v>
      </c>
      <c r="Z875" s="70"/>
      <c r="AA875" s="38">
        <v>0</v>
      </c>
      <c r="AB875" s="38">
        <v>0</v>
      </c>
      <c r="AC875" s="38">
        <v>0</v>
      </c>
      <c r="AD875" s="38">
        <v>0</v>
      </c>
      <c r="AF875" s="4" t="s">
        <v>1574</v>
      </c>
      <c r="AG875">
        <f t="shared" si="27"/>
        <v>47250</v>
      </c>
      <c r="AH875" t="str">
        <f>SUBSTITUTE(SUBSTITUTE(VLOOKUP(VLOOKUP(AG875,[1]卡牌!$AC$3:$AD$999,2,0),[1]临时数据!$AG$3:$AK$10,4,0),"x",AF875),"y",B875)</f>
        <v>300,47250130,0,0,0</v>
      </c>
    </row>
    <row r="876" spans="1:34" x14ac:dyDescent="0.2">
      <c r="A876" s="55">
        <f t="shared" si="29"/>
        <v>871</v>
      </c>
      <c r="B876" s="37">
        <v>47250140</v>
      </c>
      <c r="C876" s="61" t="str">
        <f>_xlfn.CONCAT("卡牌-",VLOOKUP(AG876,[1]卡牌!$B$3:$E$998,[1]卡牌!$E$1-[1]卡牌!$B$1+1,0))</f>
        <v>卡牌-落石塔</v>
      </c>
      <c r="D876" s="38">
        <v>14</v>
      </c>
      <c r="E876" s="38">
        <v>0</v>
      </c>
      <c r="J876" s="38">
        <v>2</v>
      </c>
      <c r="L876" s="38">
        <v>0</v>
      </c>
      <c r="M876" s="38">
        <v>0</v>
      </c>
      <c r="N876" s="38">
        <v>1000000</v>
      </c>
      <c r="O876" s="38" t="s">
        <v>55</v>
      </c>
      <c r="Q876" s="63" t="s">
        <v>1560</v>
      </c>
      <c r="R876" s="63">
        <v>0</v>
      </c>
      <c r="T876" s="153" t="s">
        <v>1543</v>
      </c>
      <c r="Y876" s="70" t="str">
        <f t="shared" si="28"/>
        <v>300,47250140,0,0,0</v>
      </c>
      <c r="Z876" s="70"/>
      <c r="AA876" s="38">
        <v>0</v>
      </c>
      <c r="AB876" s="38">
        <v>0</v>
      </c>
      <c r="AC876" s="38">
        <v>0</v>
      </c>
      <c r="AD876" s="38">
        <v>0</v>
      </c>
      <c r="AF876" s="4" t="s">
        <v>1574</v>
      </c>
      <c r="AG876">
        <f t="shared" si="27"/>
        <v>47250</v>
      </c>
      <c r="AH876" t="str">
        <f>SUBSTITUTE(SUBSTITUTE(VLOOKUP(VLOOKUP(AG876,[1]卡牌!$AC$3:$AD$999,2,0),[1]临时数据!$AG$3:$AK$10,4,0),"x",AF876),"y",B876)</f>
        <v>300,47250140,0,0,0</v>
      </c>
    </row>
    <row r="877" spans="1:34" x14ac:dyDescent="0.2">
      <c r="A877" s="55">
        <f t="shared" si="29"/>
        <v>872</v>
      </c>
      <c r="B877" s="37">
        <v>47250150</v>
      </c>
      <c r="C877" s="61" t="str">
        <f>_xlfn.CONCAT("卡牌-",VLOOKUP(AG877,[1]卡牌!$B$3:$E$998,[1]卡牌!$E$1-[1]卡牌!$B$1+1,0))</f>
        <v>卡牌-落石塔</v>
      </c>
      <c r="D877" s="38">
        <v>15</v>
      </c>
      <c r="E877" s="38">
        <v>0</v>
      </c>
      <c r="J877" s="38">
        <v>2</v>
      </c>
      <c r="L877" s="38">
        <v>0</v>
      </c>
      <c r="M877" s="38">
        <v>0</v>
      </c>
      <c r="N877" s="38">
        <v>1000000</v>
      </c>
      <c r="O877" s="38" t="s">
        <v>55</v>
      </c>
      <c r="Q877" s="63" t="s">
        <v>1560</v>
      </c>
      <c r="R877" s="63">
        <v>0</v>
      </c>
      <c r="T877" s="153" t="s">
        <v>1543</v>
      </c>
      <c r="Y877" s="70" t="str">
        <f t="shared" si="28"/>
        <v>300,47250150,0,0,0</v>
      </c>
      <c r="Z877" s="70"/>
      <c r="AA877" s="38">
        <v>0</v>
      </c>
      <c r="AB877" s="38">
        <v>0</v>
      </c>
      <c r="AC877" s="38">
        <v>0</v>
      </c>
      <c r="AD877" s="38">
        <v>0</v>
      </c>
      <c r="AF877" s="4" t="s">
        <v>1574</v>
      </c>
      <c r="AG877">
        <f t="shared" si="27"/>
        <v>47250</v>
      </c>
      <c r="AH877" t="str">
        <f>SUBSTITUTE(SUBSTITUTE(VLOOKUP(VLOOKUP(AG877,[1]卡牌!$AC$3:$AD$999,2,0),[1]临时数据!$AG$3:$AK$10,4,0),"x",AF877),"y",B877)</f>
        <v>300,47250150,0,0,0</v>
      </c>
    </row>
    <row r="878" spans="1:34" x14ac:dyDescent="0.2">
      <c r="A878" s="55">
        <f t="shared" si="29"/>
        <v>873</v>
      </c>
      <c r="B878" s="37">
        <v>47250160</v>
      </c>
      <c r="C878" s="61" t="str">
        <f>_xlfn.CONCAT("卡牌-",VLOOKUP(AG878,[1]卡牌!$B$3:$E$998,[1]卡牌!$E$1-[1]卡牌!$B$1+1,0))</f>
        <v>卡牌-落石塔</v>
      </c>
      <c r="D878" s="38">
        <v>16</v>
      </c>
      <c r="E878" s="38">
        <v>0</v>
      </c>
      <c r="J878" s="38">
        <v>2</v>
      </c>
      <c r="L878" s="38">
        <v>0</v>
      </c>
      <c r="M878" s="38">
        <v>0</v>
      </c>
      <c r="N878" s="38">
        <v>1000000</v>
      </c>
      <c r="O878" s="38" t="s">
        <v>55</v>
      </c>
      <c r="Q878" s="63" t="s">
        <v>1560</v>
      </c>
      <c r="R878" s="63">
        <v>0</v>
      </c>
      <c r="T878" s="153" t="s">
        <v>1543</v>
      </c>
      <c r="Y878" s="70" t="str">
        <f t="shared" si="28"/>
        <v>300,47250160,0,0,0</v>
      </c>
      <c r="Z878" s="70"/>
      <c r="AA878" s="38">
        <v>0</v>
      </c>
      <c r="AB878" s="38">
        <v>0</v>
      </c>
      <c r="AC878" s="38">
        <v>0</v>
      </c>
      <c r="AD878" s="38">
        <v>0</v>
      </c>
      <c r="AF878" s="4" t="s">
        <v>1574</v>
      </c>
      <c r="AG878">
        <f t="shared" si="27"/>
        <v>47250</v>
      </c>
      <c r="AH878" t="str">
        <f>SUBSTITUTE(SUBSTITUTE(VLOOKUP(VLOOKUP(AG878,[1]卡牌!$AC$3:$AD$999,2,0),[1]临时数据!$AG$3:$AK$10,4,0),"x",AF878),"y",B878)</f>
        <v>300,47250160,0,0,0</v>
      </c>
    </row>
    <row r="879" spans="1:34" x14ac:dyDescent="0.2">
      <c r="A879" s="55">
        <f t="shared" si="29"/>
        <v>874</v>
      </c>
      <c r="B879" s="37">
        <v>47250170</v>
      </c>
      <c r="C879" s="61" t="str">
        <f>_xlfn.CONCAT("卡牌-",VLOOKUP(AG879,[1]卡牌!$B$3:$E$998,[1]卡牌!$E$1-[1]卡牌!$B$1+1,0))</f>
        <v>卡牌-落石塔</v>
      </c>
      <c r="D879" s="38">
        <v>17</v>
      </c>
      <c r="E879" s="38">
        <v>0</v>
      </c>
      <c r="J879" s="38">
        <v>2</v>
      </c>
      <c r="L879" s="38">
        <v>0</v>
      </c>
      <c r="M879" s="38">
        <v>0</v>
      </c>
      <c r="N879" s="38">
        <v>1000000</v>
      </c>
      <c r="O879" s="38" t="s">
        <v>55</v>
      </c>
      <c r="Q879" s="63" t="s">
        <v>1560</v>
      </c>
      <c r="R879" s="63">
        <v>0</v>
      </c>
      <c r="T879" s="153" t="s">
        <v>1543</v>
      </c>
      <c r="Y879" s="70" t="str">
        <f t="shared" si="28"/>
        <v>300,47250170,0,0,0</v>
      </c>
      <c r="Z879" s="70"/>
      <c r="AA879" s="38">
        <v>0</v>
      </c>
      <c r="AB879" s="38">
        <v>0</v>
      </c>
      <c r="AC879" s="38">
        <v>0</v>
      </c>
      <c r="AD879" s="38">
        <v>0</v>
      </c>
      <c r="AF879" s="4" t="s">
        <v>1574</v>
      </c>
      <c r="AG879">
        <f t="shared" si="27"/>
        <v>47250</v>
      </c>
      <c r="AH879" t="str">
        <f>SUBSTITUTE(SUBSTITUTE(VLOOKUP(VLOOKUP(AG879,[1]卡牌!$AC$3:$AD$999,2,0),[1]临时数据!$AG$3:$AK$10,4,0),"x",AF879),"y",B879)</f>
        <v>300,47250170,0,0,0</v>
      </c>
    </row>
    <row r="880" spans="1:34" x14ac:dyDescent="0.2">
      <c r="A880" s="55">
        <f t="shared" si="29"/>
        <v>875</v>
      </c>
      <c r="B880" s="37">
        <v>47250180</v>
      </c>
      <c r="C880" s="61" t="str">
        <f>_xlfn.CONCAT("卡牌-",VLOOKUP(AG880,[1]卡牌!$B$3:$E$998,[1]卡牌!$E$1-[1]卡牌!$B$1+1,0))</f>
        <v>卡牌-落石塔</v>
      </c>
      <c r="D880" s="38">
        <v>18</v>
      </c>
      <c r="E880" s="38">
        <v>0</v>
      </c>
      <c r="J880" s="38">
        <v>2</v>
      </c>
      <c r="L880" s="38">
        <v>0</v>
      </c>
      <c r="M880" s="38">
        <v>0</v>
      </c>
      <c r="N880" s="38">
        <v>1000000</v>
      </c>
      <c r="O880" s="38" t="s">
        <v>55</v>
      </c>
      <c r="Q880" s="63" t="s">
        <v>1560</v>
      </c>
      <c r="R880" s="63">
        <v>0</v>
      </c>
      <c r="T880" s="153" t="s">
        <v>1543</v>
      </c>
      <c r="Y880" s="70" t="str">
        <f t="shared" si="28"/>
        <v>300,47250180,0,0,0</v>
      </c>
      <c r="Z880" s="70"/>
      <c r="AA880" s="38">
        <v>0</v>
      </c>
      <c r="AB880" s="38">
        <v>0</v>
      </c>
      <c r="AC880" s="38">
        <v>0</v>
      </c>
      <c r="AD880" s="38">
        <v>0</v>
      </c>
      <c r="AF880" s="4" t="s">
        <v>1574</v>
      </c>
      <c r="AG880">
        <f t="shared" si="27"/>
        <v>47250</v>
      </c>
      <c r="AH880" t="str">
        <f>SUBSTITUTE(SUBSTITUTE(VLOOKUP(VLOOKUP(AG880,[1]卡牌!$AC$3:$AD$999,2,0),[1]临时数据!$AG$3:$AK$10,4,0),"x",AF880),"y",B880)</f>
        <v>300,47250180,0,0,0</v>
      </c>
    </row>
    <row r="881" spans="1:34" x14ac:dyDescent="0.2">
      <c r="A881" s="55">
        <f t="shared" si="29"/>
        <v>876</v>
      </c>
      <c r="B881" s="37">
        <v>47250190</v>
      </c>
      <c r="C881" s="61" t="str">
        <f>_xlfn.CONCAT("卡牌-",VLOOKUP(AG881,[1]卡牌!$B$3:$E$998,[1]卡牌!$E$1-[1]卡牌!$B$1+1,0))</f>
        <v>卡牌-落石塔</v>
      </c>
      <c r="D881" s="38">
        <v>19</v>
      </c>
      <c r="E881" s="38">
        <v>0</v>
      </c>
      <c r="J881" s="38">
        <v>2</v>
      </c>
      <c r="L881" s="38">
        <v>0</v>
      </c>
      <c r="M881" s="38">
        <v>0</v>
      </c>
      <c r="N881" s="38">
        <v>1000000</v>
      </c>
      <c r="O881" s="38" t="s">
        <v>55</v>
      </c>
      <c r="Q881" s="63" t="s">
        <v>1560</v>
      </c>
      <c r="R881" s="63">
        <v>0</v>
      </c>
      <c r="T881" s="153" t="s">
        <v>1543</v>
      </c>
      <c r="Y881" s="70" t="str">
        <f t="shared" si="28"/>
        <v>300,47250190,0,0,0</v>
      </c>
      <c r="Z881" s="70"/>
      <c r="AA881" s="38">
        <v>0</v>
      </c>
      <c r="AB881" s="38">
        <v>0</v>
      </c>
      <c r="AC881" s="38">
        <v>0</v>
      </c>
      <c r="AD881" s="38">
        <v>0</v>
      </c>
      <c r="AF881" s="4" t="s">
        <v>1574</v>
      </c>
      <c r="AG881">
        <f t="shared" si="27"/>
        <v>47250</v>
      </c>
      <c r="AH881" t="str">
        <f>SUBSTITUTE(SUBSTITUTE(VLOOKUP(VLOOKUP(AG881,[1]卡牌!$AC$3:$AD$999,2,0),[1]临时数据!$AG$3:$AK$10,4,0),"x",AF881),"y",B881)</f>
        <v>300,47250190,0,0,0</v>
      </c>
    </row>
    <row r="882" spans="1:34" x14ac:dyDescent="0.2">
      <c r="A882" s="55">
        <f t="shared" si="29"/>
        <v>877</v>
      </c>
      <c r="B882" s="37">
        <v>47250200</v>
      </c>
      <c r="C882" s="61" t="str">
        <f>_xlfn.CONCAT("卡牌-",VLOOKUP(AG882,[1]卡牌!$B$3:$E$998,[1]卡牌!$E$1-[1]卡牌!$B$1+1,0))</f>
        <v>卡牌-落石塔</v>
      </c>
      <c r="D882" s="38">
        <v>20</v>
      </c>
      <c r="E882" s="38">
        <v>0</v>
      </c>
      <c r="J882" s="38">
        <v>2</v>
      </c>
      <c r="L882" s="38">
        <v>0</v>
      </c>
      <c r="M882" s="38">
        <v>0</v>
      </c>
      <c r="N882" s="38">
        <v>1000000</v>
      </c>
      <c r="O882" s="38" t="s">
        <v>55</v>
      </c>
      <c r="Q882" s="63" t="s">
        <v>1560</v>
      </c>
      <c r="R882" s="63">
        <v>0</v>
      </c>
      <c r="T882" s="153" t="s">
        <v>1543</v>
      </c>
      <c r="Y882" s="70" t="str">
        <f t="shared" si="28"/>
        <v>300,47250200,0,0,0</v>
      </c>
      <c r="Z882" s="70"/>
      <c r="AA882" s="38">
        <v>0</v>
      </c>
      <c r="AB882" s="38">
        <v>0</v>
      </c>
      <c r="AC882" s="38">
        <v>0</v>
      </c>
      <c r="AD882" s="38">
        <v>0</v>
      </c>
      <c r="AF882" s="4" t="s">
        <v>1574</v>
      </c>
      <c r="AG882">
        <f t="shared" si="27"/>
        <v>47250</v>
      </c>
      <c r="AH882" t="str">
        <f>SUBSTITUTE(SUBSTITUTE(VLOOKUP(VLOOKUP(AG882,[1]卡牌!$AC$3:$AD$999,2,0),[1]临时数据!$AG$3:$AK$10,4,0),"x",AF882),"y",B882)</f>
        <v>300,47250200,0,0,0</v>
      </c>
    </row>
    <row r="883" spans="1:34" x14ac:dyDescent="0.2">
      <c r="A883" s="55">
        <f t="shared" si="29"/>
        <v>878</v>
      </c>
      <c r="B883" s="37">
        <v>47250210</v>
      </c>
      <c r="C883" s="61" t="str">
        <f>_xlfn.CONCAT("卡牌-",VLOOKUP(AG883,[1]卡牌!$B$3:$E$998,[1]卡牌!$E$1-[1]卡牌!$B$1+1,0))</f>
        <v>卡牌-落石塔</v>
      </c>
      <c r="D883" s="38">
        <v>21</v>
      </c>
      <c r="E883" s="38">
        <v>0</v>
      </c>
      <c r="J883" s="38">
        <v>2</v>
      </c>
      <c r="L883" s="38">
        <v>0</v>
      </c>
      <c r="M883" s="38">
        <v>0</v>
      </c>
      <c r="N883" s="38">
        <v>1000000</v>
      </c>
      <c r="O883" s="38" t="s">
        <v>55</v>
      </c>
      <c r="Q883" s="63" t="s">
        <v>1560</v>
      </c>
      <c r="R883" s="63">
        <v>0</v>
      </c>
      <c r="T883" s="153" t="s">
        <v>1543</v>
      </c>
      <c r="Y883" s="70" t="str">
        <f t="shared" si="28"/>
        <v>300,47250210,0,0,0</v>
      </c>
      <c r="Z883" s="70"/>
      <c r="AA883" s="38">
        <v>0</v>
      </c>
      <c r="AB883" s="38">
        <v>0</v>
      </c>
      <c r="AC883" s="38">
        <v>0</v>
      </c>
      <c r="AD883" s="38">
        <v>0</v>
      </c>
      <c r="AF883" s="4" t="s">
        <v>1574</v>
      </c>
      <c r="AG883">
        <f t="shared" si="27"/>
        <v>47250</v>
      </c>
      <c r="AH883" t="str">
        <f>SUBSTITUTE(SUBSTITUTE(VLOOKUP(VLOOKUP(AG883,[1]卡牌!$AC$3:$AD$999,2,0),[1]临时数据!$AG$3:$AK$10,4,0),"x",AF883),"y",B883)</f>
        <v>300,47250210,0,0,0</v>
      </c>
    </row>
    <row r="884" spans="1:34" x14ac:dyDescent="0.2">
      <c r="A884" s="55">
        <f t="shared" si="29"/>
        <v>879</v>
      </c>
      <c r="B884" s="37">
        <v>47250220</v>
      </c>
      <c r="C884" s="61" t="str">
        <f>_xlfn.CONCAT("卡牌-",VLOOKUP(AG884,[1]卡牌!$B$3:$E$998,[1]卡牌!$E$1-[1]卡牌!$B$1+1,0))</f>
        <v>卡牌-落石塔</v>
      </c>
      <c r="D884" s="38">
        <v>22</v>
      </c>
      <c r="E884" s="38">
        <v>0</v>
      </c>
      <c r="J884" s="38">
        <v>2</v>
      </c>
      <c r="L884" s="38">
        <v>0</v>
      </c>
      <c r="M884" s="38">
        <v>0</v>
      </c>
      <c r="N884" s="38">
        <v>1000000</v>
      </c>
      <c r="O884" s="38" t="s">
        <v>55</v>
      </c>
      <c r="Q884" s="63" t="s">
        <v>1560</v>
      </c>
      <c r="R884" s="63">
        <v>0</v>
      </c>
      <c r="T884" s="153" t="s">
        <v>1543</v>
      </c>
      <c r="Y884" s="70" t="str">
        <f t="shared" si="28"/>
        <v>300,47250220,0,0,0</v>
      </c>
      <c r="Z884" s="70"/>
      <c r="AA884" s="38">
        <v>0</v>
      </c>
      <c r="AB884" s="38">
        <v>0</v>
      </c>
      <c r="AC884" s="38">
        <v>0</v>
      </c>
      <c r="AD884" s="38">
        <v>0</v>
      </c>
      <c r="AF884" s="4" t="s">
        <v>1574</v>
      </c>
      <c r="AG884">
        <f t="shared" si="27"/>
        <v>47250</v>
      </c>
      <c r="AH884" t="str">
        <f>SUBSTITUTE(SUBSTITUTE(VLOOKUP(VLOOKUP(AG884,[1]卡牌!$AC$3:$AD$999,2,0),[1]临时数据!$AG$3:$AK$10,4,0),"x",AF884),"y",B884)</f>
        <v>300,47250220,0,0,0</v>
      </c>
    </row>
    <row r="885" spans="1:34" x14ac:dyDescent="0.2">
      <c r="A885" s="55">
        <f t="shared" si="29"/>
        <v>880</v>
      </c>
      <c r="B885" s="37">
        <v>47250230</v>
      </c>
      <c r="C885" s="61" t="str">
        <f>_xlfn.CONCAT("卡牌-",VLOOKUP(AG885,[1]卡牌!$B$3:$E$998,[1]卡牌!$E$1-[1]卡牌!$B$1+1,0))</f>
        <v>卡牌-落石塔</v>
      </c>
      <c r="D885" s="38">
        <v>23</v>
      </c>
      <c r="E885" s="38">
        <v>0</v>
      </c>
      <c r="J885" s="38">
        <v>2</v>
      </c>
      <c r="L885" s="38">
        <v>0</v>
      </c>
      <c r="M885" s="38">
        <v>0</v>
      </c>
      <c r="N885" s="38">
        <v>1000000</v>
      </c>
      <c r="O885" s="38" t="s">
        <v>55</v>
      </c>
      <c r="Q885" s="63" t="s">
        <v>1560</v>
      </c>
      <c r="R885" s="63">
        <v>0</v>
      </c>
      <c r="T885" s="153" t="s">
        <v>1543</v>
      </c>
      <c r="Y885" s="70" t="str">
        <f t="shared" si="28"/>
        <v>300,47250230,0,0,0</v>
      </c>
      <c r="Z885" s="70"/>
      <c r="AA885" s="38">
        <v>0</v>
      </c>
      <c r="AB885" s="38">
        <v>0</v>
      </c>
      <c r="AC885" s="38">
        <v>0</v>
      </c>
      <c r="AD885" s="38">
        <v>0</v>
      </c>
      <c r="AF885" s="4" t="s">
        <v>1574</v>
      </c>
      <c r="AG885">
        <f t="shared" si="27"/>
        <v>47250</v>
      </c>
      <c r="AH885" t="str">
        <f>SUBSTITUTE(SUBSTITUTE(VLOOKUP(VLOOKUP(AG885,[1]卡牌!$AC$3:$AD$999,2,0),[1]临时数据!$AG$3:$AK$10,4,0),"x",AF885),"y",B885)</f>
        <v>300,47250230,0,0,0</v>
      </c>
    </row>
    <row r="886" spans="1:34" x14ac:dyDescent="0.2">
      <c r="A886" s="55">
        <f t="shared" si="29"/>
        <v>881</v>
      </c>
      <c r="B886" s="37">
        <v>47250240</v>
      </c>
      <c r="C886" s="61" t="str">
        <f>_xlfn.CONCAT("卡牌-",VLOOKUP(AG886,[1]卡牌!$B$3:$E$998,[1]卡牌!$E$1-[1]卡牌!$B$1+1,0))</f>
        <v>卡牌-落石塔</v>
      </c>
      <c r="D886" s="38">
        <v>24</v>
      </c>
      <c r="E886" s="38">
        <v>0</v>
      </c>
      <c r="J886" s="38">
        <v>2</v>
      </c>
      <c r="L886" s="38">
        <v>0</v>
      </c>
      <c r="M886" s="38">
        <v>0</v>
      </c>
      <c r="N886" s="38">
        <v>1000000</v>
      </c>
      <c r="O886" s="38" t="s">
        <v>55</v>
      </c>
      <c r="Q886" s="63" t="s">
        <v>1560</v>
      </c>
      <c r="R886" s="63">
        <v>0</v>
      </c>
      <c r="T886" s="153" t="s">
        <v>1543</v>
      </c>
      <c r="Y886" s="70" t="str">
        <f t="shared" si="28"/>
        <v>300,47250240,0,0,0</v>
      </c>
      <c r="Z886" s="70"/>
      <c r="AA886" s="38">
        <v>0</v>
      </c>
      <c r="AB886" s="38">
        <v>0</v>
      </c>
      <c r="AC886" s="38">
        <v>0</v>
      </c>
      <c r="AD886" s="38">
        <v>0</v>
      </c>
      <c r="AF886" s="4" t="s">
        <v>1574</v>
      </c>
      <c r="AG886">
        <f t="shared" si="27"/>
        <v>47250</v>
      </c>
      <c r="AH886" t="str">
        <f>SUBSTITUTE(SUBSTITUTE(VLOOKUP(VLOOKUP(AG886,[1]卡牌!$AC$3:$AD$999,2,0),[1]临时数据!$AG$3:$AK$10,4,0),"x",AF886),"y",B886)</f>
        <v>300,47250240,0,0,0</v>
      </c>
    </row>
    <row r="887" spans="1:34" x14ac:dyDescent="0.2">
      <c r="A887" s="55">
        <f t="shared" si="29"/>
        <v>882</v>
      </c>
      <c r="B887" s="37">
        <v>47250250</v>
      </c>
      <c r="C887" s="61" t="str">
        <f>_xlfn.CONCAT("卡牌-",VLOOKUP(AG887,[1]卡牌!$B$3:$E$998,[1]卡牌!$E$1-[1]卡牌!$B$1+1,0))</f>
        <v>卡牌-落石塔</v>
      </c>
      <c r="D887" s="38">
        <v>25</v>
      </c>
      <c r="E887" s="38">
        <v>0</v>
      </c>
      <c r="J887" s="38">
        <v>2</v>
      </c>
      <c r="L887" s="38">
        <v>0</v>
      </c>
      <c r="M887" s="38">
        <v>0</v>
      </c>
      <c r="N887" s="38">
        <v>1000000</v>
      </c>
      <c r="O887" s="38" t="s">
        <v>55</v>
      </c>
      <c r="Q887" s="63" t="s">
        <v>1560</v>
      </c>
      <c r="R887" s="63">
        <v>0</v>
      </c>
      <c r="T887" s="153" t="s">
        <v>1543</v>
      </c>
      <c r="Y887" s="70" t="str">
        <f t="shared" si="28"/>
        <v>300,47250250,0,0,0</v>
      </c>
      <c r="Z887" s="70"/>
      <c r="AA887" s="38">
        <v>0</v>
      </c>
      <c r="AB887" s="38">
        <v>0</v>
      </c>
      <c r="AC887" s="38">
        <v>0</v>
      </c>
      <c r="AD887" s="38">
        <v>0</v>
      </c>
      <c r="AF887" s="4" t="s">
        <v>1574</v>
      </c>
      <c r="AG887">
        <f t="shared" si="27"/>
        <v>47250</v>
      </c>
      <c r="AH887" t="str">
        <f>SUBSTITUTE(SUBSTITUTE(VLOOKUP(VLOOKUP(AG887,[1]卡牌!$AC$3:$AD$999,2,0),[1]临时数据!$AG$3:$AK$10,4,0),"x",AF887),"y",B887)</f>
        <v>300,47250250,0,0,0</v>
      </c>
    </row>
    <row r="888" spans="1:34" x14ac:dyDescent="0.2">
      <c r="A888" s="55">
        <f t="shared" si="29"/>
        <v>883</v>
      </c>
      <c r="B888" s="37">
        <v>99999998</v>
      </c>
      <c r="C888" s="43" t="s">
        <v>1781</v>
      </c>
      <c r="D888" s="38">
        <v>1</v>
      </c>
      <c r="E888" s="38">
        <v>0</v>
      </c>
      <c r="J888" s="73" t="s">
        <v>1560</v>
      </c>
      <c r="K888" s="73"/>
      <c r="L888" s="38">
        <v>0</v>
      </c>
      <c r="M888" s="38">
        <v>0</v>
      </c>
      <c r="N888" s="38">
        <v>1000000</v>
      </c>
      <c r="O888" s="38" t="s">
        <v>55</v>
      </c>
      <c r="Q888" s="63" t="s">
        <v>1560</v>
      </c>
      <c r="R888" s="63">
        <v>0</v>
      </c>
      <c r="T888" s="153" t="s">
        <v>1543</v>
      </c>
      <c r="U888" s="38">
        <v>6000</v>
      </c>
      <c r="Y888" s="73" t="s">
        <v>1758</v>
      </c>
      <c r="Z888" s="73"/>
      <c r="AA888" s="38">
        <v>0</v>
      </c>
      <c r="AB888" s="38">
        <v>0</v>
      </c>
      <c r="AC888" s="38">
        <v>0</v>
      </c>
      <c r="AD888" s="38">
        <v>0</v>
      </c>
    </row>
    <row r="889" spans="1:34" x14ac:dyDescent="0.2">
      <c r="A889" s="55">
        <f t="shared" si="29"/>
        <v>884</v>
      </c>
      <c r="B889" s="37">
        <v>99999999</v>
      </c>
      <c r="C889" s="43" t="s">
        <v>1783</v>
      </c>
      <c r="D889" s="38">
        <v>1</v>
      </c>
      <c r="E889" s="38">
        <v>0</v>
      </c>
      <c r="J889" s="73" t="s">
        <v>1560</v>
      </c>
      <c r="K889" s="73"/>
      <c r="L889" s="38">
        <v>0</v>
      </c>
      <c r="M889" s="38">
        <v>0</v>
      </c>
      <c r="N889" s="38">
        <v>1000000</v>
      </c>
      <c r="O889" s="38" t="s">
        <v>55</v>
      </c>
      <c r="Q889" s="63" t="s">
        <v>1560</v>
      </c>
      <c r="R889" s="63">
        <v>0</v>
      </c>
      <c r="T889" s="153" t="s">
        <v>1543</v>
      </c>
      <c r="U889" s="38">
        <v>6000</v>
      </c>
      <c r="Y889" s="73" t="s">
        <v>1760</v>
      </c>
      <c r="Z889" s="73"/>
      <c r="AA889" s="38">
        <v>0</v>
      </c>
      <c r="AB889" s="38">
        <v>0</v>
      </c>
      <c r="AC889" s="38">
        <v>0</v>
      </c>
      <c r="AD889" s="38">
        <v>0</v>
      </c>
    </row>
    <row r="890" spans="1:34" x14ac:dyDescent="0.3">
      <c r="A890" s="55">
        <f t="shared" si="29"/>
        <v>885</v>
      </c>
      <c r="B890" s="37">
        <v>100001010</v>
      </c>
      <c r="C890" s="93" t="s">
        <v>1927</v>
      </c>
      <c r="D890" s="38">
        <v>1</v>
      </c>
      <c r="E890" s="38">
        <v>0</v>
      </c>
      <c r="J890" s="38">
        <v>2</v>
      </c>
      <c r="L890" s="38">
        <v>0</v>
      </c>
      <c r="M890" s="38">
        <v>0</v>
      </c>
      <c r="N890" s="38">
        <v>1000000</v>
      </c>
      <c r="O890" s="38" t="s">
        <v>55</v>
      </c>
      <c r="Q890" s="63" t="s">
        <v>1560</v>
      </c>
      <c r="R890" s="63">
        <v>0</v>
      </c>
      <c r="T890" s="153" t="s">
        <v>1543</v>
      </c>
      <c r="W890" s="109" t="s">
        <v>3270</v>
      </c>
      <c r="X890" s="109">
        <v>0</v>
      </c>
      <c r="Y890" s="70" t="str">
        <f>AH890</f>
        <v>1000,100001010,0,0,0</v>
      </c>
      <c r="Z890" s="70"/>
      <c r="AA890" s="38">
        <v>0</v>
      </c>
      <c r="AB890" s="38">
        <v>0</v>
      </c>
      <c r="AC890" s="38">
        <v>0</v>
      </c>
      <c r="AD890" s="267" t="s">
        <v>3506</v>
      </c>
      <c r="AF890" s="94"/>
      <c r="AG890" s="7" t="s">
        <v>3336</v>
      </c>
      <c r="AH890" s="96" t="str">
        <f t="shared" ref="AH890:AH953" si="30">SUBSTITUTE(AG890,"x",B890)</f>
        <v>1000,100001010,0,0,0</v>
      </c>
    </row>
    <row r="891" spans="1:34" x14ac:dyDescent="0.3">
      <c r="A891" s="55">
        <f t="shared" si="29"/>
        <v>886</v>
      </c>
      <c r="B891" s="37">
        <v>100001020</v>
      </c>
      <c r="C891" s="93" t="s">
        <v>1927</v>
      </c>
      <c r="D891" s="38">
        <v>2</v>
      </c>
      <c r="E891" s="38">
        <v>0</v>
      </c>
      <c r="J891" s="38">
        <v>2</v>
      </c>
      <c r="L891" s="38">
        <v>0</v>
      </c>
      <c r="M891" s="38">
        <v>0</v>
      </c>
      <c r="N891" s="38">
        <v>1000000</v>
      </c>
      <c r="O891" s="38" t="s">
        <v>55</v>
      </c>
      <c r="Q891" s="63" t="s">
        <v>1560</v>
      </c>
      <c r="R891" s="63">
        <v>0</v>
      </c>
      <c r="T891" s="153" t="s">
        <v>1543</v>
      </c>
      <c r="W891" s="109" t="s">
        <v>3270</v>
      </c>
      <c r="X891" s="109">
        <v>0</v>
      </c>
      <c r="Y891" s="70" t="str">
        <f t="shared" ref="Y891:Y954" si="31">AH891</f>
        <v>1000,100001020,0,0,0</v>
      </c>
      <c r="Z891" s="70"/>
      <c r="AA891" s="38">
        <v>0</v>
      </c>
      <c r="AB891" s="38">
        <v>0</v>
      </c>
      <c r="AC891" s="38">
        <v>0</v>
      </c>
      <c r="AD891" s="267" t="s">
        <v>3506</v>
      </c>
      <c r="AG891" s="7" t="s">
        <v>3336</v>
      </c>
      <c r="AH891" s="96" t="str">
        <f t="shared" si="30"/>
        <v>1000,100001020,0,0,0</v>
      </c>
    </row>
    <row r="892" spans="1:34" x14ac:dyDescent="0.3">
      <c r="A892" s="55">
        <f t="shared" si="29"/>
        <v>887</v>
      </c>
      <c r="B892" s="37">
        <v>100001030</v>
      </c>
      <c r="C892" s="93" t="s">
        <v>1927</v>
      </c>
      <c r="D892" s="38">
        <v>3</v>
      </c>
      <c r="E892" s="38">
        <v>0</v>
      </c>
      <c r="J892" s="38">
        <v>2</v>
      </c>
      <c r="L892" s="38">
        <v>0</v>
      </c>
      <c r="M892" s="38">
        <v>0</v>
      </c>
      <c r="N892" s="38">
        <v>1000000</v>
      </c>
      <c r="O892" s="38" t="s">
        <v>55</v>
      </c>
      <c r="Q892" s="63" t="s">
        <v>1560</v>
      </c>
      <c r="R892" s="63">
        <v>0</v>
      </c>
      <c r="T892" s="153" t="s">
        <v>1543</v>
      </c>
      <c r="W892" s="109" t="s">
        <v>3270</v>
      </c>
      <c r="X892" s="109">
        <v>0</v>
      </c>
      <c r="Y892" s="70" t="str">
        <f t="shared" si="31"/>
        <v>1000,100001030,0,0,0</v>
      </c>
      <c r="Z892" s="70"/>
      <c r="AA892" s="38">
        <v>0</v>
      </c>
      <c r="AB892" s="38">
        <v>0</v>
      </c>
      <c r="AC892" s="38">
        <v>0</v>
      </c>
      <c r="AD892" s="267" t="s">
        <v>3506</v>
      </c>
      <c r="AG892" s="7" t="s">
        <v>3336</v>
      </c>
      <c r="AH892" s="96" t="str">
        <f t="shared" si="30"/>
        <v>1000,100001030,0,0,0</v>
      </c>
    </row>
    <row r="893" spans="1:34" x14ac:dyDescent="0.3">
      <c r="A893" s="55">
        <f t="shared" si="29"/>
        <v>888</v>
      </c>
      <c r="B893" s="37">
        <v>100001040</v>
      </c>
      <c r="C893" s="93" t="s">
        <v>1927</v>
      </c>
      <c r="D893" s="38">
        <v>4</v>
      </c>
      <c r="E893" s="38">
        <v>0</v>
      </c>
      <c r="J893" s="38">
        <v>2</v>
      </c>
      <c r="L893" s="38">
        <v>0</v>
      </c>
      <c r="M893" s="38">
        <v>0</v>
      </c>
      <c r="N893" s="38">
        <v>1000000</v>
      </c>
      <c r="O893" s="38" t="s">
        <v>55</v>
      </c>
      <c r="Q893" s="63" t="s">
        <v>1560</v>
      </c>
      <c r="R893" s="63">
        <v>0</v>
      </c>
      <c r="T893" s="153" t="s">
        <v>1543</v>
      </c>
      <c r="W893" s="109" t="s">
        <v>3270</v>
      </c>
      <c r="X893" s="109">
        <v>0</v>
      </c>
      <c r="Y893" s="70" t="str">
        <f t="shared" si="31"/>
        <v>1000,100001040,0,0,0</v>
      </c>
      <c r="Z893" s="70"/>
      <c r="AA893" s="38">
        <v>0</v>
      </c>
      <c r="AB893" s="38">
        <v>0</v>
      </c>
      <c r="AC893" s="38">
        <v>0</v>
      </c>
      <c r="AD893" s="267" t="s">
        <v>3505</v>
      </c>
      <c r="AG893" s="7" t="s">
        <v>3336</v>
      </c>
      <c r="AH893" s="96" t="str">
        <f t="shared" si="30"/>
        <v>1000,100001040,0,0,0</v>
      </c>
    </row>
    <row r="894" spans="1:34" x14ac:dyDescent="0.3">
      <c r="A894" s="55">
        <f t="shared" si="29"/>
        <v>889</v>
      </c>
      <c r="B894" s="37">
        <v>100001050</v>
      </c>
      <c r="C894" s="93" t="s">
        <v>1927</v>
      </c>
      <c r="D894" s="38">
        <v>5</v>
      </c>
      <c r="E894" s="38">
        <v>0</v>
      </c>
      <c r="J894" s="38">
        <v>2</v>
      </c>
      <c r="L894" s="38">
        <v>0</v>
      </c>
      <c r="M894" s="38">
        <v>0</v>
      </c>
      <c r="N894" s="38">
        <v>1000000</v>
      </c>
      <c r="O894" s="38" t="s">
        <v>55</v>
      </c>
      <c r="Q894" s="63" t="s">
        <v>1560</v>
      </c>
      <c r="R894" s="63">
        <v>0</v>
      </c>
      <c r="T894" s="153" t="s">
        <v>1543</v>
      </c>
      <c r="W894" s="109" t="s">
        <v>3270</v>
      </c>
      <c r="X894" s="109">
        <v>0</v>
      </c>
      <c r="Y894" s="70" t="str">
        <f t="shared" si="31"/>
        <v>1000,100001050,0,0,0</v>
      </c>
      <c r="Z894" s="70"/>
      <c r="AA894" s="38">
        <v>0</v>
      </c>
      <c r="AB894" s="38">
        <v>0</v>
      </c>
      <c r="AC894" s="38">
        <v>0</v>
      </c>
      <c r="AD894" s="267" t="s">
        <v>3505</v>
      </c>
      <c r="AG894" s="7" t="s">
        <v>3336</v>
      </c>
      <c r="AH894" s="96" t="str">
        <f t="shared" si="30"/>
        <v>1000,100001050,0,0,0</v>
      </c>
    </row>
    <row r="895" spans="1:34" x14ac:dyDescent="0.3">
      <c r="A895" s="55">
        <f t="shared" si="29"/>
        <v>890</v>
      </c>
      <c r="B895" s="37">
        <v>100001060</v>
      </c>
      <c r="C895" s="93" t="s">
        <v>1927</v>
      </c>
      <c r="D895" s="38">
        <v>6</v>
      </c>
      <c r="E895" s="38">
        <v>0</v>
      </c>
      <c r="J895" s="38">
        <v>2</v>
      </c>
      <c r="L895" s="38">
        <v>0</v>
      </c>
      <c r="M895" s="38">
        <v>0</v>
      </c>
      <c r="N895" s="38">
        <v>1000000</v>
      </c>
      <c r="O895" s="38" t="s">
        <v>55</v>
      </c>
      <c r="Q895" s="63" t="s">
        <v>1560</v>
      </c>
      <c r="R895" s="63">
        <v>0</v>
      </c>
      <c r="T895" s="153" t="s">
        <v>1543</v>
      </c>
      <c r="W895" s="109" t="s">
        <v>3270</v>
      </c>
      <c r="X895" s="109">
        <v>0</v>
      </c>
      <c r="Y895" s="70" t="str">
        <f t="shared" si="31"/>
        <v>1000,100001060,0,0,0</v>
      </c>
      <c r="Z895" s="70"/>
      <c r="AA895" s="38">
        <v>0</v>
      </c>
      <c r="AB895" s="38">
        <v>0</v>
      </c>
      <c r="AC895" s="38">
        <v>0</v>
      </c>
      <c r="AD895" s="267" t="s">
        <v>3505</v>
      </c>
      <c r="AG895" s="7" t="s">
        <v>3336</v>
      </c>
      <c r="AH895" s="96" t="str">
        <f t="shared" si="30"/>
        <v>1000,100001060,0,0,0</v>
      </c>
    </row>
    <row r="896" spans="1:34" x14ac:dyDescent="0.3">
      <c r="A896" s="55">
        <f t="shared" si="29"/>
        <v>891</v>
      </c>
      <c r="B896" s="37">
        <v>100001070</v>
      </c>
      <c r="C896" s="93" t="s">
        <v>1927</v>
      </c>
      <c r="D896" s="38">
        <v>7</v>
      </c>
      <c r="E896" s="38">
        <v>0</v>
      </c>
      <c r="J896" s="38">
        <v>2</v>
      </c>
      <c r="L896" s="38">
        <v>0</v>
      </c>
      <c r="M896" s="38">
        <v>0</v>
      </c>
      <c r="N896" s="38">
        <v>1000000</v>
      </c>
      <c r="O896" s="38" t="s">
        <v>55</v>
      </c>
      <c r="Q896" s="63" t="s">
        <v>1560</v>
      </c>
      <c r="R896" s="63">
        <v>0</v>
      </c>
      <c r="T896" s="153" t="s">
        <v>1543</v>
      </c>
      <c r="W896" s="109" t="s">
        <v>3270</v>
      </c>
      <c r="X896" s="109">
        <v>0</v>
      </c>
      <c r="Y896" s="70" t="str">
        <f t="shared" si="31"/>
        <v>1000,100001070,0,0,0</v>
      </c>
      <c r="Z896" s="70"/>
      <c r="AA896" s="38">
        <v>0</v>
      </c>
      <c r="AB896" s="38">
        <v>0</v>
      </c>
      <c r="AC896" s="38">
        <v>0</v>
      </c>
      <c r="AD896" s="267" t="s">
        <v>3505</v>
      </c>
      <c r="AG896" s="7" t="s">
        <v>3336</v>
      </c>
      <c r="AH896" s="96" t="str">
        <f t="shared" si="30"/>
        <v>1000,100001070,0,0,0</v>
      </c>
    </row>
    <row r="897" spans="1:34" x14ac:dyDescent="0.3">
      <c r="A897" s="55">
        <f t="shared" si="29"/>
        <v>892</v>
      </c>
      <c r="B897" s="37">
        <v>100001080</v>
      </c>
      <c r="C897" s="93" t="s">
        <v>1927</v>
      </c>
      <c r="D897" s="38">
        <v>8</v>
      </c>
      <c r="E897" s="38">
        <v>0</v>
      </c>
      <c r="J897" s="38">
        <v>2</v>
      </c>
      <c r="L897" s="38">
        <v>0</v>
      </c>
      <c r="M897" s="38">
        <v>0</v>
      </c>
      <c r="N897" s="38">
        <v>1000000</v>
      </c>
      <c r="O897" s="38" t="s">
        <v>55</v>
      </c>
      <c r="Q897" s="63" t="s">
        <v>1560</v>
      </c>
      <c r="R897" s="63">
        <v>0</v>
      </c>
      <c r="T897" s="153" t="s">
        <v>1543</v>
      </c>
      <c r="W897" s="109" t="s">
        <v>3270</v>
      </c>
      <c r="X897" s="109">
        <v>0</v>
      </c>
      <c r="Y897" s="70" t="str">
        <f t="shared" si="31"/>
        <v>1000,100001080,0,0,0</v>
      </c>
      <c r="Z897" s="70"/>
      <c r="AA897" s="38">
        <v>0</v>
      </c>
      <c r="AB897" s="38">
        <v>0</v>
      </c>
      <c r="AC897" s="38">
        <v>0</v>
      </c>
      <c r="AD897" s="267" t="s">
        <v>3505</v>
      </c>
      <c r="AG897" s="7" t="s">
        <v>3336</v>
      </c>
      <c r="AH897" s="96" t="str">
        <f t="shared" si="30"/>
        <v>1000,100001080,0,0,0</v>
      </c>
    </row>
    <row r="898" spans="1:34" x14ac:dyDescent="0.3">
      <c r="A898" s="55">
        <f t="shared" si="29"/>
        <v>893</v>
      </c>
      <c r="B898" s="37">
        <v>100001090</v>
      </c>
      <c r="C898" s="93" t="s">
        <v>1927</v>
      </c>
      <c r="D898" s="38">
        <v>9</v>
      </c>
      <c r="E898" s="38">
        <v>0</v>
      </c>
      <c r="J898" s="38">
        <v>2</v>
      </c>
      <c r="L898" s="38">
        <v>0</v>
      </c>
      <c r="M898" s="38">
        <v>0</v>
      </c>
      <c r="N898" s="38">
        <v>1000000</v>
      </c>
      <c r="O898" s="38" t="s">
        <v>55</v>
      </c>
      <c r="Q898" s="63" t="s">
        <v>1560</v>
      </c>
      <c r="R898" s="63">
        <v>0</v>
      </c>
      <c r="T898" s="153" t="s">
        <v>1543</v>
      </c>
      <c r="W898" s="109" t="s">
        <v>3270</v>
      </c>
      <c r="X898" s="109">
        <v>0</v>
      </c>
      <c r="Y898" s="70" t="str">
        <f t="shared" si="31"/>
        <v>1000,100001090,0,0,0</v>
      </c>
      <c r="Z898" s="70"/>
      <c r="AA898" s="38">
        <v>0</v>
      </c>
      <c r="AB898" s="38">
        <v>0</v>
      </c>
      <c r="AC898" s="38">
        <v>0</v>
      </c>
      <c r="AD898" s="267" t="s">
        <v>3505</v>
      </c>
      <c r="AG898" s="7" t="s">
        <v>3336</v>
      </c>
      <c r="AH898" s="96" t="str">
        <f t="shared" si="30"/>
        <v>1000,100001090,0,0,0</v>
      </c>
    </row>
    <row r="899" spans="1:34" x14ac:dyDescent="0.3">
      <c r="A899" s="55">
        <f t="shared" si="29"/>
        <v>894</v>
      </c>
      <c r="B899" s="37">
        <v>100001100</v>
      </c>
      <c r="C899" s="93" t="s">
        <v>1927</v>
      </c>
      <c r="D899" s="38">
        <v>10</v>
      </c>
      <c r="E899" s="38">
        <v>0</v>
      </c>
      <c r="J899" s="38">
        <v>2</v>
      </c>
      <c r="L899" s="38">
        <v>0</v>
      </c>
      <c r="M899" s="38">
        <v>0</v>
      </c>
      <c r="N899" s="38">
        <v>1000000</v>
      </c>
      <c r="O899" s="38" t="s">
        <v>55</v>
      </c>
      <c r="Q899" s="63" t="s">
        <v>1560</v>
      </c>
      <c r="R899" s="63">
        <v>0</v>
      </c>
      <c r="T899" s="153" t="s">
        <v>1543</v>
      </c>
      <c r="W899" s="109" t="s">
        <v>3270</v>
      </c>
      <c r="X899" s="109">
        <v>0</v>
      </c>
      <c r="Y899" s="70" t="str">
        <f t="shared" si="31"/>
        <v>1000,100001100,0,0,0</v>
      </c>
      <c r="Z899" s="70"/>
      <c r="AA899" s="38">
        <v>0</v>
      </c>
      <c r="AB899" s="38">
        <v>0</v>
      </c>
      <c r="AC899" s="38">
        <v>0</v>
      </c>
      <c r="AD899" s="267" t="s">
        <v>3505</v>
      </c>
      <c r="AG899" s="7" t="s">
        <v>3336</v>
      </c>
      <c r="AH899" s="96" t="str">
        <f t="shared" si="30"/>
        <v>1000,100001100,0,0,0</v>
      </c>
    </row>
    <row r="900" spans="1:34" x14ac:dyDescent="0.3">
      <c r="A900" s="55">
        <f t="shared" si="29"/>
        <v>895</v>
      </c>
      <c r="B900" s="37">
        <v>100001110</v>
      </c>
      <c r="C900" s="93" t="s">
        <v>1927</v>
      </c>
      <c r="D900" s="38">
        <v>11</v>
      </c>
      <c r="E900" s="38">
        <v>0</v>
      </c>
      <c r="J900" s="38">
        <v>2</v>
      </c>
      <c r="L900" s="38">
        <v>0</v>
      </c>
      <c r="M900" s="38">
        <v>0</v>
      </c>
      <c r="N900" s="38">
        <v>1000000</v>
      </c>
      <c r="O900" s="38" t="s">
        <v>55</v>
      </c>
      <c r="Q900" s="63" t="s">
        <v>1560</v>
      </c>
      <c r="R900" s="63">
        <v>0</v>
      </c>
      <c r="T900" s="153" t="s">
        <v>1543</v>
      </c>
      <c r="W900" s="109" t="s">
        <v>3270</v>
      </c>
      <c r="X900" s="109">
        <v>0</v>
      </c>
      <c r="Y900" s="70" t="str">
        <f t="shared" si="31"/>
        <v>1000,100001110,0,0,0</v>
      </c>
      <c r="Z900" s="70"/>
      <c r="AA900" s="38">
        <v>0</v>
      </c>
      <c r="AB900" s="38">
        <v>0</v>
      </c>
      <c r="AC900" s="38">
        <v>0</v>
      </c>
      <c r="AD900" s="267" t="s">
        <v>3505</v>
      </c>
      <c r="AG900" s="7" t="s">
        <v>3336</v>
      </c>
      <c r="AH900" s="96" t="str">
        <f t="shared" si="30"/>
        <v>1000,100001110,0,0,0</v>
      </c>
    </row>
    <row r="901" spans="1:34" x14ac:dyDescent="0.3">
      <c r="A901" s="55">
        <f t="shared" si="29"/>
        <v>896</v>
      </c>
      <c r="B901" s="37">
        <v>100001120</v>
      </c>
      <c r="C901" s="93" t="s">
        <v>1927</v>
      </c>
      <c r="D901" s="38">
        <v>12</v>
      </c>
      <c r="E901" s="38">
        <v>0</v>
      </c>
      <c r="J901" s="38">
        <v>2</v>
      </c>
      <c r="L901" s="38">
        <v>0</v>
      </c>
      <c r="M901" s="38">
        <v>0</v>
      </c>
      <c r="N901" s="38">
        <v>1000000</v>
      </c>
      <c r="O901" s="38" t="s">
        <v>55</v>
      </c>
      <c r="Q901" s="63" t="s">
        <v>1560</v>
      </c>
      <c r="R901" s="63">
        <v>0</v>
      </c>
      <c r="T901" s="153" t="s">
        <v>1543</v>
      </c>
      <c r="W901" s="109" t="s">
        <v>3270</v>
      </c>
      <c r="X901" s="109">
        <v>0</v>
      </c>
      <c r="Y901" s="70" t="str">
        <f t="shared" si="31"/>
        <v>1000,100001120,0,0,0</v>
      </c>
      <c r="Z901" s="70"/>
      <c r="AA901" s="38">
        <v>0</v>
      </c>
      <c r="AB901" s="38">
        <v>0</v>
      </c>
      <c r="AC901" s="38">
        <v>0</v>
      </c>
      <c r="AD901" s="267" t="s">
        <v>3505</v>
      </c>
      <c r="AG901" s="7" t="s">
        <v>3336</v>
      </c>
      <c r="AH901" s="96" t="str">
        <f t="shared" si="30"/>
        <v>1000,100001120,0,0,0</v>
      </c>
    </row>
    <row r="902" spans="1:34" x14ac:dyDescent="0.3">
      <c r="A902" s="55">
        <f t="shared" si="29"/>
        <v>897</v>
      </c>
      <c r="B902" s="37">
        <v>100001130</v>
      </c>
      <c r="C902" s="93" t="s">
        <v>1927</v>
      </c>
      <c r="D902" s="38">
        <v>13</v>
      </c>
      <c r="E902" s="38">
        <v>0</v>
      </c>
      <c r="J902" s="38">
        <v>2</v>
      </c>
      <c r="L902" s="38">
        <v>0</v>
      </c>
      <c r="M902" s="38">
        <v>0</v>
      </c>
      <c r="N902" s="38">
        <v>1000000</v>
      </c>
      <c r="O902" s="38" t="s">
        <v>55</v>
      </c>
      <c r="Q902" s="63" t="s">
        <v>1560</v>
      </c>
      <c r="R902" s="63">
        <v>0</v>
      </c>
      <c r="T902" s="153" t="s">
        <v>1543</v>
      </c>
      <c r="W902" s="109" t="s">
        <v>3270</v>
      </c>
      <c r="X902" s="109">
        <v>0</v>
      </c>
      <c r="Y902" s="70" t="str">
        <f t="shared" si="31"/>
        <v>1000,100001130,0,0,0</v>
      </c>
      <c r="Z902" s="70"/>
      <c r="AA902" s="38">
        <v>0</v>
      </c>
      <c r="AB902" s="38">
        <v>0</v>
      </c>
      <c r="AC902" s="38">
        <v>0</v>
      </c>
      <c r="AD902" s="267" t="s">
        <v>3505</v>
      </c>
      <c r="AG902" s="7" t="s">
        <v>3336</v>
      </c>
      <c r="AH902" s="96" t="str">
        <f t="shared" si="30"/>
        <v>1000,100001130,0,0,0</v>
      </c>
    </row>
    <row r="903" spans="1:34" x14ac:dyDescent="0.3">
      <c r="A903" s="55">
        <f t="shared" si="29"/>
        <v>898</v>
      </c>
      <c r="B903" s="37">
        <v>100001140</v>
      </c>
      <c r="C903" s="93" t="s">
        <v>1927</v>
      </c>
      <c r="D903" s="38">
        <v>14</v>
      </c>
      <c r="E903" s="38">
        <v>0</v>
      </c>
      <c r="J903" s="38">
        <v>2</v>
      </c>
      <c r="L903" s="38">
        <v>0</v>
      </c>
      <c r="M903" s="38">
        <v>0</v>
      </c>
      <c r="N903" s="38">
        <v>1000000</v>
      </c>
      <c r="O903" s="38" t="s">
        <v>55</v>
      </c>
      <c r="Q903" s="63" t="s">
        <v>1560</v>
      </c>
      <c r="R903" s="63">
        <v>0</v>
      </c>
      <c r="T903" s="153" t="s">
        <v>1543</v>
      </c>
      <c r="W903" s="109" t="s">
        <v>3270</v>
      </c>
      <c r="X903" s="109">
        <v>0</v>
      </c>
      <c r="Y903" s="70" t="str">
        <f t="shared" si="31"/>
        <v>1000,100001140,0,0,0</v>
      </c>
      <c r="Z903" s="70"/>
      <c r="AA903" s="38">
        <v>0</v>
      </c>
      <c r="AB903" s="38">
        <v>0</v>
      </c>
      <c r="AC903" s="38">
        <v>0</v>
      </c>
      <c r="AD903" s="267" t="s">
        <v>3505</v>
      </c>
      <c r="AG903" s="7" t="s">
        <v>3336</v>
      </c>
      <c r="AH903" s="96" t="str">
        <f t="shared" si="30"/>
        <v>1000,100001140,0,0,0</v>
      </c>
    </row>
    <row r="904" spans="1:34" x14ac:dyDescent="0.3">
      <c r="A904" s="55">
        <f t="shared" si="29"/>
        <v>899</v>
      </c>
      <c r="B904" s="37">
        <v>100001150</v>
      </c>
      <c r="C904" s="93" t="s">
        <v>1927</v>
      </c>
      <c r="D904" s="38">
        <v>15</v>
      </c>
      <c r="E904" s="38">
        <v>0</v>
      </c>
      <c r="J904" s="38">
        <v>2</v>
      </c>
      <c r="L904" s="38">
        <v>0</v>
      </c>
      <c r="M904" s="38">
        <v>0</v>
      </c>
      <c r="N904" s="38">
        <v>1000000</v>
      </c>
      <c r="O904" s="38" t="s">
        <v>55</v>
      </c>
      <c r="Q904" s="63" t="s">
        <v>1560</v>
      </c>
      <c r="R904" s="63">
        <v>0</v>
      </c>
      <c r="T904" s="153" t="s">
        <v>1543</v>
      </c>
      <c r="W904" s="109" t="s">
        <v>3270</v>
      </c>
      <c r="X904" s="109">
        <v>0</v>
      </c>
      <c r="Y904" s="70" t="str">
        <f t="shared" si="31"/>
        <v>1000,100001150,0,0,0</v>
      </c>
      <c r="Z904" s="70"/>
      <c r="AA904" s="38">
        <v>0</v>
      </c>
      <c r="AB904" s="38">
        <v>0</v>
      </c>
      <c r="AC904" s="38">
        <v>0</v>
      </c>
      <c r="AD904" s="267" t="s">
        <v>3505</v>
      </c>
      <c r="AG904" s="7" t="s">
        <v>3336</v>
      </c>
      <c r="AH904" s="96" t="str">
        <f t="shared" si="30"/>
        <v>1000,100001150,0,0,0</v>
      </c>
    </row>
    <row r="905" spans="1:34" x14ac:dyDescent="0.3">
      <c r="A905" s="55">
        <f t="shared" si="29"/>
        <v>900</v>
      </c>
      <c r="B905" s="37">
        <v>100001160</v>
      </c>
      <c r="C905" s="93" t="s">
        <v>1927</v>
      </c>
      <c r="D905" s="38">
        <v>16</v>
      </c>
      <c r="E905" s="38">
        <v>0</v>
      </c>
      <c r="J905" s="38">
        <v>2</v>
      </c>
      <c r="L905" s="38">
        <v>0</v>
      </c>
      <c r="M905" s="38">
        <v>0</v>
      </c>
      <c r="N905" s="38">
        <v>1000000</v>
      </c>
      <c r="O905" s="38" t="s">
        <v>55</v>
      </c>
      <c r="Q905" s="63" t="s">
        <v>1560</v>
      </c>
      <c r="R905" s="63">
        <v>0</v>
      </c>
      <c r="T905" s="153" t="s">
        <v>1543</v>
      </c>
      <c r="W905" s="109" t="s">
        <v>3270</v>
      </c>
      <c r="X905" s="109">
        <v>0</v>
      </c>
      <c r="Y905" s="70" t="str">
        <f t="shared" si="31"/>
        <v>1000,100001160,0,0,0</v>
      </c>
      <c r="Z905" s="70"/>
      <c r="AA905" s="38">
        <v>0</v>
      </c>
      <c r="AB905" s="38">
        <v>0</v>
      </c>
      <c r="AC905" s="38">
        <v>0</v>
      </c>
      <c r="AD905" s="267" t="s">
        <v>3505</v>
      </c>
      <c r="AG905" s="7" t="s">
        <v>3336</v>
      </c>
      <c r="AH905" s="96" t="str">
        <f t="shared" si="30"/>
        <v>1000,100001160,0,0,0</v>
      </c>
    </row>
    <row r="906" spans="1:34" x14ac:dyDescent="0.3">
      <c r="A906" s="55">
        <f t="shared" si="29"/>
        <v>901</v>
      </c>
      <c r="B906" s="37">
        <v>100001170</v>
      </c>
      <c r="C906" s="93" t="s">
        <v>1927</v>
      </c>
      <c r="D906" s="38">
        <v>17</v>
      </c>
      <c r="E906" s="38">
        <v>0</v>
      </c>
      <c r="J906" s="38">
        <v>2</v>
      </c>
      <c r="L906" s="38">
        <v>0</v>
      </c>
      <c r="M906" s="38">
        <v>0</v>
      </c>
      <c r="N906" s="38">
        <v>1000000</v>
      </c>
      <c r="O906" s="38" t="s">
        <v>55</v>
      </c>
      <c r="Q906" s="63" t="s">
        <v>1560</v>
      </c>
      <c r="R906" s="63">
        <v>0</v>
      </c>
      <c r="T906" s="153" t="s">
        <v>1543</v>
      </c>
      <c r="W906" s="109" t="s">
        <v>3270</v>
      </c>
      <c r="X906" s="109">
        <v>0</v>
      </c>
      <c r="Y906" s="70" t="str">
        <f t="shared" si="31"/>
        <v>1000,100001170,0,0,0</v>
      </c>
      <c r="Z906" s="70"/>
      <c r="AA906" s="38">
        <v>0</v>
      </c>
      <c r="AB906" s="38">
        <v>0</v>
      </c>
      <c r="AC906" s="38">
        <v>0</v>
      </c>
      <c r="AD906" s="267" t="s">
        <v>3505</v>
      </c>
      <c r="AG906" s="7" t="s">
        <v>3336</v>
      </c>
      <c r="AH906" s="96" t="str">
        <f t="shared" si="30"/>
        <v>1000,100001170,0,0,0</v>
      </c>
    </row>
    <row r="907" spans="1:34" x14ac:dyDescent="0.3">
      <c r="A907" s="55">
        <f t="shared" si="29"/>
        <v>902</v>
      </c>
      <c r="B907" s="37">
        <v>100001180</v>
      </c>
      <c r="C907" s="93" t="s">
        <v>1927</v>
      </c>
      <c r="D907" s="38">
        <v>18</v>
      </c>
      <c r="E907" s="38">
        <v>0</v>
      </c>
      <c r="J907" s="38">
        <v>2</v>
      </c>
      <c r="L907" s="38">
        <v>0</v>
      </c>
      <c r="M907" s="38">
        <v>0</v>
      </c>
      <c r="N907" s="38">
        <v>1000000</v>
      </c>
      <c r="O907" s="38" t="s">
        <v>55</v>
      </c>
      <c r="Q907" s="63" t="s">
        <v>1560</v>
      </c>
      <c r="R907" s="63">
        <v>0</v>
      </c>
      <c r="T907" s="153" t="s">
        <v>1543</v>
      </c>
      <c r="W907" s="109" t="s">
        <v>3270</v>
      </c>
      <c r="X907" s="109">
        <v>0</v>
      </c>
      <c r="Y907" s="70" t="str">
        <f t="shared" si="31"/>
        <v>1000,100001180,0,0,0</v>
      </c>
      <c r="Z907" s="70"/>
      <c r="AA907" s="38">
        <v>0</v>
      </c>
      <c r="AB907" s="38">
        <v>0</v>
      </c>
      <c r="AC907" s="38">
        <v>0</v>
      </c>
      <c r="AD907" s="267" t="s">
        <v>3505</v>
      </c>
      <c r="AG907" s="7" t="s">
        <v>3336</v>
      </c>
      <c r="AH907" s="96" t="str">
        <f t="shared" si="30"/>
        <v>1000,100001180,0,0,0</v>
      </c>
    </row>
    <row r="908" spans="1:34" x14ac:dyDescent="0.3">
      <c r="A908" s="55">
        <f t="shared" si="29"/>
        <v>903</v>
      </c>
      <c r="B908" s="37">
        <v>100001190</v>
      </c>
      <c r="C908" s="93" t="s">
        <v>1927</v>
      </c>
      <c r="D908" s="38">
        <v>19</v>
      </c>
      <c r="E908" s="38">
        <v>0</v>
      </c>
      <c r="J908" s="38">
        <v>2</v>
      </c>
      <c r="L908" s="38">
        <v>0</v>
      </c>
      <c r="M908" s="38">
        <v>0</v>
      </c>
      <c r="N908" s="38">
        <v>1000000</v>
      </c>
      <c r="O908" s="38" t="s">
        <v>55</v>
      </c>
      <c r="Q908" s="63" t="s">
        <v>1560</v>
      </c>
      <c r="R908" s="63">
        <v>0</v>
      </c>
      <c r="T908" s="153" t="s">
        <v>1543</v>
      </c>
      <c r="W908" s="109" t="s">
        <v>3270</v>
      </c>
      <c r="X908" s="109">
        <v>0</v>
      </c>
      <c r="Y908" s="70" t="str">
        <f t="shared" si="31"/>
        <v>1000,100001190,0,0,0</v>
      </c>
      <c r="Z908" s="70"/>
      <c r="AA908" s="38">
        <v>0</v>
      </c>
      <c r="AB908" s="38">
        <v>0</v>
      </c>
      <c r="AC908" s="38">
        <v>0</v>
      </c>
      <c r="AD908" s="267" t="s">
        <v>3505</v>
      </c>
      <c r="AG908" s="7" t="s">
        <v>3336</v>
      </c>
      <c r="AH908" s="96" t="str">
        <f t="shared" si="30"/>
        <v>1000,100001190,0,0,0</v>
      </c>
    </row>
    <row r="909" spans="1:34" x14ac:dyDescent="0.3">
      <c r="A909" s="55">
        <f t="shared" si="29"/>
        <v>904</v>
      </c>
      <c r="B909" s="37">
        <v>100001200</v>
      </c>
      <c r="C909" s="93" t="s">
        <v>1927</v>
      </c>
      <c r="D909" s="38">
        <v>20</v>
      </c>
      <c r="E909" s="38">
        <v>0</v>
      </c>
      <c r="J909" s="38">
        <v>2</v>
      </c>
      <c r="L909" s="38">
        <v>0</v>
      </c>
      <c r="M909" s="38">
        <v>0</v>
      </c>
      <c r="N909" s="38">
        <v>1000000</v>
      </c>
      <c r="O909" s="38" t="s">
        <v>55</v>
      </c>
      <c r="Q909" s="63" t="s">
        <v>1560</v>
      </c>
      <c r="R909" s="63">
        <v>0</v>
      </c>
      <c r="T909" s="153" t="s">
        <v>1543</v>
      </c>
      <c r="W909" s="109" t="s">
        <v>3270</v>
      </c>
      <c r="X909" s="109">
        <v>0</v>
      </c>
      <c r="Y909" s="70" t="str">
        <f t="shared" si="31"/>
        <v>1000,100001200,0,0,0</v>
      </c>
      <c r="Z909" s="70"/>
      <c r="AA909" s="38">
        <v>0</v>
      </c>
      <c r="AB909" s="38">
        <v>0</v>
      </c>
      <c r="AC909" s="38">
        <v>0</v>
      </c>
      <c r="AD909" s="267" t="s">
        <v>3505</v>
      </c>
      <c r="AG909" s="7" t="s">
        <v>3336</v>
      </c>
      <c r="AH909" s="96" t="str">
        <f t="shared" si="30"/>
        <v>1000,100001200,0,0,0</v>
      </c>
    </row>
    <row r="910" spans="1:34" x14ac:dyDescent="0.3">
      <c r="A910" s="55">
        <f t="shared" si="29"/>
        <v>905</v>
      </c>
      <c r="B910" s="37">
        <v>100001210</v>
      </c>
      <c r="C910" s="93" t="s">
        <v>1927</v>
      </c>
      <c r="D910" s="38">
        <v>21</v>
      </c>
      <c r="E910" s="38">
        <v>0</v>
      </c>
      <c r="J910" s="38">
        <v>2</v>
      </c>
      <c r="L910" s="38">
        <v>0</v>
      </c>
      <c r="M910" s="38">
        <v>0</v>
      </c>
      <c r="N910" s="38">
        <v>1000000</v>
      </c>
      <c r="O910" s="38" t="s">
        <v>55</v>
      </c>
      <c r="Q910" s="63" t="s">
        <v>1560</v>
      </c>
      <c r="R910" s="63">
        <v>0</v>
      </c>
      <c r="T910" s="153" t="s">
        <v>1543</v>
      </c>
      <c r="W910" s="109" t="s">
        <v>3270</v>
      </c>
      <c r="X910" s="109">
        <v>0</v>
      </c>
      <c r="Y910" s="70" t="str">
        <f t="shared" si="31"/>
        <v>1000,100001210,0,0,0</v>
      </c>
      <c r="Z910" s="70"/>
      <c r="AA910" s="38">
        <v>0</v>
      </c>
      <c r="AB910" s="38">
        <v>0</v>
      </c>
      <c r="AC910" s="38">
        <v>0</v>
      </c>
      <c r="AD910" s="267" t="s">
        <v>3505</v>
      </c>
      <c r="AG910" s="7" t="s">
        <v>3336</v>
      </c>
      <c r="AH910" s="96" t="str">
        <f t="shared" si="30"/>
        <v>1000,100001210,0,0,0</v>
      </c>
    </row>
    <row r="911" spans="1:34" x14ac:dyDescent="0.3">
      <c r="A911" s="55">
        <f t="shared" si="29"/>
        <v>906</v>
      </c>
      <c r="B911" s="37">
        <v>100001220</v>
      </c>
      <c r="C911" s="93" t="s">
        <v>1927</v>
      </c>
      <c r="D911" s="38">
        <v>22</v>
      </c>
      <c r="E911" s="38">
        <v>0</v>
      </c>
      <c r="J911" s="38">
        <v>2</v>
      </c>
      <c r="L911" s="38">
        <v>0</v>
      </c>
      <c r="M911" s="38">
        <v>0</v>
      </c>
      <c r="N911" s="38">
        <v>1000000</v>
      </c>
      <c r="O911" s="38" t="s">
        <v>55</v>
      </c>
      <c r="Q911" s="63" t="s">
        <v>1560</v>
      </c>
      <c r="R911" s="63">
        <v>0</v>
      </c>
      <c r="T911" s="153" t="s">
        <v>1543</v>
      </c>
      <c r="W911" s="109" t="s">
        <v>3270</v>
      </c>
      <c r="X911" s="109">
        <v>0</v>
      </c>
      <c r="Y911" s="70" t="str">
        <f t="shared" si="31"/>
        <v>1000,100001220,0,0,0</v>
      </c>
      <c r="Z911" s="70"/>
      <c r="AA911" s="38">
        <v>0</v>
      </c>
      <c r="AB911" s="38">
        <v>0</v>
      </c>
      <c r="AC911" s="38">
        <v>0</v>
      </c>
      <c r="AD911" s="267" t="s">
        <v>3505</v>
      </c>
      <c r="AG911" s="7" t="s">
        <v>3336</v>
      </c>
      <c r="AH911" s="96" t="str">
        <f t="shared" si="30"/>
        <v>1000,100001220,0,0,0</v>
      </c>
    </row>
    <row r="912" spans="1:34" x14ac:dyDescent="0.3">
      <c r="A912" s="55">
        <f t="shared" si="29"/>
        <v>907</v>
      </c>
      <c r="B912" s="37">
        <v>100001230</v>
      </c>
      <c r="C912" s="93" t="s">
        <v>1927</v>
      </c>
      <c r="D912" s="38">
        <v>23</v>
      </c>
      <c r="E912" s="38">
        <v>0</v>
      </c>
      <c r="J912" s="38">
        <v>2</v>
      </c>
      <c r="L912" s="38">
        <v>0</v>
      </c>
      <c r="M912" s="38">
        <v>0</v>
      </c>
      <c r="N912" s="38">
        <v>1000000</v>
      </c>
      <c r="O912" s="38" t="s">
        <v>55</v>
      </c>
      <c r="Q912" s="63" t="s">
        <v>1560</v>
      </c>
      <c r="R912" s="63">
        <v>0</v>
      </c>
      <c r="T912" s="153" t="s">
        <v>1543</v>
      </c>
      <c r="W912" s="109" t="s">
        <v>3270</v>
      </c>
      <c r="X912" s="109">
        <v>0</v>
      </c>
      <c r="Y912" s="70" t="str">
        <f t="shared" si="31"/>
        <v>1000,100001230,0,0,0</v>
      </c>
      <c r="Z912" s="70"/>
      <c r="AA912" s="38">
        <v>0</v>
      </c>
      <c r="AB912" s="38">
        <v>0</v>
      </c>
      <c r="AC912" s="38">
        <v>0</v>
      </c>
      <c r="AD912" s="267" t="s">
        <v>3505</v>
      </c>
      <c r="AG912" s="7" t="s">
        <v>3336</v>
      </c>
      <c r="AH912" s="96" t="str">
        <f t="shared" si="30"/>
        <v>1000,100001230,0,0,0</v>
      </c>
    </row>
    <row r="913" spans="1:34" x14ac:dyDescent="0.3">
      <c r="A913" s="55">
        <f t="shared" si="29"/>
        <v>908</v>
      </c>
      <c r="B913" s="37">
        <v>100001240</v>
      </c>
      <c r="C913" s="93" t="s">
        <v>1927</v>
      </c>
      <c r="D913" s="38">
        <v>24</v>
      </c>
      <c r="E913" s="38">
        <v>0</v>
      </c>
      <c r="J913" s="38">
        <v>2</v>
      </c>
      <c r="L913" s="38">
        <v>0</v>
      </c>
      <c r="M913" s="38">
        <v>0</v>
      </c>
      <c r="N913" s="38">
        <v>1000000</v>
      </c>
      <c r="O913" s="38" t="s">
        <v>55</v>
      </c>
      <c r="Q913" s="63" t="s">
        <v>1560</v>
      </c>
      <c r="R913" s="63">
        <v>0</v>
      </c>
      <c r="T913" s="153" t="s">
        <v>1543</v>
      </c>
      <c r="W913" s="109" t="s">
        <v>3270</v>
      </c>
      <c r="X913" s="109">
        <v>0</v>
      </c>
      <c r="Y913" s="70" t="str">
        <f t="shared" si="31"/>
        <v>1000,100001240,0,0,0</v>
      </c>
      <c r="Z913" s="70"/>
      <c r="AA913" s="38">
        <v>0</v>
      </c>
      <c r="AB913" s="38">
        <v>0</v>
      </c>
      <c r="AC913" s="38">
        <v>0</v>
      </c>
      <c r="AD913" s="267" t="s">
        <v>3505</v>
      </c>
      <c r="AG913" s="7" t="s">
        <v>3336</v>
      </c>
      <c r="AH913" s="96" t="str">
        <f t="shared" si="30"/>
        <v>1000,100001240,0,0,0</v>
      </c>
    </row>
    <row r="914" spans="1:34" x14ac:dyDescent="0.3">
      <c r="A914" s="55">
        <f t="shared" si="29"/>
        <v>909</v>
      </c>
      <c r="B914" s="37">
        <v>100001250</v>
      </c>
      <c r="C914" s="93" t="s">
        <v>1927</v>
      </c>
      <c r="D914" s="38">
        <v>25</v>
      </c>
      <c r="E914" s="38">
        <v>0</v>
      </c>
      <c r="J914" s="38">
        <v>2</v>
      </c>
      <c r="L914" s="38">
        <v>0</v>
      </c>
      <c r="M914" s="38">
        <v>0</v>
      </c>
      <c r="N914" s="38">
        <v>1000000</v>
      </c>
      <c r="O914" s="38" t="s">
        <v>55</v>
      </c>
      <c r="Q914" s="63" t="s">
        <v>1560</v>
      </c>
      <c r="R914" s="63">
        <v>0</v>
      </c>
      <c r="T914" s="153" t="s">
        <v>1543</v>
      </c>
      <c r="W914" s="109" t="s">
        <v>3270</v>
      </c>
      <c r="X914" s="109">
        <v>0</v>
      </c>
      <c r="Y914" s="70" t="str">
        <f t="shared" si="31"/>
        <v>1000,100001250,0,0,0</v>
      </c>
      <c r="Z914" s="70"/>
      <c r="AA914" s="38">
        <v>0</v>
      </c>
      <c r="AB914" s="38">
        <v>0</v>
      </c>
      <c r="AC914" s="38">
        <v>0</v>
      </c>
      <c r="AD914" s="267" t="s">
        <v>3505</v>
      </c>
      <c r="AG914" s="7" t="s">
        <v>3336</v>
      </c>
      <c r="AH914" s="96" t="str">
        <f t="shared" si="30"/>
        <v>1000,100001250,0,0,0</v>
      </c>
    </row>
    <row r="915" spans="1:34" x14ac:dyDescent="0.3">
      <c r="A915" s="55">
        <f t="shared" si="29"/>
        <v>910</v>
      </c>
      <c r="B915" s="37">
        <v>100002010</v>
      </c>
      <c r="C915" s="43" t="s">
        <v>1938</v>
      </c>
      <c r="D915" s="38">
        <v>1</v>
      </c>
      <c r="E915" s="38">
        <v>0</v>
      </c>
      <c r="J915" s="38">
        <v>2</v>
      </c>
      <c r="L915" s="38">
        <v>0</v>
      </c>
      <c r="M915" s="38">
        <v>0</v>
      </c>
      <c r="N915" s="38">
        <v>1000000</v>
      </c>
      <c r="O915" s="38" t="s">
        <v>55</v>
      </c>
      <c r="Q915" s="63" t="s">
        <v>1560</v>
      </c>
      <c r="R915" s="63">
        <v>0</v>
      </c>
      <c r="T915" s="153" t="s">
        <v>1543</v>
      </c>
      <c r="W915" s="109" t="s">
        <v>3271</v>
      </c>
      <c r="X915" s="109">
        <v>0</v>
      </c>
      <c r="Y915" s="70" t="str">
        <f t="shared" si="31"/>
        <v>1000,100002010,0,0,0</v>
      </c>
      <c r="Z915" s="70"/>
      <c r="AA915" s="38">
        <v>0</v>
      </c>
      <c r="AB915" s="38">
        <v>0</v>
      </c>
      <c r="AC915" s="38">
        <v>0</v>
      </c>
      <c r="AD915" s="267" t="s">
        <v>3509</v>
      </c>
      <c r="AG915" s="7" t="s">
        <v>3336</v>
      </c>
      <c r="AH915" s="96" t="str">
        <f t="shared" si="30"/>
        <v>1000,100002010,0,0,0</v>
      </c>
    </row>
    <row r="916" spans="1:34" x14ac:dyDescent="0.3">
      <c r="A916" s="55">
        <f t="shared" si="29"/>
        <v>911</v>
      </c>
      <c r="B916" s="37">
        <v>100002020</v>
      </c>
      <c r="C916" s="43" t="s">
        <v>1938</v>
      </c>
      <c r="D916" s="38">
        <v>2</v>
      </c>
      <c r="E916" s="38">
        <v>0</v>
      </c>
      <c r="J916" s="38">
        <v>2</v>
      </c>
      <c r="L916" s="38">
        <v>0</v>
      </c>
      <c r="M916" s="38">
        <v>0</v>
      </c>
      <c r="N916" s="38">
        <v>1000000</v>
      </c>
      <c r="O916" s="38" t="s">
        <v>55</v>
      </c>
      <c r="Q916" s="63" t="s">
        <v>1560</v>
      </c>
      <c r="R916" s="63">
        <v>0</v>
      </c>
      <c r="T916" s="153" t="s">
        <v>1543</v>
      </c>
      <c r="W916" s="109" t="s">
        <v>3271</v>
      </c>
      <c r="X916" s="109">
        <v>0</v>
      </c>
      <c r="Y916" s="70" t="str">
        <f t="shared" si="31"/>
        <v>1000,100002020,0,0,0</v>
      </c>
      <c r="Z916" s="70"/>
      <c r="AA916" s="38">
        <v>0</v>
      </c>
      <c r="AB916" s="38">
        <v>0</v>
      </c>
      <c r="AC916" s="38">
        <v>0</v>
      </c>
      <c r="AD916" s="38">
        <v>0</v>
      </c>
      <c r="AG916" s="7" t="s">
        <v>3336</v>
      </c>
      <c r="AH916" s="96" t="str">
        <f t="shared" si="30"/>
        <v>1000,100002020,0,0,0</v>
      </c>
    </row>
    <row r="917" spans="1:34" x14ac:dyDescent="0.3">
      <c r="A917" s="55">
        <f t="shared" si="29"/>
        <v>912</v>
      </c>
      <c r="B917" s="37">
        <v>100002030</v>
      </c>
      <c r="C917" s="43" t="s">
        <v>1938</v>
      </c>
      <c r="D917" s="38">
        <v>3</v>
      </c>
      <c r="E917" s="38">
        <v>0</v>
      </c>
      <c r="J917" s="38">
        <v>2</v>
      </c>
      <c r="L917" s="38">
        <v>0</v>
      </c>
      <c r="M917" s="38">
        <v>0</v>
      </c>
      <c r="N917" s="38">
        <v>1000000</v>
      </c>
      <c r="O917" s="38" t="s">
        <v>55</v>
      </c>
      <c r="Q917" s="63" t="s">
        <v>1560</v>
      </c>
      <c r="R917" s="63">
        <v>0</v>
      </c>
      <c r="T917" s="153" t="s">
        <v>1543</v>
      </c>
      <c r="W917" s="109" t="s">
        <v>3271</v>
      </c>
      <c r="X917" s="109">
        <v>0</v>
      </c>
      <c r="Y917" s="70" t="str">
        <f t="shared" si="31"/>
        <v>1000,100002030,0,0,0</v>
      </c>
      <c r="Z917" s="70"/>
      <c r="AA917" s="38">
        <v>0</v>
      </c>
      <c r="AB917" s="38">
        <v>0</v>
      </c>
      <c r="AC917" s="38">
        <v>0</v>
      </c>
      <c r="AD917" s="38">
        <v>0</v>
      </c>
      <c r="AG917" s="7" t="s">
        <v>3336</v>
      </c>
      <c r="AH917" s="96" t="str">
        <f t="shared" si="30"/>
        <v>1000,100002030,0,0,0</v>
      </c>
    </row>
    <row r="918" spans="1:34" x14ac:dyDescent="0.3">
      <c r="A918" s="55">
        <f t="shared" si="29"/>
        <v>913</v>
      </c>
      <c r="B918" s="37">
        <v>100002040</v>
      </c>
      <c r="C918" s="43" t="s">
        <v>1938</v>
      </c>
      <c r="D918" s="38">
        <v>4</v>
      </c>
      <c r="E918" s="38">
        <v>0</v>
      </c>
      <c r="J918" s="38">
        <v>2</v>
      </c>
      <c r="L918" s="38">
        <v>0</v>
      </c>
      <c r="M918" s="38">
        <v>0</v>
      </c>
      <c r="N918" s="38">
        <v>1000000</v>
      </c>
      <c r="O918" s="38" t="s">
        <v>55</v>
      </c>
      <c r="Q918" s="63" t="s">
        <v>1560</v>
      </c>
      <c r="R918" s="63">
        <v>0</v>
      </c>
      <c r="T918" s="153" t="s">
        <v>1543</v>
      </c>
      <c r="W918" s="109" t="s">
        <v>3271</v>
      </c>
      <c r="X918" s="109">
        <v>0</v>
      </c>
      <c r="Y918" s="70" t="str">
        <f t="shared" si="31"/>
        <v>1000,100002040,0,0,0</v>
      </c>
      <c r="Z918" s="70"/>
      <c r="AA918" s="38">
        <v>0</v>
      </c>
      <c r="AB918" s="38">
        <v>0</v>
      </c>
      <c r="AC918" s="38">
        <v>0</v>
      </c>
      <c r="AD918" s="38">
        <v>0</v>
      </c>
      <c r="AG918" s="7" t="s">
        <v>3336</v>
      </c>
      <c r="AH918" s="96" t="str">
        <f t="shared" si="30"/>
        <v>1000,100002040,0,0,0</v>
      </c>
    </row>
    <row r="919" spans="1:34" x14ac:dyDescent="0.3">
      <c r="A919" s="55">
        <f t="shared" si="29"/>
        <v>914</v>
      </c>
      <c r="B919" s="37">
        <v>100002050</v>
      </c>
      <c r="C919" s="43" t="s">
        <v>1938</v>
      </c>
      <c r="D919" s="38">
        <v>5</v>
      </c>
      <c r="E919" s="38">
        <v>0</v>
      </c>
      <c r="J919" s="38">
        <v>2</v>
      </c>
      <c r="L919" s="38">
        <v>0</v>
      </c>
      <c r="M919" s="38">
        <v>0</v>
      </c>
      <c r="N919" s="38">
        <v>1000000</v>
      </c>
      <c r="O919" s="38" t="s">
        <v>55</v>
      </c>
      <c r="Q919" s="63" t="s">
        <v>1560</v>
      </c>
      <c r="R919" s="63">
        <v>0</v>
      </c>
      <c r="T919" s="153" t="s">
        <v>1543</v>
      </c>
      <c r="W919" s="109" t="s">
        <v>3271</v>
      </c>
      <c r="X919" s="109">
        <v>0</v>
      </c>
      <c r="Y919" s="70" t="str">
        <f t="shared" si="31"/>
        <v>1000,100002050,0,0,0</v>
      </c>
      <c r="Z919" s="70"/>
      <c r="AA919" s="38">
        <v>0</v>
      </c>
      <c r="AB919" s="38">
        <v>0</v>
      </c>
      <c r="AC919" s="38">
        <v>0</v>
      </c>
      <c r="AD919" s="38">
        <v>0</v>
      </c>
      <c r="AG919" s="7" t="s">
        <v>3336</v>
      </c>
      <c r="AH919" s="96" t="str">
        <f t="shared" si="30"/>
        <v>1000,100002050,0,0,0</v>
      </c>
    </row>
    <row r="920" spans="1:34" x14ac:dyDescent="0.3">
      <c r="A920" s="55">
        <f t="shared" si="29"/>
        <v>915</v>
      </c>
      <c r="B920" s="37">
        <v>100002060</v>
      </c>
      <c r="C920" s="43" t="s">
        <v>1938</v>
      </c>
      <c r="D920" s="38">
        <v>6</v>
      </c>
      <c r="E920" s="38">
        <v>0</v>
      </c>
      <c r="J920" s="38">
        <v>2</v>
      </c>
      <c r="L920" s="38">
        <v>0</v>
      </c>
      <c r="M920" s="38">
        <v>0</v>
      </c>
      <c r="N920" s="38">
        <v>1000000</v>
      </c>
      <c r="O920" s="38" t="s">
        <v>55</v>
      </c>
      <c r="Q920" s="63" t="s">
        <v>1560</v>
      </c>
      <c r="R920" s="63">
        <v>0</v>
      </c>
      <c r="T920" s="153" t="s">
        <v>1543</v>
      </c>
      <c r="W920" s="109" t="s">
        <v>3271</v>
      </c>
      <c r="X920" s="109">
        <v>0</v>
      </c>
      <c r="Y920" s="70" t="str">
        <f t="shared" si="31"/>
        <v>1000,100002060,0,0,0</v>
      </c>
      <c r="Z920" s="70"/>
      <c r="AA920" s="38">
        <v>0</v>
      </c>
      <c r="AB920" s="38">
        <v>0</v>
      </c>
      <c r="AC920" s="38">
        <v>0</v>
      </c>
      <c r="AD920" s="38">
        <v>0</v>
      </c>
      <c r="AG920" s="7" t="s">
        <v>3336</v>
      </c>
      <c r="AH920" s="96" t="str">
        <f t="shared" si="30"/>
        <v>1000,100002060,0,0,0</v>
      </c>
    </row>
    <row r="921" spans="1:34" x14ac:dyDescent="0.3">
      <c r="A921" s="55">
        <f t="shared" si="29"/>
        <v>916</v>
      </c>
      <c r="B921" s="37">
        <v>100002070</v>
      </c>
      <c r="C921" s="43" t="s">
        <v>1938</v>
      </c>
      <c r="D921" s="38">
        <v>7</v>
      </c>
      <c r="E921" s="38">
        <v>0</v>
      </c>
      <c r="J921" s="38">
        <v>2</v>
      </c>
      <c r="L921" s="38">
        <v>0</v>
      </c>
      <c r="M921" s="38">
        <v>0</v>
      </c>
      <c r="N921" s="38">
        <v>1000000</v>
      </c>
      <c r="O921" s="38" t="s">
        <v>55</v>
      </c>
      <c r="Q921" s="63" t="s">
        <v>1560</v>
      </c>
      <c r="R921" s="63">
        <v>0</v>
      </c>
      <c r="T921" s="153" t="s">
        <v>1543</v>
      </c>
      <c r="W921" s="109" t="s">
        <v>3271</v>
      </c>
      <c r="X921" s="109">
        <v>0</v>
      </c>
      <c r="Y921" s="70" t="str">
        <f t="shared" si="31"/>
        <v>1000,100002070,0,0,0</v>
      </c>
      <c r="Z921" s="70"/>
      <c r="AA921" s="38">
        <v>0</v>
      </c>
      <c r="AB921" s="38">
        <v>0</v>
      </c>
      <c r="AC921" s="38">
        <v>0</v>
      </c>
      <c r="AD921" s="38">
        <v>0</v>
      </c>
      <c r="AG921" s="7" t="s">
        <v>3336</v>
      </c>
      <c r="AH921" s="96" t="str">
        <f t="shared" si="30"/>
        <v>1000,100002070,0,0,0</v>
      </c>
    </row>
    <row r="922" spans="1:34" x14ac:dyDescent="0.3">
      <c r="A922" s="55">
        <f t="shared" si="29"/>
        <v>917</v>
      </c>
      <c r="B922" s="37">
        <v>100002080</v>
      </c>
      <c r="C922" s="43" t="s">
        <v>1938</v>
      </c>
      <c r="D922" s="38">
        <v>8</v>
      </c>
      <c r="E922" s="38">
        <v>0</v>
      </c>
      <c r="J922" s="38">
        <v>2</v>
      </c>
      <c r="L922" s="38">
        <v>0</v>
      </c>
      <c r="M922" s="38">
        <v>0</v>
      </c>
      <c r="N922" s="38">
        <v>1000000</v>
      </c>
      <c r="O922" s="38" t="s">
        <v>55</v>
      </c>
      <c r="Q922" s="63" t="s">
        <v>1560</v>
      </c>
      <c r="R922" s="63">
        <v>0</v>
      </c>
      <c r="T922" s="153" t="s">
        <v>1543</v>
      </c>
      <c r="W922" s="109" t="s">
        <v>3271</v>
      </c>
      <c r="X922" s="109">
        <v>0</v>
      </c>
      <c r="Y922" s="70" t="str">
        <f t="shared" si="31"/>
        <v>1000,100002080,0,0,0</v>
      </c>
      <c r="Z922" s="70"/>
      <c r="AA922" s="38">
        <v>0</v>
      </c>
      <c r="AB922" s="38">
        <v>0</v>
      </c>
      <c r="AC922" s="38">
        <v>0</v>
      </c>
      <c r="AD922" s="38">
        <v>0</v>
      </c>
      <c r="AG922" s="7" t="s">
        <v>3336</v>
      </c>
      <c r="AH922" s="96" t="str">
        <f t="shared" si="30"/>
        <v>1000,100002080,0,0,0</v>
      </c>
    </row>
    <row r="923" spans="1:34" x14ac:dyDescent="0.3">
      <c r="A923" s="55">
        <f t="shared" si="29"/>
        <v>918</v>
      </c>
      <c r="B923" s="37">
        <v>100002090</v>
      </c>
      <c r="C923" s="43" t="s">
        <v>1938</v>
      </c>
      <c r="D923" s="38">
        <v>9</v>
      </c>
      <c r="E923" s="38">
        <v>0</v>
      </c>
      <c r="J923" s="38">
        <v>2</v>
      </c>
      <c r="L923" s="38">
        <v>0</v>
      </c>
      <c r="M923" s="38">
        <v>0</v>
      </c>
      <c r="N923" s="38">
        <v>1000000</v>
      </c>
      <c r="O923" s="38" t="s">
        <v>55</v>
      </c>
      <c r="Q923" s="63" t="s">
        <v>1560</v>
      </c>
      <c r="R923" s="63">
        <v>0</v>
      </c>
      <c r="T923" s="153" t="s">
        <v>1543</v>
      </c>
      <c r="W923" s="109" t="s">
        <v>3271</v>
      </c>
      <c r="X923" s="109">
        <v>0</v>
      </c>
      <c r="Y923" s="70" t="str">
        <f t="shared" si="31"/>
        <v>1000,100002090,0,0,0</v>
      </c>
      <c r="Z923" s="70"/>
      <c r="AA923" s="38">
        <v>0</v>
      </c>
      <c r="AB923" s="38">
        <v>0</v>
      </c>
      <c r="AC923" s="38">
        <v>0</v>
      </c>
      <c r="AD923" s="38">
        <v>0</v>
      </c>
      <c r="AG923" s="7" t="s">
        <v>3336</v>
      </c>
      <c r="AH923" s="96" t="str">
        <f t="shared" si="30"/>
        <v>1000,100002090,0,0,0</v>
      </c>
    </row>
    <row r="924" spans="1:34" x14ac:dyDescent="0.3">
      <c r="A924" s="55">
        <f t="shared" si="29"/>
        <v>919</v>
      </c>
      <c r="B924" s="37">
        <v>100002100</v>
      </c>
      <c r="C924" s="43" t="s">
        <v>1938</v>
      </c>
      <c r="D924" s="38">
        <v>10</v>
      </c>
      <c r="E924" s="38">
        <v>0</v>
      </c>
      <c r="J924" s="38">
        <v>2</v>
      </c>
      <c r="L924" s="38">
        <v>0</v>
      </c>
      <c r="M924" s="38">
        <v>0</v>
      </c>
      <c r="N924" s="38">
        <v>1000000</v>
      </c>
      <c r="O924" s="38" t="s">
        <v>55</v>
      </c>
      <c r="Q924" s="63" t="s">
        <v>1560</v>
      </c>
      <c r="R924" s="63">
        <v>0</v>
      </c>
      <c r="T924" s="153" t="s">
        <v>1543</v>
      </c>
      <c r="W924" s="109" t="s">
        <v>3271</v>
      </c>
      <c r="X924" s="109">
        <v>0</v>
      </c>
      <c r="Y924" s="70" t="str">
        <f t="shared" si="31"/>
        <v>1000,100002100,0,0,0</v>
      </c>
      <c r="Z924" s="70"/>
      <c r="AA924" s="38">
        <v>0</v>
      </c>
      <c r="AB924" s="38">
        <v>0</v>
      </c>
      <c r="AC924" s="38">
        <v>0</v>
      </c>
      <c r="AD924" s="38">
        <v>0</v>
      </c>
      <c r="AG924" s="7" t="s">
        <v>3336</v>
      </c>
      <c r="AH924" s="96" t="str">
        <f t="shared" si="30"/>
        <v>1000,100002100,0,0,0</v>
      </c>
    </row>
    <row r="925" spans="1:34" x14ac:dyDescent="0.3">
      <c r="A925" s="55">
        <f t="shared" si="29"/>
        <v>920</v>
      </c>
      <c r="B925" s="37">
        <v>100002110</v>
      </c>
      <c r="C925" s="43" t="s">
        <v>1938</v>
      </c>
      <c r="D925" s="38">
        <v>11</v>
      </c>
      <c r="E925" s="38">
        <v>0</v>
      </c>
      <c r="J925" s="38">
        <v>2</v>
      </c>
      <c r="L925" s="38">
        <v>0</v>
      </c>
      <c r="M925" s="38">
        <v>0</v>
      </c>
      <c r="N925" s="38">
        <v>1000000</v>
      </c>
      <c r="O925" s="38" t="s">
        <v>55</v>
      </c>
      <c r="Q925" s="63" t="s">
        <v>1560</v>
      </c>
      <c r="R925" s="63">
        <v>0</v>
      </c>
      <c r="T925" s="153" t="s">
        <v>1543</v>
      </c>
      <c r="W925" s="109" t="s">
        <v>3271</v>
      </c>
      <c r="X925" s="109">
        <v>0</v>
      </c>
      <c r="Y925" s="70" t="str">
        <f t="shared" si="31"/>
        <v>1000,100002110,0,0,0</v>
      </c>
      <c r="Z925" s="70"/>
      <c r="AA925" s="38">
        <v>0</v>
      </c>
      <c r="AB925" s="38">
        <v>0</v>
      </c>
      <c r="AC925" s="38">
        <v>0</v>
      </c>
      <c r="AD925" s="38">
        <v>0</v>
      </c>
      <c r="AG925" s="7" t="s">
        <v>3336</v>
      </c>
      <c r="AH925" s="96" t="str">
        <f t="shared" si="30"/>
        <v>1000,100002110,0,0,0</v>
      </c>
    </row>
    <row r="926" spans="1:34" x14ac:dyDescent="0.3">
      <c r="A926" s="55">
        <f t="shared" si="29"/>
        <v>921</v>
      </c>
      <c r="B926" s="37">
        <v>100002120</v>
      </c>
      <c r="C926" s="43" t="s">
        <v>1938</v>
      </c>
      <c r="D926" s="38">
        <v>12</v>
      </c>
      <c r="E926" s="38">
        <v>0</v>
      </c>
      <c r="J926" s="38">
        <v>2</v>
      </c>
      <c r="L926" s="38">
        <v>0</v>
      </c>
      <c r="M926" s="38">
        <v>0</v>
      </c>
      <c r="N926" s="38">
        <v>1000000</v>
      </c>
      <c r="O926" s="38" t="s">
        <v>55</v>
      </c>
      <c r="Q926" s="63" t="s">
        <v>1560</v>
      </c>
      <c r="R926" s="63">
        <v>0</v>
      </c>
      <c r="T926" s="153" t="s">
        <v>1543</v>
      </c>
      <c r="W926" s="109" t="s">
        <v>3271</v>
      </c>
      <c r="X926" s="109">
        <v>0</v>
      </c>
      <c r="Y926" s="70" t="str">
        <f t="shared" si="31"/>
        <v>1000,100002120,0,0,0</v>
      </c>
      <c r="Z926" s="70"/>
      <c r="AA926" s="38">
        <v>0</v>
      </c>
      <c r="AB926" s="38">
        <v>0</v>
      </c>
      <c r="AC926" s="38">
        <v>0</v>
      </c>
      <c r="AD926" s="38">
        <v>0</v>
      </c>
      <c r="AG926" s="7" t="s">
        <v>3336</v>
      </c>
      <c r="AH926" s="96" t="str">
        <f t="shared" si="30"/>
        <v>1000,100002120,0,0,0</v>
      </c>
    </row>
    <row r="927" spans="1:34" x14ac:dyDescent="0.3">
      <c r="A927" s="55">
        <f t="shared" si="29"/>
        <v>922</v>
      </c>
      <c r="B927" s="37">
        <v>100002130</v>
      </c>
      <c r="C927" s="43" t="s">
        <v>1938</v>
      </c>
      <c r="D927" s="38">
        <v>13</v>
      </c>
      <c r="E927" s="38">
        <v>0</v>
      </c>
      <c r="J927" s="38">
        <v>2</v>
      </c>
      <c r="L927" s="38">
        <v>0</v>
      </c>
      <c r="M927" s="38">
        <v>0</v>
      </c>
      <c r="N927" s="38">
        <v>1000000</v>
      </c>
      <c r="O927" s="38" t="s">
        <v>55</v>
      </c>
      <c r="Q927" s="63" t="s">
        <v>1560</v>
      </c>
      <c r="R927" s="63">
        <v>0</v>
      </c>
      <c r="T927" s="153" t="s">
        <v>1543</v>
      </c>
      <c r="W927" s="109" t="s">
        <v>3271</v>
      </c>
      <c r="X927" s="109">
        <v>0</v>
      </c>
      <c r="Y927" s="70" t="str">
        <f t="shared" si="31"/>
        <v>1000,100002130,0,0,0</v>
      </c>
      <c r="Z927" s="70"/>
      <c r="AA927" s="38">
        <v>0</v>
      </c>
      <c r="AB927" s="38">
        <v>0</v>
      </c>
      <c r="AC927" s="38">
        <v>0</v>
      </c>
      <c r="AD927" s="38">
        <v>0</v>
      </c>
      <c r="AG927" s="7" t="s">
        <v>3336</v>
      </c>
      <c r="AH927" s="96" t="str">
        <f t="shared" si="30"/>
        <v>1000,100002130,0,0,0</v>
      </c>
    </row>
    <row r="928" spans="1:34" x14ac:dyDescent="0.3">
      <c r="A928" s="55">
        <f t="shared" si="29"/>
        <v>923</v>
      </c>
      <c r="B928" s="37">
        <v>100002140</v>
      </c>
      <c r="C928" s="43" t="s">
        <v>1938</v>
      </c>
      <c r="D928" s="38">
        <v>14</v>
      </c>
      <c r="E928" s="38">
        <v>0</v>
      </c>
      <c r="J928" s="38">
        <v>2</v>
      </c>
      <c r="L928" s="38">
        <v>0</v>
      </c>
      <c r="M928" s="38">
        <v>0</v>
      </c>
      <c r="N928" s="38">
        <v>1000000</v>
      </c>
      <c r="O928" s="38" t="s">
        <v>55</v>
      </c>
      <c r="Q928" s="63" t="s">
        <v>1560</v>
      </c>
      <c r="R928" s="63">
        <v>0</v>
      </c>
      <c r="T928" s="153" t="s">
        <v>1543</v>
      </c>
      <c r="W928" s="109" t="s">
        <v>3271</v>
      </c>
      <c r="X928" s="109">
        <v>0</v>
      </c>
      <c r="Y928" s="70" t="str">
        <f t="shared" si="31"/>
        <v>1000,100002140,0,0,0</v>
      </c>
      <c r="Z928" s="70"/>
      <c r="AA928" s="38">
        <v>0</v>
      </c>
      <c r="AB928" s="38">
        <v>0</v>
      </c>
      <c r="AC928" s="38">
        <v>0</v>
      </c>
      <c r="AD928" s="38">
        <v>0</v>
      </c>
      <c r="AG928" s="7" t="s">
        <v>3336</v>
      </c>
      <c r="AH928" s="96" t="str">
        <f t="shared" si="30"/>
        <v>1000,100002140,0,0,0</v>
      </c>
    </row>
    <row r="929" spans="1:34" x14ac:dyDescent="0.3">
      <c r="A929" s="55">
        <f t="shared" si="29"/>
        <v>924</v>
      </c>
      <c r="B929" s="37">
        <v>100002150</v>
      </c>
      <c r="C929" s="43" t="s">
        <v>1938</v>
      </c>
      <c r="D929" s="38">
        <v>15</v>
      </c>
      <c r="E929" s="38">
        <v>0</v>
      </c>
      <c r="J929" s="38">
        <v>2</v>
      </c>
      <c r="L929" s="38">
        <v>0</v>
      </c>
      <c r="M929" s="38">
        <v>0</v>
      </c>
      <c r="N929" s="38">
        <v>1000000</v>
      </c>
      <c r="O929" s="38" t="s">
        <v>55</v>
      </c>
      <c r="Q929" s="63" t="s">
        <v>1560</v>
      </c>
      <c r="R929" s="63">
        <v>0</v>
      </c>
      <c r="T929" s="153" t="s">
        <v>1543</v>
      </c>
      <c r="W929" s="109" t="s">
        <v>3271</v>
      </c>
      <c r="X929" s="109">
        <v>0</v>
      </c>
      <c r="Y929" s="70" t="str">
        <f t="shared" si="31"/>
        <v>1000,100002150,0,0,0</v>
      </c>
      <c r="Z929" s="70"/>
      <c r="AA929" s="38">
        <v>0</v>
      </c>
      <c r="AB929" s="38">
        <v>0</v>
      </c>
      <c r="AC929" s="38">
        <v>0</v>
      </c>
      <c r="AD929" s="38">
        <v>0</v>
      </c>
      <c r="AG929" s="7" t="s">
        <v>3336</v>
      </c>
      <c r="AH929" s="96" t="str">
        <f t="shared" si="30"/>
        <v>1000,100002150,0,0,0</v>
      </c>
    </row>
    <row r="930" spans="1:34" x14ac:dyDescent="0.3">
      <c r="A930" s="55">
        <f t="shared" si="29"/>
        <v>925</v>
      </c>
      <c r="B930" s="37">
        <v>100002160</v>
      </c>
      <c r="C930" s="43" t="s">
        <v>1938</v>
      </c>
      <c r="D930" s="38">
        <v>16</v>
      </c>
      <c r="E930" s="38">
        <v>0</v>
      </c>
      <c r="J930" s="38">
        <v>2</v>
      </c>
      <c r="L930" s="38">
        <v>0</v>
      </c>
      <c r="M930" s="38">
        <v>0</v>
      </c>
      <c r="N930" s="38">
        <v>1000000</v>
      </c>
      <c r="O930" s="38" t="s">
        <v>55</v>
      </c>
      <c r="Q930" s="63" t="s">
        <v>1560</v>
      </c>
      <c r="R930" s="63">
        <v>0</v>
      </c>
      <c r="T930" s="153" t="s">
        <v>1543</v>
      </c>
      <c r="W930" s="109" t="s">
        <v>3271</v>
      </c>
      <c r="X930" s="109">
        <v>0</v>
      </c>
      <c r="Y930" s="70" t="str">
        <f t="shared" si="31"/>
        <v>1000,100002160,0,0,0</v>
      </c>
      <c r="Z930" s="70"/>
      <c r="AA930" s="38">
        <v>0</v>
      </c>
      <c r="AB930" s="38">
        <v>0</v>
      </c>
      <c r="AC930" s="38">
        <v>0</v>
      </c>
      <c r="AD930" s="38">
        <v>0</v>
      </c>
      <c r="AG930" s="7" t="s">
        <v>3336</v>
      </c>
      <c r="AH930" s="96" t="str">
        <f t="shared" si="30"/>
        <v>1000,100002160,0,0,0</v>
      </c>
    </row>
    <row r="931" spans="1:34" x14ac:dyDescent="0.3">
      <c r="A931" s="55">
        <f t="shared" si="29"/>
        <v>926</v>
      </c>
      <c r="B931" s="37">
        <v>100002170</v>
      </c>
      <c r="C931" s="43" t="s">
        <v>1938</v>
      </c>
      <c r="D931" s="38">
        <v>17</v>
      </c>
      <c r="E931" s="38">
        <v>0</v>
      </c>
      <c r="J931" s="38">
        <v>2</v>
      </c>
      <c r="L931" s="38">
        <v>0</v>
      </c>
      <c r="M931" s="38">
        <v>0</v>
      </c>
      <c r="N931" s="38">
        <v>1000000</v>
      </c>
      <c r="O931" s="38" t="s">
        <v>55</v>
      </c>
      <c r="Q931" s="63" t="s">
        <v>1560</v>
      </c>
      <c r="R931" s="63">
        <v>0</v>
      </c>
      <c r="T931" s="153" t="s">
        <v>1543</v>
      </c>
      <c r="W931" s="109" t="s">
        <v>3271</v>
      </c>
      <c r="X931" s="109">
        <v>0</v>
      </c>
      <c r="Y931" s="70" t="str">
        <f t="shared" si="31"/>
        <v>1000,100002170,0,0,0</v>
      </c>
      <c r="Z931" s="70"/>
      <c r="AA931" s="38">
        <v>0</v>
      </c>
      <c r="AB931" s="38">
        <v>0</v>
      </c>
      <c r="AC931" s="38">
        <v>0</v>
      </c>
      <c r="AD931" s="38">
        <v>0</v>
      </c>
      <c r="AG931" s="7" t="s">
        <v>3336</v>
      </c>
      <c r="AH931" s="96" t="str">
        <f t="shared" si="30"/>
        <v>1000,100002170,0,0,0</v>
      </c>
    </row>
    <row r="932" spans="1:34" x14ac:dyDescent="0.3">
      <c r="A932" s="55">
        <f t="shared" si="29"/>
        <v>927</v>
      </c>
      <c r="B932" s="37">
        <v>100002180</v>
      </c>
      <c r="C932" s="43" t="s">
        <v>1938</v>
      </c>
      <c r="D932" s="38">
        <v>18</v>
      </c>
      <c r="E932" s="38">
        <v>0</v>
      </c>
      <c r="J932" s="38">
        <v>2</v>
      </c>
      <c r="L932" s="38">
        <v>0</v>
      </c>
      <c r="M932" s="38">
        <v>0</v>
      </c>
      <c r="N932" s="38">
        <v>1000000</v>
      </c>
      <c r="O932" s="38" t="s">
        <v>55</v>
      </c>
      <c r="Q932" s="63" t="s">
        <v>1560</v>
      </c>
      <c r="R932" s="63">
        <v>0</v>
      </c>
      <c r="T932" s="153" t="s">
        <v>1543</v>
      </c>
      <c r="W932" s="109" t="s">
        <v>3271</v>
      </c>
      <c r="X932" s="109">
        <v>0</v>
      </c>
      <c r="Y932" s="70" t="str">
        <f t="shared" si="31"/>
        <v>1000,100002180,0,0,0</v>
      </c>
      <c r="Z932" s="70"/>
      <c r="AA932" s="38">
        <v>0</v>
      </c>
      <c r="AB932" s="38">
        <v>0</v>
      </c>
      <c r="AC932" s="38">
        <v>0</v>
      </c>
      <c r="AD932" s="38">
        <v>0</v>
      </c>
      <c r="AG932" s="7" t="s">
        <v>3336</v>
      </c>
      <c r="AH932" s="96" t="str">
        <f t="shared" si="30"/>
        <v>1000,100002180,0,0,0</v>
      </c>
    </row>
    <row r="933" spans="1:34" x14ac:dyDescent="0.3">
      <c r="A933" s="55">
        <f t="shared" si="29"/>
        <v>928</v>
      </c>
      <c r="B933" s="37">
        <v>100002190</v>
      </c>
      <c r="C933" s="43" t="s">
        <v>1938</v>
      </c>
      <c r="D933" s="38">
        <v>19</v>
      </c>
      <c r="E933" s="38">
        <v>0</v>
      </c>
      <c r="J933" s="38">
        <v>2</v>
      </c>
      <c r="L933" s="38">
        <v>0</v>
      </c>
      <c r="M933" s="38">
        <v>0</v>
      </c>
      <c r="N933" s="38">
        <v>1000000</v>
      </c>
      <c r="O933" s="38" t="s">
        <v>55</v>
      </c>
      <c r="Q933" s="63" t="s">
        <v>1560</v>
      </c>
      <c r="R933" s="63">
        <v>0</v>
      </c>
      <c r="T933" s="153" t="s">
        <v>1543</v>
      </c>
      <c r="W933" s="109" t="s">
        <v>3271</v>
      </c>
      <c r="X933" s="109">
        <v>0</v>
      </c>
      <c r="Y933" s="70" t="str">
        <f t="shared" si="31"/>
        <v>1000,100002190,0,0,0</v>
      </c>
      <c r="Z933" s="70"/>
      <c r="AA933" s="38">
        <v>0</v>
      </c>
      <c r="AB933" s="38">
        <v>0</v>
      </c>
      <c r="AC933" s="38">
        <v>0</v>
      </c>
      <c r="AD933" s="38">
        <v>0</v>
      </c>
      <c r="AG933" s="7" t="s">
        <v>3336</v>
      </c>
      <c r="AH933" s="96" t="str">
        <f t="shared" si="30"/>
        <v>1000,100002190,0,0,0</v>
      </c>
    </row>
    <row r="934" spans="1:34" x14ac:dyDescent="0.3">
      <c r="A934" s="55">
        <f t="shared" si="29"/>
        <v>929</v>
      </c>
      <c r="B934" s="37">
        <v>100002200</v>
      </c>
      <c r="C934" s="43" t="s">
        <v>1938</v>
      </c>
      <c r="D934" s="38">
        <v>20</v>
      </c>
      <c r="E934" s="38">
        <v>0</v>
      </c>
      <c r="J934" s="38">
        <v>2</v>
      </c>
      <c r="L934" s="38">
        <v>0</v>
      </c>
      <c r="M934" s="38">
        <v>0</v>
      </c>
      <c r="N934" s="38">
        <v>1000000</v>
      </c>
      <c r="O934" s="38" t="s">
        <v>55</v>
      </c>
      <c r="Q934" s="63" t="s">
        <v>1560</v>
      </c>
      <c r="R934" s="63">
        <v>0</v>
      </c>
      <c r="T934" s="153" t="s">
        <v>1543</v>
      </c>
      <c r="W934" s="109" t="s">
        <v>3271</v>
      </c>
      <c r="X934" s="109">
        <v>0</v>
      </c>
      <c r="Y934" s="70" t="str">
        <f t="shared" si="31"/>
        <v>1000,100002200,0,0,0</v>
      </c>
      <c r="Z934" s="70"/>
      <c r="AA934" s="38">
        <v>0</v>
      </c>
      <c r="AB934" s="38">
        <v>0</v>
      </c>
      <c r="AC934" s="38">
        <v>0</v>
      </c>
      <c r="AD934" s="38">
        <v>0</v>
      </c>
      <c r="AG934" s="7" t="s">
        <v>3336</v>
      </c>
      <c r="AH934" s="96" t="str">
        <f t="shared" si="30"/>
        <v>1000,100002200,0,0,0</v>
      </c>
    </row>
    <row r="935" spans="1:34" x14ac:dyDescent="0.3">
      <c r="A935" s="55">
        <f t="shared" ref="A935:A998" si="32">ROW()-5</f>
        <v>930</v>
      </c>
      <c r="B935" s="37">
        <v>100002210</v>
      </c>
      <c r="C935" s="43" t="s">
        <v>1938</v>
      </c>
      <c r="D935" s="38">
        <v>21</v>
      </c>
      <c r="E935" s="38">
        <v>0</v>
      </c>
      <c r="J935" s="38">
        <v>2</v>
      </c>
      <c r="L935" s="38">
        <v>0</v>
      </c>
      <c r="M935" s="38">
        <v>0</v>
      </c>
      <c r="N935" s="38">
        <v>1000000</v>
      </c>
      <c r="O935" s="38" t="s">
        <v>55</v>
      </c>
      <c r="Q935" s="63" t="s">
        <v>1560</v>
      </c>
      <c r="R935" s="63">
        <v>0</v>
      </c>
      <c r="T935" s="153" t="s">
        <v>1543</v>
      </c>
      <c r="W935" s="109" t="s">
        <v>3271</v>
      </c>
      <c r="X935" s="109">
        <v>0</v>
      </c>
      <c r="Y935" s="70" t="str">
        <f t="shared" si="31"/>
        <v>1000,100002210,0,0,0</v>
      </c>
      <c r="Z935" s="70"/>
      <c r="AA935" s="38">
        <v>0</v>
      </c>
      <c r="AB935" s="38">
        <v>0</v>
      </c>
      <c r="AC935" s="38">
        <v>0</v>
      </c>
      <c r="AD935" s="38">
        <v>0</v>
      </c>
      <c r="AG935" s="7" t="s">
        <v>3336</v>
      </c>
      <c r="AH935" s="96" t="str">
        <f t="shared" si="30"/>
        <v>1000,100002210,0,0,0</v>
      </c>
    </row>
    <row r="936" spans="1:34" x14ac:dyDescent="0.3">
      <c r="A936" s="55">
        <f t="shared" si="32"/>
        <v>931</v>
      </c>
      <c r="B936" s="37">
        <v>100002220</v>
      </c>
      <c r="C936" s="43" t="s">
        <v>1938</v>
      </c>
      <c r="D936" s="38">
        <v>22</v>
      </c>
      <c r="E936" s="38">
        <v>0</v>
      </c>
      <c r="J936" s="38">
        <v>2</v>
      </c>
      <c r="L936" s="38">
        <v>0</v>
      </c>
      <c r="M936" s="38">
        <v>0</v>
      </c>
      <c r="N936" s="38">
        <v>1000000</v>
      </c>
      <c r="O936" s="38" t="s">
        <v>55</v>
      </c>
      <c r="Q936" s="63" t="s">
        <v>1560</v>
      </c>
      <c r="R936" s="63">
        <v>0</v>
      </c>
      <c r="T936" s="153" t="s">
        <v>1543</v>
      </c>
      <c r="W936" s="109" t="s">
        <v>3271</v>
      </c>
      <c r="X936" s="109">
        <v>0</v>
      </c>
      <c r="Y936" s="70" t="str">
        <f t="shared" si="31"/>
        <v>1000,100002220,0,0,0</v>
      </c>
      <c r="Z936" s="70"/>
      <c r="AA936" s="38">
        <v>0</v>
      </c>
      <c r="AB936" s="38">
        <v>0</v>
      </c>
      <c r="AC936" s="38">
        <v>0</v>
      </c>
      <c r="AD936" s="38">
        <v>0</v>
      </c>
      <c r="AG936" s="7" t="s">
        <v>3336</v>
      </c>
      <c r="AH936" s="96" t="str">
        <f t="shared" si="30"/>
        <v>1000,100002220,0,0,0</v>
      </c>
    </row>
    <row r="937" spans="1:34" x14ac:dyDescent="0.3">
      <c r="A937" s="55">
        <f t="shared" si="32"/>
        <v>932</v>
      </c>
      <c r="B937" s="37">
        <v>100002230</v>
      </c>
      <c r="C937" s="43" t="s">
        <v>1938</v>
      </c>
      <c r="D937" s="38">
        <v>23</v>
      </c>
      <c r="E937" s="38">
        <v>0</v>
      </c>
      <c r="J937" s="38">
        <v>2</v>
      </c>
      <c r="L937" s="38">
        <v>0</v>
      </c>
      <c r="M937" s="38">
        <v>0</v>
      </c>
      <c r="N937" s="38">
        <v>1000000</v>
      </c>
      <c r="O937" s="38" t="s">
        <v>55</v>
      </c>
      <c r="Q937" s="63" t="s">
        <v>1560</v>
      </c>
      <c r="R937" s="63">
        <v>0</v>
      </c>
      <c r="T937" s="153" t="s">
        <v>1543</v>
      </c>
      <c r="W937" s="109" t="s">
        <v>3271</v>
      </c>
      <c r="X937" s="109">
        <v>0</v>
      </c>
      <c r="Y937" s="70" t="str">
        <f t="shared" si="31"/>
        <v>1000,100002230,0,0,0</v>
      </c>
      <c r="Z937" s="70"/>
      <c r="AA937" s="38">
        <v>0</v>
      </c>
      <c r="AB937" s="38">
        <v>0</v>
      </c>
      <c r="AC937" s="38">
        <v>0</v>
      </c>
      <c r="AD937" s="38">
        <v>0</v>
      </c>
      <c r="AG937" s="7" t="s">
        <v>3336</v>
      </c>
      <c r="AH937" s="96" t="str">
        <f t="shared" si="30"/>
        <v>1000,100002230,0,0,0</v>
      </c>
    </row>
    <row r="938" spans="1:34" x14ac:dyDescent="0.3">
      <c r="A938" s="55">
        <f t="shared" si="32"/>
        <v>933</v>
      </c>
      <c r="B938" s="37">
        <v>100002240</v>
      </c>
      <c r="C938" s="43" t="s">
        <v>1938</v>
      </c>
      <c r="D938" s="38">
        <v>24</v>
      </c>
      <c r="E938" s="38">
        <v>0</v>
      </c>
      <c r="J938" s="38">
        <v>2</v>
      </c>
      <c r="L938" s="38">
        <v>0</v>
      </c>
      <c r="M938" s="38">
        <v>0</v>
      </c>
      <c r="N938" s="38">
        <v>1000000</v>
      </c>
      <c r="O938" s="38" t="s">
        <v>55</v>
      </c>
      <c r="Q938" s="63" t="s">
        <v>1560</v>
      </c>
      <c r="R938" s="63">
        <v>0</v>
      </c>
      <c r="T938" s="153" t="s">
        <v>1543</v>
      </c>
      <c r="W938" s="109" t="s">
        <v>3271</v>
      </c>
      <c r="X938" s="109">
        <v>0</v>
      </c>
      <c r="Y938" s="70" t="str">
        <f t="shared" si="31"/>
        <v>1000,100002240,0,0,0</v>
      </c>
      <c r="Z938" s="70"/>
      <c r="AA938" s="38">
        <v>0</v>
      </c>
      <c r="AB938" s="38">
        <v>0</v>
      </c>
      <c r="AC938" s="38">
        <v>0</v>
      </c>
      <c r="AD938" s="38">
        <v>0</v>
      </c>
      <c r="AG938" s="7" t="s">
        <v>3336</v>
      </c>
      <c r="AH938" s="96" t="str">
        <f t="shared" si="30"/>
        <v>1000,100002240,0,0,0</v>
      </c>
    </row>
    <row r="939" spans="1:34" x14ac:dyDescent="0.3">
      <c r="A939" s="55">
        <f t="shared" si="32"/>
        <v>934</v>
      </c>
      <c r="B939" s="37">
        <v>100002250</v>
      </c>
      <c r="C939" s="43" t="s">
        <v>1938</v>
      </c>
      <c r="D939" s="38">
        <v>25</v>
      </c>
      <c r="E939" s="38">
        <v>0</v>
      </c>
      <c r="J939" s="38">
        <v>2</v>
      </c>
      <c r="L939" s="38">
        <v>0</v>
      </c>
      <c r="M939" s="38">
        <v>0</v>
      </c>
      <c r="N939" s="38">
        <v>1000000</v>
      </c>
      <c r="O939" s="38" t="s">
        <v>55</v>
      </c>
      <c r="Q939" s="63" t="s">
        <v>1560</v>
      </c>
      <c r="R939" s="63">
        <v>0</v>
      </c>
      <c r="T939" s="153" t="s">
        <v>1543</v>
      </c>
      <c r="W939" s="109" t="s">
        <v>3271</v>
      </c>
      <c r="X939" s="109">
        <v>0</v>
      </c>
      <c r="Y939" s="70" t="str">
        <f t="shared" si="31"/>
        <v>1000,100002250,0,0,0</v>
      </c>
      <c r="Z939" s="70"/>
      <c r="AA939" s="38">
        <v>0</v>
      </c>
      <c r="AB939" s="38">
        <v>0</v>
      </c>
      <c r="AC939" s="38">
        <v>0</v>
      </c>
      <c r="AD939" s="38">
        <v>0</v>
      </c>
      <c r="AG939" s="7" t="s">
        <v>3336</v>
      </c>
      <c r="AH939" s="96" t="str">
        <f t="shared" si="30"/>
        <v>1000,100002250,0,0,0</v>
      </c>
    </row>
    <row r="940" spans="1:34" x14ac:dyDescent="0.3">
      <c r="A940" s="55">
        <f t="shared" si="32"/>
        <v>935</v>
      </c>
      <c r="B940" s="37">
        <v>100003010</v>
      </c>
      <c r="C940" s="97" t="s">
        <v>1941</v>
      </c>
      <c r="D940" s="38">
        <v>1</v>
      </c>
      <c r="E940" s="38">
        <v>0</v>
      </c>
      <c r="J940" s="38">
        <v>2</v>
      </c>
      <c r="L940" s="38">
        <v>0</v>
      </c>
      <c r="M940" s="38">
        <v>0</v>
      </c>
      <c r="N940" s="38">
        <v>1000000</v>
      </c>
      <c r="O940" s="38" t="s">
        <v>55</v>
      </c>
      <c r="Q940" s="63" t="s">
        <v>1560</v>
      </c>
      <c r="R940" s="63">
        <v>0</v>
      </c>
      <c r="T940" s="153" t="s">
        <v>1543</v>
      </c>
      <c r="W940" s="109" t="s">
        <v>3272</v>
      </c>
      <c r="X940" s="109">
        <v>0</v>
      </c>
      <c r="Y940" s="70" t="str">
        <f t="shared" si="31"/>
        <v>1000,100003010,0,0,0</v>
      </c>
      <c r="Z940" s="70"/>
      <c r="AA940" s="38">
        <v>0</v>
      </c>
      <c r="AB940" s="38">
        <v>0</v>
      </c>
      <c r="AC940" s="38">
        <v>0</v>
      </c>
      <c r="AD940" s="267" t="s">
        <v>3508</v>
      </c>
      <c r="AG940" s="7" t="s">
        <v>3336</v>
      </c>
      <c r="AH940" s="96" t="str">
        <f t="shared" si="30"/>
        <v>1000,100003010,0,0,0</v>
      </c>
    </row>
    <row r="941" spans="1:34" x14ac:dyDescent="0.3">
      <c r="A941" s="55">
        <f t="shared" si="32"/>
        <v>936</v>
      </c>
      <c r="B941" s="37">
        <v>100003020</v>
      </c>
      <c r="C941" s="97" t="s">
        <v>1941</v>
      </c>
      <c r="D941" s="38">
        <v>2</v>
      </c>
      <c r="E941" s="38">
        <v>0</v>
      </c>
      <c r="J941" s="38">
        <v>2</v>
      </c>
      <c r="L941" s="38">
        <v>0</v>
      </c>
      <c r="M941" s="38">
        <v>0</v>
      </c>
      <c r="N941" s="38">
        <v>1000000</v>
      </c>
      <c r="O941" s="38" t="s">
        <v>55</v>
      </c>
      <c r="Q941" s="63" t="s">
        <v>1560</v>
      </c>
      <c r="R941" s="63">
        <v>0</v>
      </c>
      <c r="T941" s="153" t="s">
        <v>1543</v>
      </c>
      <c r="W941" s="109" t="s">
        <v>3272</v>
      </c>
      <c r="X941" s="109">
        <v>0</v>
      </c>
      <c r="Y941" s="70" t="str">
        <f t="shared" si="31"/>
        <v>1000,100003020,0,0,0</v>
      </c>
      <c r="Z941" s="70"/>
      <c r="AA941" s="38">
        <v>0</v>
      </c>
      <c r="AB941" s="38">
        <v>0</v>
      </c>
      <c r="AC941" s="38">
        <v>0</v>
      </c>
      <c r="AD941" s="267" t="s">
        <v>3508</v>
      </c>
      <c r="AG941" s="7" t="s">
        <v>3336</v>
      </c>
      <c r="AH941" s="96" t="str">
        <f t="shared" si="30"/>
        <v>1000,100003020,0,0,0</v>
      </c>
    </row>
    <row r="942" spans="1:34" x14ac:dyDescent="0.3">
      <c r="A942" s="55">
        <f t="shared" si="32"/>
        <v>937</v>
      </c>
      <c r="B942" s="37">
        <v>100003030</v>
      </c>
      <c r="C942" s="97" t="s">
        <v>1941</v>
      </c>
      <c r="D942" s="38">
        <v>3</v>
      </c>
      <c r="E942" s="38">
        <v>0</v>
      </c>
      <c r="J942" s="38">
        <v>2</v>
      </c>
      <c r="L942" s="38">
        <v>0</v>
      </c>
      <c r="M942" s="38">
        <v>0</v>
      </c>
      <c r="N942" s="38">
        <v>1000000</v>
      </c>
      <c r="O942" s="38" t="s">
        <v>55</v>
      </c>
      <c r="Q942" s="63" t="s">
        <v>1560</v>
      </c>
      <c r="R942" s="63">
        <v>0</v>
      </c>
      <c r="T942" s="153" t="s">
        <v>1543</v>
      </c>
      <c r="W942" s="109" t="s">
        <v>3272</v>
      </c>
      <c r="X942" s="109">
        <v>0</v>
      </c>
      <c r="Y942" s="70" t="str">
        <f t="shared" si="31"/>
        <v>1000,100003030,0,0,0</v>
      </c>
      <c r="Z942" s="70"/>
      <c r="AA942" s="38">
        <v>0</v>
      </c>
      <c r="AB942" s="38">
        <v>0</v>
      </c>
      <c r="AC942" s="38">
        <v>0</v>
      </c>
      <c r="AD942" s="267" t="s">
        <v>3507</v>
      </c>
      <c r="AG942" s="7" t="s">
        <v>3336</v>
      </c>
      <c r="AH942" s="96" t="str">
        <f t="shared" si="30"/>
        <v>1000,100003030,0,0,0</v>
      </c>
    </row>
    <row r="943" spans="1:34" x14ac:dyDescent="0.3">
      <c r="A943" s="55">
        <f t="shared" si="32"/>
        <v>938</v>
      </c>
      <c r="B943" s="37">
        <v>100003040</v>
      </c>
      <c r="C943" s="97" t="s">
        <v>1941</v>
      </c>
      <c r="D943" s="38">
        <v>4</v>
      </c>
      <c r="E943" s="38">
        <v>0</v>
      </c>
      <c r="J943" s="38">
        <v>2</v>
      </c>
      <c r="L943" s="38">
        <v>0</v>
      </c>
      <c r="M943" s="38">
        <v>0</v>
      </c>
      <c r="N943" s="38">
        <v>1000000</v>
      </c>
      <c r="O943" s="38" t="s">
        <v>55</v>
      </c>
      <c r="Q943" s="63" t="s">
        <v>1560</v>
      </c>
      <c r="R943" s="63">
        <v>0</v>
      </c>
      <c r="T943" s="153" t="s">
        <v>1543</v>
      </c>
      <c r="W943" s="109" t="s">
        <v>3272</v>
      </c>
      <c r="X943" s="109">
        <v>0</v>
      </c>
      <c r="Y943" s="70" t="str">
        <f t="shared" si="31"/>
        <v>1000,100003040,0,0,0</v>
      </c>
      <c r="Z943" s="70"/>
      <c r="AA943" s="38">
        <v>0</v>
      </c>
      <c r="AB943" s="38">
        <v>0</v>
      </c>
      <c r="AC943" s="38">
        <v>0</v>
      </c>
      <c r="AD943" s="267" t="s">
        <v>3507</v>
      </c>
      <c r="AG943" s="7" t="s">
        <v>3336</v>
      </c>
      <c r="AH943" s="96" t="str">
        <f t="shared" si="30"/>
        <v>1000,100003040,0,0,0</v>
      </c>
    </row>
    <row r="944" spans="1:34" x14ac:dyDescent="0.3">
      <c r="A944" s="55">
        <f t="shared" si="32"/>
        <v>939</v>
      </c>
      <c r="B944" s="37">
        <v>100003050</v>
      </c>
      <c r="C944" s="97" t="s">
        <v>1941</v>
      </c>
      <c r="D944" s="38">
        <v>5</v>
      </c>
      <c r="E944" s="38">
        <v>0</v>
      </c>
      <c r="J944" s="38">
        <v>2</v>
      </c>
      <c r="L944" s="38">
        <v>0</v>
      </c>
      <c r="M944" s="38">
        <v>0</v>
      </c>
      <c r="N944" s="38">
        <v>1000000</v>
      </c>
      <c r="O944" s="38" t="s">
        <v>55</v>
      </c>
      <c r="Q944" s="63" t="s">
        <v>1560</v>
      </c>
      <c r="R944" s="63">
        <v>0</v>
      </c>
      <c r="T944" s="153" t="s">
        <v>1543</v>
      </c>
      <c r="W944" s="109" t="s">
        <v>3272</v>
      </c>
      <c r="X944" s="109">
        <v>0</v>
      </c>
      <c r="Y944" s="70" t="str">
        <f t="shared" si="31"/>
        <v>1000,100003050,0,0,0</v>
      </c>
      <c r="Z944" s="70"/>
      <c r="AA944" s="38">
        <v>0</v>
      </c>
      <c r="AB944" s="38">
        <v>0</v>
      </c>
      <c r="AC944" s="38">
        <v>0</v>
      </c>
      <c r="AD944" s="267" t="s">
        <v>3507</v>
      </c>
      <c r="AG944" s="7" t="s">
        <v>3336</v>
      </c>
      <c r="AH944" s="96" t="str">
        <f t="shared" si="30"/>
        <v>1000,100003050,0,0,0</v>
      </c>
    </row>
    <row r="945" spans="1:34" x14ac:dyDescent="0.3">
      <c r="A945" s="55">
        <f t="shared" si="32"/>
        <v>940</v>
      </c>
      <c r="B945" s="37">
        <v>100003060</v>
      </c>
      <c r="C945" s="97" t="s">
        <v>1941</v>
      </c>
      <c r="D945" s="38">
        <v>6</v>
      </c>
      <c r="E945" s="38">
        <v>0</v>
      </c>
      <c r="J945" s="38">
        <v>2</v>
      </c>
      <c r="L945" s="38">
        <v>0</v>
      </c>
      <c r="M945" s="38">
        <v>0</v>
      </c>
      <c r="N945" s="38">
        <v>1000000</v>
      </c>
      <c r="O945" s="38" t="s">
        <v>55</v>
      </c>
      <c r="Q945" s="63" t="s">
        <v>1560</v>
      </c>
      <c r="R945" s="63">
        <v>0</v>
      </c>
      <c r="T945" s="153" t="s">
        <v>1543</v>
      </c>
      <c r="W945" s="109" t="s">
        <v>3272</v>
      </c>
      <c r="X945" s="109">
        <v>0</v>
      </c>
      <c r="Y945" s="70" t="str">
        <f t="shared" si="31"/>
        <v>1000,100003060,0,0,0</v>
      </c>
      <c r="Z945" s="70"/>
      <c r="AA945" s="38">
        <v>0</v>
      </c>
      <c r="AB945" s="38">
        <v>0</v>
      </c>
      <c r="AC945" s="38">
        <v>0</v>
      </c>
      <c r="AD945" s="267" t="s">
        <v>3507</v>
      </c>
      <c r="AG945" s="7" t="s">
        <v>3336</v>
      </c>
      <c r="AH945" s="96" t="str">
        <f t="shared" si="30"/>
        <v>1000,100003060,0,0,0</v>
      </c>
    </row>
    <row r="946" spans="1:34" x14ac:dyDescent="0.3">
      <c r="A946" s="55">
        <f t="shared" si="32"/>
        <v>941</v>
      </c>
      <c r="B946" s="37">
        <v>100003070</v>
      </c>
      <c r="C946" s="97" t="s">
        <v>1941</v>
      </c>
      <c r="D946" s="38">
        <v>7</v>
      </c>
      <c r="E946" s="38">
        <v>0</v>
      </c>
      <c r="J946" s="38">
        <v>2</v>
      </c>
      <c r="L946" s="38">
        <v>0</v>
      </c>
      <c r="M946" s="38">
        <v>0</v>
      </c>
      <c r="N946" s="38">
        <v>1000000</v>
      </c>
      <c r="O946" s="38" t="s">
        <v>55</v>
      </c>
      <c r="Q946" s="63" t="s">
        <v>1560</v>
      </c>
      <c r="R946" s="63">
        <v>0</v>
      </c>
      <c r="T946" s="153" t="s">
        <v>1543</v>
      </c>
      <c r="W946" s="109" t="s">
        <v>3272</v>
      </c>
      <c r="X946" s="109">
        <v>0</v>
      </c>
      <c r="Y946" s="70" t="str">
        <f t="shared" si="31"/>
        <v>1000,100003070,0,0,0</v>
      </c>
      <c r="Z946" s="70"/>
      <c r="AA946" s="38">
        <v>0</v>
      </c>
      <c r="AB946" s="38">
        <v>0</v>
      </c>
      <c r="AC946" s="38">
        <v>0</v>
      </c>
      <c r="AD946" s="267" t="s">
        <v>3507</v>
      </c>
      <c r="AG946" s="7" t="s">
        <v>3336</v>
      </c>
      <c r="AH946" s="96" t="str">
        <f t="shared" si="30"/>
        <v>1000,100003070,0,0,0</v>
      </c>
    </row>
    <row r="947" spans="1:34" x14ac:dyDescent="0.3">
      <c r="A947" s="55">
        <f t="shared" si="32"/>
        <v>942</v>
      </c>
      <c r="B947" s="37">
        <v>100003080</v>
      </c>
      <c r="C947" s="97" t="s">
        <v>1941</v>
      </c>
      <c r="D947" s="38">
        <v>8</v>
      </c>
      <c r="E947" s="38">
        <v>0</v>
      </c>
      <c r="J947" s="38">
        <v>2</v>
      </c>
      <c r="L947" s="38">
        <v>0</v>
      </c>
      <c r="M947" s="38">
        <v>0</v>
      </c>
      <c r="N947" s="38">
        <v>1000000</v>
      </c>
      <c r="O947" s="38" t="s">
        <v>55</v>
      </c>
      <c r="Q947" s="63" t="s">
        <v>1560</v>
      </c>
      <c r="R947" s="63">
        <v>0</v>
      </c>
      <c r="T947" s="153" t="s">
        <v>1543</v>
      </c>
      <c r="W947" s="109" t="s">
        <v>3272</v>
      </c>
      <c r="X947" s="109">
        <v>0</v>
      </c>
      <c r="Y947" s="70" t="str">
        <f t="shared" si="31"/>
        <v>1000,100003080,0,0,0</v>
      </c>
      <c r="Z947" s="70"/>
      <c r="AA947" s="38">
        <v>0</v>
      </c>
      <c r="AB947" s="38">
        <v>0</v>
      </c>
      <c r="AC947" s="38">
        <v>0</v>
      </c>
      <c r="AD947" s="267" t="s">
        <v>3507</v>
      </c>
      <c r="AG947" s="7" t="s">
        <v>3336</v>
      </c>
      <c r="AH947" s="96" t="str">
        <f t="shared" si="30"/>
        <v>1000,100003080,0,0,0</v>
      </c>
    </row>
    <row r="948" spans="1:34" x14ac:dyDescent="0.3">
      <c r="A948" s="55">
        <f t="shared" si="32"/>
        <v>943</v>
      </c>
      <c r="B948" s="37">
        <v>100003090</v>
      </c>
      <c r="C948" s="97" t="s">
        <v>1941</v>
      </c>
      <c r="D948" s="38">
        <v>9</v>
      </c>
      <c r="E948" s="38">
        <v>0</v>
      </c>
      <c r="J948" s="38">
        <v>2</v>
      </c>
      <c r="L948" s="38">
        <v>0</v>
      </c>
      <c r="M948" s="38">
        <v>0</v>
      </c>
      <c r="N948" s="38">
        <v>1000000</v>
      </c>
      <c r="O948" s="38" t="s">
        <v>55</v>
      </c>
      <c r="Q948" s="63" t="s">
        <v>1560</v>
      </c>
      <c r="R948" s="63">
        <v>0</v>
      </c>
      <c r="T948" s="153" t="s">
        <v>1543</v>
      </c>
      <c r="W948" s="109" t="s">
        <v>3272</v>
      </c>
      <c r="X948" s="109">
        <v>0</v>
      </c>
      <c r="Y948" s="70" t="str">
        <f t="shared" si="31"/>
        <v>1000,100003090,0,0,0</v>
      </c>
      <c r="Z948" s="70"/>
      <c r="AA948" s="38">
        <v>0</v>
      </c>
      <c r="AB948" s="38">
        <v>0</v>
      </c>
      <c r="AC948" s="38">
        <v>0</v>
      </c>
      <c r="AD948" s="267" t="s">
        <v>3507</v>
      </c>
      <c r="AG948" s="7" t="s">
        <v>3336</v>
      </c>
      <c r="AH948" s="96" t="str">
        <f t="shared" si="30"/>
        <v>1000,100003090,0,0,0</v>
      </c>
    </row>
    <row r="949" spans="1:34" x14ac:dyDescent="0.3">
      <c r="A949" s="55">
        <f t="shared" si="32"/>
        <v>944</v>
      </c>
      <c r="B949" s="37">
        <v>100003100</v>
      </c>
      <c r="C949" s="97" t="s">
        <v>1941</v>
      </c>
      <c r="D949" s="38">
        <v>10</v>
      </c>
      <c r="E949" s="38">
        <v>0</v>
      </c>
      <c r="J949" s="38">
        <v>2</v>
      </c>
      <c r="L949" s="38">
        <v>0</v>
      </c>
      <c r="M949" s="38">
        <v>0</v>
      </c>
      <c r="N949" s="38">
        <v>1000000</v>
      </c>
      <c r="O949" s="38" t="s">
        <v>55</v>
      </c>
      <c r="Q949" s="63" t="s">
        <v>1560</v>
      </c>
      <c r="R949" s="63">
        <v>0</v>
      </c>
      <c r="T949" s="153" t="s">
        <v>1543</v>
      </c>
      <c r="W949" s="109" t="s">
        <v>3272</v>
      </c>
      <c r="X949" s="109">
        <v>0</v>
      </c>
      <c r="Y949" s="70" t="str">
        <f t="shared" si="31"/>
        <v>1000,100003100,0,0,0</v>
      </c>
      <c r="Z949" s="70"/>
      <c r="AA949" s="38">
        <v>0</v>
      </c>
      <c r="AB949" s="38">
        <v>0</v>
      </c>
      <c r="AC949" s="38">
        <v>0</v>
      </c>
      <c r="AD949" s="267" t="s">
        <v>3507</v>
      </c>
      <c r="AG949" s="7" t="s">
        <v>3336</v>
      </c>
      <c r="AH949" s="96" t="str">
        <f t="shared" si="30"/>
        <v>1000,100003100,0,0,0</v>
      </c>
    </row>
    <row r="950" spans="1:34" x14ac:dyDescent="0.3">
      <c r="A950" s="55">
        <f t="shared" si="32"/>
        <v>945</v>
      </c>
      <c r="B950" s="37">
        <v>100003110</v>
      </c>
      <c r="C950" s="97" t="s">
        <v>1941</v>
      </c>
      <c r="D950" s="38">
        <v>11</v>
      </c>
      <c r="E950" s="38">
        <v>0</v>
      </c>
      <c r="J950" s="38">
        <v>2</v>
      </c>
      <c r="L950" s="38">
        <v>0</v>
      </c>
      <c r="M950" s="38">
        <v>0</v>
      </c>
      <c r="N950" s="38">
        <v>1000000</v>
      </c>
      <c r="O950" s="38" t="s">
        <v>55</v>
      </c>
      <c r="Q950" s="63" t="s">
        <v>1560</v>
      </c>
      <c r="R950" s="63">
        <v>0</v>
      </c>
      <c r="T950" s="153" t="s">
        <v>1543</v>
      </c>
      <c r="W950" s="109" t="s">
        <v>3272</v>
      </c>
      <c r="X950" s="109">
        <v>0</v>
      </c>
      <c r="Y950" s="70" t="str">
        <f t="shared" si="31"/>
        <v>1000,100003110,0,0,0</v>
      </c>
      <c r="Z950" s="70"/>
      <c r="AA950" s="38">
        <v>0</v>
      </c>
      <c r="AB950" s="38">
        <v>0</v>
      </c>
      <c r="AC950" s="38">
        <v>0</v>
      </c>
      <c r="AD950" s="267" t="s">
        <v>3507</v>
      </c>
      <c r="AG950" s="7" t="s">
        <v>3336</v>
      </c>
      <c r="AH950" s="96" t="str">
        <f t="shared" si="30"/>
        <v>1000,100003110,0,0,0</v>
      </c>
    </row>
    <row r="951" spans="1:34" x14ac:dyDescent="0.3">
      <c r="A951" s="55">
        <f t="shared" si="32"/>
        <v>946</v>
      </c>
      <c r="B951" s="37">
        <v>100003120</v>
      </c>
      <c r="C951" s="97" t="s">
        <v>1941</v>
      </c>
      <c r="D951" s="38">
        <v>12</v>
      </c>
      <c r="E951" s="38">
        <v>0</v>
      </c>
      <c r="J951" s="38">
        <v>2</v>
      </c>
      <c r="L951" s="38">
        <v>0</v>
      </c>
      <c r="M951" s="38">
        <v>0</v>
      </c>
      <c r="N951" s="38">
        <v>1000000</v>
      </c>
      <c r="O951" s="38" t="s">
        <v>55</v>
      </c>
      <c r="Q951" s="63" t="s">
        <v>1560</v>
      </c>
      <c r="R951" s="63">
        <v>0</v>
      </c>
      <c r="T951" s="153" t="s">
        <v>1543</v>
      </c>
      <c r="W951" s="109" t="s">
        <v>3272</v>
      </c>
      <c r="X951" s="109">
        <v>0</v>
      </c>
      <c r="Y951" s="70" t="str">
        <f t="shared" si="31"/>
        <v>1000,100003120,0,0,0</v>
      </c>
      <c r="Z951" s="70"/>
      <c r="AA951" s="38">
        <v>0</v>
      </c>
      <c r="AB951" s="38">
        <v>0</v>
      </c>
      <c r="AC951" s="38">
        <v>0</v>
      </c>
      <c r="AD951" s="267" t="s">
        <v>3507</v>
      </c>
      <c r="AG951" s="7" t="s">
        <v>3336</v>
      </c>
      <c r="AH951" s="96" t="str">
        <f t="shared" si="30"/>
        <v>1000,100003120,0,0,0</v>
      </c>
    </row>
    <row r="952" spans="1:34" x14ac:dyDescent="0.3">
      <c r="A952" s="55">
        <f t="shared" si="32"/>
        <v>947</v>
      </c>
      <c r="B952" s="37">
        <v>100003130</v>
      </c>
      <c r="C952" s="97" t="s">
        <v>1941</v>
      </c>
      <c r="D952" s="38">
        <v>13</v>
      </c>
      <c r="E952" s="38">
        <v>0</v>
      </c>
      <c r="J952" s="38">
        <v>2</v>
      </c>
      <c r="L952" s="38">
        <v>0</v>
      </c>
      <c r="M952" s="38">
        <v>0</v>
      </c>
      <c r="N952" s="38">
        <v>1000000</v>
      </c>
      <c r="O952" s="38" t="s">
        <v>55</v>
      </c>
      <c r="Q952" s="63" t="s">
        <v>1560</v>
      </c>
      <c r="R952" s="63">
        <v>0</v>
      </c>
      <c r="T952" s="153" t="s">
        <v>1543</v>
      </c>
      <c r="W952" s="109" t="s">
        <v>3272</v>
      </c>
      <c r="X952" s="109">
        <v>0</v>
      </c>
      <c r="Y952" s="70" t="str">
        <f t="shared" si="31"/>
        <v>1000,100003130,0,0,0</v>
      </c>
      <c r="Z952" s="70"/>
      <c r="AA952" s="38">
        <v>0</v>
      </c>
      <c r="AB952" s="38">
        <v>0</v>
      </c>
      <c r="AC952" s="38">
        <v>0</v>
      </c>
      <c r="AD952" s="267" t="s">
        <v>3507</v>
      </c>
      <c r="AG952" s="7" t="s">
        <v>3336</v>
      </c>
      <c r="AH952" s="96" t="str">
        <f t="shared" si="30"/>
        <v>1000,100003130,0,0,0</v>
      </c>
    </row>
    <row r="953" spans="1:34" x14ac:dyDescent="0.3">
      <c r="A953" s="55">
        <f t="shared" si="32"/>
        <v>948</v>
      </c>
      <c r="B953" s="37">
        <v>100003140</v>
      </c>
      <c r="C953" s="97" t="s">
        <v>1941</v>
      </c>
      <c r="D953" s="38">
        <v>14</v>
      </c>
      <c r="E953" s="38">
        <v>0</v>
      </c>
      <c r="J953" s="38">
        <v>2</v>
      </c>
      <c r="L953" s="38">
        <v>0</v>
      </c>
      <c r="M953" s="38">
        <v>0</v>
      </c>
      <c r="N953" s="38">
        <v>1000000</v>
      </c>
      <c r="O953" s="38" t="s">
        <v>55</v>
      </c>
      <c r="Q953" s="63" t="s">
        <v>1560</v>
      </c>
      <c r="R953" s="63">
        <v>0</v>
      </c>
      <c r="T953" s="153" t="s">
        <v>1543</v>
      </c>
      <c r="W953" s="109" t="s">
        <v>3272</v>
      </c>
      <c r="X953" s="109">
        <v>0</v>
      </c>
      <c r="Y953" s="70" t="str">
        <f t="shared" si="31"/>
        <v>1000,100003140,0,0,0</v>
      </c>
      <c r="Z953" s="70"/>
      <c r="AA953" s="38">
        <v>0</v>
      </c>
      <c r="AB953" s="38">
        <v>0</v>
      </c>
      <c r="AC953" s="38">
        <v>0</v>
      </c>
      <c r="AD953" s="267" t="s">
        <v>3507</v>
      </c>
      <c r="AG953" s="7" t="s">
        <v>3336</v>
      </c>
      <c r="AH953" s="96" t="str">
        <f t="shared" si="30"/>
        <v>1000,100003140,0,0,0</v>
      </c>
    </row>
    <row r="954" spans="1:34" x14ac:dyDescent="0.3">
      <c r="A954" s="55">
        <f t="shared" si="32"/>
        <v>949</v>
      </c>
      <c r="B954" s="37">
        <v>100003150</v>
      </c>
      <c r="C954" s="97" t="s">
        <v>1941</v>
      </c>
      <c r="D954" s="38">
        <v>15</v>
      </c>
      <c r="E954" s="38">
        <v>0</v>
      </c>
      <c r="J954" s="38">
        <v>2</v>
      </c>
      <c r="L954" s="38">
        <v>0</v>
      </c>
      <c r="M954" s="38">
        <v>0</v>
      </c>
      <c r="N954" s="38">
        <v>1000000</v>
      </c>
      <c r="O954" s="38" t="s">
        <v>55</v>
      </c>
      <c r="Q954" s="63" t="s">
        <v>1560</v>
      </c>
      <c r="R954" s="63">
        <v>0</v>
      </c>
      <c r="T954" s="153" t="s">
        <v>1543</v>
      </c>
      <c r="W954" s="109" t="s">
        <v>3272</v>
      </c>
      <c r="X954" s="109">
        <v>0</v>
      </c>
      <c r="Y954" s="70" t="str">
        <f t="shared" si="31"/>
        <v>1000,100003150,0,0,0</v>
      </c>
      <c r="Z954" s="70"/>
      <c r="AA954" s="38">
        <v>0</v>
      </c>
      <c r="AB954" s="38">
        <v>0</v>
      </c>
      <c r="AC954" s="38">
        <v>0</v>
      </c>
      <c r="AD954" s="267" t="s">
        <v>3507</v>
      </c>
      <c r="AG954" s="7" t="s">
        <v>3336</v>
      </c>
      <c r="AH954" s="96" t="str">
        <f t="shared" ref="AH954:AH1017" si="33">SUBSTITUTE(AG954,"x",B954)</f>
        <v>1000,100003150,0,0,0</v>
      </c>
    </row>
    <row r="955" spans="1:34" x14ac:dyDescent="0.3">
      <c r="A955" s="55">
        <f t="shared" si="32"/>
        <v>950</v>
      </c>
      <c r="B955" s="37">
        <v>100003160</v>
      </c>
      <c r="C955" s="97" t="s">
        <v>1941</v>
      </c>
      <c r="D955" s="38">
        <v>16</v>
      </c>
      <c r="E955" s="38">
        <v>0</v>
      </c>
      <c r="J955" s="38">
        <v>2</v>
      </c>
      <c r="L955" s="38">
        <v>0</v>
      </c>
      <c r="M955" s="38">
        <v>0</v>
      </c>
      <c r="N955" s="38">
        <v>1000000</v>
      </c>
      <c r="O955" s="38" t="s">
        <v>55</v>
      </c>
      <c r="Q955" s="63" t="s">
        <v>1560</v>
      </c>
      <c r="R955" s="63">
        <v>0</v>
      </c>
      <c r="T955" s="153" t="s">
        <v>1543</v>
      </c>
      <c r="W955" s="109" t="s">
        <v>3272</v>
      </c>
      <c r="X955" s="109">
        <v>0</v>
      </c>
      <c r="Y955" s="70" t="str">
        <f t="shared" ref="Y955:Y1018" si="34">AH955</f>
        <v>1000,100003160,0,0,0</v>
      </c>
      <c r="Z955" s="70"/>
      <c r="AA955" s="38">
        <v>0</v>
      </c>
      <c r="AB955" s="38">
        <v>0</v>
      </c>
      <c r="AC955" s="38">
        <v>0</v>
      </c>
      <c r="AD955" s="267" t="s">
        <v>3507</v>
      </c>
      <c r="AG955" s="7" t="s">
        <v>3336</v>
      </c>
      <c r="AH955" s="96" t="str">
        <f t="shared" si="33"/>
        <v>1000,100003160,0,0,0</v>
      </c>
    </row>
    <row r="956" spans="1:34" x14ac:dyDescent="0.3">
      <c r="A956" s="55">
        <f t="shared" si="32"/>
        <v>951</v>
      </c>
      <c r="B956" s="37">
        <v>100003170</v>
      </c>
      <c r="C956" s="97" t="s">
        <v>1941</v>
      </c>
      <c r="D956" s="38">
        <v>17</v>
      </c>
      <c r="E956" s="38">
        <v>0</v>
      </c>
      <c r="J956" s="38">
        <v>2</v>
      </c>
      <c r="L956" s="38">
        <v>0</v>
      </c>
      <c r="M956" s="38">
        <v>0</v>
      </c>
      <c r="N956" s="38">
        <v>1000000</v>
      </c>
      <c r="O956" s="38" t="s">
        <v>55</v>
      </c>
      <c r="Q956" s="63" t="s">
        <v>1560</v>
      </c>
      <c r="R956" s="63">
        <v>0</v>
      </c>
      <c r="T956" s="153" t="s">
        <v>1543</v>
      </c>
      <c r="W956" s="109" t="s">
        <v>3272</v>
      </c>
      <c r="X956" s="109">
        <v>0</v>
      </c>
      <c r="Y956" s="70" t="str">
        <f t="shared" si="34"/>
        <v>1000,100003170,0,0,0</v>
      </c>
      <c r="Z956" s="70"/>
      <c r="AA956" s="38">
        <v>0</v>
      </c>
      <c r="AB956" s="38">
        <v>0</v>
      </c>
      <c r="AC956" s="38">
        <v>0</v>
      </c>
      <c r="AD956" s="267" t="s">
        <v>3507</v>
      </c>
      <c r="AG956" s="7" t="s">
        <v>3336</v>
      </c>
      <c r="AH956" s="96" t="str">
        <f t="shared" si="33"/>
        <v>1000,100003170,0,0,0</v>
      </c>
    </row>
    <row r="957" spans="1:34" x14ac:dyDescent="0.3">
      <c r="A957" s="55">
        <f t="shared" si="32"/>
        <v>952</v>
      </c>
      <c r="B957" s="37">
        <v>100003180</v>
      </c>
      <c r="C957" s="97" t="s">
        <v>1941</v>
      </c>
      <c r="D957" s="38">
        <v>18</v>
      </c>
      <c r="E957" s="38">
        <v>0</v>
      </c>
      <c r="J957" s="38">
        <v>2</v>
      </c>
      <c r="L957" s="38">
        <v>0</v>
      </c>
      <c r="M957" s="38">
        <v>0</v>
      </c>
      <c r="N957" s="38">
        <v>1000000</v>
      </c>
      <c r="O957" s="38" t="s">
        <v>55</v>
      </c>
      <c r="Q957" s="63" t="s">
        <v>1560</v>
      </c>
      <c r="R957" s="63">
        <v>0</v>
      </c>
      <c r="T957" s="153" t="s">
        <v>1543</v>
      </c>
      <c r="W957" s="109" t="s">
        <v>3272</v>
      </c>
      <c r="X957" s="109">
        <v>0</v>
      </c>
      <c r="Y957" s="70" t="str">
        <f t="shared" si="34"/>
        <v>1000,100003180,0,0,0</v>
      </c>
      <c r="Z957" s="70"/>
      <c r="AA957" s="38">
        <v>0</v>
      </c>
      <c r="AB957" s="38">
        <v>0</v>
      </c>
      <c r="AC957" s="38">
        <v>0</v>
      </c>
      <c r="AD957" s="267" t="s">
        <v>3507</v>
      </c>
      <c r="AG957" s="7" t="s">
        <v>3336</v>
      </c>
      <c r="AH957" s="96" t="str">
        <f t="shared" si="33"/>
        <v>1000,100003180,0,0,0</v>
      </c>
    </row>
    <row r="958" spans="1:34" x14ac:dyDescent="0.3">
      <c r="A958" s="55">
        <f t="shared" si="32"/>
        <v>953</v>
      </c>
      <c r="B958" s="37">
        <v>100003190</v>
      </c>
      <c r="C958" s="97" t="s">
        <v>1941</v>
      </c>
      <c r="D958" s="38">
        <v>19</v>
      </c>
      <c r="E958" s="38">
        <v>0</v>
      </c>
      <c r="J958" s="38">
        <v>2</v>
      </c>
      <c r="L958" s="38">
        <v>0</v>
      </c>
      <c r="M958" s="38">
        <v>0</v>
      </c>
      <c r="N958" s="38">
        <v>1000000</v>
      </c>
      <c r="O958" s="38" t="s">
        <v>55</v>
      </c>
      <c r="Q958" s="63" t="s">
        <v>1560</v>
      </c>
      <c r="R958" s="63">
        <v>0</v>
      </c>
      <c r="T958" s="153" t="s">
        <v>1543</v>
      </c>
      <c r="W958" s="109" t="s">
        <v>3272</v>
      </c>
      <c r="X958" s="109">
        <v>0</v>
      </c>
      <c r="Y958" s="70" t="str">
        <f t="shared" si="34"/>
        <v>1000,100003190,0,0,0</v>
      </c>
      <c r="Z958" s="70"/>
      <c r="AA958" s="38">
        <v>0</v>
      </c>
      <c r="AB958" s="38">
        <v>0</v>
      </c>
      <c r="AC958" s="38">
        <v>0</v>
      </c>
      <c r="AD958" s="267" t="s">
        <v>3507</v>
      </c>
      <c r="AG958" s="7" t="s">
        <v>3336</v>
      </c>
      <c r="AH958" s="96" t="str">
        <f t="shared" si="33"/>
        <v>1000,100003190,0,0,0</v>
      </c>
    </row>
    <row r="959" spans="1:34" x14ac:dyDescent="0.3">
      <c r="A959" s="55">
        <f t="shared" si="32"/>
        <v>954</v>
      </c>
      <c r="B959" s="37">
        <v>100003200</v>
      </c>
      <c r="C959" s="97" t="s">
        <v>1941</v>
      </c>
      <c r="D959" s="38">
        <v>20</v>
      </c>
      <c r="E959" s="38">
        <v>0</v>
      </c>
      <c r="J959" s="38">
        <v>2</v>
      </c>
      <c r="L959" s="38">
        <v>0</v>
      </c>
      <c r="M959" s="38">
        <v>0</v>
      </c>
      <c r="N959" s="38">
        <v>1000000</v>
      </c>
      <c r="O959" s="38" t="s">
        <v>55</v>
      </c>
      <c r="Q959" s="63" t="s">
        <v>1560</v>
      </c>
      <c r="R959" s="63">
        <v>0</v>
      </c>
      <c r="T959" s="153" t="s">
        <v>1543</v>
      </c>
      <c r="W959" s="109" t="s">
        <v>3272</v>
      </c>
      <c r="X959" s="109">
        <v>0</v>
      </c>
      <c r="Y959" s="70" t="str">
        <f t="shared" si="34"/>
        <v>1000,100003200,0,0,0</v>
      </c>
      <c r="Z959" s="70"/>
      <c r="AA959" s="38">
        <v>0</v>
      </c>
      <c r="AB959" s="38">
        <v>0</v>
      </c>
      <c r="AC959" s="38">
        <v>0</v>
      </c>
      <c r="AD959" s="267" t="s">
        <v>3507</v>
      </c>
      <c r="AG959" s="7" t="s">
        <v>3336</v>
      </c>
      <c r="AH959" s="96" t="str">
        <f t="shared" si="33"/>
        <v>1000,100003200,0,0,0</v>
      </c>
    </row>
    <row r="960" spans="1:34" x14ac:dyDescent="0.3">
      <c r="A960" s="55">
        <f t="shared" si="32"/>
        <v>955</v>
      </c>
      <c r="B960" s="37">
        <v>100003210</v>
      </c>
      <c r="C960" s="97" t="s">
        <v>1941</v>
      </c>
      <c r="D960" s="38">
        <v>21</v>
      </c>
      <c r="E960" s="38">
        <v>0</v>
      </c>
      <c r="J960" s="38">
        <v>2</v>
      </c>
      <c r="L960" s="38">
        <v>0</v>
      </c>
      <c r="M960" s="38">
        <v>0</v>
      </c>
      <c r="N960" s="38">
        <v>1000000</v>
      </c>
      <c r="O960" s="38" t="s">
        <v>55</v>
      </c>
      <c r="Q960" s="63" t="s">
        <v>1560</v>
      </c>
      <c r="R960" s="63">
        <v>0</v>
      </c>
      <c r="T960" s="153" t="s">
        <v>1543</v>
      </c>
      <c r="W960" s="109" t="s">
        <v>3272</v>
      </c>
      <c r="X960" s="109">
        <v>0</v>
      </c>
      <c r="Y960" s="70" t="str">
        <f t="shared" si="34"/>
        <v>1000,100003210,0,0,0</v>
      </c>
      <c r="Z960" s="70"/>
      <c r="AA960" s="38">
        <v>0</v>
      </c>
      <c r="AB960" s="38">
        <v>0</v>
      </c>
      <c r="AC960" s="38">
        <v>0</v>
      </c>
      <c r="AD960" s="267" t="s">
        <v>3507</v>
      </c>
      <c r="AG960" s="7" t="s">
        <v>3336</v>
      </c>
      <c r="AH960" s="96" t="str">
        <f t="shared" si="33"/>
        <v>1000,100003210,0,0,0</v>
      </c>
    </row>
    <row r="961" spans="1:35" x14ac:dyDescent="0.3">
      <c r="A961" s="55">
        <f t="shared" si="32"/>
        <v>956</v>
      </c>
      <c r="B961" s="37">
        <v>100003220</v>
      </c>
      <c r="C961" s="97" t="s">
        <v>1941</v>
      </c>
      <c r="D961" s="38">
        <v>22</v>
      </c>
      <c r="E961" s="38">
        <v>0</v>
      </c>
      <c r="J961" s="38">
        <v>2</v>
      </c>
      <c r="L961" s="38">
        <v>0</v>
      </c>
      <c r="M961" s="38">
        <v>0</v>
      </c>
      <c r="N961" s="38">
        <v>1000000</v>
      </c>
      <c r="O961" s="38" t="s">
        <v>55</v>
      </c>
      <c r="Q961" s="63" t="s">
        <v>1560</v>
      </c>
      <c r="R961" s="63">
        <v>0</v>
      </c>
      <c r="T961" s="153" t="s">
        <v>1543</v>
      </c>
      <c r="W961" s="109" t="s">
        <v>3272</v>
      </c>
      <c r="X961" s="109">
        <v>0</v>
      </c>
      <c r="Y961" s="70" t="str">
        <f t="shared" si="34"/>
        <v>1000,100003220,0,0,0</v>
      </c>
      <c r="Z961" s="70"/>
      <c r="AA961" s="38">
        <v>0</v>
      </c>
      <c r="AB961" s="38">
        <v>0</v>
      </c>
      <c r="AC961" s="38">
        <v>0</v>
      </c>
      <c r="AD961" s="267" t="s">
        <v>3507</v>
      </c>
      <c r="AG961" s="7" t="s">
        <v>3336</v>
      </c>
      <c r="AH961" s="96" t="str">
        <f t="shared" si="33"/>
        <v>1000,100003220,0,0,0</v>
      </c>
    </row>
    <row r="962" spans="1:35" x14ac:dyDescent="0.3">
      <c r="A962" s="55">
        <f t="shared" si="32"/>
        <v>957</v>
      </c>
      <c r="B962" s="37">
        <v>100003230</v>
      </c>
      <c r="C962" s="97" t="s">
        <v>1941</v>
      </c>
      <c r="D962" s="38">
        <v>23</v>
      </c>
      <c r="E962" s="38">
        <v>0</v>
      </c>
      <c r="J962" s="38">
        <v>2</v>
      </c>
      <c r="L962" s="38">
        <v>0</v>
      </c>
      <c r="M962" s="38">
        <v>0</v>
      </c>
      <c r="N962" s="38">
        <v>1000000</v>
      </c>
      <c r="O962" s="38" t="s">
        <v>55</v>
      </c>
      <c r="Q962" s="63" t="s">
        <v>1560</v>
      </c>
      <c r="R962" s="63">
        <v>0</v>
      </c>
      <c r="T962" s="153" t="s">
        <v>1543</v>
      </c>
      <c r="W962" s="109" t="s">
        <v>3272</v>
      </c>
      <c r="X962" s="109">
        <v>0</v>
      </c>
      <c r="Y962" s="70" t="str">
        <f t="shared" si="34"/>
        <v>1000,100003230,0,0,0</v>
      </c>
      <c r="Z962" s="70"/>
      <c r="AA962" s="38">
        <v>0</v>
      </c>
      <c r="AB962" s="38">
        <v>0</v>
      </c>
      <c r="AC962" s="38">
        <v>0</v>
      </c>
      <c r="AD962" s="267" t="s">
        <v>3507</v>
      </c>
      <c r="AG962" s="7" t="s">
        <v>3336</v>
      </c>
      <c r="AH962" s="96" t="str">
        <f t="shared" si="33"/>
        <v>1000,100003230,0,0,0</v>
      </c>
    </row>
    <row r="963" spans="1:35" x14ac:dyDescent="0.3">
      <c r="A963" s="55">
        <f t="shared" si="32"/>
        <v>958</v>
      </c>
      <c r="B963" s="37">
        <v>100003240</v>
      </c>
      <c r="C963" s="97" t="s">
        <v>1941</v>
      </c>
      <c r="D963" s="38">
        <v>24</v>
      </c>
      <c r="E963" s="38">
        <v>0</v>
      </c>
      <c r="J963" s="38">
        <v>2</v>
      </c>
      <c r="L963" s="38">
        <v>0</v>
      </c>
      <c r="M963" s="38">
        <v>0</v>
      </c>
      <c r="N963" s="38">
        <v>1000000</v>
      </c>
      <c r="O963" s="38" t="s">
        <v>55</v>
      </c>
      <c r="Q963" s="63" t="s">
        <v>1560</v>
      </c>
      <c r="R963" s="63">
        <v>0</v>
      </c>
      <c r="T963" s="153" t="s">
        <v>1543</v>
      </c>
      <c r="W963" s="109" t="s">
        <v>3272</v>
      </c>
      <c r="X963" s="109">
        <v>0</v>
      </c>
      <c r="Y963" s="70" t="str">
        <f t="shared" si="34"/>
        <v>1000,100003240,0,0,0</v>
      </c>
      <c r="Z963" s="70"/>
      <c r="AA963" s="38">
        <v>0</v>
      </c>
      <c r="AB963" s="38">
        <v>0</v>
      </c>
      <c r="AC963" s="38">
        <v>0</v>
      </c>
      <c r="AD963" s="267" t="s">
        <v>3507</v>
      </c>
      <c r="AG963" s="7" t="s">
        <v>3336</v>
      </c>
      <c r="AH963" s="96" t="str">
        <f t="shared" si="33"/>
        <v>1000,100003240,0,0,0</v>
      </c>
    </row>
    <row r="964" spans="1:35" x14ac:dyDescent="0.3">
      <c r="A964" s="55">
        <f t="shared" si="32"/>
        <v>959</v>
      </c>
      <c r="B964" s="37">
        <v>100003250</v>
      </c>
      <c r="C964" s="97" t="s">
        <v>1941</v>
      </c>
      <c r="D964" s="38">
        <v>25</v>
      </c>
      <c r="E964" s="38">
        <v>0</v>
      </c>
      <c r="J964" s="38">
        <v>2</v>
      </c>
      <c r="L964" s="38">
        <v>0</v>
      </c>
      <c r="M964" s="38">
        <v>0</v>
      </c>
      <c r="N964" s="38">
        <v>1000000</v>
      </c>
      <c r="O964" s="38" t="s">
        <v>55</v>
      </c>
      <c r="Q964" s="63" t="s">
        <v>1560</v>
      </c>
      <c r="R964" s="63">
        <v>0</v>
      </c>
      <c r="T964" s="153" t="s">
        <v>1543</v>
      </c>
      <c r="W964" s="109" t="s">
        <v>3272</v>
      </c>
      <c r="X964" s="109">
        <v>0</v>
      </c>
      <c r="Y964" s="70" t="str">
        <f t="shared" si="34"/>
        <v>1000,100003250,0,0,0</v>
      </c>
      <c r="Z964" s="70"/>
      <c r="AA964" s="38">
        <v>0</v>
      </c>
      <c r="AB964" s="38">
        <v>0</v>
      </c>
      <c r="AC964" s="38">
        <v>0</v>
      </c>
      <c r="AD964" s="267" t="s">
        <v>3507</v>
      </c>
      <c r="AG964" s="7" t="s">
        <v>3336</v>
      </c>
      <c r="AH964" s="96" t="str">
        <f t="shared" si="33"/>
        <v>1000,100003250,0,0,0</v>
      </c>
    </row>
    <row r="965" spans="1:35" x14ac:dyDescent="0.3">
      <c r="A965" s="55">
        <f t="shared" si="32"/>
        <v>960</v>
      </c>
      <c r="B965" s="37">
        <v>100004010</v>
      </c>
      <c r="C965" s="43" t="s">
        <v>1942</v>
      </c>
      <c r="D965" s="38">
        <v>1</v>
      </c>
      <c r="E965" s="38">
        <v>0</v>
      </c>
      <c r="J965" s="38">
        <v>2</v>
      </c>
      <c r="L965" s="38">
        <v>0</v>
      </c>
      <c r="M965" s="38">
        <v>0</v>
      </c>
      <c r="N965" s="38">
        <v>1000000</v>
      </c>
      <c r="O965" s="38" t="s">
        <v>55</v>
      </c>
      <c r="Q965" s="63" t="s">
        <v>1560</v>
      </c>
      <c r="R965" s="63">
        <v>0</v>
      </c>
      <c r="T965" s="153" t="s">
        <v>1543</v>
      </c>
      <c r="W965" s="109" t="s">
        <v>3273</v>
      </c>
      <c r="X965" s="109">
        <v>0</v>
      </c>
      <c r="Y965" s="70" t="str">
        <f t="shared" si="34"/>
        <v>1400,100004000,0,0,0;1400,100004010,0,0,0;1800,100004010,-40000,0,0;2200,100004010,40000,0,0;2600,100004010,-80000,0,0;3000,100004010,100000,0,0;1900,100004010,-70000,0,0;3100,100004010,-30000,0,0;2400,100004010,40000,0,0;2000,100004010,-70000,0,0;1600,100004010,30000,0,0</v>
      </c>
      <c r="Z965" s="261" t="s">
        <v>3453</v>
      </c>
      <c r="AA965" s="38">
        <v>0</v>
      </c>
      <c r="AB965" s="38">
        <v>0</v>
      </c>
      <c r="AC965" s="38">
        <v>0</v>
      </c>
      <c r="AD965" s="38">
        <v>0</v>
      </c>
      <c r="AG965" s="7" t="s">
        <v>3412</v>
      </c>
      <c r="AH965" s="96" t="str">
        <f t="shared" si="33"/>
        <v>1400,100004000,0,0,0;1400,100004010,0,0,0;1800,100004010,-40000,0,0;2200,100004010,40000,0,0;2600,100004010,-80000,0,0;3000,100004010,100000,0,0;1900,100004010,-70000,0,0;3100,100004010,-30000,0,0;2400,100004010,40000,0,0;2000,100004010,-70000,0,0;1600,100004010,30000,0,0</v>
      </c>
      <c r="AI965" s="94"/>
    </row>
    <row r="966" spans="1:35" x14ac:dyDescent="0.3">
      <c r="A966" s="55">
        <f t="shared" si="32"/>
        <v>961</v>
      </c>
      <c r="B966" s="37">
        <v>100004020</v>
      </c>
      <c r="C966" s="43" t="s">
        <v>1942</v>
      </c>
      <c r="D966" s="38">
        <v>2</v>
      </c>
      <c r="E966" s="38">
        <v>0</v>
      </c>
      <c r="J966" s="38">
        <v>2</v>
      </c>
      <c r="L966" s="38">
        <v>0</v>
      </c>
      <c r="M966" s="38">
        <v>0</v>
      </c>
      <c r="N966" s="38">
        <v>1000000</v>
      </c>
      <c r="O966" s="38" t="s">
        <v>55</v>
      </c>
      <c r="Q966" s="63" t="s">
        <v>1560</v>
      </c>
      <c r="R966" s="63">
        <v>0</v>
      </c>
      <c r="T966" s="153" t="s">
        <v>1543</v>
      </c>
      <c r="W966" s="109" t="s">
        <v>3273</v>
      </c>
      <c r="X966" s="109">
        <v>0</v>
      </c>
      <c r="Y966" s="70" t="str">
        <f t="shared" si="34"/>
        <v>1400,100004000,0,0,0;1400,100004020,0,0,0;1800,100004020,-40000,0,0;2200,100004020,40000,0,0;2600,100004020,-80000,0,0;3000,100004020,100000,0,0;1900,100004020,-70000,0,0;3100,100004020,-30000,0,0;2400,100004020,40000,0,0;2000,100004020,-70000,0,0;1600,100004020,30000,0,0</v>
      </c>
      <c r="Z966" s="261" t="s">
        <v>3453</v>
      </c>
      <c r="AA966" s="38">
        <v>0</v>
      </c>
      <c r="AB966" s="38">
        <v>0</v>
      </c>
      <c r="AC966" s="38">
        <v>0</v>
      </c>
      <c r="AD966" s="38">
        <v>0</v>
      </c>
      <c r="AG966" s="7" t="s">
        <v>3412</v>
      </c>
      <c r="AH966" s="96" t="str">
        <f t="shared" si="33"/>
        <v>1400,100004000,0,0,0;1400,100004020,0,0,0;1800,100004020,-40000,0,0;2200,100004020,40000,0,0;2600,100004020,-80000,0,0;3000,100004020,100000,0,0;1900,100004020,-70000,0,0;3100,100004020,-30000,0,0;2400,100004020,40000,0,0;2000,100004020,-70000,0,0;1600,100004020,30000,0,0</v>
      </c>
    </row>
    <row r="967" spans="1:35" x14ac:dyDescent="0.3">
      <c r="A967" s="55">
        <f t="shared" si="32"/>
        <v>962</v>
      </c>
      <c r="B967" s="37">
        <v>100004030</v>
      </c>
      <c r="C967" s="43" t="s">
        <v>1942</v>
      </c>
      <c r="D967" s="38">
        <v>3</v>
      </c>
      <c r="E967" s="38">
        <v>0</v>
      </c>
      <c r="J967" s="38">
        <v>2</v>
      </c>
      <c r="L967" s="38">
        <v>0</v>
      </c>
      <c r="M967" s="38">
        <v>0</v>
      </c>
      <c r="N967" s="38">
        <v>1000000</v>
      </c>
      <c r="O967" s="38" t="s">
        <v>55</v>
      </c>
      <c r="Q967" s="63" t="s">
        <v>1560</v>
      </c>
      <c r="R967" s="63">
        <v>0</v>
      </c>
      <c r="T967" s="153" t="s">
        <v>1543</v>
      </c>
      <c r="W967" s="109" t="s">
        <v>3273</v>
      </c>
      <c r="X967" s="109">
        <v>0</v>
      </c>
      <c r="Y967" s="70" t="str">
        <f t="shared" si="34"/>
        <v>1400,100004000,0,0,0;1400,100004030,0,0,0;1800,100004030,-40000,0,0;2200,100004030,40000,0,0;2600,100004030,-80000,0,0;3000,100004030,100000,0,0;1900,100004030,-70000,0,0;3100,100004030,-30000,0,0;2400,100004030,40000,0,0;2000,100004030,-70000,0,0;1600,100004030,30000,0,0</v>
      </c>
      <c r="Z967" s="261" t="s">
        <v>3453</v>
      </c>
      <c r="AA967" s="38">
        <v>0</v>
      </c>
      <c r="AB967" s="38">
        <v>0</v>
      </c>
      <c r="AC967" s="38">
        <v>0</v>
      </c>
      <c r="AD967" s="38">
        <v>0</v>
      </c>
      <c r="AG967" s="7" t="s">
        <v>3412</v>
      </c>
      <c r="AH967" s="96" t="str">
        <f t="shared" si="33"/>
        <v>1400,100004000,0,0,0;1400,100004030,0,0,0;1800,100004030,-40000,0,0;2200,100004030,40000,0,0;2600,100004030,-80000,0,0;3000,100004030,100000,0,0;1900,100004030,-70000,0,0;3100,100004030,-30000,0,0;2400,100004030,40000,0,0;2000,100004030,-70000,0,0;1600,100004030,30000,0,0</v>
      </c>
    </row>
    <row r="968" spans="1:35" x14ac:dyDescent="0.3">
      <c r="A968" s="55">
        <f t="shared" si="32"/>
        <v>963</v>
      </c>
      <c r="B968" s="37">
        <v>100004040</v>
      </c>
      <c r="C968" s="43" t="s">
        <v>1942</v>
      </c>
      <c r="D968" s="38">
        <v>4</v>
      </c>
      <c r="E968" s="38">
        <v>0</v>
      </c>
      <c r="J968" s="38">
        <v>2</v>
      </c>
      <c r="L968" s="38">
        <v>0</v>
      </c>
      <c r="M968" s="38">
        <v>0</v>
      </c>
      <c r="N968" s="38">
        <v>1000000</v>
      </c>
      <c r="O968" s="38" t="s">
        <v>55</v>
      </c>
      <c r="Q968" s="63" t="s">
        <v>1560</v>
      </c>
      <c r="R968" s="63">
        <v>0</v>
      </c>
      <c r="T968" s="153" t="s">
        <v>1543</v>
      </c>
      <c r="W968" s="109" t="s">
        <v>3273</v>
      </c>
      <c r="X968" s="109">
        <v>0</v>
      </c>
      <c r="Y968" s="70" t="str">
        <f t="shared" si="34"/>
        <v>1400,100004000,0,0,0;1400,100004040,0,0,0;1800,100004040,-40000,0,0;2200,100004040,40000,0,0;2600,100004040,-80000,0,0;3000,100004040,100000,0,0;1900,100004040,-70000,0,0;3100,100004040,-30000,0,0;2400,100004040,40000,0,0;2000,100004040,-70000,0,0;1600,100004040,30000,0,0</v>
      </c>
      <c r="Z968" s="261" t="s">
        <v>3453</v>
      </c>
      <c r="AA968" s="38">
        <v>0</v>
      </c>
      <c r="AB968" s="38">
        <v>0</v>
      </c>
      <c r="AC968" s="38">
        <v>0</v>
      </c>
      <c r="AD968" s="38">
        <v>0</v>
      </c>
      <c r="AG968" s="7" t="s">
        <v>3412</v>
      </c>
      <c r="AH968" s="96" t="str">
        <f t="shared" si="33"/>
        <v>1400,100004000,0,0,0;1400,100004040,0,0,0;1800,100004040,-40000,0,0;2200,100004040,40000,0,0;2600,100004040,-80000,0,0;3000,100004040,100000,0,0;1900,100004040,-70000,0,0;3100,100004040,-30000,0,0;2400,100004040,40000,0,0;2000,100004040,-70000,0,0;1600,100004040,30000,0,0</v>
      </c>
    </row>
    <row r="969" spans="1:35" x14ac:dyDescent="0.3">
      <c r="A969" s="55">
        <f t="shared" si="32"/>
        <v>964</v>
      </c>
      <c r="B969" s="37">
        <v>100004050</v>
      </c>
      <c r="C969" s="43" t="s">
        <v>1942</v>
      </c>
      <c r="D969" s="38">
        <v>5</v>
      </c>
      <c r="E969" s="38">
        <v>0</v>
      </c>
      <c r="J969" s="38">
        <v>2</v>
      </c>
      <c r="L969" s="38">
        <v>0</v>
      </c>
      <c r="M969" s="38">
        <v>0</v>
      </c>
      <c r="N969" s="38">
        <v>1000000</v>
      </c>
      <c r="O969" s="38" t="s">
        <v>55</v>
      </c>
      <c r="Q969" s="63" t="s">
        <v>1560</v>
      </c>
      <c r="R969" s="63">
        <v>0</v>
      </c>
      <c r="T969" s="153" t="s">
        <v>1543</v>
      </c>
      <c r="W969" s="109" t="s">
        <v>3273</v>
      </c>
      <c r="X969" s="109">
        <v>0</v>
      </c>
      <c r="Y969" s="70" t="str">
        <f t="shared" si="34"/>
        <v>1400,100004000,0,0,0;1400,100004050,0,0,0;1800,100004050,-40000,0,0;2200,100004050,40000,0,0;2600,100004050,-80000,0,0;3000,100004050,100000,0,0;1900,100004050,-70000,0,0;3100,100004050,-30000,0,0;2400,100004050,40000,0,0;2000,100004050,-70000,0,0;1600,100004050,30000,0,0</v>
      </c>
      <c r="Z969" s="261" t="s">
        <v>3453</v>
      </c>
      <c r="AA969" s="38">
        <v>0</v>
      </c>
      <c r="AB969" s="38">
        <v>0</v>
      </c>
      <c r="AC969" s="38">
        <v>0</v>
      </c>
      <c r="AD969" s="38">
        <v>0</v>
      </c>
      <c r="AG969" s="7" t="s">
        <v>3412</v>
      </c>
      <c r="AH969" s="96" t="str">
        <f t="shared" si="33"/>
        <v>1400,100004000,0,0,0;1400,100004050,0,0,0;1800,100004050,-40000,0,0;2200,100004050,40000,0,0;2600,100004050,-80000,0,0;3000,100004050,100000,0,0;1900,100004050,-70000,0,0;3100,100004050,-30000,0,0;2400,100004050,40000,0,0;2000,100004050,-70000,0,0;1600,100004050,30000,0,0</v>
      </c>
    </row>
    <row r="970" spans="1:35" x14ac:dyDescent="0.3">
      <c r="A970" s="55">
        <f t="shared" si="32"/>
        <v>965</v>
      </c>
      <c r="B970" s="37">
        <v>100004060</v>
      </c>
      <c r="C970" s="43" t="s">
        <v>1942</v>
      </c>
      <c r="D970" s="38">
        <v>6</v>
      </c>
      <c r="E970" s="38">
        <v>0</v>
      </c>
      <c r="J970" s="38">
        <v>2</v>
      </c>
      <c r="L970" s="38">
        <v>0</v>
      </c>
      <c r="M970" s="38">
        <v>0</v>
      </c>
      <c r="N970" s="38">
        <v>1000000</v>
      </c>
      <c r="O970" s="38" t="s">
        <v>55</v>
      </c>
      <c r="Q970" s="63" t="s">
        <v>1560</v>
      </c>
      <c r="R970" s="63">
        <v>0</v>
      </c>
      <c r="T970" s="153" t="s">
        <v>1543</v>
      </c>
      <c r="W970" s="109" t="s">
        <v>3273</v>
      </c>
      <c r="X970" s="109">
        <v>0</v>
      </c>
      <c r="Y970" s="70" t="str">
        <f t="shared" si="34"/>
        <v>1400,100004000,0,0,0;1400,100004060,0,0,0;1800,100004060,-40000,0,0;2200,100004060,40000,0,0;2600,100004060,-80000,0,0;3000,100004060,100000,0,0;1900,100004060,-70000,0,0;3100,100004060,-30000,0,0;2400,100004060,40000,0,0;2000,100004060,-70000,0,0;1600,100004060,30000,0,0</v>
      </c>
      <c r="Z970" s="261" t="s">
        <v>3453</v>
      </c>
      <c r="AA970" s="38">
        <v>0</v>
      </c>
      <c r="AB970" s="38">
        <v>0</v>
      </c>
      <c r="AC970" s="38">
        <v>0</v>
      </c>
      <c r="AD970" s="38">
        <v>0</v>
      </c>
      <c r="AG970" s="7" t="s">
        <v>3412</v>
      </c>
      <c r="AH970" s="96" t="str">
        <f t="shared" si="33"/>
        <v>1400,100004000,0,0,0;1400,100004060,0,0,0;1800,100004060,-40000,0,0;2200,100004060,40000,0,0;2600,100004060,-80000,0,0;3000,100004060,100000,0,0;1900,100004060,-70000,0,0;3100,100004060,-30000,0,0;2400,100004060,40000,0,0;2000,100004060,-70000,0,0;1600,100004060,30000,0,0</v>
      </c>
    </row>
    <row r="971" spans="1:35" x14ac:dyDescent="0.3">
      <c r="A971" s="55">
        <f t="shared" si="32"/>
        <v>966</v>
      </c>
      <c r="B971" s="37">
        <v>100004070</v>
      </c>
      <c r="C971" s="43" t="s">
        <v>1942</v>
      </c>
      <c r="D971" s="38">
        <v>7</v>
      </c>
      <c r="E971" s="38">
        <v>0</v>
      </c>
      <c r="J971" s="38">
        <v>2</v>
      </c>
      <c r="L971" s="38">
        <v>0</v>
      </c>
      <c r="M971" s="38">
        <v>0</v>
      </c>
      <c r="N971" s="38">
        <v>1000000</v>
      </c>
      <c r="O971" s="38" t="s">
        <v>55</v>
      </c>
      <c r="Q971" s="63" t="s">
        <v>1560</v>
      </c>
      <c r="R971" s="63">
        <v>0</v>
      </c>
      <c r="T971" s="153" t="s">
        <v>1543</v>
      </c>
      <c r="W971" s="109" t="s">
        <v>3273</v>
      </c>
      <c r="X971" s="109">
        <v>0</v>
      </c>
      <c r="Y971" s="70" t="str">
        <f t="shared" si="34"/>
        <v>1400,100004000,0,0,0;1400,100004070,0,0,0;1800,100004070,-40000,0,0;2200,100004070,40000,0,0;2600,100004070,-80000,0,0;3000,100004070,100000,0,0;1900,100004070,-70000,0,0;3100,100004070,-30000,0,0;2400,100004070,40000,0,0;2000,100004070,-70000,0,0;1600,100004070,30000,0,0</v>
      </c>
      <c r="Z971" s="261" t="s">
        <v>3453</v>
      </c>
      <c r="AA971" s="38">
        <v>0</v>
      </c>
      <c r="AB971" s="38">
        <v>0</v>
      </c>
      <c r="AC971" s="38">
        <v>0</v>
      </c>
      <c r="AD971" s="38">
        <v>0</v>
      </c>
      <c r="AG971" s="7" t="s">
        <v>3412</v>
      </c>
      <c r="AH971" s="96" t="str">
        <f t="shared" si="33"/>
        <v>1400,100004000,0,0,0;1400,100004070,0,0,0;1800,100004070,-40000,0,0;2200,100004070,40000,0,0;2600,100004070,-80000,0,0;3000,100004070,100000,0,0;1900,100004070,-70000,0,0;3100,100004070,-30000,0,0;2400,100004070,40000,0,0;2000,100004070,-70000,0,0;1600,100004070,30000,0,0</v>
      </c>
    </row>
    <row r="972" spans="1:35" x14ac:dyDescent="0.3">
      <c r="A972" s="55">
        <f t="shared" si="32"/>
        <v>967</v>
      </c>
      <c r="B972" s="37">
        <v>100004080</v>
      </c>
      <c r="C972" s="43" t="s">
        <v>1942</v>
      </c>
      <c r="D972" s="38">
        <v>8</v>
      </c>
      <c r="E972" s="38">
        <v>0</v>
      </c>
      <c r="J972" s="38">
        <v>2</v>
      </c>
      <c r="L972" s="38">
        <v>0</v>
      </c>
      <c r="M972" s="38">
        <v>0</v>
      </c>
      <c r="N972" s="38">
        <v>1000000</v>
      </c>
      <c r="O972" s="38" t="s">
        <v>55</v>
      </c>
      <c r="Q972" s="63" t="s">
        <v>1560</v>
      </c>
      <c r="R972" s="63">
        <v>0</v>
      </c>
      <c r="T972" s="153" t="s">
        <v>1543</v>
      </c>
      <c r="W972" s="109" t="s">
        <v>3273</v>
      </c>
      <c r="X972" s="109">
        <v>0</v>
      </c>
      <c r="Y972" s="70" t="str">
        <f t="shared" si="34"/>
        <v>1400,100004000,0,0,0;1400,100004080,0,0,0;1800,100004080,-40000,0,0;2200,100004080,40000,0,0;2600,100004080,-80000,0,0;3000,100004080,100000,0,0;1900,100004080,-70000,0,0;3100,100004080,-30000,0,0;2400,100004080,40000,0,0;2000,100004080,-70000,0,0;1600,100004080,30000,0,0</v>
      </c>
      <c r="Z972" s="261" t="s">
        <v>3453</v>
      </c>
      <c r="AA972" s="38">
        <v>0</v>
      </c>
      <c r="AB972" s="38">
        <v>0</v>
      </c>
      <c r="AC972" s="38">
        <v>0</v>
      </c>
      <c r="AD972" s="38">
        <v>0</v>
      </c>
      <c r="AG972" s="7" t="s">
        <v>3412</v>
      </c>
      <c r="AH972" s="96" t="str">
        <f t="shared" si="33"/>
        <v>1400,100004000,0,0,0;1400,100004080,0,0,0;1800,100004080,-40000,0,0;2200,100004080,40000,0,0;2600,100004080,-80000,0,0;3000,100004080,100000,0,0;1900,100004080,-70000,0,0;3100,100004080,-30000,0,0;2400,100004080,40000,0,0;2000,100004080,-70000,0,0;1600,100004080,30000,0,0</v>
      </c>
    </row>
    <row r="973" spans="1:35" x14ac:dyDescent="0.3">
      <c r="A973" s="55">
        <f t="shared" si="32"/>
        <v>968</v>
      </c>
      <c r="B973" s="37">
        <v>100004090</v>
      </c>
      <c r="C973" s="43" t="s">
        <v>1942</v>
      </c>
      <c r="D973" s="38">
        <v>9</v>
      </c>
      <c r="E973" s="38">
        <v>0</v>
      </c>
      <c r="J973" s="38">
        <v>2</v>
      </c>
      <c r="L973" s="38">
        <v>0</v>
      </c>
      <c r="M973" s="38">
        <v>0</v>
      </c>
      <c r="N973" s="38">
        <v>1000000</v>
      </c>
      <c r="O973" s="38" t="s">
        <v>55</v>
      </c>
      <c r="Q973" s="63" t="s">
        <v>1560</v>
      </c>
      <c r="R973" s="63">
        <v>0</v>
      </c>
      <c r="T973" s="153" t="s">
        <v>1543</v>
      </c>
      <c r="W973" s="109" t="s">
        <v>3273</v>
      </c>
      <c r="X973" s="109">
        <v>0</v>
      </c>
      <c r="Y973" s="70" t="str">
        <f t="shared" si="34"/>
        <v>1400,100004000,0,0,0;1400,100004090,0,0,0;1800,100004090,-40000,0,0;2200,100004090,40000,0,0;2600,100004090,-80000,0,0;3000,100004090,100000,0,0;1900,100004090,-70000,0,0;3100,100004090,-30000,0,0;2400,100004090,40000,0,0;2000,100004090,-70000,0,0;1600,100004090,30000,0,0</v>
      </c>
      <c r="Z973" s="261" t="s">
        <v>3453</v>
      </c>
      <c r="AA973" s="38">
        <v>0</v>
      </c>
      <c r="AB973" s="38">
        <v>0</v>
      </c>
      <c r="AC973" s="38">
        <v>0</v>
      </c>
      <c r="AD973" s="38">
        <v>0</v>
      </c>
      <c r="AG973" s="7" t="s">
        <v>3412</v>
      </c>
      <c r="AH973" s="96" t="str">
        <f t="shared" si="33"/>
        <v>1400,100004000,0,0,0;1400,100004090,0,0,0;1800,100004090,-40000,0,0;2200,100004090,40000,0,0;2600,100004090,-80000,0,0;3000,100004090,100000,0,0;1900,100004090,-70000,0,0;3100,100004090,-30000,0,0;2400,100004090,40000,0,0;2000,100004090,-70000,0,0;1600,100004090,30000,0,0</v>
      </c>
    </row>
    <row r="974" spans="1:35" x14ac:dyDescent="0.3">
      <c r="A974" s="55">
        <f t="shared" si="32"/>
        <v>969</v>
      </c>
      <c r="B974" s="37">
        <v>100004100</v>
      </c>
      <c r="C974" s="43" t="s">
        <v>1942</v>
      </c>
      <c r="D974" s="38">
        <v>10</v>
      </c>
      <c r="E974" s="38">
        <v>0</v>
      </c>
      <c r="J974" s="38">
        <v>2</v>
      </c>
      <c r="L974" s="38">
        <v>0</v>
      </c>
      <c r="M974" s="38">
        <v>0</v>
      </c>
      <c r="N974" s="38">
        <v>1000000</v>
      </c>
      <c r="O974" s="38" t="s">
        <v>55</v>
      </c>
      <c r="Q974" s="63" t="s">
        <v>1560</v>
      </c>
      <c r="R974" s="63">
        <v>0</v>
      </c>
      <c r="T974" s="153" t="s">
        <v>1543</v>
      </c>
      <c r="W974" s="109" t="s">
        <v>3273</v>
      </c>
      <c r="X974" s="109">
        <v>0</v>
      </c>
      <c r="Y974" s="70" t="str">
        <f t="shared" si="34"/>
        <v>1400,100004000,0,0,0;1400,100004100,0,0,0;1800,100004100,-40000,0,0;2200,100004100,40000,0,0;2600,100004100,-80000,0,0;3000,100004100,100000,0,0;1900,100004100,-70000,0,0;3100,100004100,-30000,0,0;2400,100004100,40000,0,0;2000,100004100,-70000,0,0;1600,100004100,30000,0,0</v>
      </c>
      <c r="Z974" s="261" t="s">
        <v>3453</v>
      </c>
      <c r="AA974" s="38">
        <v>0</v>
      </c>
      <c r="AB974" s="38">
        <v>0</v>
      </c>
      <c r="AC974" s="38">
        <v>0</v>
      </c>
      <c r="AD974" s="38">
        <v>0</v>
      </c>
      <c r="AG974" s="7" t="s">
        <v>3412</v>
      </c>
      <c r="AH974" s="96" t="str">
        <f t="shared" si="33"/>
        <v>1400,100004000,0,0,0;1400,100004100,0,0,0;1800,100004100,-40000,0,0;2200,100004100,40000,0,0;2600,100004100,-80000,0,0;3000,100004100,100000,0,0;1900,100004100,-70000,0,0;3100,100004100,-30000,0,0;2400,100004100,40000,0,0;2000,100004100,-70000,0,0;1600,100004100,30000,0,0</v>
      </c>
    </row>
    <row r="975" spans="1:35" x14ac:dyDescent="0.3">
      <c r="A975" s="55">
        <f t="shared" si="32"/>
        <v>970</v>
      </c>
      <c r="B975" s="37">
        <v>100004110</v>
      </c>
      <c r="C975" s="43" t="s">
        <v>1942</v>
      </c>
      <c r="D975" s="38">
        <v>11</v>
      </c>
      <c r="E975" s="38">
        <v>0</v>
      </c>
      <c r="J975" s="38">
        <v>2</v>
      </c>
      <c r="L975" s="38">
        <v>0</v>
      </c>
      <c r="M975" s="38">
        <v>0</v>
      </c>
      <c r="N975" s="38">
        <v>1000000</v>
      </c>
      <c r="O975" s="38" t="s">
        <v>55</v>
      </c>
      <c r="Q975" s="63" t="s">
        <v>1560</v>
      </c>
      <c r="R975" s="63">
        <v>0</v>
      </c>
      <c r="T975" s="153" t="s">
        <v>1543</v>
      </c>
      <c r="W975" s="109" t="s">
        <v>3273</v>
      </c>
      <c r="X975" s="109">
        <v>0</v>
      </c>
      <c r="Y975" s="70" t="str">
        <f t="shared" si="34"/>
        <v>1400,100004000,0,0,0;1400,100004110,0,0,0;1800,100004110,-40000,0,0;2200,100004110,40000,0,0;2600,100004110,-80000,0,0;3000,100004110,100000,0,0;1900,100004110,-70000,0,0;3100,100004110,-30000,0,0;2400,100004110,40000,0,0;2000,100004110,-70000,0,0;1600,100004110,30000,0,0</v>
      </c>
      <c r="Z975" s="261" t="s">
        <v>3453</v>
      </c>
      <c r="AA975" s="38">
        <v>0</v>
      </c>
      <c r="AB975" s="38">
        <v>0</v>
      </c>
      <c r="AC975" s="38">
        <v>0</v>
      </c>
      <c r="AD975" s="38">
        <v>0</v>
      </c>
      <c r="AG975" s="7" t="s">
        <v>3412</v>
      </c>
      <c r="AH975" s="96" t="str">
        <f t="shared" si="33"/>
        <v>1400,100004000,0,0,0;1400,100004110,0,0,0;1800,100004110,-40000,0,0;2200,100004110,40000,0,0;2600,100004110,-80000,0,0;3000,100004110,100000,0,0;1900,100004110,-70000,0,0;3100,100004110,-30000,0,0;2400,100004110,40000,0,0;2000,100004110,-70000,0,0;1600,100004110,30000,0,0</v>
      </c>
    </row>
    <row r="976" spans="1:35" x14ac:dyDescent="0.3">
      <c r="A976" s="55">
        <f t="shared" si="32"/>
        <v>971</v>
      </c>
      <c r="B976" s="37">
        <v>100004120</v>
      </c>
      <c r="C976" s="43" t="s">
        <v>1942</v>
      </c>
      <c r="D976" s="38">
        <v>12</v>
      </c>
      <c r="E976" s="38">
        <v>0</v>
      </c>
      <c r="J976" s="38">
        <v>2</v>
      </c>
      <c r="L976" s="38">
        <v>0</v>
      </c>
      <c r="M976" s="38">
        <v>0</v>
      </c>
      <c r="N976" s="38">
        <v>1000000</v>
      </c>
      <c r="O976" s="38" t="s">
        <v>55</v>
      </c>
      <c r="Q976" s="63" t="s">
        <v>1560</v>
      </c>
      <c r="R976" s="63">
        <v>0</v>
      </c>
      <c r="T976" s="153" t="s">
        <v>1543</v>
      </c>
      <c r="W976" s="109" t="s">
        <v>3273</v>
      </c>
      <c r="X976" s="109">
        <v>0</v>
      </c>
      <c r="Y976" s="70" t="str">
        <f t="shared" si="34"/>
        <v>1400,100004000,0,0,0;1400,100004120,0,0,0;1800,100004120,-40000,0,0;2200,100004120,40000,0,0;2600,100004120,-80000,0,0;3000,100004120,100000,0,0;1900,100004120,-70000,0,0;3100,100004120,-30000,0,0;2400,100004120,40000,0,0;2000,100004120,-70000,0,0;1600,100004120,30000,0,0</v>
      </c>
      <c r="Z976" s="261" t="s">
        <v>3453</v>
      </c>
      <c r="AA976" s="38">
        <v>0</v>
      </c>
      <c r="AB976" s="38">
        <v>0</v>
      </c>
      <c r="AC976" s="38">
        <v>0</v>
      </c>
      <c r="AD976" s="38">
        <v>0</v>
      </c>
      <c r="AG976" s="7" t="s">
        <v>3412</v>
      </c>
      <c r="AH976" s="96" t="str">
        <f t="shared" si="33"/>
        <v>1400,100004000,0,0,0;1400,100004120,0,0,0;1800,100004120,-40000,0,0;2200,100004120,40000,0,0;2600,100004120,-80000,0,0;3000,100004120,100000,0,0;1900,100004120,-70000,0,0;3100,100004120,-30000,0,0;2400,100004120,40000,0,0;2000,100004120,-70000,0,0;1600,100004120,30000,0,0</v>
      </c>
    </row>
    <row r="977" spans="1:34" x14ac:dyDescent="0.3">
      <c r="A977" s="55">
        <f t="shared" si="32"/>
        <v>972</v>
      </c>
      <c r="B977" s="37">
        <v>100004130</v>
      </c>
      <c r="C977" s="43" t="s">
        <v>1942</v>
      </c>
      <c r="D977" s="38">
        <v>13</v>
      </c>
      <c r="E977" s="38">
        <v>0</v>
      </c>
      <c r="J977" s="38">
        <v>2</v>
      </c>
      <c r="L977" s="38">
        <v>0</v>
      </c>
      <c r="M977" s="38">
        <v>0</v>
      </c>
      <c r="N977" s="38">
        <v>1000000</v>
      </c>
      <c r="O977" s="38" t="s">
        <v>55</v>
      </c>
      <c r="Q977" s="63" t="s">
        <v>1560</v>
      </c>
      <c r="R977" s="63">
        <v>0</v>
      </c>
      <c r="T977" s="153" t="s">
        <v>1543</v>
      </c>
      <c r="W977" s="109" t="s">
        <v>3273</v>
      </c>
      <c r="X977" s="109">
        <v>0</v>
      </c>
      <c r="Y977" s="70" t="str">
        <f t="shared" si="34"/>
        <v>1400,100004000,0,0,0;1400,100004130,0,0,0;1800,100004130,-40000,0,0;2200,100004130,40000,0,0;2600,100004130,-80000,0,0;3000,100004130,100000,0,0;1900,100004130,-70000,0,0;3100,100004130,-30000,0,0;2400,100004130,40000,0,0;2000,100004130,-70000,0,0;1600,100004130,30000,0,0</v>
      </c>
      <c r="Z977" s="261" t="s">
        <v>3453</v>
      </c>
      <c r="AA977" s="38">
        <v>0</v>
      </c>
      <c r="AB977" s="38">
        <v>0</v>
      </c>
      <c r="AC977" s="38">
        <v>0</v>
      </c>
      <c r="AD977" s="38">
        <v>0</v>
      </c>
      <c r="AG977" s="7" t="s">
        <v>3412</v>
      </c>
      <c r="AH977" s="96" t="str">
        <f t="shared" si="33"/>
        <v>1400,100004000,0,0,0;1400,100004130,0,0,0;1800,100004130,-40000,0,0;2200,100004130,40000,0,0;2600,100004130,-80000,0,0;3000,100004130,100000,0,0;1900,100004130,-70000,0,0;3100,100004130,-30000,0,0;2400,100004130,40000,0,0;2000,100004130,-70000,0,0;1600,100004130,30000,0,0</v>
      </c>
    </row>
    <row r="978" spans="1:34" x14ac:dyDescent="0.3">
      <c r="A978" s="55">
        <f t="shared" si="32"/>
        <v>973</v>
      </c>
      <c r="B978" s="37">
        <v>100004140</v>
      </c>
      <c r="C978" s="43" t="s">
        <v>1942</v>
      </c>
      <c r="D978" s="38">
        <v>14</v>
      </c>
      <c r="E978" s="38">
        <v>0</v>
      </c>
      <c r="J978" s="38">
        <v>2</v>
      </c>
      <c r="L978" s="38">
        <v>0</v>
      </c>
      <c r="M978" s="38">
        <v>0</v>
      </c>
      <c r="N978" s="38">
        <v>1000000</v>
      </c>
      <c r="O978" s="38" t="s">
        <v>55</v>
      </c>
      <c r="Q978" s="63" t="s">
        <v>1560</v>
      </c>
      <c r="R978" s="63">
        <v>0</v>
      </c>
      <c r="T978" s="153" t="s">
        <v>1543</v>
      </c>
      <c r="W978" s="109" t="s">
        <v>3273</v>
      </c>
      <c r="X978" s="109">
        <v>0</v>
      </c>
      <c r="Y978" s="70" t="str">
        <f t="shared" si="34"/>
        <v>1400,100004000,0,0,0;1400,100004140,0,0,0;1800,100004140,-40000,0,0;2200,100004140,40000,0,0;2600,100004140,-80000,0,0;3000,100004140,100000,0,0;1900,100004140,-70000,0,0;3100,100004140,-30000,0,0;2400,100004140,40000,0,0;2000,100004140,-70000,0,0;1600,100004140,30000,0,0</v>
      </c>
      <c r="Z978" s="261" t="s">
        <v>3453</v>
      </c>
      <c r="AA978" s="38">
        <v>0</v>
      </c>
      <c r="AB978" s="38">
        <v>0</v>
      </c>
      <c r="AC978" s="38">
        <v>0</v>
      </c>
      <c r="AD978" s="38">
        <v>0</v>
      </c>
      <c r="AG978" s="7" t="s">
        <v>3412</v>
      </c>
      <c r="AH978" s="96" t="str">
        <f t="shared" si="33"/>
        <v>1400,100004000,0,0,0;1400,100004140,0,0,0;1800,100004140,-40000,0,0;2200,100004140,40000,0,0;2600,100004140,-80000,0,0;3000,100004140,100000,0,0;1900,100004140,-70000,0,0;3100,100004140,-30000,0,0;2400,100004140,40000,0,0;2000,100004140,-70000,0,0;1600,100004140,30000,0,0</v>
      </c>
    </row>
    <row r="979" spans="1:34" x14ac:dyDescent="0.3">
      <c r="A979" s="55">
        <f t="shared" si="32"/>
        <v>974</v>
      </c>
      <c r="B979" s="37">
        <v>100004150</v>
      </c>
      <c r="C979" s="43" t="s">
        <v>1942</v>
      </c>
      <c r="D979" s="38">
        <v>15</v>
      </c>
      <c r="E979" s="38">
        <v>0</v>
      </c>
      <c r="J979" s="38">
        <v>2</v>
      </c>
      <c r="L979" s="38">
        <v>0</v>
      </c>
      <c r="M979" s="38">
        <v>0</v>
      </c>
      <c r="N979" s="38">
        <v>1000000</v>
      </c>
      <c r="O979" s="38" t="s">
        <v>55</v>
      </c>
      <c r="Q979" s="63" t="s">
        <v>1560</v>
      </c>
      <c r="R979" s="63">
        <v>0</v>
      </c>
      <c r="T979" s="153" t="s">
        <v>1543</v>
      </c>
      <c r="W979" s="109" t="s">
        <v>3273</v>
      </c>
      <c r="X979" s="109">
        <v>0</v>
      </c>
      <c r="Y979" s="70" t="str">
        <f t="shared" si="34"/>
        <v>1400,100004000,0,0,0;1400,100004150,0,0,0;1800,100004150,-40000,0,0;2200,100004150,40000,0,0;2600,100004150,-80000,0,0;3000,100004150,100000,0,0;1900,100004150,-70000,0,0;3100,100004150,-30000,0,0;2400,100004150,40000,0,0;2000,100004150,-70000,0,0;1600,100004150,30000,0,0</v>
      </c>
      <c r="Z979" s="261" t="s">
        <v>3453</v>
      </c>
      <c r="AA979" s="38">
        <v>0</v>
      </c>
      <c r="AB979" s="38">
        <v>0</v>
      </c>
      <c r="AC979" s="38">
        <v>0</v>
      </c>
      <c r="AD979" s="38">
        <v>0</v>
      </c>
      <c r="AG979" s="7" t="s">
        <v>3412</v>
      </c>
      <c r="AH979" s="96" t="str">
        <f t="shared" si="33"/>
        <v>1400,100004000,0,0,0;1400,100004150,0,0,0;1800,100004150,-40000,0,0;2200,100004150,40000,0,0;2600,100004150,-80000,0,0;3000,100004150,100000,0,0;1900,100004150,-70000,0,0;3100,100004150,-30000,0,0;2400,100004150,40000,0,0;2000,100004150,-70000,0,0;1600,100004150,30000,0,0</v>
      </c>
    </row>
    <row r="980" spans="1:34" x14ac:dyDescent="0.3">
      <c r="A980" s="55">
        <f t="shared" si="32"/>
        <v>975</v>
      </c>
      <c r="B980" s="37">
        <v>100004160</v>
      </c>
      <c r="C980" s="43" t="s">
        <v>1942</v>
      </c>
      <c r="D980" s="38">
        <v>16</v>
      </c>
      <c r="E980" s="38">
        <v>0</v>
      </c>
      <c r="J980" s="38">
        <v>2</v>
      </c>
      <c r="L980" s="38">
        <v>0</v>
      </c>
      <c r="M980" s="38">
        <v>0</v>
      </c>
      <c r="N980" s="38">
        <v>1000000</v>
      </c>
      <c r="O980" s="38" t="s">
        <v>55</v>
      </c>
      <c r="Q980" s="63" t="s">
        <v>1560</v>
      </c>
      <c r="R980" s="63">
        <v>0</v>
      </c>
      <c r="T980" s="153" t="s">
        <v>1543</v>
      </c>
      <c r="W980" s="109" t="s">
        <v>3273</v>
      </c>
      <c r="X980" s="109">
        <v>0</v>
      </c>
      <c r="Y980" s="70" t="str">
        <f t="shared" si="34"/>
        <v>1400,100004000,0,0,0;1400,100004160,0,0,0;1800,100004160,-40000,0,0;2200,100004160,40000,0,0;2600,100004160,-80000,0,0;3000,100004160,100000,0,0;1900,100004160,-70000,0,0;3100,100004160,-30000,0,0;2400,100004160,40000,0,0;2000,100004160,-70000,0,0;1600,100004160,30000,0,0</v>
      </c>
      <c r="Z980" s="261" t="s">
        <v>3453</v>
      </c>
      <c r="AA980" s="38">
        <v>0</v>
      </c>
      <c r="AB980" s="38">
        <v>0</v>
      </c>
      <c r="AC980" s="38">
        <v>0</v>
      </c>
      <c r="AD980" s="38">
        <v>0</v>
      </c>
      <c r="AG980" s="7" t="s">
        <v>3412</v>
      </c>
      <c r="AH980" s="96" t="str">
        <f t="shared" si="33"/>
        <v>1400,100004000,0,0,0;1400,100004160,0,0,0;1800,100004160,-40000,0,0;2200,100004160,40000,0,0;2600,100004160,-80000,0,0;3000,100004160,100000,0,0;1900,100004160,-70000,0,0;3100,100004160,-30000,0,0;2400,100004160,40000,0,0;2000,100004160,-70000,0,0;1600,100004160,30000,0,0</v>
      </c>
    </row>
    <row r="981" spans="1:34" x14ac:dyDescent="0.3">
      <c r="A981" s="55">
        <f t="shared" si="32"/>
        <v>976</v>
      </c>
      <c r="B981" s="37">
        <v>100004170</v>
      </c>
      <c r="C981" s="43" t="s">
        <v>1942</v>
      </c>
      <c r="D981" s="38">
        <v>17</v>
      </c>
      <c r="E981" s="38">
        <v>0</v>
      </c>
      <c r="J981" s="38">
        <v>2</v>
      </c>
      <c r="L981" s="38">
        <v>0</v>
      </c>
      <c r="M981" s="38">
        <v>0</v>
      </c>
      <c r="N981" s="38">
        <v>1000000</v>
      </c>
      <c r="O981" s="38" t="s">
        <v>55</v>
      </c>
      <c r="Q981" s="63" t="s">
        <v>1560</v>
      </c>
      <c r="R981" s="63">
        <v>0</v>
      </c>
      <c r="T981" s="153" t="s">
        <v>1543</v>
      </c>
      <c r="W981" s="109" t="s">
        <v>3273</v>
      </c>
      <c r="X981" s="109">
        <v>0</v>
      </c>
      <c r="Y981" s="70" t="str">
        <f t="shared" si="34"/>
        <v>1400,100004000,0,0,0;1400,100004170,0,0,0;1800,100004170,-40000,0,0;2200,100004170,40000,0,0;2600,100004170,-80000,0,0;3000,100004170,100000,0,0;1900,100004170,-70000,0,0;3100,100004170,-30000,0,0;2400,100004170,40000,0,0;2000,100004170,-70000,0,0;1600,100004170,30000,0,0</v>
      </c>
      <c r="Z981" s="261" t="s">
        <v>3453</v>
      </c>
      <c r="AA981" s="38">
        <v>0</v>
      </c>
      <c r="AB981" s="38">
        <v>0</v>
      </c>
      <c r="AC981" s="38">
        <v>0</v>
      </c>
      <c r="AD981" s="38">
        <v>0</v>
      </c>
      <c r="AG981" s="7" t="s">
        <v>3412</v>
      </c>
      <c r="AH981" s="96" t="str">
        <f t="shared" si="33"/>
        <v>1400,100004000,0,0,0;1400,100004170,0,0,0;1800,100004170,-40000,0,0;2200,100004170,40000,0,0;2600,100004170,-80000,0,0;3000,100004170,100000,0,0;1900,100004170,-70000,0,0;3100,100004170,-30000,0,0;2400,100004170,40000,0,0;2000,100004170,-70000,0,0;1600,100004170,30000,0,0</v>
      </c>
    </row>
    <row r="982" spans="1:34" x14ac:dyDescent="0.3">
      <c r="A982" s="55">
        <f t="shared" si="32"/>
        <v>977</v>
      </c>
      <c r="B982" s="37">
        <v>100004180</v>
      </c>
      <c r="C982" s="43" t="s">
        <v>1942</v>
      </c>
      <c r="D982" s="38">
        <v>18</v>
      </c>
      <c r="E982" s="38">
        <v>0</v>
      </c>
      <c r="J982" s="38">
        <v>2</v>
      </c>
      <c r="L982" s="38">
        <v>0</v>
      </c>
      <c r="M982" s="38">
        <v>0</v>
      </c>
      <c r="N982" s="38">
        <v>1000000</v>
      </c>
      <c r="O982" s="38" t="s">
        <v>55</v>
      </c>
      <c r="Q982" s="63" t="s">
        <v>1560</v>
      </c>
      <c r="R982" s="63">
        <v>0</v>
      </c>
      <c r="T982" s="153" t="s">
        <v>1543</v>
      </c>
      <c r="W982" s="109" t="s">
        <v>3273</v>
      </c>
      <c r="X982" s="109">
        <v>0</v>
      </c>
      <c r="Y982" s="70" t="str">
        <f t="shared" si="34"/>
        <v>1400,100004000,0,0,0;1400,100004180,0,0,0;1800,100004180,-40000,0,0;2200,100004180,40000,0,0;2600,100004180,-80000,0,0;3000,100004180,100000,0,0;1900,100004180,-70000,0,0;3100,100004180,-30000,0,0;2400,100004180,40000,0,0;2000,100004180,-70000,0,0;1600,100004180,30000,0,0</v>
      </c>
      <c r="Z982" s="261" t="s">
        <v>3453</v>
      </c>
      <c r="AA982" s="38">
        <v>0</v>
      </c>
      <c r="AB982" s="38">
        <v>0</v>
      </c>
      <c r="AC982" s="38">
        <v>0</v>
      </c>
      <c r="AD982" s="38">
        <v>0</v>
      </c>
      <c r="AG982" s="7" t="s">
        <v>3412</v>
      </c>
      <c r="AH982" s="96" t="str">
        <f t="shared" si="33"/>
        <v>1400,100004000,0,0,0;1400,100004180,0,0,0;1800,100004180,-40000,0,0;2200,100004180,40000,0,0;2600,100004180,-80000,0,0;3000,100004180,100000,0,0;1900,100004180,-70000,0,0;3100,100004180,-30000,0,0;2400,100004180,40000,0,0;2000,100004180,-70000,0,0;1600,100004180,30000,0,0</v>
      </c>
    </row>
    <row r="983" spans="1:34" x14ac:dyDescent="0.3">
      <c r="A983" s="55">
        <f t="shared" si="32"/>
        <v>978</v>
      </c>
      <c r="B983" s="37">
        <v>100004190</v>
      </c>
      <c r="C983" s="43" t="s">
        <v>1942</v>
      </c>
      <c r="D983" s="38">
        <v>19</v>
      </c>
      <c r="E983" s="38">
        <v>0</v>
      </c>
      <c r="J983" s="38">
        <v>2</v>
      </c>
      <c r="L983" s="38">
        <v>0</v>
      </c>
      <c r="M983" s="38">
        <v>0</v>
      </c>
      <c r="N983" s="38">
        <v>1000000</v>
      </c>
      <c r="O983" s="38" t="s">
        <v>55</v>
      </c>
      <c r="Q983" s="63" t="s">
        <v>1560</v>
      </c>
      <c r="R983" s="63">
        <v>0</v>
      </c>
      <c r="T983" s="153" t="s">
        <v>1543</v>
      </c>
      <c r="W983" s="109" t="s">
        <v>3273</v>
      </c>
      <c r="X983" s="109">
        <v>0</v>
      </c>
      <c r="Y983" s="70" t="str">
        <f t="shared" si="34"/>
        <v>1400,100004000,0,0,0;1400,100004190,0,0,0;1800,100004190,-40000,0,0;2200,100004190,40000,0,0;2600,100004190,-80000,0,0;3000,100004190,100000,0,0;1900,100004190,-70000,0,0;3100,100004190,-30000,0,0;2400,100004190,40000,0,0;2000,100004190,-70000,0,0;1600,100004190,30000,0,0</v>
      </c>
      <c r="Z983" s="261" t="s">
        <v>3453</v>
      </c>
      <c r="AA983" s="38">
        <v>0</v>
      </c>
      <c r="AB983" s="38">
        <v>0</v>
      </c>
      <c r="AC983" s="38">
        <v>0</v>
      </c>
      <c r="AD983" s="38">
        <v>0</v>
      </c>
      <c r="AG983" s="7" t="s">
        <v>3412</v>
      </c>
      <c r="AH983" s="96" t="str">
        <f t="shared" si="33"/>
        <v>1400,100004000,0,0,0;1400,100004190,0,0,0;1800,100004190,-40000,0,0;2200,100004190,40000,0,0;2600,100004190,-80000,0,0;3000,100004190,100000,0,0;1900,100004190,-70000,0,0;3100,100004190,-30000,0,0;2400,100004190,40000,0,0;2000,100004190,-70000,0,0;1600,100004190,30000,0,0</v>
      </c>
    </row>
    <row r="984" spans="1:34" x14ac:dyDescent="0.3">
      <c r="A984" s="55">
        <f t="shared" si="32"/>
        <v>979</v>
      </c>
      <c r="B984" s="37">
        <v>100004200</v>
      </c>
      <c r="C984" s="43" t="s">
        <v>1942</v>
      </c>
      <c r="D984" s="38">
        <v>20</v>
      </c>
      <c r="E984" s="38">
        <v>0</v>
      </c>
      <c r="J984" s="38">
        <v>2</v>
      </c>
      <c r="L984" s="38">
        <v>0</v>
      </c>
      <c r="M984" s="38">
        <v>0</v>
      </c>
      <c r="N984" s="38">
        <v>1000000</v>
      </c>
      <c r="O984" s="38" t="s">
        <v>55</v>
      </c>
      <c r="Q984" s="63" t="s">
        <v>1560</v>
      </c>
      <c r="R984" s="63">
        <v>0</v>
      </c>
      <c r="T984" s="153" t="s">
        <v>1543</v>
      </c>
      <c r="W984" s="109" t="s">
        <v>3273</v>
      </c>
      <c r="X984" s="109">
        <v>0</v>
      </c>
      <c r="Y984" s="70" t="str">
        <f t="shared" si="34"/>
        <v>1400,100004000,0,0,0;1400,100004200,0,0,0;1800,100004200,-40000,0,0;2200,100004200,40000,0,0;2600,100004200,-80000,0,0;3000,100004200,100000,0,0;1900,100004200,-70000,0,0;3100,100004200,-30000,0,0;2400,100004200,40000,0,0;2000,100004200,-70000,0,0;1600,100004200,30000,0,0</v>
      </c>
      <c r="Z984" s="261" t="s">
        <v>3453</v>
      </c>
      <c r="AA984" s="38">
        <v>0</v>
      </c>
      <c r="AB984" s="38">
        <v>0</v>
      </c>
      <c r="AC984" s="38">
        <v>0</v>
      </c>
      <c r="AD984" s="38">
        <v>0</v>
      </c>
      <c r="AG984" s="7" t="s">
        <v>3412</v>
      </c>
      <c r="AH984" s="96" t="str">
        <f t="shared" si="33"/>
        <v>1400,100004000,0,0,0;1400,100004200,0,0,0;1800,100004200,-40000,0,0;2200,100004200,40000,0,0;2600,100004200,-80000,0,0;3000,100004200,100000,0,0;1900,100004200,-70000,0,0;3100,100004200,-30000,0,0;2400,100004200,40000,0,0;2000,100004200,-70000,0,0;1600,100004200,30000,0,0</v>
      </c>
    </row>
    <row r="985" spans="1:34" x14ac:dyDescent="0.3">
      <c r="A985" s="55">
        <f t="shared" si="32"/>
        <v>980</v>
      </c>
      <c r="B985" s="37">
        <v>100004210</v>
      </c>
      <c r="C985" s="43" t="s">
        <v>1942</v>
      </c>
      <c r="D985" s="38">
        <v>21</v>
      </c>
      <c r="E985" s="38">
        <v>0</v>
      </c>
      <c r="J985" s="38">
        <v>2</v>
      </c>
      <c r="L985" s="38">
        <v>0</v>
      </c>
      <c r="M985" s="38">
        <v>0</v>
      </c>
      <c r="N985" s="38">
        <v>1000000</v>
      </c>
      <c r="O985" s="38" t="s">
        <v>55</v>
      </c>
      <c r="Q985" s="63" t="s">
        <v>1560</v>
      </c>
      <c r="R985" s="63">
        <v>0</v>
      </c>
      <c r="T985" s="153" t="s">
        <v>1543</v>
      </c>
      <c r="W985" s="109" t="s">
        <v>3273</v>
      </c>
      <c r="X985" s="109">
        <v>0</v>
      </c>
      <c r="Y985" s="70" t="str">
        <f t="shared" si="34"/>
        <v>1400,100004000,0,0,0;1400,100004210,0,0,0;1800,100004210,-40000,0,0;2200,100004210,40000,0,0;2600,100004210,-80000,0,0;3000,100004210,100000,0,0;1900,100004210,-70000,0,0;3100,100004210,-30000,0,0;2400,100004210,40000,0,0;2000,100004210,-70000,0,0;1600,100004210,30000,0,0</v>
      </c>
      <c r="Z985" s="261" t="s">
        <v>3453</v>
      </c>
      <c r="AA985" s="38">
        <v>0</v>
      </c>
      <c r="AB985" s="38">
        <v>0</v>
      </c>
      <c r="AC985" s="38">
        <v>0</v>
      </c>
      <c r="AD985" s="38">
        <v>0</v>
      </c>
      <c r="AG985" s="7" t="s">
        <v>3412</v>
      </c>
      <c r="AH985" s="96" t="str">
        <f t="shared" si="33"/>
        <v>1400,100004000,0,0,0;1400,100004210,0,0,0;1800,100004210,-40000,0,0;2200,100004210,40000,0,0;2600,100004210,-80000,0,0;3000,100004210,100000,0,0;1900,100004210,-70000,0,0;3100,100004210,-30000,0,0;2400,100004210,40000,0,0;2000,100004210,-70000,0,0;1600,100004210,30000,0,0</v>
      </c>
    </row>
    <row r="986" spans="1:34" x14ac:dyDescent="0.3">
      <c r="A986" s="55">
        <f t="shared" si="32"/>
        <v>981</v>
      </c>
      <c r="B986" s="37">
        <v>100004220</v>
      </c>
      <c r="C986" s="43" t="s">
        <v>1942</v>
      </c>
      <c r="D986" s="38">
        <v>22</v>
      </c>
      <c r="E986" s="38">
        <v>0</v>
      </c>
      <c r="J986" s="38">
        <v>2</v>
      </c>
      <c r="L986" s="38">
        <v>0</v>
      </c>
      <c r="M986" s="38">
        <v>0</v>
      </c>
      <c r="N986" s="38">
        <v>1000000</v>
      </c>
      <c r="O986" s="38" t="s">
        <v>55</v>
      </c>
      <c r="Q986" s="63" t="s">
        <v>1560</v>
      </c>
      <c r="R986" s="63">
        <v>0</v>
      </c>
      <c r="T986" s="153" t="s">
        <v>1543</v>
      </c>
      <c r="W986" s="109" t="s">
        <v>3273</v>
      </c>
      <c r="X986" s="109">
        <v>0</v>
      </c>
      <c r="Y986" s="70" t="str">
        <f t="shared" si="34"/>
        <v>1400,100004000,0,0,0;1400,100004220,0,0,0;1800,100004220,-40000,0,0;2200,100004220,40000,0,0;2600,100004220,-80000,0,0;3000,100004220,100000,0,0;1900,100004220,-70000,0,0;3100,100004220,-30000,0,0;2400,100004220,40000,0,0;2000,100004220,-70000,0,0;1600,100004220,30000,0,0</v>
      </c>
      <c r="Z986" s="261" t="s">
        <v>3453</v>
      </c>
      <c r="AA986" s="38">
        <v>0</v>
      </c>
      <c r="AB986" s="38">
        <v>0</v>
      </c>
      <c r="AC986" s="38">
        <v>0</v>
      </c>
      <c r="AD986" s="38">
        <v>0</v>
      </c>
      <c r="AG986" s="7" t="s">
        <v>3412</v>
      </c>
      <c r="AH986" s="96" t="str">
        <f t="shared" si="33"/>
        <v>1400,100004000,0,0,0;1400,100004220,0,0,0;1800,100004220,-40000,0,0;2200,100004220,40000,0,0;2600,100004220,-80000,0,0;3000,100004220,100000,0,0;1900,100004220,-70000,0,0;3100,100004220,-30000,0,0;2400,100004220,40000,0,0;2000,100004220,-70000,0,0;1600,100004220,30000,0,0</v>
      </c>
    </row>
    <row r="987" spans="1:34" x14ac:dyDescent="0.3">
      <c r="A987" s="55">
        <f t="shared" si="32"/>
        <v>982</v>
      </c>
      <c r="B987" s="37">
        <v>100004230</v>
      </c>
      <c r="C987" s="43" t="s">
        <v>1942</v>
      </c>
      <c r="D987" s="38">
        <v>23</v>
      </c>
      <c r="E987" s="38">
        <v>0</v>
      </c>
      <c r="J987" s="38">
        <v>2</v>
      </c>
      <c r="L987" s="38">
        <v>0</v>
      </c>
      <c r="M987" s="38">
        <v>0</v>
      </c>
      <c r="N987" s="38">
        <v>1000000</v>
      </c>
      <c r="O987" s="38" t="s">
        <v>55</v>
      </c>
      <c r="Q987" s="63" t="s">
        <v>1560</v>
      </c>
      <c r="R987" s="63">
        <v>0</v>
      </c>
      <c r="T987" s="153" t="s">
        <v>1543</v>
      </c>
      <c r="W987" s="109" t="s">
        <v>3273</v>
      </c>
      <c r="X987" s="109">
        <v>0</v>
      </c>
      <c r="Y987" s="70" t="str">
        <f t="shared" si="34"/>
        <v>1400,100004000,0,0,0;1400,100004230,0,0,0;1800,100004230,-40000,0,0;2200,100004230,40000,0,0;2600,100004230,-80000,0,0;3000,100004230,100000,0,0;1900,100004230,-70000,0,0;3100,100004230,-30000,0,0;2400,100004230,40000,0,0;2000,100004230,-70000,0,0;1600,100004230,30000,0,0</v>
      </c>
      <c r="Z987" s="261" t="s">
        <v>3453</v>
      </c>
      <c r="AA987" s="38">
        <v>0</v>
      </c>
      <c r="AB987" s="38">
        <v>0</v>
      </c>
      <c r="AC987" s="38">
        <v>0</v>
      </c>
      <c r="AD987" s="38">
        <v>0</v>
      </c>
      <c r="AG987" s="7" t="s">
        <v>3412</v>
      </c>
      <c r="AH987" s="96" t="str">
        <f t="shared" si="33"/>
        <v>1400,100004000,0,0,0;1400,100004230,0,0,0;1800,100004230,-40000,0,0;2200,100004230,40000,0,0;2600,100004230,-80000,0,0;3000,100004230,100000,0,0;1900,100004230,-70000,0,0;3100,100004230,-30000,0,0;2400,100004230,40000,0,0;2000,100004230,-70000,0,0;1600,100004230,30000,0,0</v>
      </c>
    </row>
    <row r="988" spans="1:34" x14ac:dyDescent="0.3">
      <c r="A988" s="55">
        <f t="shared" si="32"/>
        <v>983</v>
      </c>
      <c r="B988" s="37">
        <v>100004240</v>
      </c>
      <c r="C988" s="43" t="s">
        <v>1942</v>
      </c>
      <c r="D988" s="38">
        <v>24</v>
      </c>
      <c r="E988" s="38">
        <v>0</v>
      </c>
      <c r="J988" s="38">
        <v>2</v>
      </c>
      <c r="L988" s="38">
        <v>0</v>
      </c>
      <c r="M988" s="38">
        <v>0</v>
      </c>
      <c r="N988" s="38">
        <v>1000000</v>
      </c>
      <c r="O988" s="38" t="s">
        <v>55</v>
      </c>
      <c r="Q988" s="63" t="s">
        <v>1560</v>
      </c>
      <c r="R988" s="63">
        <v>0</v>
      </c>
      <c r="T988" s="153" t="s">
        <v>1543</v>
      </c>
      <c r="W988" s="109" t="s">
        <v>3273</v>
      </c>
      <c r="X988" s="109">
        <v>0</v>
      </c>
      <c r="Y988" s="70" t="str">
        <f t="shared" si="34"/>
        <v>1400,100004000,0,0,0;1400,100004240,0,0,0;1800,100004240,-40000,0,0;2200,100004240,40000,0,0;2600,100004240,-80000,0,0;3000,100004240,100000,0,0;1900,100004240,-70000,0,0;3100,100004240,-30000,0,0;2400,100004240,40000,0,0;2000,100004240,-70000,0,0;1600,100004240,30000,0,0</v>
      </c>
      <c r="Z988" s="261" t="s">
        <v>3453</v>
      </c>
      <c r="AA988" s="38">
        <v>0</v>
      </c>
      <c r="AB988" s="38">
        <v>0</v>
      </c>
      <c r="AC988" s="38">
        <v>0</v>
      </c>
      <c r="AD988" s="38">
        <v>0</v>
      </c>
      <c r="AG988" s="7" t="s">
        <v>3412</v>
      </c>
      <c r="AH988" s="96" t="str">
        <f t="shared" si="33"/>
        <v>1400,100004000,0,0,0;1400,100004240,0,0,0;1800,100004240,-40000,0,0;2200,100004240,40000,0,0;2600,100004240,-80000,0,0;3000,100004240,100000,0,0;1900,100004240,-70000,0,0;3100,100004240,-30000,0,0;2400,100004240,40000,0,0;2000,100004240,-70000,0,0;1600,100004240,30000,0,0</v>
      </c>
    </row>
    <row r="989" spans="1:34" x14ac:dyDescent="0.3">
      <c r="A989" s="55">
        <f t="shared" si="32"/>
        <v>984</v>
      </c>
      <c r="B989" s="37">
        <v>100004250</v>
      </c>
      <c r="C989" s="43" t="s">
        <v>1942</v>
      </c>
      <c r="D989" s="38">
        <v>25</v>
      </c>
      <c r="E989" s="38">
        <v>0</v>
      </c>
      <c r="J989" s="38">
        <v>2</v>
      </c>
      <c r="L989" s="38">
        <v>0</v>
      </c>
      <c r="M989" s="38">
        <v>0</v>
      </c>
      <c r="N989" s="38">
        <v>1000000</v>
      </c>
      <c r="O989" s="38" t="s">
        <v>55</v>
      </c>
      <c r="Q989" s="63" t="s">
        <v>1560</v>
      </c>
      <c r="R989" s="63">
        <v>0</v>
      </c>
      <c r="T989" s="153" t="s">
        <v>1543</v>
      </c>
      <c r="W989" s="109" t="s">
        <v>3273</v>
      </c>
      <c r="X989" s="109">
        <v>0</v>
      </c>
      <c r="Y989" s="70" t="str">
        <f t="shared" si="34"/>
        <v>1400,100004000,0,0,0;1400,100004250,0,0,0;1800,100004250,-40000,0,0;2200,100004250,40000,0,0;2600,100004250,-80000,0,0;3000,100004250,100000,0,0;1900,100004250,-70000,0,0;3100,100004250,-30000,0,0;2400,100004250,40000,0,0;2000,100004250,-70000,0,0;1600,100004250,30000,0,0</v>
      </c>
      <c r="Z989" s="261" t="s">
        <v>3453</v>
      </c>
      <c r="AA989" s="38">
        <v>0</v>
      </c>
      <c r="AB989" s="38">
        <v>0</v>
      </c>
      <c r="AC989" s="38">
        <v>0</v>
      </c>
      <c r="AD989" s="38">
        <v>0</v>
      </c>
      <c r="AG989" s="7" t="s">
        <v>3412</v>
      </c>
      <c r="AH989" s="96" t="str">
        <f t="shared" si="33"/>
        <v>1400,100004000,0,0,0;1400,100004250,0,0,0;1800,100004250,-40000,0,0;2200,100004250,40000,0,0;2600,100004250,-80000,0,0;3000,100004250,100000,0,0;1900,100004250,-70000,0,0;3100,100004250,-30000,0,0;2400,100004250,40000,0,0;2000,100004250,-70000,0,0;1600,100004250,30000,0,0</v>
      </c>
    </row>
    <row r="990" spans="1:34" x14ac:dyDescent="0.3">
      <c r="A990" s="55">
        <f t="shared" si="32"/>
        <v>985</v>
      </c>
      <c r="B990" s="37">
        <v>100005010</v>
      </c>
      <c r="C990" s="43" t="s">
        <v>1943</v>
      </c>
      <c r="D990" s="38">
        <v>1</v>
      </c>
      <c r="E990" s="38">
        <v>0</v>
      </c>
      <c r="J990" s="38">
        <v>2</v>
      </c>
      <c r="L990" s="38">
        <v>0</v>
      </c>
      <c r="M990" s="38">
        <v>0</v>
      </c>
      <c r="N990" s="38">
        <v>1000000</v>
      </c>
      <c r="O990" s="38" t="s">
        <v>55</v>
      </c>
      <c r="Q990" s="63" t="s">
        <v>1560</v>
      </c>
      <c r="R990" s="63">
        <v>0</v>
      </c>
      <c r="T990" s="153" t="s">
        <v>1543</v>
      </c>
      <c r="W990" s="109" t="s">
        <v>3274</v>
      </c>
      <c r="X990" s="109">
        <v>0</v>
      </c>
      <c r="Y990" s="70" t="str">
        <f t="shared" si="34"/>
        <v>1000,100005000,0,0,0;1000,100005010,0,0,0</v>
      </c>
      <c r="Z990" s="262" t="s">
        <v>3455</v>
      </c>
      <c r="AA990" s="38">
        <v>0</v>
      </c>
      <c r="AB990" s="38">
        <v>0</v>
      </c>
      <c r="AC990" s="38">
        <v>0</v>
      </c>
      <c r="AD990" s="38">
        <v>0</v>
      </c>
      <c r="AG990" s="7" t="s">
        <v>3511</v>
      </c>
      <c r="AH990" s="96" t="str">
        <f t="shared" si="33"/>
        <v>1000,100005000,0,0,0;1000,100005010,0,0,0</v>
      </c>
    </row>
    <row r="991" spans="1:34" x14ac:dyDescent="0.3">
      <c r="A991" s="55">
        <f t="shared" si="32"/>
        <v>986</v>
      </c>
      <c r="B991" s="37">
        <v>100005020</v>
      </c>
      <c r="C991" s="43" t="s">
        <v>1943</v>
      </c>
      <c r="D991" s="38">
        <v>2</v>
      </c>
      <c r="E991" s="38">
        <v>0</v>
      </c>
      <c r="J991" s="38">
        <v>2</v>
      </c>
      <c r="L991" s="38">
        <v>0</v>
      </c>
      <c r="M991" s="38">
        <v>0</v>
      </c>
      <c r="N991" s="38">
        <v>1000000</v>
      </c>
      <c r="O991" s="38" t="s">
        <v>55</v>
      </c>
      <c r="Q991" s="63" t="s">
        <v>1560</v>
      </c>
      <c r="R991" s="63">
        <v>0</v>
      </c>
      <c r="T991" s="153" t="s">
        <v>1543</v>
      </c>
      <c r="W991" s="109" t="s">
        <v>3274</v>
      </c>
      <c r="X991" s="109">
        <v>0</v>
      </c>
      <c r="Y991" s="70" t="str">
        <f t="shared" si="34"/>
        <v>1000,100005000,0,0,0;1000,100005020,0,0,0</v>
      </c>
      <c r="Z991" s="262" t="s">
        <v>3455</v>
      </c>
      <c r="AA991" s="38">
        <v>0</v>
      </c>
      <c r="AB991" s="38">
        <v>0</v>
      </c>
      <c r="AC991" s="38">
        <v>0</v>
      </c>
      <c r="AD991" s="38">
        <v>0</v>
      </c>
      <c r="AG991" s="7" t="s">
        <v>3511</v>
      </c>
      <c r="AH991" s="96" t="str">
        <f t="shared" si="33"/>
        <v>1000,100005000,0,0,0;1000,100005020,0,0,0</v>
      </c>
    </row>
    <row r="992" spans="1:34" x14ac:dyDescent="0.3">
      <c r="A992" s="55">
        <f t="shared" si="32"/>
        <v>987</v>
      </c>
      <c r="B992" s="37">
        <v>100005030</v>
      </c>
      <c r="C992" s="43" t="s">
        <v>1943</v>
      </c>
      <c r="D992" s="38">
        <v>3</v>
      </c>
      <c r="E992" s="38">
        <v>0</v>
      </c>
      <c r="J992" s="38">
        <v>2</v>
      </c>
      <c r="L992" s="38">
        <v>0</v>
      </c>
      <c r="M992" s="38">
        <v>0</v>
      </c>
      <c r="N992" s="38">
        <v>1000000</v>
      </c>
      <c r="O992" s="38" t="s">
        <v>55</v>
      </c>
      <c r="Q992" s="63" t="s">
        <v>1560</v>
      </c>
      <c r="R992" s="63">
        <v>0</v>
      </c>
      <c r="T992" s="153" t="s">
        <v>1543</v>
      </c>
      <c r="W992" s="109" t="s">
        <v>3274</v>
      </c>
      <c r="X992" s="109">
        <v>0</v>
      </c>
      <c r="Y992" s="70" t="str">
        <f t="shared" si="34"/>
        <v>1000,100005000,0,0,0;1000,100005030,0,0,0</v>
      </c>
      <c r="Z992" s="262" t="s">
        <v>3455</v>
      </c>
      <c r="AA992" s="38">
        <v>0</v>
      </c>
      <c r="AB992" s="38">
        <v>0</v>
      </c>
      <c r="AC992" s="38">
        <v>0</v>
      </c>
      <c r="AD992" s="38">
        <v>0</v>
      </c>
      <c r="AG992" s="7" t="s">
        <v>3511</v>
      </c>
      <c r="AH992" s="96" t="str">
        <f t="shared" si="33"/>
        <v>1000,100005000,0,0,0;1000,100005030,0,0,0</v>
      </c>
    </row>
    <row r="993" spans="1:34" x14ac:dyDescent="0.3">
      <c r="A993" s="55">
        <f t="shared" si="32"/>
        <v>988</v>
      </c>
      <c r="B993" s="37">
        <v>100005040</v>
      </c>
      <c r="C993" s="43" t="s">
        <v>1943</v>
      </c>
      <c r="D993" s="38">
        <v>4</v>
      </c>
      <c r="E993" s="38">
        <v>0</v>
      </c>
      <c r="J993" s="38">
        <v>2</v>
      </c>
      <c r="L993" s="38">
        <v>0</v>
      </c>
      <c r="M993" s="38">
        <v>0</v>
      </c>
      <c r="N993" s="38">
        <v>1000000</v>
      </c>
      <c r="O993" s="38" t="s">
        <v>55</v>
      </c>
      <c r="Q993" s="63" t="s">
        <v>1560</v>
      </c>
      <c r="R993" s="63">
        <v>0</v>
      </c>
      <c r="T993" s="153" t="s">
        <v>1543</v>
      </c>
      <c r="W993" s="109" t="s">
        <v>3274</v>
      </c>
      <c r="X993" s="109">
        <v>0</v>
      </c>
      <c r="Y993" s="70" t="str">
        <f t="shared" si="34"/>
        <v>1000,100005000,0,0,0;1000,100005040,0,0,0</v>
      </c>
      <c r="Z993" s="262" t="s">
        <v>3455</v>
      </c>
      <c r="AA993" s="38">
        <v>0</v>
      </c>
      <c r="AB993" s="38">
        <v>0</v>
      </c>
      <c r="AC993" s="38">
        <v>0</v>
      </c>
      <c r="AD993" s="38">
        <v>0</v>
      </c>
      <c r="AG993" s="7" t="s">
        <v>3511</v>
      </c>
      <c r="AH993" s="96" t="str">
        <f t="shared" si="33"/>
        <v>1000,100005000,0,0,0;1000,100005040,0,0,0</v>
      </c>
    </row>
    <row r="994" spans="1:34" x14ac:dyDescent="0.3">
      <c r="A994" s="55">
        <f t="shared" si="32"/>
        <v>989</v>
      </c>
      <c r="B994" s="37">
        <v>100005050</v>
      </c>
      <c r="C994" s="43" t="s">
        <v>1943</v>
      </c>
      <c r="D994" s="38">
        <v>5</v>
      </c>
      <c r="E994" s="38">
        <v>0</v>
      </c>
      <c r="J994" s="38">
        <v>2</v>
      </c>
      <c r="L994" s="38">
        <v>0</v>
      </c>
      <c r="M994" s="38">
        <v>0</v>
      </c>
      <c r="N994" s="38">
        <v>1000000</v>
      </c>
      <c r="O994" s="38" t="s">
        <v>55</v>
      </c>
      <c r="Q994" s="63" t="s">
        <v>1560</v>
      </c>
      <c r="R994" s="63">
        <v>0</v>
      </c>
      <c r="T994" s="153" t="s">
        <v>1543</v>
      </c>
      <c r="W994" s="109" t="s">
        <v>3274</v>
      </c>
      <c r="X994" s="109">
        <v>0</v>
      </c>
      <c r="Y994" s="70" t="str">
        <f t="shared" si="34"/>
        <v>1000,100005000,0,0,0;1000,100005050,0,0,0</v>
      </c>
      <c r="Z994" s="262" t="s">
        <v>3455</v>
      </c>
      <c r="AA994" s="38">
        <v>0</v>
      </c>
      <c r="AB994" s="38">
        <v>0</v>
      </c>
      <c r="AC994" s="38">
        <v>0</v>
      </c>
      <c r="AD994" s="38">
        <v>0</v>
      </c>
      <c r="AG994" s="7" t="s">
        <v>3511</v>
      </c>
      <c r="AH994" s="96" t="str">
        <f t="shared" si="33"/>
        <v>1000,100005000,0,0,0;1000,100005050,0,0,0</v>
      </c>
    </row>
    <row r="995" spans="1:34" x14ac:dyDescent="0.3">
      <c r="A995" s="55">
        <f t="shared" si="32"/>
        <v>990</v>
      </c>
      <c r="B995" s="37">
        <v>100005060</v>
      </c>
      <c r="C995" s="43" t="s">
        <v>1943</v>
      </c>
      <c r="D995" s="38">
        <v>6</v>
      </c>
      <c r="E995" s="38">
        <v>0</v>
      </c>
      <c r="J995" s="38">
        <v>2</v>
      </c>
      <c r="L995" s="38">
        <v>0</v>
      </c>
      <c r="M995" s="38">
        <v>0</v>
      </c>
      <c r="N995" s="38">
        <v>1000000</v>
      </c>
      <c r="O995" s="38" t="s">
        <v>55</v>
      </c>
      <c r="Q995" s="63" t="s">
        <v>1560</v>
      </c>
      <c r="R995" s="63">
        <v>0</v>
      </c>
      <c r="T995" s="153" t="s">
        <v>1543</v>
      </c>
      <c r="W995" s="109" t="s">
        <v>3274</v>
      </c>
      <c r="X995" s="109">
        <v>0</v>
      </c>
      <c r="Y995" s="70" t="str">
        <f t="shared" si="34"/>
        <v>1000,100005000,0,0,0;1000,100005060,0,0,0</v>
      </c>
      <c r="Z995" s="262" t="s">
        <v>3455</v>
      </c>
      <c r="AA995" s="38">
        <v>0</v>
      </c>
      <c r="AB995" s="38">
        <v>0</v>
      </c>
      <c r="AC995" s="38">
        <v>0</v>
      </c>
      <c r="AD995" s="38">
        <v>0</v>
      </c>
      <c r="AG995" s="7" t="s">
        <v>3511</v>
      </c>
      <c r="AH995" s="96" t="str">
        <f t="shared" si="33"/>
        <v>1000,100005000,0,0,0;1000,100005060,0,0,0</v>
      </c>
    </row>
    <row r="996" spans="1:34" x14ac:dyDescent="0.3">
      <c r="A996" s="55">
        <f t="shared" si="32"/>
        <v>991</v>
      </c>
      <c r="B996" s="37">
        <v>100005070</v>
      </c>
      <c r="C996" s="43" t="s">
        <v>1943</v>
      </c>
      <c r="D996" s="38">
        <v>7</v>
      </c>
      <c r="E996" s="38">
        <v>0</v>
      </c>
      <c r="J996" s="38">
        <v>2</v>
      </c>
      <c r="L996" s="38">
        <v>0</v>
      </c>
      <c r="M996" s="38">
        <v>0</v>
      </c>
      <c r="N996" s="38">
        <v>1000000</v>
      </c>
      <c r="O996" s="38" t="s">
        <v>55</v>
      </c>
      <c r="Q996" s="63" t="s">
        <v>1560</v>
      </c>
      <c r="R996" s="63">
        <v>0</v>
      </c>
      <c r="T996" s="153" t="s">
        <v>1543</v>
      </c>
      <c r="W996" s="109" t="s">
        <v>3274</v>
      </c>
      <c r="X996" s="109">
        <v>0</v>
      </c>
      <c r="Y996" s="70" t="str">
        <f t="shared" si="34"/>
        <v>1000,100005000,0,0,0;1000,100005070,0,0,0</v>
      </c>
      <c r="Z996" s="262" t="s">
        <v>3455</v>
      </c>
      <c r="AA996" s="38">
        <v>0</v>
      </c>
      <c r="AB996" s="38">
        <v>0</v>
      </c>
      <c r="AC996" s="38">
        <v>0</v>
      </c>
      <c r="AD996" s="38">
        <v>0</v>
      </c>
      <c r="AG996" s="7" t="s">
        <v>3511</v>
      </c>
      <c r="AH996" s="96" t="str">
        <f t="shared" si="33"/>
        <v>1000,100005000,0,0,0;1000,100005070,0,0,0</v>
      </c>
    </row>
    <row r="997" spans="1:34" x14ac:dyDescent="0.3">
      <c r="A997" s="55">
        <f t="shared" si="32"/>
        <v>992</v>
      </c>
      <c r="B997" s="37">
        <v>100005080</v>
      </c>
      <c r="C997" s="43" t="s">
        <v>1943</v>
      </c>
      <c r="D997" s="38">
        <v>8</v>
      </c>
      <c r="E997" s="38">
        <v>0</v>
      </c>
      <c r="J997" s="38">
        <v>2</v>
      </c>
      <c r="L997" s="38">
        <v>0</v>
      </c>
      <c r="M997" s="38">
        <v>0</v>
      </c>
      <c r="N997" s="38">
        <v>1000000</v>
      </c>
      <c r="O997" s="38" t="s">
        <v>55</v>
      </c>
      <c r="Q997" s="63" t="s">
        <v>1560</v>
      </c>
      <c r="R997" s="63">
        <v>0</v>
      </c>
      <c r="T997" s="153" t="s">
        <v>1543</v>
      </c>
      <c r="W997" s="109" t="s">
        <v>3274</v>
      </c>
      <c r="X997" s="109">
        <v>0</v>
      </c>
      <c r="Y997" s="70" t="str">
        <f t="shared" si="34"/>
        <v>1000,100005000,0,0,0;1000,100005080,0,0,0</v>
      </c>
      <c r="Z997" s="262" t="s">
        <v>3455</v>
      </c>
      <c r="AA997" s="38">
        <v>0</v>
      </c>
      <c r="AB997" s="38">
        <v>0</v>
      </c>
      <c r="AC997" s="38">
        <v>0</v>
      </c>
      <c r="AD997" s="38">
        <v>0</v>
      </c>
      <c r="AG997" s="7" t="s">
        <v>3511</v>
      </c>
      <c r="AH997" s="96" t="str">
        <f t="shared" si="33"/>
        <v>1000,100005000,0,0,0;1000,100005080,0,0,0</v>
      </c>
    </row>
    <row r="998" spans="1:34" x14ac:dyDescent="0.3">
      <c r="A998" s="55">
        <f t="shared" si="32"/>
        <v>993</v>
      </c>
      <c r="B998" s="37">
        <v>100005090</v>
      </c>
      <c r="C998" s="43" t="s">
        <v>1943</v>
      </c>
      <c r="D998" s="38">
        <v>9</v>
      </c>
      <c r="E998" s="38">
        <v>0</v>
      </c>
      <c r="J998" s="38">
        <v>2</v>
      </c>
      <c r="L998" s="38">
        <v>0</v>
      </c>
      <c r="M998" s="38">
        <v>0</v>
      </c>
      <c r="N998" s="38">
        <v>1000000</v>
      </c>
      <c r="O998" s="38" t="s">
        <v>55</v>
      </c>
      <c r="Q998" s="63" t="s">
        <v>1560</v>
      </c>
      <c r="R998" s="63">
        <v>0</v>
      </c>
      <c r="T998" s="153" t="s">
        <v>1543</v>
      </c>
      <c r="W998" s="109" t="s">
        <v>3274</v>
      </c>
      <c r="X998" s="109">
        <v>0</v>
      </c>
      <c r="Y998" s="70" t="str">
        <f t="shared" si="34"/>
        <v>1000,100005000,0,0,0;1000,100005090,0,0,0</v>
      </c>
      <c r="Z998" s="262" t="s">
        <v>3455</v>
      </c>
      <c r="AA998" s="38">
        <v>0</v>
      </c>
      <c r="AB998" s="38">
        <v>0</v>
      </c>
      <c r="AC998" s="38">
        <v>0</v>
      </c>
      <c r="AD998" s="38">
        <v>0</v>
      </c>
      <c r="AG998" s="7" t="s">
        <v>3511</v>
      </c>
      <c r="AH998" s="96" t="str">
        <f t="shared" si="33"/>
        <v>1000,100005000,0,0,0;1000,100005090,0,0,0</v>
      </c>
    </row>
    <row r="999" spans="1:34" x14ac:dyDescent="0.3">
      <c r="A999" s="55">
        <f t="shared" ref="A999:A1062" si="35">ROW()-5</f>
        <v>994</v>
      </c>
      <c r="B999" s="37">
        <v>100005100</v>
      </c>
      <c r="C999" s="43" t="s">
        <v>1943</v>
      </c>
      <c r="D999" s="38">
        <v>10</v>
      </c>
      <c r="E999" s="38">
        <v>0</v>
      </c>
      <c r="J999" s="38">
        <v>2</v>
      </c>
      <c r="L999" s="38">
        <v>0</v>
      </c>
      <c r="M999" s="38">
        <v>0</v>
      </c>
      <c r="N999" s="38">
        <v>1000000</v>
      </c>
      <c r="O999" s="38" t="s">
        <v>55</v>
      </c>
      <c r="Q999" s="63" t="s">
        <v>1560</v>
      </c>
      <c r="R999" s="63">
        <v>0</v>
      </c>
      <c r="T999" s="153" t="s">
        <v>1543</v>
      </c>
      <c r="W999" s="109" t="s">
        <v>3274</v>
      </c>
      <c r="X999" s="109">
        <v>0</v>
      </c>
      <c r="Y999" s="70" t="str">
        <f t="shared" si="34"/>
        <v>1000,100005000,0,0,0;1000,100005100,0,0,0</v>
      </c>
      <c r="Z999" s="262" t="s">
        <v>3455</v>
      </c>
      <c r="AA999" s="38">
        <v>0</v>
      </c>
      <c r="AB999" s="38">
        <v>0</v>
      </c>
      <c r="AC999" s="38">
        <v>0</v>
      </c>
      <c r="AD999" s="38">
        <v>0</v>
      </c>
      <c r="AG999" s="7" t="s">
        <v>3511</v>
      </c>
      <c r="AH999" s="96" t="str">
        <f t="shared" si="33"/>
        <v>1000,100005000,0,0,0;1000,100005100,0,0,0</v>
      </c>
    </row>
    <row r="1000" spans="1:34" x14ac:dyDescent="0.3">
      <c r="A1000" s="55">
        <f t="shared" si="35"/>
        <v>995</v>
      </c>
      <c r="B1000" s="37">
        <v>100005110</v>
      </c>
      <c r="C1000" s="43" t="s">
        <v>1943</v>
      </c>
      <c r="D1000" s="38">
        <v>11</v>
      </c>
      <c r="E1000" s="38">
        <v>0</v>
      </c>
      <c r="J1000" s="38">
        <v>2</v>
      </c>
      <c r="L1000" s="38">
        <v>0</v>
      </c>
      <c r="M1000" s="38">
        <v>0</v>
      </c>
      <c r="N1000" s="38">
        <v>1000000</v>
      </c>
      <c r="O1000" s="38" t="s">
        <v>55</v>
      </c>
      <c r="Q1000" s="63" t="s">
        <v>1560</v>
      </c>
      <c r="R1000" s="63">
        <v>0</v>
      </c>
      <c r="T1000" s="153" t="s">
        <v>1543</v>
      </c>
      <c r="W1000" s="109" t="s">
        <v>3274</v>
      </c>
      <c r="X1000" s="109">
        <v>0</v>
      </c>
      <c r="Y1000" s="70" t="str">
        <f t="shared" si="34"/>
        <v>1000,100005000,0,0,0;1000,100005110,0,0,0</v>
      </c>
      <c r="Z1000" s="262" t="s">
        <v>3455</v>
      </c>
      <c r="AA1000" s="38">
        <v>0</v>
      </c>
      <c r="AB1000" s="38">
        <v>0</v>
      </c>
      <c r="AC1000" s="38">
        <v>0</v>
      </c>
      <c r="AD1000" s="38">
        <v>0</v>
      </c>
      <c r="AG1000" s="7" t="s">
        <v>3511</v>
      </c>
      <c r="AH1000" s="96" t="str">
        <f t="shared" si="33"/>
        <v>1000,100005000,0,0,0;1000,100005110,0,0,0</v>
      </c>
    </row>
    <row r="1001" spans="1:34" x14ac:dyDescent="0.3">
      <c r="A1001" s="55">
        <f t="shared" si="35"/>
        <v>996</v>
      </c>
      <c r="B1001" s="37">
        <v>100005120</v>
      </c>
      <c r="C1001" s="43" t="s">
        <v>1943</v>
      </c>
      <c r="D1001" s="38">
        <v>12</v>
      </c>
      <c r="E1001" s="38">
        <v>0</v>
      </c>
      <c r="J1001" s="38">
        <v>2</v>
      </c>
      <c r="L1001" s="38">
        <v>0</v>
      </c>
      <c r="M1001" s="38">
        <v>0</v>
      </c>
      <c r="N1001" s="38">
        <v>1000000</v>
      </c>
      <c r="O1001" s="38" t="s">
        <v>55</v>
      </c>
      <c r="Q1001" s="63" t="s">
        <v>1560</v>
      </c>
      <c r="R1001" s="63">
        <v>0</v>
      </c>
      <c r="T1001" s="153" t="s">
        <v>1543</v>
      </c>
      <c r="W1001" s="109" t="s">
        <v>3274</v>
      </c>
      <c r="X1001" s="109">
        <v>0</v>
      </c>
      <c r="Y1001" s="70" t="str">
        <f t="shared" si="34"/>
        <v>1000,100005000,0,0,0;1000,100005120,0,0,0</v>
      </c>
      <c r="Z1001" s="262" t="s">
        <v>3455</v>
      </c>
      <c r="AA1001" s="38">
        <v>0</v>
      </c>
      <c r="AB1001" s="38">
        <v>0</v>
      </c>
      <c r="AC1001" s="38">
        <v>0</v>
      </c>
      <c r="AD1001" s="38">
        <v>0</v>
      </c>
      <c r="AG1001" s="7" t="s">
        <v>3511</v>
      </c>
      <c r="AH1001" s="96" t="str">
        <f t="shared" si="33"/>
        <v>1000,100005000,0,0,0;1000,100005120,0,0,0</v>
      </c>
    </row>
    <row r="1002" spans="1:34" x14ac:dyDescent="0.3">
      <c r="A1002" s="55">
        <f t="shared" si="35"/>
        <v>997</v>
      </c>
      <c r="B1002" s="37">
        <v>100005130</v>
      </c>
      <c r="C1002" s="43" t="s">
        <v>1943</v>
      </c>
      <c r="D1002" s="38">
        <v>13</v>
      </c>
      <c r="E1002" s="38">
        <v>0</v>
      </c>
      <c r="J1002" s="38">
        <v>2</v>
      </c>
      <c r="L1002" s="38">
        <v>0</v>
      </c>
      <c r="M1002" s="38">
        <v>0</v>
      </c>
      <c r="N1002" s="38">
        <v>1000000</v>
      </c>
      <c r="O1002" s="38" t="s">
        <v>55</v>
      </c>
      <c r="Q1002" s="63" t="s">
        <v>1560</v>
      </c>
      <c r="R1002" s="63">
        <v>0</v>
      </c>
      <c r="T1002" s="153" t="s">
        <v>1543</v>
      </c>
      <c r="W1002" s="109" t="s">
        <v>3274</v>
      </c>
      <c r="X1002" s="109">
        <v>0</v>
      </c>
      <c r="Y1002" s="70" t="str">
        <f t="shared" si="34"/>
        <v>1000,100005000,0,0,0;1000,100005130,0,0,0</v>
      </c>
      <c r="Z1002" s="262" t="s">
        <v>3455</v>
      </c>
      <c r="AA1002" s="38">
        <v>0</v>
      </c>
      <c r="AB1002" s="38">
        <v>0</v>
      </c>
      <c r="AC1002" s="38">
        <v>0</v>
      </c>
      <c r="AD1002" s="38">
        <v>0</v>
      </c>
      <c r="AG1002" s="7" t="s">
        <v>3511</v>
      </c>
      <c r="AH1002" s="96" t="str">
        <f t="shared" si="33"/>
        <v>1000,100005000,0,0,0;1000,100005130,0,0,0</v>
      </c>
    </row>
    <row r="1003" spans="1:34" x14ac:dyDescent="0.3">
      <c r="A1003" s="55">
        <f t="shared" si="35"/>
        <v>998</v>
      </c>
      <c r="B1003" s="37">
        <v>100005140</v>
      </c>
      <c r="C1003" s="43" t="s">
        <v>1943</v>
      </c>
      <c r="D1003" s="38">
        <v>14</v>
      </c>
      <c r="E1003" s="38">
        <v>0</v>
      </c>
      <c r="J1003" s="38">
        <v>2</v>
      </c>
      <c r="L1003" s="38">
        <v>0</v>
      </c>
      <c r="M1003" s="38">
        <v>0</v>
      </c>
      <c r="N1003" s="38">
        <v>1000000</v>
      </c>
      <c r="O1003" s="38" t="s">
        <v>55</v>
      </c>
      <c r="Q1003" s="63" t="s">
        <v>1560</v>
      </c>
      <c r="R1003" s="63">
        <v>0</v>
      </c>
      <c r="T1003" s="153" t="s">
        <v>1543</v>
      </c>
      <c r="W1003" s="109" t="s">
        <v>3274</v>
      </c>
      <c r="X1003" s="109">
        <v>0</v>
      </c>
      <c r="Y1003" s="70" t="str">
        <f t="shared" si="34"/>
        <v>1000,100005000,0,0,0;1000,100005140,0,0,0</v>
      </c>
      <c r="Z1003" s="262" t="s">
        <v>3455</v>
      </c>
      <c r="AA1003" s="38">
        <v>0</v>
      </c>
      <c r="AB1003" s="38">
        <v>0</v>
      </c>
      <c r="AC1003" s="38">
        <v>0</v>
      </c>
      <c r="AD1003" s="38">
        <v>0</v>
      </c>
      <c r="AG1003" s="7" t="s">
        <v>3511</v>
      </c>
      <c r="AH1003" s="96" t="str">
        <f t="shared" si="33"/>
        <v>1000,100005000,0,0,0;1000,100005140,0,0,0</v>
      </c>
    </row>
    <row r="1004" spans="1:34" x14ac:dyDescent="0.3">
      <c r="A1004" s="55">
        <f t="shared" si="35"/>
        <v>999</v>
      </c>
      <c r="B1004" s="37">
        <v>100005150</v>
      </c>
      <c r="C1004" s="43" t="s">
        <v>1943</v>
      </c>
      <c r="D1004" s="38">
        <v>15</v>
      </c>
      <c r="E1004" s="38">
        <v>0</v>
      </c>
      <c r="J1004" s="38">
        <v>2</v>
      </c>
      <c r="L1004" s="38">
        <v>0</v>
      </c>
      <c r="M1004" s="38">
        <v>0</v>
      </c>
      <c r="N1004" s="38">
        <v>1000000</v>
      </c>
      <c r="O1004" s="38" t="s">
        <v>55</v>
      </c>
      <c r="Q1004" s="63" t="s">
        <v>1560</v>
      </c>
      <c r="R1004" s="63">
        <v>0</v>
      </c>
      <c r="T1004" s="153" t="s">
        <v>1543</v>
      </c>
      <c r="W1004" s="109" t="s">
        <v>3274</v>
      </c>
      <c r="X1004" s="109">
        <v>0</v>
      </c>
      <c r="Y1004" s="70" t="str">
        <f t="shared" si="34"/>
        <v>1000,100005000,0,0,0;1000,100005150,0,0,0</v>
      </c>
      <c r="Z1004" s="262" t="s">
        <v>3455</v>
      </c>
      <c r="AA1004" s="38">
        <v>0</v>
      </c>
      <c r="AB1004" s="38">
        <v>0</v>
      </c>
      <c r="AC1004" s="38">
        <v>0</v>
      </c>
      <c r="AD1004" s="38">
        <v>0</v>
      </c>
      <c r="AG1004" s="7" t="s">
        <v>3511</v>
      </c>
      <c r="AH1004" s="96" t="str">
        <f t="shared" si="33"/>
        <v>1000,100005000,0,0,0;1000,100005150,0,0,0</v>
      </c>
    </row>
    <row r="1005" spans="1:34" x14ac:dyDescent="0.3">
      <c r="A1005" s="55">
        <f t="shared" si="35"/>
        <v>1000</v>
      </c>
      <c r="B1005" s="37">
        <v>100005160</v>
      </c>
      <c r="C1005" s="43" t="s">
        <v>1943</v>
      </c>
      <c r="D1005" s="38">
        <v>16</v>
      </c>
      <c r="E1005" s="38">
        <v>0</v>
      </c>
      <c r="J1005" s="38">
        <v>2</v>
      </c>
      <c r="L1005" s="38">
        <v>0</v>
      </c>
      <c r="M1005" s="38">
        <v>0</v>
      </c>
      <c r="N1005" s="38">
        <v>1000000</v>
      </c>
      <c r="O1005" s="38" t="s">
        <v>55</v>
      </c>
      <c r="Q1005" s="63" t="s">
        <v>1560</v>
      </c>
      <c r="R1005" s="63">
        <v>0</v>
      </c>
      <c r="T1005" s="153" t="s">
        <v>1543</v>
      </c>
      <c r="W1005" s="109" t="s">
        <v>3274</v>
      </c>
      <c r="X1005" s="109">
        <v>0</v>
      </c>
      <c r="Y1005" s="70" t="str">
        <f t="shared" si="34"/>
        <v>1000,100005000,0,0,0;1000,100005160,0,0,0</v>
      </c>
      <c r="Z1005" s="262" t="s">
        <v>3455</v>
      </c>
      <c r="AA1005" s="38">
        <v>0</v>
      </c>
      <c r="AB1005" s="38">
        <v>0</v>
      </c>
      <c r="AC1005" s="38">
        <v>0</v>
      </c>
      <c r="AD1005" s="38">
        <v>0</v>
      </c>
      <c r="AG1005" s="7" t="s">
        <v>3511</v>
      </c>
      <c r="AH1005" s="96" t="str">
        <f t="shared" si="33"/>
        <v>1000,100005000,0,0,0;1000,100005160,0,0,0</v>
      </c>
    </row>
    <row r="1006" spans="1:34" x14ac:dyDescent="0.3">
      <c r="A1006" s="55">
        <f t="shared" si="35"/>
        <v>1001</v>
      </c>
      <c r="B1006" s="37">
        <v>100005170</v>
      </c>
      <c r="C1006" s="43" t="s">
        <v>1943</v>
      </c>
      <c r="D1006" s="38">
        <v>17</v>
      </c>
      <c r="E1006" s="38">
        <v>0</v>
      </c>
      <c r="J1006" s="38">
        <v>2</v>
      </c>
      <c r="L1006" s="38">
        <v>0</v>
      </c>
      <c r="M1006" s="38">
        <v>0</v>
      </c>
      <c r="N1006" s="38">
        <v>1000000</v>
      </c>
      <c r="O1006" s="38" t="s">
        <v>55</v>
      </c>
      <c r="Q1006" s="63" t="s">
        <v>1560</v>
      </c>
      <c r="R1006" s="63">
        <v>0</v>
      </c>
      <c r="T1006" s="153" t="s">
        <v>1543</v>
      </c>
      <c r="W1006" s="109" t="s">
        <v>3274</v>
      </c>
      <c r="X1006" s="109">
        <v>0</v>
      </c>
      <c r="Y1006" s="70" t="str">
        <f t="shared" si="34"/>
        <v>1000,100005000,0,0,0;1000,100005170,0,0,0</v>
      </c>
      <c r="Z1006" s="262" t="s">
        <v>3455</v>
      </c>
      <c r="AA1006" s="38">
        <v>0</v>
      </c>
      <c r="AB1006" s="38">
        <v>0</v>
      </c>
      <c r="AC1006" s="38">
        <v>0</v>
      </c>
      <c r="AD1006" s="38">
        <v>0</v>
      </c>
      <c r="AG1006" s="7" t="s">
        <v>3511</v>
      </c>
      <c r="AH1006" s="96" t="str">
        <f t="shared" si="33"/>
        <v>1000,100005000,0,0,0;1000,100005170,0,0,0</v>
      </c>
    </row>
    <row r="1007" spans="1:34" x14ac:dyDescent="0.3">
      <c r="A1007" s="55">
        <f t="shared" si="35"/>
        <v>1002</v>
      </c>
      <c r="B1007" s="37">
        <v>100005180</v>
      </c>
      <c r="C1007" s="43" t="s">
        <v>1943</v>
      </c>
      <c r="D1007" s="38">
        <v>18</v>
      </c>
      <c r="E1007" s="38">
        <v>0</v>
      </c>
      <c r="J1007" s="38">
        <v>2</v>
      </c>
      <c r="L1007" s="38">
        <v>0</v>
      </c>
      <c r="M1007" s="38">
        <v>0</v>
      </c>
      <c r="N1007" s="38">
        <v>1000000</v>
      </c>
      <c r="O1007" s="38" t="s">
        <v>55</v>
      </c>
      <c r="Q1007" s="63" t="s">
        <v>1560</v>
      </c>
      <c r="R1007" s="63">
        <v>0</v>
      </c>
      <c r="T1007" s="153" t="s">
        <v>1543</v>
      </c>
      <c r="W1007" s="109" t="s">
        <v>3274</v>
      </c>
      <c r="X1007" s="109">
        <v>0</v>
      </c>
      <c r="Y1007" s="70" t="str">
        <f t="shared" si="34"/>
        <v>1000,100005000,0,0,0;1000,100005180,0,0,0</v>
      </c>
      <c r="Z1007" s="262" t="s">
        <v>3455</v>
      </c>
      <c r="AA1007" s="38">
        <v>0</v>
      </c>
      <c r="AB1007" s="38">
        <v>0</v>
      </c>
      <c r="AC1007" s="38">
        <v>0</v>
      </c>
      <c r="AD1007" s="38">
        <v>0</v>
      </c>
      <c r="AG1007" s="7" t="s">
        <v>3511</v>
      </c>
      <c r="AH1007" s="96" t="str">
        <f t="shared" si="33"/>
        <v>1000,100005000,0,0,0;1000,100005180,0,0,0</v>
      </c>
    </row>
    <row r="1008" spans="1:34" x14ac:dyDescent="0.3">
      <c r="A1008" s="55">
        <f t="shared" si="35"/>
        <v>1003</v>
      </c>
      <c r="B1008" s="37">
        <v>100005190</v>
      </c>
      <c r="C1008" s="43" t="s">
        <v>1943</v>
      </c>
      <c r="D1008" s="38">
        <v>19</v>
      </c>
      <c r="E1008" s="38">
        <v>0</v>
      </c>
      <c r="J1008" s="38">
        <v>2</v>
      </c>
      <c r="L1008" s="38">
        <v>0</v>
      </c>
      <c r="M1008" s="38">
        <v>0</v>
      </c>
      <c r="N1008" s="38">
        <v>1000000</v>
      </c>
      <c r="O1008" s="38" t="s">
        <v>55</v>
      </c>
      <c r="Q1008" s="63" t="s">
        <v>1560</v>
      </c>
      <c r="R1008" s="63">
        <v>0</v>
      </c>
      <c r="T1008" s="153" t="s">
        <v>1543</v>
      </c>
      <c r="W1008" s="109" t="s">
        <v>3274</v>
      </c>
      <c r="X1008" s="109">
        <v>0</v>
      </c>
      <c r="Y1008" s="70" t="str">
        <f t="shared" si="34"/>
        <v>1000,100005000,0,0,0;1000,100005190,0,0,0</v>
      </c>
      <c r="Z1008" s="262" t="s">
        <v>3455</v>
      </c>
      <c r="AA1008" s="38">
        <v>0</v>
      </c>
      <c r="AB1008" s="38">
        <v>0</v>
      </c>
      <c r="AC1008" s="38">
        <v>0</v>
      </c>
      <c r="AD1008" s="38">
        <v>0</v>
      </c>
      <c r="AG1008" s="7" t="s">
        <v>3511</v>
      </c>
      <c r="AH1008" s="96" t="str">
        <f t="shared" si="33"/>
        <v>1000,100005000,0,0,0;1000,100005190,0,0,0</v>
      </c>
    </row>
    <row r="1009" spans="1:34" x14ac:dyDescent="0.3">
      <c r="A1009" s="55">
        <f t="shared" si="35"/>
        <v>1004</v>
      </c>
      <c r="B1009" s="37">
        <v>100005200</v>
      </c>
      <c r="C1009" s="43" t="s">
        <v>1943</v>
      </c>
      <c r="D1009" s="38">
        <v>20</v>
      </c>
      <c r="E1009" s="38">
        <v>0</v>
      </c>
      <c r="J1009" s="38">
        <v>2</v>
      </c>
      <c r="L1009" s="38">
        <v>0</v>
      </c>
      <c r="M1009" s="38">
        <v>0</v>
      </c>
      <c r="N1009" s="38">
        <v>1000000</v>
      </c>
      <c r="O1009" s="38" t="s">
        <v>55</v>
      </c>
      <c r="Q1009" s="63" t="s">
        <v>1560</v>
      </c>
      <c r="R1009" s="63">
        <v>0</v>
      </c>
      <c r="T1009" s="153" t="s">
        <v>1543</v>
      </c>
      <c r="W1009" s="109" t="s">
        <v>3274</v>
      </c>
      <c r="X1009" s="109">
        <v>0</v>
      </c>
      <c r="Y1009" s="70" t="str">
        <f t="shared" si="34"/>
        <v>1000,100005000,0,0,0;1000,100005200,0,0,0</v>
      </c>
      <c r="Z1009" s="262" t="s">
        <v>3455</v>
      </c>
      <c r="AA1009" s="38">
        <v>0</v>
      </c>
      <c r="AB1009" s="38">
        <v>0</v>
      </c>
      <c r="AC1009" s="38">
        <v>0</v>
      </c>
      <c r="AD1009" s="38">
        <v>0</v>
      </c>
      <c r="AG1009" s="7" t="s">
        <v>3511</v>
      </c>
      <c r="AH1009" s="96" t="str">
        <f t="shared" si="33"/>
        <v>1000,100005000,0,0,0;1000,100005200,0,0,0</v>
      </c>
    </row>
    <row r="1010" spans="1:34" x14ac:dyDescent="0.3">
      <c r="A1010" s="55">
        <f t="shared" si="35"/>
        <v>1005</v>
      </c>
      <c r="B1010" s="37">
        <v>100005210</v>
      </c>
      <c r="C1010" s="43" t="s">
        <v>1943</v>
      </c>
      <c r="D1010" s="38">
        <v>21</v>
      </c>
      <c r="E1010" s="38">
        <v>0</v>
      </c>
      <c r="J1010" s="38">
        <v>2</v>
      </c>
      <c r="L1010" s="38">
        <v>0</v>
      </c>
      <c r="M1010" s="38">
        <v>0</v>
      </c>
      <c r="N1010" s="38">
        <v>1000000</v>
      </c>
      <c r="O1010" s="38" t="s">
        <v>55</v>
      </c>
      <c r="Q1010" s="63" t="s">
        <v>1560</v>
      </c>
      <c r="R1010" s="63">
        <v>0</v>
      </c>
      <c r="T1010" s="153" t="s">
        <v>1543</v>
      </c>
      <c r="W1010" s="109" t="s">
        <v>3274</v>
      </c>
      <c r="X1010" s="109">
        <v>0</v>
      </c>
      <c r="Y1010" s="70" t="str">
        <f t="shared" si="34"/>
        <v>1000,100005000,0,0,0;1000,100005210,0,0,0</v>
      </c>
      <c r="Z1010" s="262" t="s">
        <v>3455</v>
      </c>
      <c r="AA1010" s="38">
        <v>0</v>
      </c>
      <c r="AB1010" s="38">
        <v>0</v>
      </c>
      <c r="AC1010" s="38">
        <v>0</v>
      </c>
      <c r="AD1010" s="38">
        <v>0</v>
      </c>
      <c r="AG1010" s="7" t="s">
        <v>3511</v>
      </c>
      <c r="AH1010" s="96" t="str">
        <f t="shared" si="33"/>
        <v>1000,100005000,0,0,0;1000,100005210,0,0,0</v>
      </c>
    </row>
    <row r="1011" spans="1:34" x14ac:dyDescent="0.3">
      <c r="A1011" s="55">
        <f t="shared" si="35"/>
        <v>1006</v>
      </c>
      <c r="B1011" s="37">
        <v>100005220</v>
      </c>
      <c r="C1011" s="43" t="s">
        <v>1943</v>
      </c>
      <c r="D1011" s="38">
        <v>22</v>
      </c>
      <c r="E1011" s="38">
        <v>0</v>
      </c>
      <c r="J1011" s="38">
        <v>2</v>
      </c>
      <c r="L1011" s="38">
        <v>0</v>
      </c>
      <c r="M1011" s="38">
        <v>0</v>
      </c>
      <c r="N1011" s="38">
        <v>1000000</v>
      </c>
      <c r="O1011" s="38" t="s">
        <v>55</v>
      </c>
      <c r="Q1011" s="63" t="s">
        <v>1560</v>
      </c>
      <c r="R1011" s="63">
        <v>0</v>
      </c>
      <c r="T1011" s="153" t="s">
        <v>1543</v>
      </c>
      <c r="W1011" s="109" t="s">
        <v>3274</v>
      </c>
      <c r="X1011" s="109">
        <v>0</v>
      </c>
      <c r="Y1011" s="70" t="str">
        <f t="shared" si="34"/>
        <v>1000,100005000,0,0,0;1000,100005220,0,0,0</v>
      </c>
      <c r="Z1011" s="262" t="s">
        <v>3455</v>
      </c>
      <c r="AA1011" s="38">
        <v>0</v>
      </c>
      <c r="AB1011" s="38">
        <v>0</v>
      </c>
      <c r="AC1011" s="38">
        <v>0</v>
      </c>
      <c r="AD1011" s="38">
        <v>0</v>
      </c>
      <c r="AG1011" s="7" t="s">
        <v>3511</v>
      </c>
      <c r="AH1011" s="96" t="str">
        <f t="shared" si="33"/>
        <v>1000,100005000,0,0,0;1000,100005220,0,0,0</v>
      </c>
    </row>
    <row r="1012" spans="1:34" x14ac:dyDescent="0.3">
      <c r="A1012" s="55">
        <f t="shared" si="35"/>
        <v>1007</v>
      </c>
      <c r="B1012" s="37">
        <v>100005230</v>
      </c>
      <c r="C1012" s="43" t="s">
        <v>1943</v>
      </c>
      <c r="D1012" s="38">
        <v>23</v>
      </c>
      <c r="E1012" s="38">
        <v>0</v>
      </c>
      <c r="J1012" s="38">
        <v>2</v>
      </c>
      <c r="L1012" s="38">
        <v>0</v>
      </c>
      <c r="M1012" s="38">
        <v>0</v>
      </c>
      <c r="N1012" s="38">
        <v>1000000</v>
      </c>
      <c r="O1012" s="38" t="s">
        <v>55</v>
      </c>
      <c r="Q1012" s="63" t="s">
        <v>1560</v>
      </c>
      <c r="R1012" s="63">
        <v>0</v>
      </c>
      <c r="T1012" s="153" t="s">
        <v>1543</v>
      </c>
      <c r="W1012" s="109" t="s">
        <v>3274</v>
      </c>
      <c r="X1012" s="109">
        <v>0</v>
      </c>
      <c r="Y1012" s="70" t="str">
        <f t="shared" si="34"/>
        <v>1000,100005000,0,0,0;1000,100005230,0,0,0</v>
      </c>
      <c r="Z1012" s="262" t="s">
        <v>3455</v>
      </c>
      <c r="AA1012" s="38">
        <v>0</v>
      </c>
      <c r="AB1012" s="38">
        <v>0</v>
      </c>
      <c r="AC1012" s="38">
        <v>0</v>
      </c>
      <c r="AD1012" s="38">
        <v>0</v>
      </c>
      <c r="AG1012" s="7" t="s">
        <v>3511</v>
      </c>
      <c r="AH1012" s="96" t="str">
        <f t="shared" si="33"/>
        <v>1000,100005000,0,0,0;1000,100005230,0,0,0</v>
      </c>
    </row>
    <row r="1013" spans="1:34" x14ac:dyDescent="0.3">
      <c r="A1013" s="55">
        <f t="shared" si="35"/>
        <v>1008</v>
      </c>
      <c r="B1013" s="37">
        <v>100005240</v>
      </c>
      <c r="C1013" s="43" t="s">
        <v>1943</v>
      </c>
      <c r="D1013" s="38">
        <v>24</v>
      </c>
      <c r="E1013" s="38">
        <v>0</v>
      </c>
      <c r="J1013" s="38">
        <v>2</v>
      </c>
      <c r="L1013" s="38">
        <v>0</v>
      </c>
      <c r="M1013" s="38">
        <v>0</v>
      </c>
      <c r="N1013" s="38">
        <v>1000000</v>
      </c>
      <c r="O1013" s="38" t="s">
        <v>55</v>
      </c>
      <c r="Q1013" s="63" t="s">
        <v>1560</v>
      </c>
      <c r="R1013" s="63">
        <v>0</v>
      </c>
      <c r="T1013" s="153" t="s">
        <v>1543</v>
      </c>
      <c r="W1013" s="109" t="s">
        <v>3274</v>
      </c>
      <c r="X1013" s="109">
        <v>0</v>
      </c>
      <c r="Y1013" s="70" t="str">
        <f t="shared" si="34"/>
        <v>1000,100005000,0,0,0;1000,100005240,0,0,0</v>
      </c>
      <c r="Z1013" s="262" t="s">
        <v>3455</v>
      </c>
      <c r="AA1013" s="38">
        <v>0</v>
      </c>
      <c r="AB1013" s="38">
        <v>0</v>
      </c>
      <c r="AC1013" s="38">
        <v>0</v>
      </c>
      <c r="AD1013" s="38">
        <v>0</v>
      </c>
      <c r="AG1013" s="7" t="s">
        <v>3511</v>
      </c>
      <c r="AH1013" s="96" t="str">
        <f t="shared" si="33"/>
        <v>1000,100005000,0,0,0;1000,100005240,0,0,0</v>
      </c>
    </row>
    <row r="1014" spans="1:34" x14ac:dyDescent="0.3">
      <c r="A1014" s="55">
        <f t="shared" si="35"/>
        <v>1009</v>
      </c>
      <c r="B1014" s="37">
        <v>100005250</v>
      </c>
      <c r="C1014" s="43" t="s">
        <v>1943</v>
      </c>
      <c r="D1014" s="38">
        <v>25</v>
      </c>
      <c r="E1014" s="38">
        <v>0</v>
      </c>
      <c r="J1014" s="38">
        <v>2</v>
      </c>
      <c r="L1014" s="38">
        <v>0</v>
      </c>
      <c r="M1014" s="38">
        <v>0</v>
      </c>
      <c r="N1014" s="38">
        <v>1000000</v>
      </c>
      <c r="O1014" s="38" t="s">
        <v>55</v>
      </c>
      <c r="Q1014" s="63" t="s">
        <v>1560</v>
      </c>
      <c r="R1014" s="63">
        <v>0</v>
      </c>
      <c r="T1014" s="153" t="s">
        <v>1543</v>
      </c>
      <c r="W1014" s="109" t="s">
        <v>3274</v>
      </c>
      <c r="X1014" s="109">
        <v>0</v>
      </c>
      <c r="Y1014" s="70" t="str">
        <f t="shared" si="34"/>
        <v>1000,100005000,0,0,0;1000,100005250,0,0,0</v>
      </c>
      <c r="Z1014" s="262" t="s">
        <v>3455</v>
      </c>
      <c r="AA1014" s="38">
        <v>0</v>
      </c>
      <c r="AB1014" s="38">
        <v>0</v>
      </c>
      <c r="AC1014" s="38">
        <v>0</v>
      </c>
      <c r="AD1014" s="38">
        <v>0</v>
      </c>
      <c r="AG1014" s="7" t="s">
        <v>3511</v>
      </c>
      <c r="AH1014" s="96" t="str">
        <f t="shared" si="33"/>
        <v>1000,100005000,0,0,0;1000,100005250,0,0,0</v>
      </c>
    </row>
    <row r="1015" spans="1:34" x14ac:dyDescent="0.3">
      <c r="A1015" s="55">
        <f t="shared" si="35"/>
        <v>1010</v>
      </c>
      <c r="B1015" s="37">
        <v>100006010</v>
      </c>
      <c r="C1015" s="93" t="s">
        <v>1944</v>
      </c>
      <c r="D1015" s="38">
        <v>1</v>
      </c>
      <c r="E1015" s="38">
        <v>0</v>
      </c>
      <c r="J1015" s="38">
        <v>2</v>
      </c>
      <c r="L1015" s="38">
        <v>0</v>
      </c>
      <c r="M1015" s="38">
        <v>0</v>
      </c>
      <c r="N1015" s="38">
        <v>1000000</v>
      </c>
      <c r="O1015" s="38" t="s">
        <v>55</v>
      </c>
      <c r="Q1015" s="63" t="s">
        <v>1560</v>
      </c>
      <c r="R1015" s="63">
        <v>0</v>
      </c>
      <c r="T1015" s="153" t="s">
        <v>1543</v>
      </c>
      <c r="Y1015" s="70" t="str">
        <f t="shared" si="34"/>
        <v>0,100006010,0,0,0</v>
      </c>
      <c r="Z1015" s="70"/>
      <c r="AA1015" s="38">
        <v>0</v>
      </c>
      <c r="AB1015" s="38">
        <v>0</v>
      </c>
      <c r="AC1015" s="38">
        <v>0</v>
      </c>
      <c r="AD1015" s="38">
        <v>0</v>
      </c>
      <c r="AG1015" s="7" t="s">
        <v>1940</v>
      </c>
      <c r="AH1015" s="96" t="str">
        <f t="shared" si="33"/>
        <v>0,100006010,0,0,0</v>
      </c>
    </row>
    <row r="1016" spans="1:34" x14ac:dyDescent="0.3">
      <c r="A1016" s="55">
        <f t="shared" si="35"/>
        <v>1011</v>
      </c>
      <c r="B1016" s="37">
        <v>100006020</v>
      </c>
      <c r="C1016" s="93" t="s">
        <v>1944</v>
      </c>
      <c r="D1016" s="38">
        <v>2</v>
      </c>
      <c r="E1016" s="38">
        <v>0</v>
      </c>
      <c r="J1016" s="38">
        <v>2</v>
      </c>
      <c r="L1016" s="38">
        <v>0</v>
      </c>
      <c r="M1016" s="38">
        <v>0</v>
      </c>
      <c r="N1016" s="38">
        <v>1000000</v>
      </c>
      <c r="O1016" s="38" t="s">
        <v>55</v>
      </c>
      <c r="Q1016" s="63" t="s">
        <v>1560</v>
      </c>
      <c r="R1016" s="63">
        <v>0</v>
      </c>
      <c r="T1016" s="153" t="s">
        <v>1543</v>
      </c>
      <c r="Y1016" s="70" t="str">
        <f t="shared" si="34"/>
        <v>0,100006020,0,0,0</v>
      </c>
      <c r="Z1016" s="70"/>
      <c r="AA1016" s="38">
        <v>0</v>
      </c>
      <c r="AB1016" s="38">
        <v>0</v>
      </c>
      <c r="AC1016" s="38">
        <v>0</v>
      </c>
      <c r="AD1016" s="38">
        <v>0</v>
      </c>
      <c r="AG1016" s="7" t="s">
        <v>1940</v>
      </c>
      <c r="AH1016" s="96" t="str">
        <f t="shared" si="33"/>
        <v>0,100006020,0,0,0</v>
      </c>
    </row>
    <row r="1017" spans="1:34" x14ac:dyDescent="0.3">
      <c r="A1017" s="55">
        <f t="shared" si="35"/>
        <v>1012</v>
      </c>
      <c r="B1017" s="37">
        <v>100006030</v>
      </c>
      <c r="C1017" s="93" t="s">
        <v>1944</v>
      </c>
      <c r="D1017" s="38">
        <v>3</v>
      </c>
      <c r="E1017" s="38">
        <v>0</v>
      </c>
      <c r="J1017" s="38">
        <v>2</v>
      </c>
      <c r="L1017" s="38">
        <v>0</v>
      </c>
      <c r="M1017" s="38">
        <v>0</v>
      </c>
      <c r="N1017" s="38">
        <v>1000000</v>
      </c>
      <c r="O1017" s="38" t="s">
        <v>55</v>
      </c>
      <c r="Q1017" s="63" t="s">
        <v>1560</v>
      </c>
      <c r="R1017" s="63">
        <v>0</v>
      </c>
      <c r="T1017" s="153" t="s">
        <v>1543</v>
      </c>
      <c r="Y1017" s="70" t="str">
        <f t="shared" si="34"/>
        <v>0,100006030,0,0,0</v>
      </c>
      <c r="Z1017" s="70"/>
      <c r="AA1017" s="38">
        <v>0</v>
      </c>
      <c r="AB1017" s="38">
        <v>0</v>
      </c>
      <c r="AC1017" s="38">
        <v>0</v>
      </c>
      <c r="AD1017" s="38">
        <v>0</v>
      </c>
      <c r="AG1017" s="7" t="s">
        <v>1940</v>
      </c>
      <c r="AH1017" s="96" t="str">
        <f t="shared" si="33"/>
        <v>0,100006030,0,0,0</v>
      </c>
    </row>
    <row r="1018" spans="1:34" x14ac:dyDescent="0.3">
      <c r="A1018" s="55">
        <f t="shared" si="35"/>
        <v>1013</v>
      </c>
      <c r="B1018" s="37">
        <v>100006040</v>
      </c>
      <c r="C1018" s="93" t="s">
        <v>1944</v>
      </c>
      <c r="D1018" s="38">
        <v>4</v>
      </c>
      <c r="E1018" s="38">
        <v>0</v>
      </c>
      <c r="J1018" s="38">
        <v>2</v>
      </c>
      <c r="L1018" s="38">
        <v>0</v>
      </c>
      <c r="M1018" s="38">
        <v>0</v>
      </c>
      <c r="N1018" s="38">
        <v>1000000</v>
      </c>
      <c r="O1018" s="38" t="s">
        <v>55</v>
      </c>
      <c r="Q1018" s="63" t="s">
        <v>1560</v>
      </c>
      <c r="R1018" s="63">
        <v>0</v>
      </c>
      <c r="T1018" s="153" t="s">
        <v>1543</v>
      </c>
      <c r="Y1018" s="70" t="str">
        <f t="shared" si="34"/>
        <v>0,100006040,0,0,0</v>
      </c>
      <c r="Z1018" s="70"/>
      <c r="AA1018" s="38">
        <v>0</v>
      </c>
      <c r="AB1018" s="38">
        <v>0</v>
      </c>
      <c r="AC1018" s="38">
        <v>0</v>
      </c>
      <c r="AD1018" s="38">
        <v>0</v>
      </c>
      <c r="AG1018" s="7" t="s">
        <v>1940</v>
      </c>
      <c r="AH1018" s="96" t="str">
        <f t="shared" ref="AH1018:AH1081" si="36">SUBSTITUTE(AG1018,"x",B1018)</f>
        <v>0,100006040,0,0,0</v>
      </c>
    </row>
    <row r="1019" spans="1:34" x14ac:dyDescent="0.3">
      <c r="A1019" s="55">
        <f t="shared" si="35"/>
        <v>1014</v>
      </c>
      <c r="B1019" s="37">
        <v>100006050</v>
      </c>
      <c r="C1019" s="93" t="s">
        <v>1944</v>
      </c>
      <c r="D1019" s="38">
        <v>5</v>
      </c>
      <c r="E1019" s="38">
        <v>0</v>
      </c>
      <c r="J1019" s="38">
        <v>2</v>
      </c>
      <c r="L1019" s="38">
        <v>0</v>
      </c>
      <c r="M1019" s="38">
        <v>0</v>
      </c>
      <c r="N1019" s="38">
        <v>1000000</v>
      </c>
      <c r="O1019" s="38" t="s">
        <v>55</v>
      </c>
      <c r="Q1019" s="63" t="s">
        <v>1560</v>
      </c>
      <c r="R1019" s="63">
        <v>0</v>
      </c>
      <c r="T1019" s="153" t="s">
        <v>1543</v>
      </c>
      <c r="Y1019" s="70" t="str">
        <f t="shared" ref="Y1019:Y1082" si="37">AH1019</f>
        <v>0,100006050,0,0,0</v>
      </c>
      <c r="Z1019" s="70"/>
      <c r="AA1019" s="38">
        <v>0</v>
      </c>
      <c r="AB1019" s="38">
        <v>0</v>
      </c>
      <c r="AC1019" s="38">
        <v>0</v>
      </c>
      <c r="AD1019" s="38">
        <v>0</v>
      </c>
      <c r="AG1019" s="7" t="s">
        <v>1940</v>
      </c>
      <c r="AH1019" s="96" t="str">
        <f t="shared" si="36"/>
        <v>0,100006050,0,0,0</v>
      </c>
    </row>
    <row r="1020" spans="1:34" x14ac:dyDescent="0.3">
      <c r="A1020" s="55">
        <f t="shared" si="35"/>
        <v>1015</v>
      </c>
      <c r="B1020" s="37">
        <v>100006060</v>
      </c>
      <c r="C1020" s="93" t="s">
        <v>1944</v>
      </c>
      <c r="D1020" s="38">
        <v>6</v>
      </c>
      <c r="E1020" s="38">
        <v>0</v>
      </c>
      <c r="J1020" s="38">
        <v>2</v>
      </c>
      <c r="L1020" s="38">
        <v>0</v>
      </c>
      <c r="M1020" s="38">
        <v>0</v>
      </c>
      <c r="N1020" s="38">
        <v>1000000</v>
      </c>
      <c r="O1020" s="38" t="s">
        <v>55</v>
      </c>
      <c r="Q1020" s="63" t="s">
        <v>1560</v>
      </c>
      <c r="R1020" s="63">
        <v>0</v>
      </c>
      <c r="T1020" s="153" t="s">
        <v>1543</v>
      </c>
      <c r="Y1020" s="70" t="str">
        <f t="shared" si="37"/>
        <v>0,100006060,0,0,0</v>
      </c>
      <c r="Z1020" s="70"/>
      <c r="AA1020" s="38">
        <v>0</v>
      </c>
      <c r="AB1020" s="38">
        <v>0</v>
      </c>
      <c r="AC1020" s="38">
        <v>0</v>
      </c>
      <c r="AD1020" s="38">
        <v>0</v>
      </c>
      <c r="AG1020" s="7" t="s">
        <v>1940</v>
      </c>
      <c r="AH1020" s="96" t="str">
        <f t="shared" si="36"/>
        <v>0,100006060,0,0,0</v>
      </c>
    </row>
    <row r="1021" spans="1:34" x14ac:dyDescent="0.3">
      <c r="A1021" s="55">
        <f t="shared" si="35"/>
        <v>1016</v>
      </c>
      <c r="B1021" s="37">
        <v>100006070</v>
      </c>
      <c r="C1021" s="93" t="s">
        <v>1944</v>
      </c>
      <c r="D1021" s="38">
        <v>7</v>
      </c>
      <c r="E1021" s="38">
        <v>0</v>
      </c>
      <c r="J1021" s="38">
        <v>2</v>
      </c>
      <c r="L1021" s="38">
        <v>0</v>
      </c>
      <c r="M1021" s="38">
        <v>0</v>
      </c>
      <c r="N1021" s="38">
        <v>1000000</v>
      </c>
      <c r="O1021" s="38" t="s">
        <v>55</v>
      </c>
      <c r="Q1021" s="63" t="s">
        <v>1560</v>
      </c>
      <c r="R1021" s="63">
        <v>0</v>
      </c>
      <c r="T1021" s="153" t="s">
        <v>1543</v>
      </c>
      <c r="Y1021" s="70" t="str">
        <f t="shared" si="37"/>
        <v>0,100006070,0,0,0</v>
      </c>
      <c r="Z1021" s="70"/>
      <c r="AA1021" s="38">
        <v>0</v>
      </c>
      <c r="AB1021" s="38">
        <v>0</v>
      </c>
      <c r="AC1021" s="38">
        <v>0</v>
      </c>
      <c r="AD1021" s="38">
        <v>0</v>
      </c>
      <c r="AG1021" s="7" t="s">
        <v>1940</v>
      </c>
      <c r="AH1021" s="96" t="str">
        <f t="shared" si="36"/>
        <v>0,100006070,0,0,0</v>
      </c>
    </row>
    <row r="1022" spans="1:34" x14ac:dyDescent="0.3">
      <c r="A1022" s="55">
        <f t="shared" si="35"/>
        <v>1017</v>
      </c>
      <c r="B1022" s="37">
        <v>100006080</v>
      </c>
      <c r="C1022" s="93" t="s">
        <v>1944</v>
      </c>
      <c r="D1022" s="38">
        <v>8</v>
      </c>
      <c r="E1022" s="38">
        <v>0</v>
      </c>
      <c r="J1022" s="38">
        <v>2</v>
      </c>
      <c r="L1022" s="38">
        <v>0</v>
      </c>
      <c r="M1022" s="38">
        <v>0</v>
      </c>
      <c r="N1022" s="38">
        <v>1000000</v>
      </c>
      <c r="O1022" s="38" t="s">
        <v>55</v>
      </c>
      <c r="Q1022" s="63" t="s">
        <v>1560</v>
      </c>
      <c r="R1022" s="63">
        <v>0</v>
      </c>
      <c r="T1022" s="153" t="s">
        <v>1543</v>
      </c>
      <c r="Y1022" s="70" t="str">
        <f t="shared" si="37"/>
        <v>0,100006080,0,0,0</v>
      </c>
      <c r="Z1022" s="70"/>
      <c r="AA1022" s="38">
        <v>0</v>
      </c>
      <c r="AB1022" s="38">
        <v>0</v>
      </c>
      <c r="AC1022" s="38">
        <v>0</v>
      </c>
      <c r="AD1022" s="38">
        <v>0</v>
      </c>
      <c r="AG1022" s="7" t="s">
        <v>1940</v>
      </c>
      <c r="AH1022" s="96" t="str">
        <f t="shared" si="36"/>
        <v>0,100006080,0,0,0</v>
      </c>
    </row>
    <row r="1023" spans="1:34" x14ac:dyDescent="0.3">
      <c r="A1023" s="55">
        <f t="shared" si="35"/>
        <v>1018</v>
      </c>
      <c r="B1023" s="37">
        <v>100006090</v>
      </c>
      <c r="C1023" s="93" t="s">
        <v>1944</v>
      </c>
      <c r="D1023" s="38">
        <v>9</v>
      </c>
      <c r="E1023" s="38">
        <v>0</v>
      </c>
      <c r="J1023" s="38">
        <v>2</v>
      </c>
      <c r="L1023" s="38">
        <v>0</v>
      </c>
      <c r="M1023" s="38">
        <v>0</v>
      </c>
      <c r="N1023" s="38">
        <v>1000000</v>
      </c>
      <c r="O1023" s="38" t="s">
        <v>55</v>
      </c>
      <c r="Q1023" s="63" t="s">
        <v>1560</v>
      </c>
      <c r="R1023" s="63">
        <v>0</v>
      </c>
      <c r="T1023" s="153" t="s">
        <v>1543</v>
      </c>
      <c r="Y1023" s="70" t="str">
        <f t="shared" si="37"/>
        <v>0,100006090,0,0,0</v>
      </c>
      <c r="Z1023" s="70"/>
      <c r="AA1023" s="38">
        <v>0</v>
      </c>
      <c r="AB1023" s="38">
        <v>0</v>
      </c>
      <c r="AC1023" s="38">
        <v>0</v>
      </c>
      <c r="AD1023" s="38">
        <v>0</v>
      </c>
      <c r="AG1023" s="7" t="s">
        <v>1940</v>
      </c>
      <c r="AH1023" s="96" t="str">
        <f t="shared" si="36"/>
        <v>0,100006090,0,0,0</v>
      </c>
    </row>
    <row r="1024" spans="1:34" x14ac:dyDescent="0.3">
      <c r="A1024" s="55">
        <f t="shared" si="35"/>
        <v>1019</v>
      </c>
      <c r="B1024" s="37">
        <v>100006100</v>
      </c>
      <c r="C1024" s="93" t="s">
        <v>1944</v>
      </c>
      <c r="D1024" s="38">
        <v>10</v>
      </c>
      <c r="E1024" s="38">
        <v>0</v>
      </c>
      <c r="J1024" s="38">
        <v>2</v>
      </c>
      <c r="L1024" s="38">
        <v>0</v>
      </c>
      <c r="M1024" s="38">
        <v>0</v>
      </c>
      <c r="N1024" s="38">
        <v>1000000</v>
      </c>
      <c r="O1024" s="38" t="s">
        <v>55</v>
      </c>
      <c r="Q1024" s="63" t="s">
        <v>1560</v>
      </c>
      <c r="R1024" s="63">
        <v>0</v>
      </c>
      <c r="T1024" s="153" t="s">
        <v>1543</v>
      </c>
      <c r="Y1024" s="70" t="str">
        <f t="shared" si="37"/>
        <v>0,100006100,0,0,0</v>
      </c>
      <c r="Z1024" s="70"/>
      <c r="AA1024" s="38">
        <v>0</v>
      </c>
      <c r="AB1024" s="38">
        <v>0</v>
      </c>
      <c r="AC1024" s="38">
        <v>0</v>
      </c>
      <c r="AD1024" s="38">
        <v>0</v>
      </c>
      <c r="AG1024" s="7" t="s">
        <v>1940</v>
      </c>
      <c r="AH1024" s="96" t="str">
        <f t="shared" si="36"/>
        <v>0,100006100,0,0,0</v>
      </c>
    </row>
    <row r="1025" spans="1:35" x14ac:dyDescent="0.3">
      <c r="A1025" s="55">
        <f t="shared" si="35"/>
        <v>1020</v>
      </c>
      <c r="B1025" s="37">
        <v>100006110</v>
      </c>
      <c r="C1025" s="93" t="s">
        <v>1944</v>
      </c>
      <c r="D1025" s="38">
        <v>11</v>
      </c>
      <c r="E1025" s="38">
        <v>0</v>
      </c>
      <c r="J1025" s="38">
        <v>2</v>
      </c>
      <c r="L1025" s="38">
        <v>0</v>
      </c>
      <c r="M1025" s="38">
        <v>0</v>
      </c>
      <c r="N1025" s="38">
        <v>1000000</v>
      </c>
      <c r="O1025" s="38" t="s">
        <v>55</v>
      </c>
      <c r="Q1025" s="63" t="s">
        <v>1560</v>
      </c>
      <c r="R1025" s="63">
        <v>0</v>
      </c>
      <c r="T1025" s="153" t="s">
        <v>1543</v>
      </c>
      <c r="Y1025" s="70" t="str">
        <f t="shared" si="37"/>
        <v>0,100006110,0,0,0</v>
      </c>
      <c r="Z1025" s="70"/>
      <c r="AA1025" s="38">
        <v>0</v>
      </c>
      <c r="AB1025" s="38">
        <v>0</v>
      </c>
      <c r="AC1025" s="38">
        <v>0</v>
      </c>
      <c r="AD1025" s="38">
        <v>0</v>
      </c>
      <c r="AG1025" s="7" t="s">
        <v>1940</v>
      </c>
      <c r="AH1025" s="96" t="str">
        <f t="shared" si="36"/>
        <v>0,100006110,0,0,0</v>
      </c>
    </row>
    <row r="1026" spans="1:35" x14ac:dyDescent="0.3">
      <c r="A1026" s="55">
        <f t="shared" si="35"/>
        <v>1021</v>
      </c>
      <c r="B1026" s="37">
        <v>100006120</v>
      </c>
      <c r="C1026" s="93" t="s">
        <v>1944</v>
      </c>
      <c r="D1026" s="38">
        <v>12</v>
      </c>
      <c r="E1026" s="38">
        <v>0</v>
      </c>
      <c r="J1026" s="38">
        <v>2</v>
      </c>
      <c r="L1026" s="38">
        <v>0</v>
      </c>
      <c r="M1026" s="38">
        <v>0</v>
      </c>
      <c r="N1026" s="38">
        <v>1000000</v>
      </c>
      <c r="O1026" s="38" t="s">
        <v>55</v>
      </c>
      <c r="Q1026" s="63" t="s">
        <v>1560</v>
      </c>
      <c r="R1026" s="63">
        <v>0</v>
      </c>
      <c r="T1026" s="153" t="s">
        <v>1543</v>
      </c>
      <c r="Y1026" s="70" t="str">
        <f t="shared" si="37"/>
        <v>0,100006120,0,0,0</v>
      </c>
      <c r="Z1026" s="70"/>
      <c r="AA1026" s="38">
        <v>0</v>
      </c>
      <c r="AB1026" s="38">
        <v>0</v>
      </c>
      <c r="AC1026" s="38">
        <v>0</v>
      </c>
      <c r="AD1026" s="38">
        <v>0</v>
      </c>
      <c r="AG1026" s="7" t="s">
        <v>1940</v>
      </c>
      <c r="AH1026" s="96" t="str">
        <f t="shared" si="36"/>
        <v>0,100006120,0,0,0</v>
      </c>
    </row>
    <row r="1027" spans="1:35" x14ac:dyDescent="0.3">
      <c r="A1027" s="55">
        <f t="shared" si="35"/>
        <v>1022</v>
      </c>
      <c r="B1027" s="37">
        <v>100006130</v>
      </c>
      <c r="C1027" s="93" t="s">
        <v>1944</v>
      </c>
      <c r="D1027" s="38">
        <v>13</v>
      </c>
      <c r="E1027" s="38">
        <v>0</v>
      </c>
      <c r="J1027" s="38">
        <v>2</v>
      </c>
      <c r="L1027" s="38">
        <v>0</v>
      </c>
      <c r="M1027" s="38">
        <v>0</v>
      </c>
      <c r="N1027" s="38">
        <v>1000000</v>
      </c>
      <c r="O1027" s="38" t="s">
        <v>55</v>
      </c>
      <c r="Q1027" s="63" t="s">
        <v>1560</v>
      </c>
      <c r="R1027" s="63">
        <v>0</v>
      </c>
      <c r="T1027" s="153" t="s">
        <v>1543</v>
      </c>
      <c r="Y1027" s="70" t="str">
        <f t="shared" si="37"/>
        <v>0,100006130,0,0,0</v>
      </c>
      <c r="Z1027" s="70"/>
      <c r="AA1027" s="38">
        <v>0</v>
      </c>
      <c r="AB1027" s="38">
        <v>0</v>
      </c>
      <c r="AC1027" s="38">
        <v>0</v>
      </c>
      <c r="AD1027" s="38">
        <v>0</v>
      </c>
      <c r="AG1027" s="7" t="s">
        <v>1940</v>
      </c>
      <c r="AH1027" s="96" t="str">
        <f t="shared" si="36"/>
        <v>0,100006130,0,0,0</v>
      </c>
    </row>
    <row r="1028" spans="1:35" x14ac:dyDescent="0.3">
      <c r="A1028" s="55">
        <f t="shared" si="35"/>
        <v>1023</v>
      </c>
      <c r="B1028" s="37">
        <v>100006140</v>
      </c>
      <c r="C1028" s="93" t="s">
        <v>1944</v>
      </c>
      <c r="D1028" s="38">
        <v>14</v>
      </c>
      <c r="E1028" s="38">
        <v>0</v>
      </c>
      <c r="J1028" s="38">
        <v>2</v>
      </c>
      <c r="L1028" s="38">
        <v>0</v>
      </c>
      <c r="M1028" s="38">
        <v>0</v>
      </c>
      <c r="N1028" s="38">
        <v>1000000</v>
      </c>
      <c r="O1028" s="38" t="s">
        <v>55</v>
      </c>
      <c r="Q1028" s="63" t="s">
        <v>1560</v>
      </c>
      <c r="R1028" s="63">
        <v>0</v>
      </c>
      <c r="T1028" s="153" t="s">
        <v>1543</v>
      </c>
      <c r="Y1028" s="70" t="str">
        <f t="shared" si="37"/>
        <v>0,100006140,0,0,0</v>
      </c>
      <c r="Z1028" s="70"/>
      <c r="AA1028" s="38">
        <v>0</v>
      </c>
      <c r="AB1028" s="38">
        <v>0</v>
      </c>
      <c r="AC1028" s="38">
        <v>0</v>
      </c>
      <c r="AD1028" s="38">
        <v>0</v>
      </c>
      <c r="AG1028" s="7" t="s">
        <v>1940</v>
      </c>
      <c r="AH1028" s="96" t="str">
        <f t="shared" si="36"/>
        <v>0,100006140,0,0,0</v>
      </c>
    </row>
    <row r="1029" spans="1:35" x14ac:dyDescent="0.3">
      <c r="A1029" s="55">
        <f t="shared" si="35"/>
        <v>1024</v>
      </c>
      <c r="B1029" s="37">
        <v>100006150</v>
      </c>
      <c r="C1029" s="93" t="s">
        <v>1944</v>
      </c>
      <c r="D1029" s="38">
        <v>15</v>
      </c>
      <c r="E1029" s="38">
        <v>0</v>
      </c>
      <c r="J1029" s="38">
        <v>2</v>
      </c>
      <c r="L1029" s="38">
        <v>0</v>
      </c>
      <c r="M1029" s="38">
        <v>0</v>
      </c>
      <c r="N1029" s="38">
        <v>1000000</v>
      </c>
      <c r="O1029" s="38" t="s">
        <v>55</v>
      </c>
      <c r="Q1029" s="63" t="s">
        <v>1560</v>
      </c>
      <c r="R1029" s="63">
        <v>0</v>
      </c>
      <c r="T1029" s="153" t="s">
        <v>1543</v>
      </c>
      <c r="Y1029" s="70" t="str">
        <f t="shared" si="37"/>
        <v>0,100006150,0,0,0</v>
      </c>
      <c r="Z1029" s="70"/>
      <c r="AA1029" s="38">
        <v>0</v>
      </c>
      <c r="AB1029" s="38">
        <v>0</v>
      </c>
      <c r="AC1029" s="38">
        <v>0</v>
      </c>
      <c r="AD1029" s="38">
        <v>0</v>
      </c>
      <c r="AG1029" s="7" t="s">
        <v>1940</v>
      </c>
      <c r="AH1029" s="96" t="str">
        <f t="shared" si="36"/>
        <v>0,100006150,0,0,0</v>
      </c>
    </row>
    <row r="1030" spans="1:35" x14ac:dyDescent="0.3">
      <c r="A1030" s="55">
        <f t="shared" si="35"/>
        <v>1025</v>
      </c>
      <c r="B1030" s="37">
        <v>100006160</v>
      </c>
      <c r="C1030" s="93" t="s">
        <v>1944</v>
      </c>
      <c r="D1030" s="38">
        <v>16</v>
      </c>
      <c r="E1030" s="38">
        <v>0</v>
      </c>
      <c r="J1030" s="38">
        <v>2</v>
      </c>
      <c r="L1030" s="38">
        <v>0</v>
      </c>
      <c r="M1030" s="38">
        <v>0</v>
      </c>
      <c r="N1030" s="38">
        <v>1000000</v>
      </c>
      <c r="O1030" s="38" t="s">
        <v>55</v>
      </c>
      <c r="Q1030" s="63" t="s">
        <v>1560</v>
      </c>
      <c r="R1030" s="63">
        <v>0</v>
      </c>
      <c r="T1030" s="153" t="s">
        <v>1543</v>
      </c>
      <c r="Y1030" s="70" t="str">
        <f t="shared" si="37"/>
        <v>0,100006160,0,0,0</v>
      </c>
      <c r="Z1030" s="70"/>
      <c r="AA1030" s="38">
        <v>0</v>
      </c>
      <c r="AB1030" s="38">
        <v>0</v>
      </c>
      <c r="AC1030" s="38">
        <v>0</v>
      </c>
      <c r="AD1030" s="38">
        <v>0</v>
      </c>
      <c r="AG1030" s="7" t="s">
        <v>1940</v>
      </c>
      <c r="AH1030" s="96" t="str">
        <f t="shared" si="36"/>
        <v>0,100006160,0,0,0</v>
      </c>
    </row>
    <row r="1031" spans="1:35" x14ac:dyDescent="0.3">
      <c r="A1031" s="55">
        <f t="shared" si="35"/>
        <v>1026</v>
      </c>
      <c r="B1031" s="37">
        <v>100006170</v>
      </c>
      <c r="C1031" s="93" t="s">
        <v>1944</v>
      </c>
      <c r="D1031" s="38">
        <v>17</v>
      </c>
      <c r="E1031" s="38">
        <v>0</v>
      </c>
      <c r="J1031" s="38">
        <v>2</v>
      </c>
      <c r="L1031" s="38">
        <v>0</v>
      </c>
      <c r="M1031" s="38">
        <v>0</v>
      </c>
      <c r="N1031" s="38">
        <v>1000000</v>
      </c>
      <c r="O1031" s="38" t="s">
        <v>55</v>
      </c>
      <c r="Q1031" s="63" t="s">
        <v>1560</v>
      </c>
      <c r="R1031" s="63">
        <v>0</v>
      </c>
      <c r="T1031" s="153" t="s">
        <v>1543</v>
      </c>
      <c r="Y1031" s="70" t="str">
        <f t="shared" si="37"/>
        <v>0,100006170,0,0,0</v>
      </c>
      <c r="Z1031" s="70"/>
      <c r="AA1031" s="38">
        <v>0</v>
      </c>
      <c r="AB1031" s="38">
        <v>0</v>
      </c>
      <c r="AC1031" s="38">
        <v>0</v>
      </c>
      <c r="AD1031" s="38">
        <v>0</v>
      </c>
      <c r="AG1031" s="7" t="s">
        <v>1940</v>
      </c>
      <c r="AH1031" s="96" t="str">
        <f t="shared" si="36"/>
        <v>0,100006170,0,0,0</v>
      </c>
    </row>
    <row r="1032" spans="1:35" x14ac:dyDescent="0.3">
      <c r="A1032" s="55">
        <f t="shared" si="35"/>
        <v>1027</v>
      </c>
      <c r="B1032" s="37">
        <v>100006180</v>
      </c>
      <c r="C1032" s="93" t="s">
        <v>1944</v>
      </c>
      <c r="D1032" s="38">
        <v>18</v>
      </c>
      <c r="E1032" s="38">
        <v>0</v>
      </c>
      <c r="J1032" s="38">
        <v>2</v>
      </c>
      <c r="L1032" s="38">
        <v>0</v>
      </c>
      <c r="M1032" s="38">
        <v>0</v>
      </c>
      <c r="N1032" s="38">
        <v>1000000</v>
      </c>
      <c r="O1032" s="38" t="s">
        <v>55</v>
      </c>
      <c r="Q1032" s="63" t="s">
        <v>1560</v>
      </c>
      <c r="R1032" s="63">
        <v>0</v>
      </c>
      <c r="T1032" s="153" t="s">
        <v>1543</v>
      </c>
      <c r="Y1032" s="70" t="str">
        <f t="shared" si="37"/>
        <v>0,100006180,0,0,0</v>
      </c>
      <c r="Z1032" s="70"/>
      <c r="AA1032" s="38">
        <v>0</v>
      </c>
      <c r="AB1032" s="38">
        <v>0</v>
      </c>
      <c r="AC1032" s="38">
        <v>0</v>
      </c>
      <c r="AD1032" s="38">
        <v>0</v>
      </c>
      <c r="AG1032" s="7" t="s">
        <v>1940</v>
      </c>
      <c r="AH1032" s="96" t="str">
        <f t="shared" si="36"/>
        <v>0,100006180,0,0,0</v>
      </c>
    </row>
    <row r="1033" spans="1:35" x14ac:dyDescent="0.3">
      <c r="A1033" s="55">
        <f t="shared" si="35"/>
        <v>1028</v>
      </c>
      <c r="B1033" s="37">
        <v>100006190</v>
      </c>
      <c r="C1033" s="93" t="s">
        <v>1944</v>
      </c>
      <c r="D1033" s="38">
        <v>19</v>
      </c>
      <c r="E1033" s="38">
        <v>0</v>
      </c>
      <c r="J1033" s="38">
        <v>2</v>
      </c>
      <c r="L1033" s="38">
        <v>0</v>
      </c>
      <c r="M1033" s="38">
        <v>0</v>
      </c>
      <c r="N1033" s="38">
        <v>1000000</v>
      </c>
      <c r="O1033" s="38" t="s">
        <v>55</v>
      </c>
      <c r="Q1033" s="63" t="s">
        <v>1560</v>
      </c>
      <c r="R1033" s="63">
        <v>0</v>
      </c>
      <c r="T1033" s="153" t="s">
        <v>1543</v>
      </c>
      <c r="Y1033" s="70" t="str">
        <f t="shared" si="37"/>
        <v>0,100006190,0,0,0</v>
      </c>
      <c r="Z1033" s="70"/>
      <c r="AA1033" s="38">
        <v>0</v>
      </c>
      <c r="AB1033" s="38">
        <v>0</v>
      </c>
      <c r="AC1033" s="38">
        <v>0</v>
      </c>
      <c r="AD1033" s="38">
        <v>0</v>
      </c>
      <c r="AG1033" s="7" t="s">
        <v>1940</v>
      </c>
      <c r="AH1033" s="96" t="str">
        <f t="shared" si="36"/>
        <v>0,100006190,0,0,0</v>
      </c>
    </row>
    <row r="1034" spans="1:35" x14ac:dyDescent="0.3">
      <c r="A1034" s="55">
        <f t="shared" si="35"/>
        <v>1029</v>
      </c>
      <c r="B1034" s="37">
        <v>100006200</v>
      </c>
      <c r="C1034" s="93" t="s">
        <v>1944</v>
      </c>
      <c r="D1034" s="38">
        <v>20</v>
      </c>
      <c r="E1034" s="38">
        <v>0</v>
      </c>
      <c r="J1034" s="38">
        <v>2</v>
      </c>
      <c r="L1034" s="38">
        <v>0</v>
      </c>
      <c r="M1034" s="38">
        <v>0</v>
      </c>
      <c r="N1034" s="38">
        <v>1000000</v>
      </c>
      <c r="O1034" s="38" t="s">
        <v>55</v>
      </c>
      <c r="Q1034" s="63" t="s">
        <v>1560</v>
      </c>
      <c r="R1034" s="63">
        <v>0</v>
      </c>
      <c r="T1034" s="153" t="s">
        <v>1543</v>
      </c>
      <c r="Y1034" s="70" t="str">
        <f t="shared" si="37"/>
        <v>0,100006200,0,0,0</v>
      </c>
      <c r="Z1034" s="70"/>
      <c r="AA1034" s="38">
        <v>0</v>
      </c>
      <c r="AB1034" s="38">
        <v>0</v>
      </c>
      <c r="AC1034" s="38">
        <v>0</v>
      </c>
      <c r="AD1034" s="38">
        <v>0</v>
      </c>
      <c r="AG1034" s="7" t="s">
        <v>1940</v>
      </c>
      <c r="AH1034" s="96" t="str">
        <f t="shared" si="36"/>
        <v>0,100006200,0,0,0</v>
      </c>
    </row>
    <row r="1035" spans="1:35" x14ac:dyDescent="0.3">
      <c r="A1035" s="55">
        <f t="shared" si="35"/>
        <v>1030</v>
      </c>
      <c r="B1035" s="37">
        <v>100006210</v>
      </c>
      <c r="C1035" s="93" t="s">
        <v>1944</v>
      </c>
      <c r="D1035" s="38">
        <v>21</v>
      </c>
      <c r="E1035" s="38">
        <v>0</v>
      </c>
      <c r="J1035" s="38">
        <v>2</v>
      </c>
      <c r="L1035" s="38">
        <v>0</v>
      </c>
      <c r="M1035" s="38">
        <v>0</v>
      </c>
      <c r="N1035" s="38">
        <v>1000000</v>
      </c>
      <c r="O1035" s="38" t="s">
        <v>55</v>
      </c>
      <c r="Q1035" s="63" t="s">
        <v>1560</v>
      </c>
      <c r="R1035" s="63">
        <v>0</v>
      </c>
      <c r="T1035" s="153" t="s">
        <v>1543</v>
      </c>
      <c r="Y1035" s="70" t="str">
        <f t="shared" si="37"/>
        <v>0,100006210,0,0,0</v>
      </c>
      <c r="Z1035" s="70"/>
      <c r="AA1035" s="38">
        <v>0</v>
      </c>
      <c r="AB1035" s="38">
        <v>0</v>
      </c>
      <c r="AC1035" s="38">
        <v>0</v>
      </c>
      <c r="AD1035" s="38">
        <v>0</v>
      </c>
      <c r="AG1035" s="7" t="s">
        <v>1940</v>
      </c>
      <c r="AH1035" s="96" t="str">
        <f t="shared" si="36"/>
        <v>0,100006210,0,0,0</v>
      </c>
    </row>
    <row r="1036" spans="1:35" x14ac:dyDescent="0.3">
      <c r="A1036" s="55">
        <f t="shared" si="35"/>
        <v>1031</v>
      </c>
      <c r="B1036" s="37">
        <v>100006220</v>
      </c>
      <c r="C1036" s="93" t="s">
        <v>1944</v>
      </c>
      <c r="D1036" s="38">
        <v>22</v>
      </c>
      <c r="E1036" s="38">
        <v>0</v>
      </c>
      <c r="J1036" s="38">
        <v>2</v>
      </c>
      <c r="L1036" s="38">
        <v>0</v>
      </c>
      <c r="M1036" s="38">
        <v>0</v>
      </c>
      <c r="N1036" s="38">
        <v>1000000</v>
      </c>
      <c r="O1036" s="38" t="s">
        <v>55</v>
      </c>
      <c r="Q1036" s="63" t="s">
        <v>1560</v>
      </c>
      <c r="R1036" s="63">
        <v>0</v>
      </c>
      <c r="T1036" s="153" t="s">
        <v>1543</v>
      </c>
      <c r="Y1036" s="70" t="str">
        <f t="shared" si="37"/>
        <v>0,100006220,0,0,0</v>
      </c>
      <c r="Z1036" s="70"/>
      <c r="AA1036" s="38">
        <v>0</v>
      </c>
      <c r="AB1036" s="38">
        <v>0</v>
      </c>
      <c r="AC1036" s="38">
        <v>0</v>
      </c>
      <c r="AD1036" s="38">
        <v>0</v>
      </c>
      <c r="AG1036" s="7" t="s">
        <v>1940</v>
      </c>
      <c r="AH1036" s="96" t="str">
        <f t="shared" si="36"/>
        <v>0,100006220,0,0,0</v>
      </c>
    </row>
    <row r="1037" spans="1:35" x14ac:dyDescent="0.3">
      <c r="A1037" s="55">
        <f t="shared" si="35"/>
        <v>1032</v>
      </c>
      <c r="B1037" s="37">
        <v>100006230</v>
      </c>
      <c r="C1037" s="93" t="s">
        <v>1944</v>
      </c>
      <c r="D1037" s="38">
        <v>23</v>
      </c>
      <c r="E1037" s="38">
        <v>0</v>
      </c>
      <c r="J1037" s="38">
        <v>2</v>
      </c>
      <c r="L1037" s="38">
        <v>0</v>
      </c>
      <c r="M1037" s="38">
        <v>0</v>
      </c>
      <c r="N1037" s="38">
        <v>1000000</v>
      </c>
      <c r="O1037" s="38" t="s">
        <v>55</v>
      </c>
      <c r="Q1037" s="63" t="s">
        <v>1560</v>
      </c>
      <c r="R1037" s="63">
        <v>0</v>
      </c>
      <c r="T1037" s="153" t="s">
        <v>1543</v>
      </c>
      <c r="Y1037" s="70" t="str">
        <f t="shared" si="37"/>
        <v>0,100006230,0,0,0</v>
      </c>
      <c r="Z1037" s="70"/>
      <c r="AA1037" s="38">
        <v>0</v>
      </c>
      <c r="AB1037" s="38">
        <v>0</v>
      </c>
      <c r="AC1037" s="38">
        <v>0</v>
      </c>
      <c r="AD1037" s="38">
        <v>0</v>
      </c>
      <c r="AG1037" s="7" t="s">
        <v>1940</v>
      </c>
      <c r="AH1037" s="96" t="str">
        <f t="shared" si="36"/>
        <v>0,100006230,0,0,0</v>
      </c>
    </row>
    <row r="1038" spans="1:35" x14ac:dyDescent="0.3">
      <c r="A1038" s="55">
        <f t="shared" si="35"/>
        <v>1033</v>
      </c>
      <c r="B1038" s="37">
        <v>100006240</v>
      </c>
      <c r="C1038" s="93" t="s">
        <v>1944</v>
      </c>
      <c r="D1038" s="38">
        <v>24</v>
      </c>
      <c r="E1038" s="38">
        <v>0</v>
      </c>
      <c r="J1038" s="38">
        <v>2</v>
      </c>
      <c r="L1038" s="38">
        <v>0</v>
      </c>
      <c r="M1038" s="38">
        <v>0</v>
      </c>
      <c r="N1038" s="38">
        <v>1000000</v>
      </c>
      <c r="O1038" s="38" t="s">
        <v>55</v>
      </c>
      <c r="Q1038" s="63" t="s">
        <v>1560</v>
      </c>
      <c r="R1038" s="63">
        <v>0</v>
      </c>
      <c r="T1038" s="153" t="s">
        <v>1543</v>
      </c>
      <c r="Y1038" s="70" t="str">
        <f t="shared" si="37"/>
        <v>0,100006240,0,0,0</v>
      </c>
      <c r="Z1038" s="70"/>
      <c r="AA1038" s="38">
        <v>0</v>
      </c>
      <c r="AB1038" s="38">
        <v>0</v>
      </c>
      <c r="AC1038" s="38">
        <v>0</v>
      </c>
      <c r="AD1038" s="38">
        <v>0</v>
      </c>
      <c r="AG1038" s="7" t="s">
        <v>1940</v>
      </c>
      <c r="AH1038" s="96" t="str">
        <f t="shared" si="36"/>
        <v>0,100006240,0,0,0</v>
      </c>
    </row>
    <row r="1039" spans="1:35" x14ac:dyDescent="0.3">
      <c r="A1039" s="55">
        <f t="shared" si="35"/>
        <v>1034</v>
      </c>
      <c r="B1039" s="37">
        <v>100006250</v>
      </c>
      <c r="C1039" s="93" t="s">
        <v>1944</v>
      </c>
      <c r="D1039" s="38">
        <v>25</v>
      </c>
      <c r="E1039" s="38">
        <v>0</v>
      </c>
      <c r="J1039" s="38">
        <v>2</v>
      </c>
      <c r="L1039" s="38">
        <v>0</v>
      </c>
      <c r="M1039" s="38">
        <v>0</v>
      </c>
      <c r="N1039" s="38">
        <v>1000000</v>
      </c>
      <c r="O1039" s="38" t="s">
        <v>55</v>
      </c>
      <c r="Q1039" s="63" t="s">
        <v>1560</v>
      </c>
      <c r="R1039" s="63">
        <v>0</v>
      </c>
      <c r="T1039" s="153" t="s">
        <v>1543</v>
      </c>
      <c r="Y1039" s="70" t="str">
        <f t="shared" si="37"/>
        <v>0,100006250,0,0,0</v>
      </c>
      <c r="Z1039" s="70"/>
      <c r="AA1039" s="38">
        <v>0</v>
      </c>
      <c r="AB1039" s="38">
        <v>0</v>
      </c>
      <c r="AC1039" s="38">
        <v>0</v>
      </c>
      <c r="AD1039" s="38">
        <v>0</v>
      </c>
      <c r="AG1039" s="7" t="s">
        <v>1940</v>
      </c>
      <c r="AH1039" s="96" t="str">
        <f t="shared" si="36"/>
        <v>0,100006250,0,0,0</v>
      </c>
    </row>
    <row r="1040" spans="1:35" x14ac:dyDescent="0.3">
      <c r="A1040" s="55">
        <f t="shared" si="35"/>
        <v>1035</v>
      </c>
      <c r="B1040" s="37">
        <v>100007010</v>
      </c>
      <c r="C1040" s="93" t="s">
        <v>1945</v>
      </c>
      <c r="D1040" s="38">
        <v>1</v>
      </c>
      <c r="E1040" s="38">
        <v>0</v>
      </c>
      <c r="J1040" s="38">
        <v>2</v>
      </c>
      <c r="L1040" s="38">
        <v>0</v>
      </c>
      <c r="M1040" s="38">
        <v>0</v>
      </c>
      <c r="N1040" s="38">
        <v>1000000</v>
      </c>
      <c r="O1040" s="38" t="s">
        <v>55</v>
      </c>
      <c r="Q1040" s="63" t="s">
        <v>1560</v>
      </c>
      <c r="R1040" s="63">
        <v>0</v>
      </c>
      <c r="T1040" s="153" t="s">
        <v>1543</v>
      </c>
      <c r="Y1040" s="70" t="str">
        <f>AH1040&amp;AI1040</f>
        <v>0,100007010,0,0,0;0,100007000,-30000,0,0;0,100007000,30000,0,0;0,100007000,-60000,0,0;0,100007000,60000,0,0;0,100007000,-90000,0,0;0,100007000,90000,0,0</v>
      </c>
      <c r="Z1040" s="265">
        <v>200500</v>
      </c>
      <c r="AA1040" s="38">
        <v>0</v>
      </c>
      <c r="AB1040" s="38">
        <v>0</v>
      </c>
      <c r="AC1040" s="38">
        <v>0</v>
      </c>
      <c r="AD1040" s="38">
        <v>0</v>
      </c>
      <c r="AG1040" s="7" t="s">
        <v>1940</v>
      </c>
      <c r="AH1040" s="96" t="str">
        <f t="shared" si="36"/>
        <v>0,100007010,0,0,0</v>
      </c>
      <c r="AI1040" s="217" t="s">
        <v>2989</v>
      </c>
    </row>
    <row r="1041" spans="1:35" x14ac:dyDescent="0.3">
      <c r="A1041" s="55">
        <f t="shared" si="35"/>
        <v>1036</v>
      </c>
      <c r="B1041" s="37">
        <v>100007020</v>
      </c>
      <c r="C1041" s="93" t="s">
        <v>1945</v>
      </c>
      <c r="D1041" s="38">
        <v>2</v>
      </c>
      <c r="E1041" s="38">
        <v>0</v>
      </c>
      <c r="J1041" s="38">
        <v>2</v>
      </c>
      <c r="L1041" s="38">
        <v>0</v>
      </c>
      <c r="M1041" s="38">
        <v>0</v>
      </c>
      <c r="N1041" s="38">
        <v>1000000</v>
      </c>
      <c r="O1041" s="38" t="s">
        <v>55</v>
      </c>
      <c r="Q1041" s="63" t="s">
        <v>1560</v>
      </c>
      <c r="R1041" s="63">
        <v>0</v>
      </c>
      <c r="T1041" s="153" t="s">
        <v>1543</v>
      </c>
      <c r="Y1041" s="70" t="str">
        <f t="shared" ref="Y1041:Y1064" si="38">AH1041&amp;AI1041</f>
        <v>0,100007020,0,0,0;0,100007000,-30000,0,0;0,100007000,30000,0,0;0,100007000,-60000,0,0;0,100007000,60000,0,0;0,100007000,-90000,0,0;0,100007000,90000,0,0</v>
      </c>
      <c r="Z1041" s="265">
        <v>200500</v>
      </c>
      <c r="AA1041" s="38">
        <v>0</v>
      </c>
      <c r="AB1041" s="38">
        <v>0</v>
      </c>
      <c r="AC1041" s="38">
        <v>0</v>
      </c>
      <c r="AD1041" s="38">
        <v>0</v>
      </c>
      <c r="AG1041" s="7" t="s">
        <v>1940</v>
      </c>
      <c r="AH1041" s="96" t="str">
        <f t="shared" si="36"/>
        <v>0,100007020,0,0,0</v>
      </c>
      <c r="AI1041" s="217" t="s">
        <v>2989</v>
      </c>
    </row>
    <row r="1042" spans="1:35" x14ac:dyDescent="0.3">
      <c r="A1042" s="55">
        <f t="shared" si="35"/>
        <v>1037</v>
      </c>
      <c r="B1042" s="37">
        <v>100007030</v>
      </c>
      <c r="C1042" s="93" t="s">
        <v>1945</v>
      </c>
      <c r="D1042" s="38">
        <v>3</v>
      </c>
      <c r="E1042" s="38">
        <v>0</v>
      </c>
      <c r="J1042" s="38">
        <v>2</v>
      </c>
      <c r="L1042" s="38">
        <v>0</v>
      </c>
      <c r="M1042" s="38">
        <v>0</v>
      </c>
      <c r="N1042" s="38">
        <v>1000000</v>
      </c>
      <c r="O1042" s="38" t="s">
        <v>55</v>
      </c>
      <c r="Q1042" s="63" t="s">
        <v>1560</v>
      </c>
      <c r="R1042" s="63">
        <v>0</v>
      </c>
      <c r="T1042" s="153" t="s">
        <v>1543</v>
      </c>
      <c r="Y1042" s="70" t="str">
        <f t="shared" si="38"/>
        <v>0,100007030,0,0,0;0,100007000,-30000,0,0;0,100007000,30000,0,0;0,100007000,-60000,0,0;0,100007000,60000,0,0;0,100007000,-90000,0,0;0,100007000,90000,0,0</v>
      </c>
      <c r="Z1042" s="265">
        <v>200500</v>
      </c>
      <c r="AA1042" s="38">
        <v>0</v>
      </c>
      <c r="AB1042" s="38">
        <v>0</v>
      </c>
      <c r="AC1042" s="38">
        <v>0</v>
      </c>
      <c r="AD1042" s="38">
        <v>0</v>
      </c>
      <c r="AG1042" s="7" t="s">
        <v>1940</v>
      </c>
      <c r="AH1042" s="96" t="str">
        <f t="shared" si="36"/>
        <v>0,100007030,0,0,0</v>
      </c>
      <c r="AI1042" s="217" t="s">
        <v>2989</v>
      </c>
    </row>
    <row r="1043" spans="1:35" x14ac:dyDescent="0.3">
      <c r="A1043" s="55">
        <f t="shared" si="35"/>
        <v>1038</v>
      </c>
      <c r="B1043" s="37">
        <v>100007040</v>
      </c>
      <c r="C1043" s="93" t="s">
        <v>1945</v>
      </c>
      <c r="D1043" s="38">
        <v>4</v>
      </c>
      <c r="E1043" s="38">
        <v>0</v>
      </c>
      <c r="J1043" s="38">
        <v>2</v>
      </c>
      <c r="L1043" s="38">
        <v>0</v>
      </c>
      <c r="M1043" s="38">
        <v>0</v>
      </c>
      <c r="N1043" s="38">
        <v>1000000</v>
      </c>
      <c r="O1043" s="38" t="s">
        <v>55</v>
      </c>
      <c r="Q1043" s="63" t="s">
        <v>1560</v>
      </c>
      <c r="R1043" s="63">
        <v>0</v>
      </c>
      <c r="T1043" s="153" t="s">
        <v>1543</v>
      </c>
      <c r="Y1043" s="70" t="str">
        <f t="shared" si="38"/>
        <v>0,100007040,0,0,0;0,100007000,-30000,0,0;0,100007000,30000,0,0;0,100007000,-60000,0,0;0,100007000,60000,0,0;0,100007000,-90000,0,0;0,100007000,90000,0,0</v>
      </c>
      <c r="Z1043" s="265">
        <v>200500</v>
      </c>
      <c r="AA1043" s="38">
        <v>0</v>
      </c>
      <c r="AB1043" s="38">
        <v>0</v>
      </c>
      <c r="AC1043" s="38">
        <v>0</v>
      </c>
      <c r="AD1043" s="38">
        <v>0</v>
      </c>
      <c r="AG1043" s="7" t="s">
        <v>1940</v>
      </c>
      <c r="AH1043" s="96" t="str">
        <f t="shared" si="36"/>
        <v>0,100007040,0,0,0</v>
      </c>
      <c r="AI1043" s="217" t="s">
        <v>2989</v>
      </c>
    </row>
    <row r="1044" spans="1:35" x14ac:dyDescent="0.3">
      <c r="A1044" s="55">
        <f t="shared" si="35"/>
        <v>1039</v>
      </c>
      <c r="B1044" s="37">
        <v>100007050</v>
      </c>
      <c r="C1044" s="93" t="s">
        <v>1945</v>
      </c>
      <c r="D1044" s="38">
        <v>5</v>
      </c>
      <c r="E1044" s="38">
        <v>0</v>
      </c>
      <c r="J1044" s="38">
        <v>2</v>
      </c>
      <c r="L1044" s="38">
        <v>0</v>
      </c>
      <c r="M1044" s="38">
        <v>0</v>
      </c>
      <c r="N1044" s="38">
        <v>1000000</v>
      </c>
      <c r="O1044" s="38" t="s">
        <v>55</v>
      </c>
      <c r="Q1044" s="63" t="s">
        <v>1560</v>
      </c>
      <c r="R1044" s="63">
        <v>0</v>
      </c>
      <c r="T1044" s="153" t="s">
        <v>1543</v>
      </c>
      <c r="Y1044" s="70" t="str">
        <f t="shared" si="38"/>
        <v>0,100007050,0,0,0;0,100007000,-30000,0,0;0,100007000,30000,0,0;0,100007000,-60000,0,0;0,100007000,60000,0,0;0,100007000,-90000,0,0;0,100007000,90000,0,0</v>
      </c>
      <c r="Z1044" s="265">
        <v>200500</v>
      </c>
      <c r="AA1044" s="38">
        <v>0</v>
      </c>
      <c r="AB1044" s="38">
        <v>0</v>
      </c>
      <c r="AC1044" s="38">
        <v>0</v>
      </c>
      <c r="AD1044" s="38">
        <v>0</v>
      </c>
      <c r="AG1044" s="7" t="s">
        <v>1940</v>
      </c>
      <c r="AH1044" s="96" t="str">
        <f t="shared" si="36"/>
        <v>0,100007050,0,0,0</v>
      </c>
      <c r="AI1044" s="217" t="s">
        <v>2989</v>
      </c>
    </row>
    <row r="1045" spans="1:35" x14ac:dyDescent="0.3">
      <c r="A1045" s="55">
        <f t="shared" si="35"/>
        <v>1040</v>
      </c>
      <c r="B1045" s="37">
        <v>100007060</v>
      </c>
      <c r="C1045" s="93" t="s">
        <v>1945</v>
      </c>
      <c r="D1045" s="38">
        <v>6</v>
      </c>
      <c r="E1045" s="38">
        <v>0</v>
      </c>
      <c r="J1045" s="38">
        <v>2</v>
      </c>
      <c r="L1045" s="38">
        <v>0</v>
      </c>
      <c r="M1045" s="38">
        <v>0</v>
      </c>
      <c r="N1045" s="38">
        <v>1000000</v>
      </c>
      <c r="O1045" s="38" t="s">
        <v>55</v>
      </c>
      <c r="Q1045" s="63" t="s">
        <v>1560</v>
      </c>
      <c r="R1045" s="63">
        <v>0</v>
      </c>
      <c r="T1045" s="153" t="s">
        <v>1543</v>
      </c>
      <c r="Y1045" s="70" t="str">
        <f t="shared" si="38"/>
        <v>0,100007060,0,0,0;0,100007000,-30000,0,0;0,100007000,30000,0,0;0,100007000,-60000,0,0;0,100007000,60000,0,0;0,100007000,-90000,0,0;0,100007000,90000,0,0</v>
      </c>
      <c r="Z1045" s="265">
        <v>200500</v>
      </c>
      <c r="AA1045" s="38">
        <v>0</v>
      </c>
      <c r="AB1045" s="38">
        <v>0</v>
      </c>
      <c r="AC1045" s="38">
        <v>0</v>
      </c>
      <c r="AD1045" s="38">
        <v>0</v>
      </c>
      <c r="AG1045" s="7" t="s">
        <v>1940</v>
      </c>
      <c r="AH1045" s="96" t="str">
        <f t="shared" si="36"/>
        <v>0,100007060,0,0,0</v>
      </c>
      <c r="AI1045" s="217" t="s">
        <v>2989</v>
      </c>
    </row>
    <row r="1046" spans="1:35" x14ac:dyDescent="0.3">
      <c r="A1046" s="55">
        <f t="shared" si="35"/>
        <v>1041</v>
      </c>
      <c r="B1046" s="37">
        <v>100007070</v>
      </c>
      <c r="C1046" s="93" t="s">
        <v>1945</v>
      </c>
      <c r="D1046" s="38">
        <v>7</v>
      </c>
      <c r="E1046" s="38">
        <v>0</v>
      </c>
      <c r="J1046" s="38">
        <v>2</v>
      </c>
      <c r="L1046" s="38">
        <v>0</v>
      </c>
      <c r="M1046" s="38">
        <v>0</v>
      </c>
      <c r="N1046" s="38">
        <v>1000000</v>
      </c>
      <c r="O1046" s="38" t="s">
        <v>55</v>
      </c>
      <c r="Q1046" s="63" t="s">
        <v>1560</v>
      </c>
      <c r="R1046" s="63">
        <v>0</v>
      </c>
      <c r="T1046" s="153" t="s">
        <v>1543</v>
      </c>
      <c r="Y1046" s="70" t="str">
        <f t="shared" si="38"/>
        <v>0,100007070,0,0,0;0,100007000,-30000,0,0;0,100007000,30000,0,0;0,100007000,-60000,0,0;0,100007000,60000,0,0;0,100007000,-90000,0,0;0,100007000,90000,0,0</v>
      </c>
      <c r="Z1046" s="265">
        <v>200500</v>
      </c>
      <c r="AA1046" s="38">
        <v>0</v>
      </c>
      <c r="AB1046" s="38">
        <v>0</v>
      </c>
      <c r="AC1046" s="38">
        <v>0</v>
      </c>
      <c r="AD1046" s="38">
        <v>0</v>
      </c>
      <c r="AG1046" s="7" t="s">
        <v>1940</v>
      </c>
      <c r="AH1046" s="96" t="str">
        <f t="shared" si="36"/>
        <v>0,100007070,0,0,0</v>
      </c>
      <c r="AI1046" s="217" t="s">
        <v>2989</v>
      </c>
    </row>
    <row r="1047" spans="1:35" x14ac:dyDescent="0.3">
      <c r="A1047" s="55">
        <f t="shared" si="35"/>
        <v>1042</v>
      </c>
      <c r="B1047" s="37">
        <v>100007080</v>
      </c>
      <c r="C1047" s="93" t="s">
        <v>1945</v>
      </c>
      <c r="D1047" s="38">
        <v>8</v>
      </c>
      <c r="E1047" s="38">
        <v>0</v>
      </c>
      <c r="J1047" s="38">
        <v>2</v>
      </c>
      <c r="L1047" s="38">
        <v>0</v>
      </c>
      <c r="M1047" s="38">
        <v>0</v>
      </c>
      <c r="N1047" s="38">
        <v>1000000</v>
      </c>
      <c r="O1047" s="38" t="s">
        <v>55</v>
      </c>
      <c r="Q1047" s="63" t="s">
        <v>1560</v>
      </c>
      <c r="R1047" s="63">
        <v>0</v>
      </c>
      <c r="T1047" s="153" t="s">
        <v>1543</v>
      </c>
      <c r="Y1047" s="70" t="str">
        <f t="shared" si="38"/>
        <v>0,100007080,0,0,0;0,100007000,-30000,0,0;0,100007000,30000,0,0;0,100007000,-60000,0,0;0,100007000,60000,0,0;0,100007000,-90000,0,0;0,100007000,90000,0,0</v>
      </c>
      <c r="Z1047" s="265">
        <v>200500</v>
      </c>
      <c r="AA1047" s="38">
        <v>0</v>
      </c>
      <c r="AB1047" s="38">
        <v>0</v>
      </c>
      <c r="AC1047" s="38">
        <v>0</v>
      </c>
      <c r="AD1047" s="38">
        <v>0</v>
      </c>
      <c r="AG1047" s="7" t="s">
        <v>1940</v>
      </c>
      <c r="AH1047" s="96" t="str">
        <f t="shared" si="36"/>
        <v>0,100007080,0,0,0</v>
      </c>
      <c r="AI1047" s="217" t="s">
        <v>2989</v>
      </c>
    </row>
    <row r="1048" spans="1:35" x14ac:dyDescent="0.3">
      <c r="A1048" s="55">
        <f t="shared" si="35"/>
        <v>1043</v>
      </c>
      <c r="B1048" s="37">
        <v>100007090</v>
      </c>
      <c r="C1048" s="93" t="s">
        <v>1945</v>
      </c>
      <c r="D1048" s="38">
        <v>9</v>
      </c>
      <c r="E1048" s="38">
        <v>0</v>
      </c>
      <c r="J1048" s="38">
        <v>2</v>
      </c>
      <c r="L1048" s="38">
        <v>0</v>
      </c>
      <c r="M1048" s="38">
        <v>0</v>
      </c>
      <c r="N1048" s="38">
        <v>1000000</v>
      </c>
      <c r="O1048" s="38" t="s">
        <v>55</v>
      </c>
      <c r="Q1048" s="63" t="s">
        <v>1560</v>
      </c>
      <c r="R1048" s="63">
        <v>0</v>
      </c>
      <c r="T1048" s="153" t="s">
        <v>1543</v>
      </c>
      <c r="Y1048" s="70" t="str">
        <f t="shared" si="38"/>
        <v>0,100007090,0,0,0;0,100007000,-30000,0,0;0,100007000,30000,0,0;0,100007000,-60000,0,0;0,100007000,60000,0,0;0,100007000,-90000,0,0;0,100007000,90000,0,0</v>
      </c>
      <c r="Z1048" s="265">
        <v>200500</v>
      </c>
      <c r="AA1048" s="38">
        <v>0</v>
      </c>
      <c r="AB1048" s="38">
        <v>0</v>
      </c>
      <c r="AC1048" s="38">
        <v>0</v>
      </c>
      <c r="AD1048" s="38">
        <v>0</v>
      </c>
      <c r="AG1048" s="7" t="s">
        <v>1940</v>
      </c>
      <c r="AH1048" s="96" t="str">
        <f t="shared" si="36"/>
        <v>0,100007090,0,0,0</v>
      </c>
      <c r="AI1048" s="217" t="s">
        <v>2989</v>
      </c>
    </row>
    <row r="1049" spans="1:35" x14ac:dyDescent="0.3">
      <c r="A1049" s="55">
        <f t="shared" si="35"/>
        <v>1044</v>
      </c>
      <c r="B1049" s="37">
        <v>100007100</v>
      </c>
      <c r="C1049" s="93" t="s">
        <v>1945</v>
      </c>
      <c r="D1049" s="38">
        <v>10</v>
      </c>
      <c r="E1049" s="38">
        <v>0</v>
      </c>
      <c r="J1049" s="38">
        <v>2</v>
      </c>
      <c r="L1049" s="38">
        <v>0</v>
      </c>
      <c r="M1049" s="38">
        <v>0</v>
      </c>
      <c r="N1049" s="38">
        <v>1000000</v>
      </c>
      <c r="O1049" s="38" t="s">
        <v>55</v>
      </c>
      <c r="Q1049" s="63" t="s">
        <v>1560</v>
      </c>
      <c r="R1049" s="63">
        <v>0</v>
      </c>
      <c r="T1049" s="153" t="s">
        <v>1543</v>
      </c>
      <c r="Y1049" s="70" t="str">
        <f t="shared" si="38"/>
        <v>0,100007100,0,0,0;0,100007000,-30000,0,0;0,100007000,30000,0,0;0,100007000,-60000,0,0;0,100007000,60000,0,0;0,100007000,-90000,0,0;0,100007000,90000,0,0</v>
      </c>
      <c r="Z1049" s="265">
        <v>200500</v>
      </c>
      <c r="AA1049" s="38">
        <v>0</v>
      </c>
      <c r="AB1049" s="38">
        <v>0</v>
      </c>
      <c r="AC1049" s="38">
        <v>0</v>
      </c>
      <c r="AD1049" s="38">
        <v>0</v>
      </c>
      <c r="AG1049" s="7" t="s">
        <v>1940</v>
      </c>
      <c r="AH1049" s="96" t="str">
        <f t="shared" si="36"/>
        <v>0,100007100,0,0,0</v>
      </c>
      <c r="AI1049" s="217" t="s">
        <v>2989</v>
      </c>
    </row>
    <row r="1050" spans="1:35" x14ac:dyDescent="0.3">
      <c r="A1050" s="55">
        <f t="shared" si="35"/>
        <v>1045</v>
      </c>
      <c r="B1050" s="37">
        <v>100007110</v>
      </c>
      <c r="C1050" s="93" t="s">
        <v>1945</v>
      </c>
      <c r="D1050" s="38">
        <v>11</v>
      </c>
      <c r="E1050" s="38">
        <v>0</v>
      </c>
      <c r="J1050" s="38">
        <v>2</v>
      </c>
      <c r="L1050" s="38">
        <v>0</v>
      </c>
      <c r="M1050" s="38">
        <v>0</v>
      </c>
      <c r="N1050" s="38">
        <v>1000000</v>
      </c>
      <c r="O1050" s="38" t="s">
        <v>55</v>
      </c>
      <c r="Q1050" s="63" t="s">
        <v>1560</v>
      </c>
      <c r="R1050" s="63">
        <v>0</v>
      </c>
      <c r="T1050" s="153" t="s">
        <v>1543</v>
      </c>
      <c r="Y1050" s="70" t="str">
        <f t="shared" si="38"/>
        <v>0,100007110,0,0,0;0,100007000,-30000,0,0;0,100007000,30000,0,0;0,100007000,-60000,0,0;0,100007000,60000,0,0;0,100007000,-90000,0,0;0,100007000,90000,0,0</v>
      </c>
      <c r="Z1050" s="265">
        <v>200500</v>
      </c>
      <c r="AA1050" s="38">
        <v>0</v>
      </c>
      <c r="AB1050" s="38">
        <v>0</v>
      </c>
      <c r="AC1050" s="38">
        <v>0</v>
      </c>
      <c r="AD1050" s="38">
        <v>0</v>
      </c>
      <c r="AG1050" s="7" t="s">
        <v>1940</v>
      </c>
      <c r="AH1050" s="96" t="str">
        <f t="shared" si="36"/>
        <v>0,100007110,0,0,0</v>
      </c>
      <c r="AI1050" s="217" t="s">
        <v>2989</v>
      </c>
    </row>
    <row r="1051" spans="1:35" x14ac:dyDescent="0.3">
      <c r="A1051" s="55">
        <f t="shared" si="35"/>
        <v>1046</v>
      </c>
      <c r="B1051" s="37">
        <v>100007120</v>
      </c>
      <c r="C1051" s="93" t="s">
        <v>1945</v>
      </c>
      <c r="D1051" s="38">
        <v>12</v>
      </c>
      <c r="E1051" s="38">
        <v>0</v>
      </c>
      <c r="J1051" s="38">
        <v>2</v>
      </c>
      <c r="L1051" s="38">
        <v>0</v>
      </c>
      <c r="M1051" s="38">
        <v>0</v>
      </c>
      <c r="N1051" s="38">
        <v>1000000</v>
      </c>
      <c r="O1051" s="38" t="s">
        <v>55</v>
      </c>
      <c r="Q1051" s="63" t="s">
        <v>1560</v>
      </c>
      <c r="R1051" s="63">
        <v>0</v>
      </c>
      <c r="T1051" s="153" t="s">
        <v>1543</v>
      </c>
      <c r="Y1051" s="70" t="str">
        <f t="shared" si="38"/>
        <v>0,100007120,0,0,0;0,100007000,-30000,0,0;0,100007000,30000,0,0;0,100007000,-60000,0,0;0,100007000,60000,0,0;0,100007000,-90000,0,0;0,100007000,90000,0,0</v>
      </c>
      <c r="Z1051" s="265">
        <v>200500</v>
      </c>
      <c r="AA1051" s="38">
        <v>0</v>
      </c>
      <c r="AB1051" s="38">
        <v>0</v>
      </c>
      <c r="AC1051" s="38">
        <v>0</v>
      </c>
      <c r="AD1051" s="38">
        <v>0</v>
      </c>
      <c r="AG1051" s="7" t="s">
        <v>1940</v>
      </c>
      <c r="AH1051" s="96" t="str">
        <f t="shared" si="36"/>
        <v>0,100007120,0,0,0</v>
      </c>
      <c r="AI1051" s="217" t="s">
        <v>2989</v>
      </c>
    </row>
    <row r="1052" spans="1:35" x14ac:dyDescent="0.3">
      <c r="A1052" s="55">
        <f t="shared" si="35"/>
        <v>1047</v>
      </c>
      <c r="B1052" s="37">
        <v>100007130</v>
      </c>
      <c r="C1052" s="93" t="s">
        <v>1945</v>
      </c>
      <c r="D1052" s="38">
        <v>13</v>
      </c>
      <c r="E1052" s="38">
        <v>0</v>
      </c>
      <c r="J1052" s="38">
        <v>2</v>
      </c>
      <c r="L1052" s="38">
        <v>0</v>
      </c>
      <c r="M1052" s="38">
        <v>0</v>
      </c>
      <c r="N1052" s="38">
        <v>1000000</v>
      </c>
      <c r="O1052" s="38" t="s">
        <v>55</v>
      </c>
      <c r="Q1052" s="63" t="s">
        <v>1560</v>
      </c>
      <c r="R1052" s="63">
        <v>0</v>
      </c>
      <c r="T1052" s="153" t="s">
        <v>1543</v>
      </c>
      <c r="Y1052" s="70" t="str">
        <f t="shared" si="38"/>
        <v>0,100007130,0,0,0;0,100007000,-30000,0,0;0,100007000,30000,0,0;0,100007000,-60000,0,0;0,100007000,60000,0,0;0,100007000,-90000,0,0;0,100007000,90000,0,0</v>
      </c>
      <c r="Z1052" s="265">
        <v>200500</v>
      </c>
      <c r="AA1052" s="38">
        <v>0</v>
      </c>
      <c r="AB1052" s="38">
        <v>0</v>
      </c>
      <c r="AC1052" s="38">
        <v>0</v>
      </c>
      <c r="AD1052" s="38">
        <v>0</v>
      </c>
      <c r="AG1052" s="7" t="s">
        <v>1940</v>
      </c>
      <c r="AH1052" s="96" t="str">
        <f t="shared" si="36"/>
        <v>0,100007130,0,0,0</v>
      </c>
      <c r="AI1052" s="217" t="s">
        <v>2989</v>
      </c>
    </row>
    <row r="1053" spans="1:35" x14ac:dyDescent="0.3">
      <c r="A1053" s="55">
        <f t="shared" si="35"/>
        <v>1048</v>
      </c>
      <c r="B1053" s="37">
        <v>100007140</v>
      </c>
      <c r="C1053" s="93" t="s">
        <v>1945</v>
      </c>
      <c r="D1053" s="38">
        <v>14</v>
      </c>
      <c r="E1053" s="38">
        <v>0</v>
      </c>
      <c r="J1053" s="38">
        <v>2</v>
      </c>
      <c r="L1053" s="38">
        <v>0</v>
      </c>
      <c r="M1053" s="38">
        <v>0</v>
      </c>
      <c r="N1053" s="38">
        <v>1000000</v>
      </c>
      <c r="O1053" s="38" t="s">
        <v>55</v>
      </c>
      <c r="Q1053" s="63" t="s">
        <v>1560</v>
      </c>
      <c r="R1053" s="63">
        <v>0</v>
      </c>
      <c r="T1053" s="153" t="s">
        <v>1543</v>
      </c>
      <c r="Y1053" s="70" t="str">
        <f t="shared" si="38"/>
        <v>0,100007140,0,0,0;0,100007000,-30000,0,0;0,100007000,30000,0,0;0,100007000,-60000,0,0;0,100007000,60000,0,0;0,100007000,-90000,0,0;0,100007000,90000,0,0</v>
      </c>
      <c r="Z1053" s="265">
        <v>200500</v>
      </c>
      <c r="AA1053" s="38">
        <v>0</v>
      </c>
      <c r="AB1053" s="38">
        <v>0</v>
      </c>
      <c r="AC1053" s="38">
        <v>0</v>
      </c>
      <c r="AD1053" s="38">
        <v>0</v>
      </c>
      <c r="AG1053" s="7" t="s">
        <v>1940</v>
      </c>
      <c r="AH1053" s="96" t="str">
        <f t="shared" si="36"/>
        <v>0,100007140,0,0,0</v>
      </c>
      <c r="AI1053" s="217" t="s">
        <v>2989</v>
      </c>
    </row>
    <row r="1054" spans="1:35" x14ac:dyDescent="0.3">
      <c r="A1054" s="55">
        <f t="shared" si="35"/>
        <v>1049</v>
      </c>
      <c r="B1054" s="37">
        <v>100007150</v>
      </c>
      <c r="C1054" s="93" t="s">
        <v>1945</v>
      </c>
      <c r="D1054" s="38">
        <v>15</v>
      </c>
      <c r="E1054" s="38">
        <v>0</v>
      </c>
      <c r="J1054" s="38">
        <v>2</v>
      </c>
      <c r="L1054" s="38">
        <v>0</v>
      </c>
      <c r="M1054" s="38">
        <v>0</v>
      </c>
      <c r="N1054" s="38">
        <v>1000000</v>
      </c>
      <c r="O1054" s="38" t="s">
        <v>55</v>
      </c>
      <c r="Q1054" s="63" t="s">
        <v>1560</v>
      </c>
      <c r="R1054" s="63">
        <v>0</v>
      </c>
      <c r="T1054" s="153" t="s">
        <v>1543</v>
      </c>
      <c r="Y1054" s="70" t="str">
        <f t="shared" si="38"/>
        <v>0,100007150,0,0,0;0,100007000,-30000,0,0;0,100007000,30000,0,0;0,100007000,-60000,0,0;0,100007000,60000,0,0;0,100007000,-90000,0,0;0,100007000,90000,0,0</v>
      </c>
      <c r="Z1054" s="265">
        <v>200500</v>
      </c>
      <c r="AA1054" s="38">
        <v>0</v>
      </c>
      <c r="AB1054" s="38">
        <v>0</v>
      </c>
      <c r="AC1054" s="38">
        <v>0</v>
      </c>
      <c r="AD1054" s="38">
        <v>0</v>
      </c>
      <c r="AG1054" s="7" t="s">
        <v>1940</v>
      </c>
      <c r="AH1054" s="96" t="str">
        <f t="shared" si="36"/>
        <v>0,100007150,0,0,0</v>
      </c>
      <c r="AI1054" s="217" t="s">
        <v>2989</v>
      </c>
    </row>
    <row r="1055" spans="1:35" x14ac:dyDescent="0.3">
      <c r="A1055" s="55">
        <f t="shared" si="35"/>
        <v>1050</v>
      </c>
      <c r="B1055" s="37">
        <v>100007160</v>
      </c>
      <c r="C1055" s="93" t="s">
        <v>1945</v>
      </c>
      <c r="D1055" s="38">
        <v>16</v>
      </c>
      <c r="E1055" s="38">
        <v>0</v>
      </c>
      <c r="J1055" s="38">
        <v>2</v>
      </c>
      <c r="L1055" s="38">
        <v>0</v>
      </c>
      <c r="M1055" s="38">
        <v>0</v>
      </c>
      <c r="N1055" s="38">
        <v>1000000</v>
      </c>
      <c r="O1055" s="38" t="s">
        <v>55</v>
      </c>
      <c r="Q1055" s="63" t="s">
        <v>1560</v>
      </c>
      <c r="R1055" s="63">
        <v>0</v>
      </c>
      <c r="T1055" s="153" t="s">
        <v>1543</v>
      </c>
      <c r="Y1055" s="70" t="str">
        <f t="shared" si="38"/>
        <v>0,100007160,0,0,0;0,100007000,-30000,0,0;0,100007000,30000,0,0;0,100007000,-60000,0,0;0,100007000,60000,0,0;0,100007000,-90000,0,0;0,100007000,90000,0,0</v>
      </c>
      <c r="Z1055" s="265">
        <v>200500</v>
      </c>
      <c r="AA1055" s="38">
        <v>0</v>
      </c>
      <c r="AB1055" s="38">
        <v>0</v>
      </c>
      <c r="AC1055" s="38">
        <v>0</v>
      </c>
      <c r="AD1055" s="38">
        <v>0</v>
      </c>
      <c r="AG1055" s="7" t="s">
        <v>1940</v>
      </c>
      <c r="AH1055" s="96" t="str">
        <f t="shared" si="36"/>
        <v>0,100007160,0,0,0</v>
      </c>
      <c r="AI1055" s="217" t="s">
        <v>2989</v>
      </c>
    </row>
    <row r="1056" spans="1:35" x14ac:dyDescent="0.3">
      <c r="A1056" s="55">
        <f t="shared" si="35"/>
        <v>1051</v>
      </c>
      <c r="B1056" s="37">
        <v>100007170</v>
      </c>
      <c r="C1056" s="93" t="s">
        <v>1945</v>
      </c>
      <c r="D1056" s="38">
        <v>17</v>
      </c>
      <c r="E1056" s="38">
        <v>0</v>
      </c>
      <c r="J1056" s="38">
        <v>2</v>
      </c>
      <c r="L1056" s="38">
        <v>0</v>
      </c>
      <c r="M1056" s="38">
        <v>0</v>
      </c>
      <c r="N1056" s="38">
        <v>1000000</v>
      </c>
      <c r="O1056" s="38" t="s">
        <v>55</v>
      </c>
      <c r="Q1056" s="63" t="s">
        <v>1560</v>
      </c>
      <c r="R1056" s="63">
        <v>0</v>
      </c>
      <c r="T1056" s="153" t="s">
        <v>1543</v>
      </c>
      <c r="Y1056" s="70" t="str">
        <f t="shared" si="38"/>
        <v>0,100007170,0,0,0;0,100007000,-30000,0,0;0,100007000,30000,0,0;0,100007000,-60000,0,0;0,100007000,60000,0,0;0,100007000,-90000,0,0;0,100007000,90000,0,0</v>
      </c>
      <c r="Z1056" s="265">
        <v>200500</v>
      </c>
      <c r="AA1056" s="38">
        <v>0</v>
      </c>
      <c r="AB1056" s="38">
        <v>0</v>
      </c>
      <c r="AC1056" s="38">
        <v>0</v>
      </c>
      <c r="AD1056" s="38">
        <v>0</v>
      </c>
      <c r="AG1056" s="7" t="s">
        <v>1940</v>
      </c>
      <c r="AH1056" s="96" t="str">
        <f t="shared" si="36"/>
        <v>0,100007170,0,0,0</v>
      </c>
      <c r="AI1056" s="217" t="s">
        <v>2989</v>
      </c>
    </row>
    <row r="1057" spans="1:35" x14ac:dyDescent="0.3">
      <c r="A1057" s="55">
        <f t="shared" si="35"/>
        <v>1052</v>
      </c>
      <c r="B1057" s="37">
        <v>100007180</v>
      </c>
      <c r="C1057" s="93" t="s">
        <v>1945</v>
      </c>
      <c r="D1057" s="38">
        <v>18</v>
      </c>
      <c r="E1057" s="38">
        <v>0</v>
      </c>
      <c r="J1057" s="38">
        <v>2</v>
      </c>
      <c r="L1057" s="38">
        <v>0</v>
      </c>
      <c r="M1057" s="38">
        <v>0</v>
      </c>
      <c r="N1057" s="38">
        <v>1000000</v>
      </c>
      <c r="O1057" s="38" t="s">
        <v>55</v>
      </c>
      <c r="Q1057" s="63" t="s">
        <v>1560</v>
      </c>
      <c r="R1057" s="63">
        <v>0</v>
      </c>
      <c r="T1057" s="153" t="s">
        <v>1543</v>
      </c>
      <c r="Y1057" s="70" t="str">
        <f t="shared" si="38"/>
        <v>0,100007180,0,0,0;0,100007000,-30000,0,0;0,100007000,30000,0,0;0,100007000,-60000,0,0;0,100007000,60000,0,0;0,100007000,-90000,0,0;0,100007000,90000,0,0</v>
      </c>
      <c r="Z1057" s="265">
        <v>200500</v>
      </c>
      <c r="AA1057" s="38">
        <v>0</v>
      </c>
      <c r="AB1057" s="38">
        <v>0</v>
      </c>
      <c r="AC1057" s="38">
        <v>0</v>
      </c>
      <c r="AD1057" s="38">
        <v>0</v>
      </c>
      <c r="AG1057" s="7" t="s">
        <v>1940</v>
      </c>
      <c r="AH1057" s="96" t="str">
        <f t="shared" si="36"/>
        <v>0,100007180,0,0,0</v>
      </c>
      <c r="AI1057" s="217" t="s">
        <v>2989</v>
      </c>
    </row>
    <row r="1058" spans="1:35" x14ac:dyDescent="0.3">
      <c r="A1058" s="55">
        <f t="shared" si="35"/>
        <v>1053</v>
      </c>
      <c r="B1058" s="37">
        <v>100007190</v>
      </c>
      <c r="C1058" s="93" t="s">
        <v>1945</v>
      </c>
      <c r="D1058" s="38">
        <v>19</v>
      </c>
      <c r="E1058" s="38">
        <v>0</v>
      </c>
      <c r="J1058" s="38">
        <v>2</v>
      </c>
      <c r="L1058" s="38">
        <v>0</v>
      </c>
      <c r="M1058" s="38">
        <v>0</v>
      </c>
      <c r="N1058" s="38">
        <v>1000000</v>
      </c>
      <c r="O1058" s="38" t="s">
        <v>55</v>
      </c>
      <c r="Q1058" s="63" t="s">
        <v>1560</v>
      </c>
      <c r="R1058" s="63">
        <v>0</v>
      </c>
      <c r="T1058" s="153" t="s">
        <v>1543</v>
      </c>
      <c r="Y1058" s="70" t="str">
        <f t="shared" si="38"/>
        <v>0,100007190,0,0,0;0,100007000,-30000,0,0;0,100007000,30000,0,0;0,100007000,-60000,0,0;0,100007000,60000,0,0;0,100007000,-90000,0,0;0,100007000,90000,0,0</v>
      </c>
      <c r="Z1058" s="265">
        <v>200500</v>
      </c>
      <c r="AA1058" s="38">
        <v>0</v>
      </c>
      <c r="AB1058" s="38">
        <v>0</v>
      </c>
      <c r="AC1058" s="38">
        <v>0</v>
      </c>
      <c r="AD1058" s="38">
        <v>0</v>
      </c>
      <c r="AG1058" s="7" t="s">
        <v>1940</v>
      </c>
      <c r="AH1058" s="96" t="str">
        <f t="shared" si="36"/>
        <v>0,100007190,0,0,0</v>
      </c>
      <c r="AI1058" s="217" t="s">
        <v>2989</v>
      </c>
    </row>
    <row r="1059" spans="1:35" x14ac:dyDescent="0.3">
      <c r="A1059" s="55">
        <f t="shared" si="35"/>
        <v>1054</v>
      </c>
      <c r="B1059" s="37">
        <v>100007200</v>
      </c>
      <c r="C1059" s="93" t="s">
        <v>1945</v>
      </c>
      <c r="D1059" s="38">
        <v>20</v>
      </c>
      <c r="E1059" s="38">
        <v>0</v>
      </c>
      <c r="J1059" s="38">
        <v>2</v>
      </c>
      <c r="L1059" s="38">
        <v>0</v>
      </c>
      <c r="M1059" s="38">
        <v>0</v>
      </c>
      <c r="N1059" s="38">
        <v>1000000</v>
      </c>
      <c r="O1059" s="38" t="s">
        <v>55</v>
      </c>
      <c r="Q1059" s="63" t="s">
        <v>1560</v>
      </c>
      <c r="R1059" s="63">
        <v>0</v>
      </c>
      <c r="T1059" s="153" t="s">
        <v>1543</v>
      </c>
      <c r="Y1059" s="70" t="str">
        <f t="shared" si="38"/>
        <v>0,100007200,0,0,0;0,100007000,-30000,0,0;0,100007000,30000,0,0;0,100007000,-60000,0,0;0,100007000,60000,0,0;0,100007000,-90000,0,0;0,100007000,90000,0,0</v>
      </c>
      <c r="Z1059" s="265">
        <v>200500</v>
      </c>
      <c r="AA1059" s="38">
        <v>0</v>
      </c>
      <c r="AB1059" s="38">
        <v>0</v>
      </c>
      <c r="AC1059" s="38">
        <v>0</v>
      </c>
      <c r="AD1059" s="38">
        <v>0</v>
      </c>
      <c r="AG1059" s="7" t="s">
        <v>1940</v>
      </c>
      <c r="AH1059" s="96" t="str">
        <f t="shared" si="36"/>
        <v>0,100007200,0,0,0</v>
      </c>
      <c r="AI1059" s="217" t="s">
        <v>2989</v>
      </c>
    </row>
    <row r="1060" spans="1:35" x14ac:dyDescent="0.3">
      <c r="A1060" s="55">
        <f t="shared" si="35"/>
        <v>1055</v>
      </c>
      <c r="B1060" s="37">
        <v>100007210</v>
      </c>
      <c r="C1060" s="93" t="s">
        <v>1945</v>
      </c>
      <c r="D1060" s="38">
        <v>21</v>
      </c>
      <c r="E1060" s="38">
        <v>0</v>
      </c>
      <c r="J1060" s="38">
        <v>2</v>
      </c>
      <c r="L1060" s="38">
        <v>0</v>
      </c>
      <c r="M1060" s="38">
        <v>0</v>
      </c>
      <c r="N1060" s="38">
        <v>1000000</v>
      </c>
      <c r="O1060" s="38" t="s">
        <v>55</v>
      </c>
      <c r="Q1060" s="63" t="s">
        <v>1560</v>
      </c>
      <c r="R1060" s="63">
        <v>0</v>
      </c>
      <c r="T1060" s="153" t="s">
        <v>1543</v>
      </c>
      <c r="Y1060" s="70" t="str">
        <f t="shared" si="38"/>
        <v>0,100007210,0,0,0;0,100007000,-30000,0,0;0,100007000,30000,0,0;0,100007000,-60000,0,0;0,100007000,60000,0,0;0,100007000,-90000,0,0;0,100007000,90000,0,0</v>
      </c>
      <c r="Z1060" s="265">
        <v>200500</v>
      </c>
      <c r="AA1060" s="38">
        <v>0</v>
      </c>
      <c r="AB1060" s="38">
        <v>0</v>
      </c>
      <c r="AC1060" s="38">
        <v>0</v>
      </c>
      <c r="AD1060" s="38">
        <v>0</v>
      </c>
      <c r="AG1060" s="7" t="s">
        <v>1940</v>
      </c>
      <c r="AH1060" s="96" t="str">
        <f t="shared" si="36"/>
        <v>0,100007210,0,0,0</v>
      </c>
      <c r="AI1060" s="217" t="s">
        <v>2989</v>
      </c>
    </row>
    <row r="1061" spans="1:35" x14ac:dyDescent="0.3">
      <c r="A1061" s="55">
        <f t="shared" si="35"/>
        <v>1056</v>
      </c>
      <c r="B1061" s="37">
        <v>100007220</v>
      </c>
      <c r="C1061" s="93" t="s">
        <v>1945</v>
      </c>
      <c r="D1061" s="38">
        <v>22</v>
      </c>
      <c r="E1061" s="38">
        <v>0</v>
      </c>
      <c r="J1061" s="38">
        <v>2</v>
      </c>
      <c r="L1061" s="38">
        <v>0</v>
      </c>
      <c r="M1061" s="38">
        <v>0</v>
      </c>
      <c r="N1061" s="38">
        <v>1000000</v>
      </c>
      <c r="O1061" s="38" t="s">
        <v>55</v>
      </c>
      <c r="Q1061" s="63" t="s">
        <v>1560</v>
      </c>
      <c r="R1061" s="63">
        <v>0</v>
      </c>
      <c r="T1061" s="153" t="s">
        <v>1543</v>
      </c>
      <c r="Y1061" s="70" t="str">
        <f t="shared" si="38"/>
        <v>0,100007220,0,0,0;0,100007000,-30000,0,0;0,100007000,30000,0,0;0,100007000,-60000,0,0;0,100007000,60000,0,0;0,100007000,-90000,0,0;0,100007000,90000,0,0</v>
      </c>
      <c r="Z1061" s="265">
        <v>200500</v>
      </c>
      <c r="AA1061" s="38">
        <v>0</v>
      </c>
      <c r="AB1061" s="38">
        <v>0</v>
      </c>
      <c r="AC1061" s="38">
        <v>0</v>
      </c>
      <c r="AD1061" s="38">
        <v>0</v>
      </c>
      <c r="AG1061" s="7" t="s">
        <v>1940</v>
      </c>
      <c r="AH1061" s="96" t="str">
        <f t="shared" si="36"/>
        <v>0,100007220,0,0,0</v>
      </c>
      <c r="AI1061" s="217" t="s">
        <v>2989</v>
      </c>
    </row>
    <row r="1062" spans="1:35" x14ac:dyDescent="0.3">
      <c r="A1062" s="55">
        <f t="shared" si="35"/>
        <v>1057</v>
      </c>
      <c r="B1062" s="37">
        <v>100007230</v>
      </c>
      <c r="C1062" s="93" t="s">
        <v>1945</v>
      </c>
      <c r="D1062" s="38">
        <v>23</v>
      </c>
      <c r="E1062" s="38">
        <v>0</v>
      </c>
      <c r="J1062" s="38">
        <v>2</v>
      </c>
      <c r="L1062" s="38">
        <v>0</v>
      </c>
      <c r="M1062" s="38">
        <v>0</v>
      </c>
      <c r="N1062" s="38">
        <v>1000000</v>
      </c>
      <c r="O1062" s="38" t="s">
        <v>55</v>
      </c>
      <c r="Q1062" s="63" t="s">
        <v>1560</v>
      </c>
      <c r="R1062" s="63">
        <v>0</v>
      </c>
      <c r="T1062" s="153" t="s">
        <v>1543</v>
      </c>
      <c r="Y1062" s="70" t="str">
        <f t="shared" si="38"/>
        <v>0,100007230,0,0,0;0,100007000,-30000,0,0;0,100007000,30000,0,0;0,100007000,-60000,0,0;0,100007000,60000,0,0;0,100007000,-90000,0,0;0,100007000,90000,0,0</v>
      </c>
      <c r="Z1062" s="265">
        <v>200500</v>
      </c>
      <c r="AA1062" s="38">
        <v>0</v>
      </c>
      <c r="AB1062" s="38">
        <v>0</v>
      </c>
      <c r="AC1062" s="38">
        <v>0</v>
      </c>
      <c r="AD1062" s="38">
        <v>0</v>
      </c>
      <c r="AG1062" s="7" t="s">
        <v>1940</v>
      </c>
      <c r="AH1062" s="96" t="str">
        <f t="shared" si="36"/>
        <v>0,100007230,0,0,0</v>
      </c>
      <c r="AI1062" s="217" t="s">
        <v>2989</v>
      </c>
    </row>
    <row r="1063" spans="1:35" x14ac:dyDescent="0.3">
      <c r="A1063" s="55">
        <f t="shared" ref="A1063:A1126" si="39">ROW()-5</f>
        <v>1058</v>
      </c>
      <c r="B1063" s="37">
        <v>100007240</v>
      </c>
      <c r="C1063" s="93" t="s">
        <v>1945</v>
      </c>
      <c r="D1063" s="38">
        <v>24</v>
      </c>
      <c r="E1063" s="38">
        <v>0</v>
      </c>
      <c r="J1063" s="38">
        <v>2</v>
      </c>
      <c r="L1063" s="38">
        <v>0</v>
      </c>
      <c r="M1063" s="38">
        <v>0</v>
      </c>
      <c r="N1063" s="38">
        <v>1000000</v>
      </c>
      <c r="O1063" s="38" t="s">
        <v>55</v>
      </c>
      <c r="Q1063" s="63" t="s">
        <v>1560</v>
      </c>
      <c r="R1063" s="63">
        <v>0</v>
      </c>
      <c r="T1063" s="153" t="s">
        <v>1543</v>
      </c>
      <c r="Y1063" s="70" t="str">
        <f t="shared" si="38"/>
        <v>0,100007240,0,0,0;0,100007000,-30000,0,0;0,100007000,30000,0,0;0,100007000,-60000,0,0;0,100007000,60000,0,0;0,100007000,-90000,0,0;0,100007000,90000,0,0</v>
      </c>
      <c r="Z1063" s="265">
        <v>200500</v>
      </c>
      <c r="AA1063" s="38">
        <v>0</v>
      </c>
      <c r="AB1063" s="38">
        <v>0</v>
      </c>
      <c r="AC1063" s="38">
        <v>0</v>
      </c>
      <c r="AD1063" s="38">
        <v>0</v>
      </c>
      <c r="AG1063" s="7" t="s">
        <v>1940</v>
      </c>
      <c r="AH1063" s="96" t="str">
        <f t="shared" si="36"/>
        <v>0,100007240,0,0,0</v>
      </c>
      <c r="AI1063" s="217" t="s">
        <v>2989</v>
      </c>
    </row>
    <row r="1064" spans="1:35" x14ac:dyDescent="0.3">
      <c r="A1064" s="55">
        <f t="shared" si="39"/>
        <v>1059</v>
      </c>
      <c r="B1064" s="37">
        <v>100007250</v>
      </c>
      <c r="C1064" s="93" t="s">
        <v>1945</v>
      </c>
      <c r="D1064" s="38">
        <v>25</v>
      </c>
      <c r="E1064" s="38">
        <v>0</v>
      </c>
      <c r="J1064" s="38">
        <v>2</v>
      </c>
      <c r="L1064" s="38">
        <v>0</v>
      </c>
      <c r="M1064" s="38">
        <v>0</v>
      </c>
      <c r="N1064" s="38">
        <v>1000000</v>
      </c>
      <c r="O1064" s="38" t="s">
        <v>55</v>
      </c>
      <c r="Q1064" s="63" t="s">
        <v>1560</v>
      </c>
      <c r="R1064" s="63">
        <v>0</v>
      </c>
      <c r="T1064" s="153" t="s">
        <v>1543</v>
      </c>
      <c r="Y1064" s="70" t="str">
        <f t="shared" si="38"/>
        <v>0,100007250,0,0,0;0,100007000,-30000,0,0;0,100007000,30000,0,0;0,100007000,-60000,0,0;0,100007000,60000,0,0;0,100007000,-90000,0,0;0,100007000,90000,0,0</v>
      </c>
      <c r="Z1064" s="265">
        <v>200500</v>
      </c>
      <c r="AA1064" s="38">
        <v>0</v>
      </c>
      <c r="AB1064" s="38">
        <v>0</v>
      </c>
      <c r="AC1064" s="38">
        <v>0</v>
      </c>
      <c r="AD1064" s="38">
        <v>0</v>
      </c>
      <c r="AG1064" s="7" t="s">
        <v>1940</v>
      </c>
      <c r="AH1064" s="96" t="str">
        <f t="shared" si="36"/>
        <v>0,100007250,0,0,0</v>
      </c>
      <c r="AI1064" s="217" t="s">
        <v>2989</v>
      </c>
    </row>
    <row r="1065" spans="1:35" x14ac:dyDescent="0.3">
      <c r="A1065" s="55">
        <f t="shared" si="39"/>
        <v>1060</v>
      </c>
      <c r="B1065" s="37">
        <v>100008010</v>
      </c>
      <c r="C1065" s="93" t="s">
        <v>1946</v>
      </c>
      <c r="D1065" s="38">
        <v>1</v>
      </c>
      <c r="E1065" s="38">
        <v>0</v>
      </c>
      <c r="J1065" s="38">
        <v>2</v>
      </c>
      <c r="L1065" s="38">
        <v>0</v>
      </c>
      <c r="M1065" s="38">
        <v>0</v>
      </c>
      <c r="N1065" s="38">
        <v>1000000</v>
      </c>
      <c r="O1065" s="38" t="s">
        <v>55</v>
      </c>
      <c r="Q1065" s="63" t="s">
        <v>1560</v>
      </c>
      <c r="R1065" s="63">
        <v>0</v>
      </c>
      <c r="T1065" s="153" t="s">
        <v>1543</v>
      </c>
      <c r="Y1065" s="70" t="str">
        <f t="shared" si="37"/>
        <v>0,100008010,0,0,0</v>
      </c>
      <c r="Z1065" s="70"/>
      <c r="AA1065" s="38">
        <v>0</v>
      </c>
      <c r="AB1065" s="38">
        <v>0</v>
      </c>
      <c r="AC1065" s="38">
        <v>0</v>
      </c>
      <c r="AD1065" s="38">
        <v>0</v>
      </c>
      <c r="AG1065" s="7" t="s">
        <v>1940</v>
      </c>
      <c r="AH1065" s="96" t="str">
        <f t="shared" si="36"/>
        <v>0,100008010,0,0,0</v>
      </c>
    </row>
    <row r="1066" spans="1:35" x14ac:dyDescent="0.3">
      <c r="A1066" s="55">
        <f t="shared" si="39"/>
        <v>1061</v>
      </c>
      <c r="B1066" s="37">
        <v>100008020</v>
      </c>
      <c r="C1066" s="93" t="s">
        <v>1946</v>
      </c>
      <c r="D1066" s="38">
        <v>2</v>
      </c>
      <c r="E1066" s="38">
        <v>0</v>
      </c>
      <c r="J1066" s="38">
        <v>2</v>
      </c>
      <c r="L1066" s="38">
        <v>0</v>
      </c>
      <c r="M1066" s="38">
        <v>0</v>
      </c>
      <c r="N1066" s="38">
        <v>1000000</v>
      </c>
      <c r="O1066" s="38" t="s">
        <v>55</v>
      </c>
      <c r="Q1066" s="63" t="s">
        <v>1560</v>
      </c>
      <c r="R1066" s="63">
        <v>0</v>
      </c>
      <c r="T1066" s="153" t="s">
        <v>1543</v>
      </c>
      <c r="Y1066" s="70" t="str">
        <f t="shared" si="37"/>
        <v>0,100008020,0,0,0</v>
      </c>
      <c r="Z1066" s="70"/>
      <c r="AA1066" s="38">
        <v>0</v>
      </c>
      <c r="AB1066" s="38">
        <v>0</v>
      </c>
      <c r="AC1066" s="38">
        <v>0</v>
      </c>
      <c r="AD1066" s="38">
        <v>0</v>
      </c>
      <c r="AG1066" s="7" t="s">
        <v>1940</v>
      </c>
      <c r="AH1066" s="96" t="str">
        <f t="shared" si="36"/>
        <v>0,100008020,0,0,0</v>
      </c>
    </row>
    <row r="1067" spans="1:35" x14ac:dyDescent="0.3">
      <c r="A1067" s="55">
        <f t="shared" si="39"/>
        <v>1062</v>
      </c>
      <c r="B1067" s="37">
        <v>100008030</v>
      </c>
      <c r="C1067" s="93" t="s">
        <v>1946</v>
      </c>
      <c r="D1067" s="38">
        <v>3</v>
      </c>
      <c r="E1067" s="38">
        <v>0</v>
      </c>
      <c r="J1067" s="38">
        <v>2</v>
      </c>
      <c r="L1067" s="38">
        <v>0</v>
      </c>
      <c r="M1067" s="38">
        <v>0</v>
      </c>
      <c r="N1067" s="38">
        <v>1000000</v>
      </c>
      <c r="O1067" s="38" t="s">
        <v>55</v>
      </c>
      <c r="Q1067" s="63" t="s">
        <v>1560</v>
      </c>
      <c r="R1067" s="63">
        <v>0</v>
      </c>
      <c r="T1067" s="153" t="s">
        <v>1543</v>
      </c>
      <c r="Y1067" s="70" t="str">
        <f t="shared" si="37"/>
        <v>0,100008030,0,0,0</v>
      </c>
      <c r="Z1067" s="70"/>
      <c r="AA1067" s="38">
        <v>0</v>
      </c>
      <c r="AB1067" s="38">
        <v>0</v>
      </c>
      <c r="AC1067" s="38">
        <v>0</v>
      </c>
      <c r="AD1067" s="38">
        <v>0</v>
      </c>
      <c r="AG1067" s="7" t="s">
        <v>1940</v>
      </c>
      <c r="AH1067" s="96" t="str">
        <f t="shared" si="36"/>
        <v>0,100008030,0,0,0</v>
      </c>
    </row>
    <row r="1068" spans="1:35" x14ac:dyDescent="0.3">
      <c r="A1068" s="55">
        <f t="shared" si="39"/>
        <v>1063</v>
      </c>
      <c r="B1068" s="37">
        <v>100008040</v>
      </c>
      <c r="C1068" s="93" t="s">
        <v>1946</v>
      </c>
      <c r="D1068" s="38">
        <v>4</v>
      </c>
      <c r="E1068" s="38">
        <v>0</v>
      </c>
      <c r="J1068" s="38">
        <v>2</v>
      </c>
      <c r="L1068" s="38">
        <v>0</v>
      </c>
      <c r="M1068" s="38">
        <v>0</v>
      </c>
      <c r="N1068" s="38">
        <v>1000000</v>
      </c>
      <c r="O1068" s="38" t="s">
        <v>55</v>
      </c>
      <c r="Q1068" s="63" t="s">
        <v>1560</v>
      </c>
      <c r="R1068" s="63">
        <v>0</v>
      </c>
      <c r="T1068" s="153" t="s">
        <v>1543</v>
      </c>
      <c r="Y1068" s="70" t="str">
        <f t="shared" si="37"/>
        <v>0,100008040,0,0,0</v>
      </c>
      <c r="Z1068" s="70"/>
      <c r="AA1068" s="38">
        <v>0</v>
      </c>
      <c r="AB1068" s="38">
        <v>0</v>
      </c>
      <c r="AC1068" s="38">
        <v>0</v>
      </c>
      <c r="AD1068" s="38">
        <v>0</v>
      </c>
      <c r="AG1068" s="7" t="s">
        <v>1940</v>
      </c>
      <c r="AH1068" s="96" t="str">
        <f t="shared" si="36"/>
        <v>0,100008040,0,0,0</v>
      </c>
    </row>
    <row r="1069" spans="1:35" x14ac:dyDescent="0.3">
      <c r="A1069" s="55">
        <f t="shared" si="39"/>
        <v>1064</v>
      </c>
      <c r="B1069" s="37">
        <v>100008050</v>
      </c>
      <c r="C1069" s="93" t="s">
        <v>1946</v>
      </c>
      <c r="D1069" s="38">
        <v>5</v>
      </c>
      <c r="E1069" s="38">
        <v>0</v>
      </c>
      <c r="J1069" s="38">
        <v>2</v>
      </c>
      <c r="L1069" s="38">
        <v>0</v>
      </c>
      <c r="M1069" s="38">
        <v>0</v>
      </c>
      <c r="N1069" s="38">
        <v>1000000</v>
      </c>
      <c r="O1069" s="38" t="s">
        <v>55</v>
      </c>
      <c r="Q1069" s="63" t="s">
        <v>1560</v>
      </c>
      <c r="R1069" s="63">
        <v>0</v>
      </c>
      <c r="T1069" s="153" t="s">
        <v>1543</v>
      </c>
      <c r="Y1069" s="70" t="str">
        <f t="shared" si="37"/>
        <v>0,100008050,0,0,0</v>
      </c>
      <c r="Z1069" s="70"/>
      <c r="AA1069" s="38">
        <v>0</v>
      </c>
      <c r="AB1069" s="38">
        <v>0</v>
      </c>
      <c r="AC1069" s="38">
        <v>0</v>
      </c>
      <c r="AD1069" s="38">
        <v>0</v>
      </c>
      <c r="AG1069" s="7" t="s">
        <v>1940</v>
      </c>
      <c r="AH1069" s="96" t="str">
        <f t="shared" si="36"/>
        <v>0,100008050,0,0,0</v>
      </c>
    </row>
    <row r="1070" spans="1:35" x14ac:dyDescent="0.3">
      <c r="A1070" s="55">
        <f t="shared" si="39"/>
        <v>1065</v>
      </c>
      <c r="B1070" s="37">
        <v>100008060</v>
      </c>
      <c r="C1070" s="93" t="s">
        <v>1946</v>
      </c>
      <c r="D1070" s="38">
        <v>6</v>
      </c>
      <c r="E1070" s="38">
        <v>0</v>
      </c>
      <c r="J1070" s="38">
        <v>2</v>
      </c>
      <c r="L1070" s="38">
        <v>0</v>
      </c>
      <c r="M1070" s="38">
        <v>0</v>
      </c>
      <c r="N1070" s="38">
        <v>1000000</v>
      </c>
      <c r="O1070" s="38" t="s">
        <v>55</v>
      </c>
      <c r="Q1070" s="63" t="s">
        <v>1560</v>
      </c>
      <c r="R1070" s="63">
        <v>0</v>
      </c>
      <c r="T1070" s="153" t="s">
        <v>1543</v>
      </c>
      <c r="Y1070" s="70" t="str">
        <f t="shared" si="37"/>
        <v>0,100008060,0,0,0</v>
      </c>
      <c r="Z1070" s="70"/>
      <c r="AA1070" s="38">
        <v>0</v>
      </c>
      <c r="AB1070" s="38">
        <v>0</v>
      </c>
      <c r="AC1070" s="38">
        <v>0</v>
      </c>
      <c r="AD1070" s="38">
        <v>0</v>
      </c>
      <c r="AG1070" s="7" t="s">
        <v>1940</v>
      </c>
      <c r="AH1070" s="96" t="str">
        <f t="shared" si="36"/>
        <v>0,100008060,0,0,0</v>
      </c>
    </row>
    <row r="1071" spans="1:35" x14ac:dyDescent="0.3">
      <c r="A1071" s="55">
        <f t="shared" si="39"/>
        <v>1066</v>
      </c>
      <c r="B1071" s="37">
        <v>100008070</v>
      </c>
      <c r="C1071" s="93" t="s">
        <v>1946</v>
      </c>
      <c r="D1071" s="38">
        <v>7</v>
      </c>
      <c r="E1071" s="38">
        <v>0</v>
      </c>
      <c r="J1071" s="38">
        <v>2</v>
      </c>
      <c r="L1071" s="38">
        <v>0</v>
      </c>
      <c r="M1071" s="38">
        <v>0</v>
      </c>
      <c r="N1071" s="38">
        <v>1000000</v>
      </c>
      <c r="O1071" s="38" t="s">
        <v>55</v>
      </c>
      <c r="Q1071" s="63" t="s">
        <v>1560</v>
      </c>
      <c r="R1071" s="63">
        <v>0</v>
      </c>
      <c r="T1071" s="153" t="s">
        <v>1543</v>
      </c>
      <c r="Y1071" s="70" t="str">
        <f t="shared" si="37"/>
        <v>0,100008070,0,0,0</v>
      </c>
      <c r="Z1071" s="70"/>
      <c r="AA1071" s="38">
        <v>0</v>
      </c>
      <c r="AB1071" s="38">
        <v>0</v>
      </c>
      <c r="AC1071" s="38">
        <v>0</v>
      </c>
      <c r="AD1071" s="38">
        <v>0</v>
      </c>
      <c r="AG1071" s="7" t="s">
        <v>1940</v>
      </c>
      <c r="AH1071" s="96" t="str">
        <f t="shared" si="36"/>
        <v>0,100008070,0,0,0</v>
      </c>
    </row>
    <row r="1072" spans="1:35" x14ac:dyDescent="0.3">
      <c r="A1072" s="55">
        <f t="shared" si="39"/>
        <v>1067</v>
      </c>
      <c r="B1072" s="37">
        <v>100008080</v>
      </c>
      <c r="C1072" s="93" t="s">
        <v>1946</v>
      </c>
      <c r="D1072" s="38">
        <v>8</v>
      </c>
      <c r="E1072" s="38">
        <v>0</v>
      </c>
      <c r="J1072" s="38">
        <v>2</v>
      </c>
      <c r="L1072" s="38">
        <v>0</v>
      </c>
      <c r="M1072" s="38">
        <v>0</v>
      </c>
      <c r="N1072" s="38">
        <v>1000000</v>
      </c>
      <c r="O1072" s="38" t="s">
        <v>55</v>
      </c>
      <c r="Q1072" s="63" t="s">
        <v>1560</v>
      </c>
      <c r="R1072" s="63">
        <v>0</v>
      </c>
      <c r="T1072" s="153" t="s">
        <v>1543</v>
      </c>
      <c r="Y1072" s="70" t="str">
        <f t="shared" si="37"/>
        <v>0,100008080,0,0,0</v>
      </c>
      <c r="Z1072" s="70"/>
      <c r="AA1072" s="38">
        <v>0</v>
      </c>
      <c r="AB1072" s="38">
        <v>0</v>
      </c>
      <c r="AC1072" s="38">
        <v>0</v>
      </c>
      <c r="AD1072" s="38">
        <v>0</v>
      </c>
      <c r="AG1072" s="7" t="s">
        <v>1940</v>
      </c>
      <c r="AH1072" s="96" t="str">
        <f t="shared" si="36"/>
        <v>0,100008080,0,0,0</v>
      </c>
    </row>
    <row r="1073" spans="1:34" x14ac:dyDescent="0.3">
      <c r="A1073" s="55">
        <f t="shared" si="39"/>
        <v>1068</v>
      </c>
      <c r="B1073" s="37">
        <v>100008090</v>
      </c>
      <c r="C1073" s="93" t="s">
        <v>1946</v>
      </c>
      <c r="D1073" s="38">
        <v>9</v>
      </c>
      <c r="E1073" s="38">
        <v>0</v>
      </c>
      <c r="J1073" s="38">
        <v>2</v>
      </c>
      <c r="L1073" s="38">
        <v>0</v>
      </c>
      <c r="M1073" s="38">
        <v>0</v>
      </c>
      <c r="N1073" s="38">
        <v>1000000</v>
      </c>
      <c r="O1073" s="38" t="s">
        <v>55</v>
      </c>
      <c r="Q1073" s="63" t="s">
        <v>1560</v>
      </c>
      <c r="R1073" s="63">
        <v>0</v>
      </c>
      <c r="T1073" s="153" t="s">
        <v>1543</v>
      </c>
      <c r="Y1073" s="70" t="str">
        <f t="shared" si="37"/>
        <v>0,100008090,0,0,0</v>
      </c>
      <c r="Z1073" s="70"/>
      <c r="AA1073" s="38">
        <v>0</v>
      </c>
      <c r="AB1073" s="38">
        <v>0</v>
      </c>
      <c r="AC1073" s="38">
        <v>0</v>
      </c>
      <c r="AD1073" s="38">
        <v>0</v>
      </c>
      <c r="AG1073" s="7" t="s">
        <v>1940</v>
      </c>
      <c r="AH1073" s="96" t="str">
        <f t="shared" si="36"/>
        <v>0,100008090,0,0,0</v>
      </c>
    </row>
    <row r="1074" spans="1:34" x14ac:dyDescent="0.3">
      <c r="A1074" s="55">
        <f t="shared" si="39"/>
        <v>1069</v>
      </c>
      <c r="B1074" s="37">
        <v>100008100</v>
      </c>
      <c r="C1074" s="93" t="s">
        <v>1946</v>
      </c>
      <c r="D1074" s="38">
        <v>10</v>
      </c>
      <c r="E1074" s="38">
        <v>0</v>
      </c>
      <c r="J1074" s="38">
        <v>2</v>
      </c>
      <c r="L1074" s="38">
        <v>0</v>
      </c>
      <c r="M1074" s="38">
        <v>0</v>
      </c>
      <c r="N1074" s="38">
        <v>1000000</v>
      </c>
      <c r="O1074" s="38" t="s">
        <v>55</v>
      </c>
      <c r="Q1074" s="63" t="s">
        <v>1560</v>
      </c>
      <c r="R1074" s="63">
        <v>0</v>
      </c>
      <c r="T1074" s="153" t="s">
        <v>1543</v>
      </c>
      <c r="Y1074" s="70" t="str">
        <f t="shared" si="37"/>
        <v>0,100008100,0,0,0</v>
      </c>
      <c r="Z1074" s="70"/>
      <c r="AA1074" s="38">
        <v>0</v>
      </c>
      <c r="AB1074" s="38">
        <v>0</v>
      </c>
      <c r="AC1074" s="38">
        <v>0</v>
      </c>
      <c r="AD1074" s="38">
        <v>0</v>
      </c>
      <c r="AG1074" s="7" t="s">
        <v>1940</v>
      </c>
      <c r="AH1074" s="96" t="str">
        <f t="shared" si="36"/>
        <v>0,100008100,0,0,0</v>
      </c>
    </row>
    <row r="1075" spans="1:34" x14ac:dyDescent="0.3">
      <c r="A1075" s="55">
        <f t="shared" si="39"/>
        <v>1070</v>
      </c>
      <c r="B1075" s="37">
        <v>100008110</v>
      </c>
      <c r="C1075" s="93" t="s">
        <v>1946</v>
      </c>
      <c r="D1075" s="38">
        <v>11</v>
      </c>
      <c r="E1075" s="38">
        <v>0</v>
      </c>
      <c r="J1075" s="38">
        <v>2</v>
      </c>
      <c r="L1075" s="38">
        <v>0</v>
      </c>
      <c r="M1075" s="38">
        <v>0</v>
      </c>
      <c r="N1075" s="38">
        <v>1000000</v>
      </c>
      <c r="O1075" s="38" t="s">
        <v>55</v>
      </c>
      <c r="Q1075" s="63" t="s">
        <v>1560</v>
      </c>
      <c r="R1075" s="63">
        <v>0</v>
      </c>
      <c r="T1075" s="153" t="s">
        <v>1543</v>
      </c>
      <c r="Y1075" s="70" t="str">
        <f t="shared" si="37"/>
        <v>0,100008110,0,0,0</v>
      </c>
      <c r="Z1075" s="70"/>
      <c r="AA1075" s="38">
        <v>0</v>
      </c>
      <c r="AB1075" s="38">
        <v>0</v>
      </c>
      <c r="AC1075" s="38">
        <v>0</v>
      </c>
      <c r="AD1075" s="38">
        <v>0</v>
      </c>
      <c r="AG1075" s="7" t="s">
        <v>1940</v>
      </c>
      <c r="AH1075" s="96" t="str">
        <f t="shared" si="36"/>
        <v>0,100008110,0,0,0</v>
      </c>
    </row>
    <row r="1076" spans="1:34" x14ac:dyDescent="0.3">
      <c r="A1076" s="55">
        <f t="shared" si="39"/>
        <v>1071</v>
      </c>
      <c r="B1076" s="37">
        <v>100008120</v>
      </c>
      <c r="C1076" s="93" t="s">
        <v>1946</v>
      </c>
      <c r="D1076" s="38">
        <v>12</v>
      </c>
      <c r="E1076" s="38">
        <v>0</v>
      </c>
      <c r="J1076" s="38">
        <v>2</v>
      </c>
      <c r="L1076" s="38">
        <v>0</v>
      </c>
      <c r="M1076" s="38">
        <v>0</v>
      </c>
      <c r="N1076" s="38">
        <v>1000000</v>
      </c>
      <c r="O1076" s="38" t="s">
        <v>55</v>
      </c>
      <c r="Q1076" s="63" t="s">
        <v>1560</v>
      </c>
      <c r="R1076" s="63">
        <v>0</v>
      </c>
      <c r="T1076" s="153" t="s">
        <v>1543</v>
      </c>
      <c r="Y1076" s="70" t="str">
        <f t="shared" si="37"/>
        <v>0,100008120,0,0,0</v>
      </c>
      <c r="Z1076" s="70"/>
      <c r="AA1076" s="38">
        <v>0</v>
      </c>
      <c r="AB1076" s="38">
        <v>0</v>
      </c>
      <c r="AC1076" s="38">
        <v>0</v>
      </c>
      <c r="AD1076" s="38">
        <v>0</v>
      </c>
      <c r="AG1076" s="7" t="s">
        <v>1940</v>
      </c>
      <c r="AH1076" s="96" t="str">
        <f t="shared" si="36"/>
        <v>0,100008120,0,0,0</v>
      </c>
    </row>
    <row r="1077" spans="1:34" x14ac:dyDescent="0.3">
      <c r="A1077" s="55">
        <f t="shared" si="39"/>
        <v>1072</v>
      </c>
      <c r="B1077" s="37">
        <v>100008130</v>
      </c>
      <c r="C1077" s="93" t="s">
        <v>1946</v>
      </c>
      <c r="D1077" s="38">
        <v>13</v>
      </c>
      <c r="E1077" s="38">
        <v>0</v>
      </c>
      <c r="J1077" s="38">
        <v>2</v>
      </c>
      <c r="L1077" s="38">
        <v>0</v>
      </c>
      <c r="M1077" s="38">
        <v>0</v>
      </c>
      <c r="N1077" s="38">
        <v>1000000</v>
      </c>
      <c r="O1077" s="38" t="s">
        <v>55</v>
      </c>
      <c r="Q1077" s="63" t="s">
        <v>1560</v>
      </c>
      <c r="R1077" s="63">
        <v>0</v>
      </c>
      <c r="T1077" s="153" t="s">
        <v>1543</v>
      </c>
      <c r="Y1077" s="70" t="str">
        <f t="shared" si="37"/>
        <v>0,100008130,0,0,0</v>
      </c>
      <c r="Z1077" s="70"/>
      <c r="AA1077" s="38">
        <v>0</v>
      </c>
      <c r="AB1077" s="38">
        <v>0</v>
      </c>
      <c r="AC1077" s="38">
        <v>0</v>
      </c>
      <c r="AD1077" s="38">
        <v>0</v>
      </c>
      <c r="AG1077" s="7" t="s">
        <v>1940</v>
      </c>
      <c r="AH1077" s="96" t="str">
        <f t="shared" si="36"/>
        <v>0,100008130,0,0,0</v>
      </c>
    </row>
    <row r="1078" spans="1:34" x14ac:dyDescent="0.3">
      <c r="A1078" s="55">
        <f t="shared" si="39"/>
        <v>1073</v>
      </c>
      <c r="B1078" s="37">
        <v>100008140</v>
      </c>
      <c r="C1078" s="93" t="s">
        <v>1946</v>
      </c>
      <c r="D1078" s="38">
        <v>14</v>
      </c>
      <c r="E1078" s="38">
        <v>0</v>
      </c>
      <c r="J1078" s="38">
        <v>2</v>
      </c>
      <c r="L1078" s="38">
        <v>0</v>
      </c>
      <c r="M1078" s="38">
        <v>0</v>
      </c>
      <c r="N1078" s="38">
        <v>1000000</v>
      </c>
      <c r="O1078" s="38" t="s">
        <v>55</v>
      </c>
      <c r="Q1078" s="63" t="s">
        <v>1560</v>
      </c>
      <c r="R1078" s="63">
        <v>0</v>
      </c>
      <c r="T1078" s="153" t="s">
        <v>1543</v>
      </c>
      <c r="Y1078" s="70" t="str">
        <f t="shared" si="37"/>
        <v>0,100008140,0,0,0</v>
      </c>
      <c r="Z1078" s="70"/>
      <c r="AA1078" s="38">
        <v>0</v>
      </c>
      <c r="AB1078" s="38">
        <v>0</v>
      </c>
      <c r="AC1078" s="38">
        <v>0</v>
      </c>
      <c r="AD1078" s="38">
        <v>0</v>
      </c>
      <c r="AG1078" s="7" t="s">
        <v>1940</v>
      </c>
      <c r="AH1078" s="96" t="str">
        <f t="shared" si="36"/>
        <v>0,100008140,0,0,0</v>
      </c>
    </row>
    <row r="1079" spans="1:34" x14ac:dyDescent="0.3">
      <c r="A1079" s="55">
        <f t="shared" si="39"/>
        <v>1074</v>
      </c>
      <c r="B1079" s="37">
        <v>100008150</v>
      </c>
      <c r="C1079" s="93" t="s">
        <v>1946</v>
      </c>
      <c r="D1079" s="38">
        <v>15</v>
      </c>
      <c r="E1079" s="38">
        <v>0</v>
      </c>
      <c r="J1079" s="38">
        <v>2</v>
      </c>
      <c r="L1079" s="38">
        <v>0</v>
      </c>
      <c r="M1079" s="38">
        <v>0</v>
      </c>
      <c r="N1079" s="38">
        <v>1000000</v>
      </c>
      <c r="O1079" s="38" t="s">
        <v>55</v>
      </c>
      <c r="Q1079" s="63" t="s">
        <v>1560</v>
      </c>
      <c r="R1079" s="63">
        <v>0</v>
      </c>
      <c r="T1079" s="153" t="s">
        <v>1543</v>
      </c>
      <c r="Y1079" s="70" t="str">
        <f t="shared" si="37"/>
        <v>0,100008150,0,0,0</v>
      </c>
      <c r="Z1079" s="70"/>
      <c r="AA1079" s="38">
        <v>0</v>
      </c>
      <c r="AB1079" s="38">
        <v>0</v>
      </c>
      <c r="AC1079" s="38">
        <v>0</v>
      </c>
      <c r="AD1079" s="38">
        <v>0</v>
      </c>
      <c r="AG1079" s="7" t="s">
        <v>1940</v>
      </c>
      <c r="AH1079" s="96" t="str">
        <f t="shared" si="36"/>
        <v>0,100008150,0,0,0</v>
      </c>
    </row>
    <row r="1080" spans="1:34" x14ac:dyDescent="0.3">
      <c r="A1080" s="55">
        <f t="shared" si="39"/>
        <v>1075</v>
      </c>
      <c r="B1080" s="37">
        <v>100008160</v>
      </c>
      <c r="C1080" s="93" t="s">
        <v>1946</v>
      </c>
      <c r="D1080" s="38">
        <v>16</v>
      </c>
      <c r="E1080" s="38">
        <v>0</v>
      </c>
      <c r="J1080" s="38">
        <v>2</v>
      </c>
      <c r="L1080" s="38">
        <v>0</v>
      </c>
      <c r="M1080" s="38">
        <v>0</v>
      </c>
      <c r="N1080" s="38">
        <v>1000000</v>
      </c>
      <c r="O1080" s="38" t="s">
        <v>55</v>
      </c>
      <c r="Q1080" s="63" t="s">
        <v>1560</v>
      </c>
      <c r="R1080" s="63">
        <v>0</v>
      </c>
      <c r="T1080" s="153" t="s">
        <v>1543</v>
      </c>
      <c r="Y1080" s="70" t="str">
        <f t="shared" si="37"/>
        <v>0,100008160,0,0,0</v>
      </c>
      <c r="Z1080" s="70"/>
      <c r="AA1080" s="38">
        <v>0</v>
      </c>
      <c r="AB1080" s="38">
        <v>0</v>
      </c>
      <c r="AC1080" s="38">
        <v>0</v>
      </c>
      <c r="AD1080" s="38">
        <v>0</v>
      </c>
      <c r="AG1080" s="7" t="s">
        <v>1940</v>
      </c>
      <c r="AH1080" s="96" t="str">
        <f t="shared" si="36"/>
        <v>0,100008160,0,0,0</v>
      </c>
    </row>
    <row r="1081" spans="1:34" x14ac:dyDescent="0.3">
      <c r="A1081" s="55">
        <f t="shared" si="39"/>
        <v>1076</v>
      </c>
      <c r="B1081" s="37">
        <v>100008170</v>
      </c>
      <c r="C1081" s="93" t="s">
        <v>1946</v>
      </c>
      <c r="D1081" s="38">
        <v>17</v>
      </c>
      <c r="E1081" s="38">
        <v>0</v>
      </c>
      <c r="J1081" s="38">
        <v>2</v>
      </c>
      <c r="L1081" s="38">
        <v>0</v>
      </c>
      <c r="M1081" s="38">
        <v>0</v>
      </c>
      <c r="N1081" s="38">
        <v>1000000</v>
      </c>
      <c r="O1081" s="38" t="s">
        <v>55</v>
      </c>
      <c r="Q1081" s="63" t="s">
        <v>1560</v>
      </c>
      <c r="R1081" s="63">
        <v>0</v>
      </c>
      <c r="T1081" s="153" t="s">
        <v>1543</v>
      </c>
      <c r="Y1081" s="70" t="str">
        <f t="shared" si="37"/>
        <v>0,100008170,0,0,0</v>
      </c>
      <c r="Z1081" s="70"/>
      <c r="AA1081" s="38">
        <v>0</v>
      </c>
      <c r="AB1081" s="38">
        <v>0</v>
      </c>
      <c r="AC1081" s="38">
        <v>0</v>
      </c>
      <c r="AD1081" s="38">
        <v>0</v>
      </c>
      <c r="AG1081" s="7" t="s">
        <v>1940</v>
      </c>
      <c r="AH1081" s="96" t="str">
        <f t="shared" si="36"/>
        <v>0,100008170,0,0,0</v>
      </c>
    </row>
    <row r="1082" spans="1:34" x14ac:dyDescent="0.3">
      <c r="A1082" s="55">
        <f t="shared" si="39"/>
        <v>1077</v>
      </c>
      <c r="B1082" s="37">
        <v>100008180</v>
      </c>
      <c r="C1082" s="93" t="s">
        <v>1946</v>
      </c>
      <c r="D1082" s="38">
        <v>18</v>
      </c>
      <c r="E1082" s="38">
        <v>0</v>
      </c>
      <c r="J1082" s="38">
        <v>2</v>
      </c>
      <c r="L1082" s="38">
        <v>0</v>
      </c>
      <c r="M1082" s="38">
        <v>0</v>
      </c>
      <c r="N1082" s="38">
        <v>1000000</v>
      </c>
      <c r="O1082" s="38" t="s">
        <v>55</v>
      </c>
      <c r="Q1082" s="63" t="s">
        <v>1560</v>
      </c>
      <c r="R1082" s="63">
        <v>0</v>
      </c>
      <c r="T1082" s="153" t="s">
        <v>1543</v>
      </c>
      <c r="Y1082" s="70" t="str">
        <f t="shared" si="37"/>
        <v>0,100008180,0,0,0</v>
      </c>
      <c r="Z1082" s="70"/>
      <c r="AA1082" s="38">
        <v>0</v>
      </c>
      <c r="AB1082" s="38">
        <v>0</v>
      </c>
      <c r="AC1082" s="38">
        <v>0</v>
      </c>
      <c r="AD1082" s="38">
        <v>0</v>
      </c>
      <c r="AG1082" s="7" t="s">
        <v>1940</v>
      </c>
      <c r="AH1082" s="96" t="str">
        <f t="shared" ref="AH1082:AH1145" si="40">SUBSTITUTE(AG1082,"x",B1082)</f>
        <v>0,100008180,0,0,0</v>
      </c>
    </row>
    <row r="1083" spans="1:34" x14ac:dyDescent="0.3">
      <c r="A1083" s="55">
        <f t="shared" si="39"/>
        <v>1078</v>
      </c>
      <c r="B1083" s="37">
        <v>100008190</v>
      </c>
      <c r="C1083" s="93" t="s">
        <v>1946</v>
      </c>
      <c r="D1083" s="38">
        <v>19</v>
      </c>
      <c r="E1083" s="38">
        <v>0</v>
      </c>
      <c r="J1083" s="38">
        <v>2</v>
      </c>
      <c r="L1083" s="38">
        <v>0</v>
      </c>
      <c r="M1083" s="38">
        <v>0</v>
      </c>
      <c r="N1083" s="38">
        <v>1000000</v>
      </c>
      <c r="O1083" s="38" t="s">
        <v>55</v>
      </c>
      <c r="Q1083" s="63" t="s">
        <v>1560</v>
      </c>
      <c r="R1083" s="63">
        <v>0</v>
      </c>
      <c r="T1083" s="153" t="s">
        <v>1543</v>
      </c>
      <c r="Y1083" s="70" t="str">
        <f t="shared" ref="Y1083:Y1089" si="41">AH1083</f>
        <v>0,100008190,0,0,0</v>
      </c>
      <c r="Z1083" s="70"/>
      <c r="AA1083" s="38">
        <v>0</v>
      </c>
      <c r="AB1083" s="38">
        <v>0</v>
      </c>
      <c r="AC1083" s="38">
        <v>0</v>
      </c>
      <c r="AD1083" s="38">
        <v>0</v>
      </c>
      <c r="AG1083" s="7" t="s">
        <v>1940</v>
      </c>
      <c r="AH1083" s="96" t="str">
        <f t="shared" si="40"/>
        <v>0,100008190,0,0,0</v>
      </c>
    </row>
    <row r="1084" spans="1:34" x14ac:dyDescent="0.3">
      <c r="A1084" s="55">
        <f t="shared" si="39"/>
        <v>1079</v>
      </c>
      <c r="B1084" s="37">
        <v>100008200</v>
      </c>
      <c r="C1084" s="93" t="s">
        <v>1946</v>
      </c>
      <c r="D1084" s="38">
        <v>20</v>
      </c>
      <c r="E1084" s="38">
        <v>0</v>
      </c>
      <c r="J1084" s="94" t="s">
        <v>1568</v>
      </c>
      <c r="L1084" s="38">
        <v>0</v>
      </c>
      <c r="M1084" s="38">
        <v>0</v>
      </c>
      <c r="N1084" s="38">
        <v>1000000</v>
      </c>
      <c r="O1084" s="38" t="s">
        <v>55</v>
      </c>
      <c r="Q1084" s="63" t="s">
        <v>1560</v>
      </c>
      <c r="R1084" s="63">
        <v>0</v>
      </c>
      <c r="T1084" s="153" t="s">
        <v>1543</v>
      </c>
      <c r="Y1084" s="70" t="str">
        <f t="shared" si="41"/>
        <v>0,100008200,0,0,0</v>
      </c>
      <c r="Z1084" s="70"/>
      <c r="AA1084" s="38">
        <v>0</v>
      </c>
      <c r="AB1084" s="38">
        <v>0</v>
      </c>
      <c r="AC1084" s="38">
        <v>0</v>
      </c>
      <c r="AD1084" s="38">
        <v>0</v>
      </c>
      <c r="AG1084" s="7" t="s">
        <v>1940</v>
      </c>
      <c r="AH1084" s="96" t="str">
        <f t="shared" si="40"/>
        <v>0,100008200,0,0,0</v>
      </c>
    </row>
    <row r="1085" spans="1:34" x14ac:dyDescent="0.3">
      <c r="A1085" s="55">
        <f t="shared" si="39"/>
        <v>1080</v>
      </c>
      <c r="B1085" s="37">
        <v>100008210</v>
      </c>
      <c r="C1085" s="93" t="s">
        <v>1946</v>
      </c>
      <c r="D1085" s="38">
        <v>21</v>
      </c>
      <c r="E1085" s="38">
        <v>0</v>
      </c>
      <c r="J1085" s="38">
        <v>2</v>
      </c>
      <c r="L1085" s="38">
        <v>0</v>
      </c>
      <c r="M1085" s="38">
        <v>0</v>
      </c>
      <c r="N1085" s="38">
        <v>1000000</v>
      </c>
      <c r="O1085" s="38" t="s">
        <v>55</v>
      </c>
      <c r="Q1085" s="63" t="s">
        <v>1560</v>
      </c>
      <c r="R1085" s="63">
        <v>0</v>
      </c>
      <c r="T1085" s="153" t="s">
        <v>1543</v>
      </c>
      <c r="Y1085" s="70" t="str">
        <f t="shared" si="41"/>
        <v>0,100008210,0,0,0</v>
      </c>
      <c r="Z1085" s="70"/>
      <c r="AA1085" s="38">
        <v>0</v>
      </c>
      <c r="AB1085" s="38">
        <v>0</v>
      </c>
      <c r="AC1085" s="38">
        <v>0</v>
      </c>
      <c r="AD1085" s="38">
        <v>0</v>
      </c>
      <c r="AG1085" s="7" t="s">
        <v>1940</v>
      </c>
      <c r="AH1085" s="96" t="str">
        <f t="shared" si="40"/>
        <v>0,100008210,0,0,0</v>
      </c>
    </row>
    <row r="1086" spans="1:34" x14ac:dyDescent="0.3">
      <c r="A1086" s="55">
        <f t="shared" si="39"/>
        <v>1081</v>
      </c>
      <c r="B1086" s="37">
        <v>100008220</v>
      </c>
      <c r="C1086" s="93" t="s">
        <v>1946</v>
      </c>
      <c r="D1086" s="38">
        <v>22</v>
      </c>
      <c r="E1086" s="38">
        <v>0</v>
      </c>
      <c r="J1086" s="38">
        <v>2</v>
      </c>
      <c r="L1086" s="38">
        <v>0</v>
      </c>
      <c r="M1086" s="38">
        <v>0</v>
      </c>
      <c r="N1086" s="38">
        <v>1000000</v>
      </c>
      <c r="O1086" s="38" t="s">
        <v>55</v>
      </c>
      <c r="Q1086" s="63" t="s">
        <v>1560</v>
      </c>
      <c r="R1086" s="63">
        <v>0</v>
      </c>
      <c r="T1086" s="153" t="s">
        <v>1543</v>
      </c>
      <c r="Y1086" s="70" t="str">
        <f t="shared" si="41"/>
        <v>0,100008220,0,0,0</v>
      </c>
      <c r="Z1086" s="70"/>
      <c r="AA1086" s="38">
        <v>0</v>
      </c>
      <c r="AB1086" s="38">
        <v>0</v>
      </c>
      <c r="AC1086" s="38">
        <v>0</v>
      </c>
      <c r="AD1086" s="38">
        <v>0</v>
      </c>
      <c r="AG1086" s="7" t="s">
        <v>1940</v>
      </c>
      <c r="AH1086" s="96" t="str">
        <f t="shared" si="40"/>
        <v>0,100008220,0,0,0</v>
      </c>
    </row>
    <row r="1087" spans="1:34" x14ac:dyDescent="0.3">
      <c r="A1087" s="55">
        <f t="shared" si="39"/>
        <v>1082</v>
      </c>
      <c r="B1087" s="37">
        <v>100008230</v>
      </c>
      <c r="C1087" s="93" t="s">
        <v>1946</v>
      </c>
      <c r="D1087" s="38">
        <v>23</v>
      </c>
      <c r="E1087" s="38">
        <v>0</v>
      </c>
      <c r="J1087" s="38">
        <v>2</v>
      </c>
      <c r="L1087" s="38">
        <v>0</v>
      </c>
      <c r="M1087" s="38">
        <v>0</v>
      </c>
      <c r="N1087" s="38">
        <v>1000000</v>
      </c>
      <c r="O1087" s="38" t="s">
        <v>55</v>
      </c>
      <c r="Q1087" s="63" t="s">
        <v>1560</v>
      </c>
      <c r="R1087" s="63">
        <v>0</v>
      </c>
      <c r="T1087" s="153" t="s">
        <v>1543</v>
      </c>
      <c r="Y1087" s="70" t="str">
        <f t="shared" si="41"/>
        <v>0,100008230,0,0,0</v>
      </c>
      <c r="Z1087" s="70"/>
      <c r="AA1087" s="38">
        <v>0</v>
      </c>
      <c r="AB1087" s="38">
        <v>0</v>
      </c>
      <c r="AC1087" s="38">
        <v>0</v>
      </c>
      <c r="AD1087" s="38">
        <v>0</v>
      </c>
      <c r="AG1087" s="7" t="s">
        <v>1940</v>
      </c>
      <c r="AH1087" s="96" t="str">
        <f t="shared" si="40"/>
        <v>0,100008230,0,0,0</v>
      </c>
    </row>
    <row r="1088" spans="1:34" x14ac:dyDescent="0.3">
      <c r="A1088" s="55">
        <f t="shared" si="39"/>
        <v>1083</v>
      </c>
      <c r="B1088" s="37">
        <v>100008240</v>
      </c>
      <c r="C1088" s="93" t="s">
        <v>1946</v>
      </c>
      <c r="D1088" s="38">
        <v>24</v>
      </c>
      <c r="E1088" s="38">
        <v>0</v>
      </c>
      <c r="J1088" s="38">
        <v>2</v>
      </c>
      <c r="L1088" s="38">
        <v>0</v>
      </c>
      <c r="M1088" s="38">
        <v>0</v>
      </c>
      <c r="N1088" s="38">
        <v>1000000</v>
      </c>
      <c r="O1088" s="38" t="s">
        <v>55</v>
      </c>
      <c r="Q1088" s="63" t="s">
        <v>1560</v>
      </c>
      <c r="R1088" s="63">
        <v>0</v>
      </c>
      <c r="T1088" s="153" t="s">
        <v>1543</v>
      </c>
      <c r="Y1088" s="70" t="str">
        <f t="shared" si="41"/>
        <v>0,100008240,0,0,0</v>
      </c>
      <c r="Z1088" s="70"/>
      <c r="AA1088" s="38">
        <v>0</v>
      </c>
      <c r="AB1088" s="38">
        <v>0</v>
      </c>
      <c r="AC1088" s="38">
        <v>0</v>
      </c>
      <c r="AD1088" s="38">
        <v>0</v>
      </c>
      <c r="AG1088" s="7" t="s">
        <v>1940</v>
      </c>
      <c r="AH1088" s="96" t="str">
        <f t="shared" si="40"/>
        <v>0,100008240,0,0,0</v>
      </c>
    </row>
    <row r="1089" spans="1:34" x14ac:dyDescent="0.3">
      <c r="A1089" s="55">
        <f t="shared" si="39"/>
        <v>1084</v>
      </c>
      <c r="B1089" s="37">
        <v>100008250</v>
      </c>
      <c r="C1089" s="93" t="s">
        <v>1946</v>
      </c>
      <c r="D1089" s="38">
        <v>25</v>
      </c>
      <c r="E1089" s="38">
        <v>0</v>
      </c>
      <c r="J1089" s="38">
        <v>2</v>
      </c>
      <c r="L1089" s="38">
        <v>0</v>
      </c>
      <c r="M1089" s="38">
        <v>0</v>
      </c>
      <c r="N1089" s="38">
        <v>1000000</v>
      </c>
      <c r="O1089" s="38" t="s">
        <v>55</v>
      </c>
      <c r="Q1089" s="63" t="s">
        <v>1560</v>
      </c>
      <c r="R1089" s="63">
        <v>0</v>
      </c>
      <c r="T1089" s="153" t="s">
        <v>1543</v>
      </c>
      <c r="Y1089" s="70" t="str">
        <f t="shared" si="41"/>
        <v>0,100008250,0,0,0</v>
      </c>
      <c r="Z1089" s="70"/>
      <c r="AA1089" s="38">
        <v>0</v>
      </c>
      <c r="AB1089" s="38">
        <v>0</v>
      </c>
      <c r="AC1089" s="38">
        <v>0</v>
      </c>
      <c r="AD1089" s="38">
        <v>0</v>
      </c>
      <c r="AG1089" s="7" t="s">
        <v>1940</v>
      </c>
      <c r="AH1089" s="96" t="str">
        <f t="shared" si="40"/>
        <v>0,100008250,0,0,0</v>
      </c>
    </row>
    <row r="1090" spans="1:34" x14ac:dyDescent="0.3">
      <c r="A1090" s="55">
        <f t="shared" si="39"/>
        <v>1085</v>
      </c>
      <c r="B1090" s="37">
        <v>100009010</v>
      </c>
      <c r="C1090" t="s">
        <v>2244</v>
      </c>
      <c r="D1090" s="38">
        <v>1</v>
      </c>
      <c r="E1090" s="38">
        <v>0</v>
      </c>
      <c r="J1090" s="38">
        <v>2</v>
      </c>
      <c r="L1090" s="38">
        <v>0</v>
      </c>
      <c r="M1090" s="38">
        <v>0</v>
      </c>
      <c r="N1090" s="38">
        <v>1000000</v>
      </c>
      <c r="O1090" s="38" t="s">
        <v>55</v>
      </c>
      <c r="Q1090" s="63" t="s">
        <v>1560</v>
      </c>
      <c r="R1090" s="63">
        <v>0</v>
      </c>
      <c r="T1090" s="153" t="s">
        <v>1543</v>
      </c>
      <c r="Y1090" s="70" t="str">
        <f>AH1090</f>
        <v>0,100009010,0,0,0</v>
      </c>
      <c r="Z1090" s="70"/>
      <c r="AA1090" s="38">
        <v>0</v>
      </c>
      <c r="AB1090" s="38">
        <v>0</v>
      </c>
      <c r="AC1090" s="38">
        <v>0</v>
      </c>
      <c r="AD1090" s="38">
        <v>0</v>
      </c>
      <c r="AF1090" s="94"/>
      <c r="AG1090" s="7" t="s">
        <v>1940</v>
      </c>
      <c r="AH1090" s="96" t="str">
        <f t="shared" si="40"/>
        <v>0,100009010,0,0,0</v>
      </c>
    </row>
    <row r="1091" spans="1:34" x14ac:dyDescent="0.3">
      <c r="A1091" s="55">
        <f t="shared" si="39"/>
        <v>1086</v>
      </c>
      <c r="B1091" s="37">
        <v>100009020</v>
      </c>
      <c r="C1091" t="s">
        <v>2244</v>
      </c>
      <c r="D1091" s="38">
        <v>2</v>
      </c>
      <c r="E1091" s="38">
        <v>0</v>
      </c>
      <c r="J1091" s="38">
        <v>2</v>
      </c>
      <c r="L1091" s="38">
        <v>0</v>
      </c>
      <c r="M1091" s="38">
        <v>0</v>
      </c>
      <c r="N1091" s="38">
        <v>1000000</v>
      </c>
      <c r="O1091" s="38" t="s">
        <v>55</v>
      </c>
      <c r="Q1091" s="63" t="s">
        <v>1560</v>
      </c>
      <c r="R1091" s="63">
        <v>0</v>
      </c>
      <c r="T1091" s="153" t="s">
        <v>1543</v>
      </c>
      <c r="Y1091" s="70" t="str">
        <f t="shared" ref="Y1091:Y1114" si="42">AH1091</f>
        <v>0,100009020,0,0,0</v>
      </c>
      <c r="Z1091" s="70"/>
      <c r="AA1091" s="38">
        <v>0</v>
      </c>
      <c r="AB1091" s="38">
        <v>0</v>
      </c>
      <c r="AC1091" s="38">
        <v>0</v>
      </c>
      <c r="AD1091" s="38">
        <v>0</v>
      </c>
      <c r="AG1091" s="7" t="s">
        <v>1940</v>
      </c>
      <c r="AH1091" s="96" t="str">
        <f t="shared" si="40"/>
        <v>0,100009020,0,0,0</v>
      </c>
    </row>
    <row r="1092" spans="1:34" x14ac:dyDescent="0.3">
      <c r="A1092" s="55">
        <f t="shared" si="39"/>
        <v>1087</v>
      </c>
      <c r="B1092" s="37">
        <v>100009030</v>
      </c>
      <c r="C1092" t="s">
        <v>2244</v>
      </c>
      <c r="D1092" s="38">
        <v>3</v>
      </c>
      <c r="E1092" s="38">
        <v>0</v>
      </c>
      <c r="J1092" s="38">
        <v>2</v>
      </c>
      <c r="L1092" s="38">
        <v>0</v>
      </c>
      <c r="M1092" s="38">
        <v>0</v>
      </c>
      <c r="N1092" s="38">
        <v>1000000</v>
      </c>
      <c r="O1092" s="38" t="s">
        <v>55</v>
      </c>
      <c r="Q1092" s="63" t="s">
        <v>1560</v>
      </c>
      <c r="R1092" s="63">
        <v>0</v>
      </c>
      <c r="T1092" s="153" t="s">
        <v>1543</v>
      </c>
      <c r="Y1092" s="70" t="str">
        <f t="shared" si="42"/>
        <v>0,100009030,0,0,0</v>
      </c>
      <c r="Z1092" s="70"/>
      <c r="AA1092" s="38">
        <v>0</v>
      </c>
      <c r="AB1092" s="38">
        <v>0</v>
      </c>
      <c r="AC1092" s="38">
        <v>0</v>
      </c>
      <c r="AD1092" s="38">
        <v>0</v>
      </c>
      <c r="AG1092" s="7" t="s">
        <v>1940</v>
      </c>
      <c r="AH1092" s="96" t="str">
        <f t="shared" si="40"/>
        <v>0,100009030,0,0,0</v>
      </c>
    </row>
    <row r="1093" spans="1:34" x14ac:dyDescent="0.3">
      <c r="A1093" s="55">
        <f t="shared" si="39"/>
        <v>1088</v>
      </c>
      <c r="B1093" s="37">
        <v>100009040</v>
      </c>
      <c r="C1093" t="s">
        <v>2244</v>
      </c>
      <c r="D1093" s="38">
        <v>4</v>
      </c>
      <c r="E1093" s="38">
        <v>0</v>
      </c>
      <c r="J1093" s="38">
        <v>2</v>
      </c>
      <c r="L1093" s="38">
        <v>0</v>
      </c>
      <c r="M1093" s="38">
        <v>0</v>
      </c>
      <c r="N1093" s="38">
        <v>1000000</v>
      </c>
      <c r="O1093" s="38" t="s">
        <v>55</v>
      </c>
      <c r="Q1093" s="63" t="s">
        <v>1560</v>
      </c>
      <c r="R1093" s="63">
        <v>0</v>
      </c>
      <c r="T1093" s="153" t="s">
        <v>1543</v>
      </c>
      <c r="Y1093" s="70" t="str">
        <f t="shared" si="42"/>
        <v>0,100009040,0,0,0</v>
      </c>
      <c r="Z1093" s="70"/>
      <c r="AA1093" s="38">
        <v>0</v>
      </c>
      <c r="AB1093" s="38">
        <v>0</v>
      </c>
      <c r="AC1093" s="38">
        <v>0</v>
      </c>
      <c r="AD1093" s="38">
        <v>0</v>
      </c>
      <c r="AG1093" s="7" t="s">
        <v>1940</v>
      </c>
      <c r="AH1093" s="96" t="str">
        <f t="shared" si="40"/>
        <v>0,100009040,0,0,0</v>
      </c>
    </row>
    <row r="1094" spans="1:34" x14ac:dyDescent="0.3">
      <c r="A1094" s="55">
        <f t="shared" si="39"/>
        <v>1089</v>
      </c>
      <c r="B1094" s="37">
        <v>100009050</v>
      </c>
      <c r="C1094" t="s">
        <v>2244</v>
      </c>
      <c r="D1094" s="38">
        <v>5</v>
      </c>
      <c r="E1094" s="38">
        <v>0</v>
      </c>
      <c r="J1094" s="38">
        <v>2</v>
      </c>
      <c r="L1094" s="38">
        <v>0</v>
      </c>
      <c r="M1094" s="38">
        <v>0</v>
      </c>
      <c r="N1094" s="38">
        <v>1000000</v>
      </c>
      <c r="O1094" s="38" t="s">
        <v>55</v>
      </c>
      <c r="Q1094" s="63" t="s">
        <v>1560</v>
      </c>
      <c r="R1094" s="63">
        <v>0</v>
      </c>
      <c r="T1094" s="153" t="s">
        <v>1543</v>
      </c>
      <c r="Y1094" s="70" t="str">
        <f t="shared" si="42"/>
        <v>0,100009050,0,0,0</v>
      </c>
      <c r="Z1094" s="70"/>
      <c r="AA1094" s="38">
        <v>0</v>
      </c>
      <c r="AB1094" s="38">
        <v>0</v>
      </c>
      <c r="AC1094" s="38">
        <v>0</v>
      </c>
      <c r="AD1094" s="38">
        <v>0</v>
      </c>
      <c r="AG1094" s="7" t="s">
        <v>1940</v>
      </c>
      <c r="AH1094" s="96" t="str">
        <f t="shared" si="40"/>
        <v>0,100009050,0,0,0</v>
      </c>
    </row>
    <row r="1095" spans="1:34" x14ac:dyDescent="0.3">
      <c r="A1095" s="55">
        <f t="shared" si="39"/>
        <v>1090</v>
      </c>
      <c r="B1095" s="37">
        <v>100009060</v>
      </c>
      <c r="C1095" t="s">
        <v>2244</v>
      </c>
      <c r="D1095" s="38">
        <v>6</v>
      </c>
      <c r="E1095" s="38">
        <v>0</v>
      </c>
      <c r="J1095" s="38">
        <v>2</v>
      </c>
      <c r="L1095" s="38">
        <v>0</v>
      </c>
      <c r="M1095" s="38">
        <v>0</v>
      </c>
      <c r="N1095" s="38">
        <v>1000000</v>
      </c>
      <c r="O1095" s="38" t="s">
        <v>55</v>
      </c>
      <c r="Q1095" s="63" t="s">
        <v>1560</v>
      </c>
      <c r="R1095" s="63">
        <v>0</v>
      </c>
      <c r="T1095" s="153" t="s">
        <v>1543</v>
      </c>
      <c r="Y1095" s="70" t="str">
        <f t="shared" si="42"/>
        <v>0,100009060,0,0,0</v>
      </c>
      <c r="Z1095" s="70"/>
      <c r="AA1095" s="38">
        <v>0</v>
      </c>
      <c r="AB1095" s="38">
        <v>0</v>
      </c>
      <c r="AC1095" s="38">
        <v>0</v>
      </c>
      <c r="AD1095" s="38">
        <v>0</v>
      </c>
      <c r="AG1095" s="7" t="s">
        <v>1940</v>
      </c>
      <c r="AH1095" s="96" t="str">
        <f t="shared" si="40"/>
        <v>0,100009060,0,0,0</v>
      </c>
    </row>
    <row r="1096" spans="1:34" x14ac:dyDescent="0.3">
      <c r="A1096" s="55">
        <f t="shared" si="39"/>
        <v>1091</v>
      </c>
      <c r="B1096" s="37">
        <v>100009070</v>
      </c>
      <c r="C1096" t="s">
        <v>2244</v>
      </c>
      <c r="D1096" s="38">
        <v>7</v>
      </c>
      <c r="E1096" s="38">
        <v>0</v>
      </c>
      <c r="J1096" s="38">
        <v>2</v>
      </c>
      <c r="L1096" s="38">
        <v>0</v>
      </c>
      <c r="M1096" s="38">
        <v>0</v>
      </c>
      <c r="N1096" s="38">
        <v>1000000</v>
      </c>
      <c r="O1096" s="38" t="s">
        <v>55</v>
      </c>
      <c r="Q1096" s="63" t="s">
        <v>1560</v>
      </c>
      <c r="R1096" s="63">
        <v>0</v>
      </c>
      <c r="T1096" s="153" t="s">
        <v>1543</v>
      </c>
      <c r="Y1096" s="70" t="str">
        <f t="shared" si="42"/>
        <v>0,100009070,0,0,0</v>
      </c>
      <c r="Z1096" s="70"/>
      <c r="AA1096" s="38">
        <v>0</v>
      </c>
      <c r="AB1096" s="38">
        <v>0</v>
      </c>
      <c r="AC1096" s="38">
        <v>0</v>
      </c>
      <c r="AD1096" s="38">
        <v>0</v>
      </c>
      <c r="AG1096" s="7" t="s">
        <v>1940</v>
      </c>
      <c r="AH1096" s="96" t="str">
        <f t="shared" si="40"/>
        <v>0,100009070,0,0,0</v>
      </c>
    </row>
    <row r="1097" spans="1:34" x14ac:dyDescent="0.3">
      <c r="A1097" s="55">
        <f t="shared" si="39"/>
        <v>1092</v>
      </c>
      <c r="B1097" s="37">
        <v>100009080</v>
      </c>
      <c r="C1097" t="s">
        <v>2244</v>
      </c>
      <c r="D1097" s="38">
        <v>8</v>
      </c>
      <c r="E1097" s="38">
        <v>0</v>
      </c>
      <c r="J1097" s="38">
        <v>2</v>
      </c>
      <c r="L1097" s="38">
        <v>0</v>
      </c>
      <c r="M1097" s="38">
        <v>0</v>
      </c>
      <c r="N1097" s="38">
        <v>1000000</v>
      </c>
      <c r="O1097" s="38" t="s">
        <v>55</v>
      </c>
      <c r="Q1097" s="63" t="s">
        <v>1560</v>
      </c>
      <c r="R1097" s="63">
        <v>0</v>
      </c>
      <c r="T1097" s="153" t="s">
        <v>1543</v>
      </c>
      <c r="Y1097" s="70" t="str">
        <f t="shared" si="42"/>
        <v>0,100009080,0,0,0</v>
      </c>
      <c r="Z1097" s="70"/>
      <c r="AA1097" s="38">
        <v>0</v>
      </c>
      <c r="AB1097" s="38">
        <v>0</v>
      </c>
      <c r="AC1097" s="38">
        <v>0</v>
      </c>
      <c r="AD1097" s="38">
        <v>0</v>
      </c>
      <c r="AG1097" s="7" t="s">
        <v>1940</v>
      </c>
      <c r="AH1097" s="96" t="str">
        <f t="shared" si="40"/>
        <v>0,100009080,0,0,0</v>
      </c>
    </row>
    <row r="1098" spans="1:34" x14ac:dyDescent="0.3">
      <c r="A1098" s="55">
        <f t="shared" si="39"/>
        <v>1093</v>
      </c>
      <c r="B1098" s="37">
        <v>100009090</v>
      </c>
      <c r="C1098" t="s">
        <v>2244</v>
      </c>
      <c r="D1098" s="38">
        <v>9</v>
      </c>
      <c r="E1098" s="38">
        <v>0</v>
      </c>
      <c r="J1098" s="38">
        <v>2</v>
      </c>
      <c r="L1098" s="38">
        <v>0</v>
      </c>
      <c r="M1098" s="38">
        <v>0</v>
      </c>
      <c r="N1098" s="38">
        <v>1000000</v>
      </c>
      <c r="O1098" s="38" t="s">
        <v>55</v>
      </c>
      <c r="Q1098" s="63" t="s">
        <v>1560</v>
      </c>
      <c r="R1098" s="63">
        <v>0</v>
      </c>
      <c r="T1098" s="153" t="s">
        <v>1543</v>
      </c>
      <c r="Y1098" s="70" t="str">
        <f t="shared" si="42"/>
        <v>0,100009090,0,0,0</v>
      </c>
      <c r="Z1098" s="70"/>
      <c r="AA1098" s="38">
        <v>0</v>
      </c>
      <c r="AB1098" s="38">
        <v>0</v>
      </c>
      <c r="AC1098" s="38">
        <v>0</v>
      </c>
      <c r="AD1098" s="38">
        <v>0</v>
      </c>
      <c r="AG1098" s="7" t="s">
        <v>1940</v>
      </c>
      <c r="AH1098" s="96" t="str">
        <f t="shared" si="40"/>
        <v>0,100009090,0,0,0</v>
      </c>
    </row>
    <row r="1099" spans="1:34" x14ac:dyDescent="0.3">
      <c r="A1099" s="55">
        <f t="shared" si="39"/>
        <v>1094</v>
      </c>
      <c r="B1099" s="37">
        <v>100009100</v>
      </c>
      <c r="C1099" t="s">
        <v>2244</v>
      </c>
      <c r="D1099" s="38">
        <v>10</v>
      </c>
      <c r="E1099" s="38">
        <v>0</v>
      </c>
      <c r="J1099" s="38">
        <v>2</v>
      </c>
      <c r="L1099" s="38">
        <v>0</v>
      </c>
      <c r="M1099" s="38">
        <v>0</v>
      </c>
      <c r="N1099" s="38">
        <v>1000000</v>
      </c>
      <c r="O1099" s="38" t="s">
        <v>55</v>
      </c>
      <c r="Q1099" s="63" t="s">
        <v>1560</v>
      </c>
      <c r="R1099" s="63">
        <v>0</v>
      </c>
      <c r="T1099" s="153" t="s">
        <v>1543</v>
      </c>
      <c r="Y1099" s="70" t="str">
        <f t="shared" si="42"/>
        <v>0,100009100,0,0,0</v>
      </c>
      <c r="Z1099" s="70"/>
      <c r="AA1099" s="38">
        <v>0</v>
      </c>
      <c r="AB1099" s="38">
        <v>0</v>
      </c>
      <c r="AC1099" s="38">
        <v>0</v>
      </c>
      <c r="AD1099" s="38">
        <v>0</v>
      </c>
      <c r="AG1099" s="7" t="s">
        <v>1940</v>
      </c>
      <c r="AH1099" s="96" t="str">
        <f t="shared" si="40"/>
        <v>0,100009100,0,0,0</v>
      </c>
    </row>
    <row r="1100" spans="1:34" x14ac:dyDescent="0.3">
      <c r="A1100" s="55">
        <f t="shared" si="39"/>
        <v>1095</v>
      </c>
      <c r="B1100" s="37">
        <v>100009110</v>
      </c>
      <c r="C1100" t="s">
        <v>2244</v>
      </c>
      <c r="D1100" s="38">
        <v>11</v>
      </c>
      <c r="E1100" s="38">
        <v>0</v>
      </c>
      <c r="J1100" s="38">
        <v>2</v>
      </c>
      <c r="L1100" s="38">
        <v>0</v>
      </c>
      <c r="M1100" s="38">
        <v>0</v>
      </c>
      <c r="N1100" s="38">
        <v>1000000</v>
      </c>
      <c r="O1100" s="38" t="s">
        <v>55</v>
      </c>
      <c r="Q1100" s="63" t="s">
        <v>1560</v>
      </c>
      <c r="R1100" s="63">
        <v>0</v>
      </c>
      <c r="T1100" s="153" t="s">
        <v>1543</v>
      </c>
      <c r="Y1100" s="70" t="str">
        <f t="shared" si="42"/>
        <v>0,100009110,0,0,0</v>
      </c>
      <c r="Z1100" s="70"/>
      <c r="AA1100" s="38">
        <v>0</v>
      </c>
      <c r="AB1100" s="38">
        <v>0</v>
      </c>
      <c r="AC1100" s="38">
        <v>0</v>
      </c>
      <c r="AD1100" s="38">
        <v>0</v>
      </c>
      <c r="AG1100" s="7" t="s">
        <v>1940</v>
      </c>
      <c r="AH1100" s="96" t="str">
        <f t="shared" si="40"/>
        <v>0,100009110,0,0,0</v>
      </c>
    </row>
    <row r="1101" spans="1:34" x14ac:dyDescent="0.3">
      <c r="A1101" s="55">
        <f t="shared" si="39"/>
        <v>1096</v>
      </c>
      <c r="B1101" s="37">
        <v>100009120</v>
      </c>
      <c r="C1101" t="s">
        <v>2244</v>
      </c>
      <c r="D1101" s="38">
        <v>12</v>
      </c>
      <c r="E1101" s="38">
        <v>0</v>
      </c>
      <c r="J1101" s="38">
        <v>2</v>
      </c>
      <c r="L1101" s="38">
        <v>0</v>
      </c>
      <c r="M1101" s="38">
        <v>0</v>
      </c>
      <c r="N1101" s="38">
        <v>1000000</v>
      </c>
      <c r="O1101" s="38" t="s">
        <v>55</v>
      </c>
      <c r="Q1101" s="63" t="s">
        <v>1560</v>
      </c>
      <c r="R1101" s="63">
        <v>0</v>
      </c>
      <c r="T1101" s="153" t="s">
        <v>1543</v>
      </c>
      <c r="Y1101" s="70" t="str">
        <f t="shared" si="42"/>
        <v>0,100009120,0,0,0</v>
      </c>
      <c r="Z1101" s="70"/>
      <c r="AA1101" s="38">
        <v>0</v>
      </c>
      <c r="AB1101" s="38">
        <v>0</v>
      </c>
      <c r="AC1101" s="38">
        <v>0</v>
      </c>
      <c r="AD1101" s="38">
        <v>0</v>
      </c>
      <c r="AG1101" s="7" t="s">
        <v>1940</v>
      </c>
      <c r="AH1101" s="96" t="str">
        <f t="shared" si="40"/>
        <v>0,100009120,0,0,0</v>
      </c>
    </row>
    <row r="1102" spans="1:34" x14ac:dyDescent="0.3">
      <c r="A1102" s="55">
        <f t="shared" si="39"/>
        <v>1097</v>
      </c>
      <c r="B1102" s="37">
        <v>100009130</v>
      </c>
      <c r="C1102" t="s">
        <v>2244</v>
      </c>
      <c r="D1102" s="38">
        <v>13</v>
      </c>
      <c r="E1102" s="38">
        <v>0</v>
      </c>
      <c r="J1102" s="38">
        <v>2</v>
      </c>
      <c r="L1102" s="38">
        <v>0</v>
      </c>
      <c r="M1102" s="38">
        <v>0</v>
      </c>
      <c r="N1102" s="38">
        <v>1000000</v>
      </c>
      <c r="O1102" s="38" t="s">
        <v>55</v>
      </c>
      <c r="Q1102" s="63" t="s">
        <v>1560</v>
      </c>
      <c r="R1102" s="63">
        <v>0</v>
      </c>
      <c r="T1102" s="153" t="s">
        <v>1543</v>
      </c>
      <c r="Y1102" s="70" t="str">
        <f t="shared" si="42"/>
        <v>0,100009130,0,0,0</v>
      </c>
      <c r="Z1102" s="70"/>
      <c r="AA1102" s="38">
        <v>0</v>
      </c>
      <c r="AB1102" s="38">
        <v>0</v>
      </c>
      <c r="AC1102" s="38">
        <v>0</v>
      </c>
      <c r="AD1102" s="38">
        <v>0</v>
      </c>
      <c r="AG1102" s="7" t="s">
        <v>1940</v>
      </c>
      <c r="AH1102" s="96" t="str">
        <f t="shared" si="40"/>
        <v>0,100009130,0,0,0</v>
      </c>
    </row>
    <row r="1103" spans="1:34" x14ac:dyDescent="0.3">
      <c r="A1103" s="55">
        <f t="shared" si="39"/>
        <v>1098</v>
      </c>
      <c r="B1103" s="37">
        <v>100009140</v>
      </c>
      <c r="C1103" t="s">
        <v>2244</v>
      </c>
      <c r="D1103" s="38">
        <v>14</v>
      </c>
      <c r="E1103" s="38">
        <v>0</v>
      </c>
      <c r="J1103" s="38">
        <v>2</v>
      </c>
      <c r="L1103" s="38">
        <v>0</v>
      </c>
      <c r="M1103" s="38">
        <v>0</v>
      </c>
      <c r="N1103" s="38">
        <v>1000000</v>
      </c>
      <c r="O1103" s="38" t="s">
        <v>55</v>
      </c>
      <c r="Q1103" s="63" t="s">
        <v>1560</v>
      </c>
      <c r="R1103" s="63">
        <v>0</v>
      </c>
      <c r="T1103" s="153" t="s">
        <v>1543</v>
      </c>
      <c r="Y1103" s="70" t="str">
        <f t="shared" si="42"/>
        <v>0,100009140,0,0,0</v>
      </c>
      <c r="Z1103" s="70"/>
      <c r="AA1103" s="38">
        <v>0</v>
      </c>
      <c r="AB1103" s="38">
        <v>0</v>
      </c>
      <c r="AC1103" s="38">
        <v>0</v>
      </c>
      <c r="AD1103" s="38">
        <v>0</v>
      </c>
      <c r="AG1103" s="7" t="s">
        <v>1940</v>
      </c>
      <c r="AH1103" s="96" t="str">
        <f t="shared" si="40"/>
        <v>0,100009140,0,0,0</v>
      </c>
    </row>
    <row r="1104" spans="1:34" x14ac:dyDescent="0.3">
      <c r="A1104" s="55">
        <f t="shared" si="39"/>
        <v>1099</v>
      </c>
      <c r="B1104" s="37">
        <v>100009150</v>
      </c>
      <c r="C1104" t="s">
        <v>2244</v>
      </c>
      <c r="D1104" s="38">
        <v>15</v>
      </c>
      <c r="E1104" s="38">
        <v>0</v>
      </c>
      <c r="J1104" s="38">
        <v>2</v>
      </c>
      <c r="L1104" s="38">
        <v>0</v>
      </c>
      <c r="M1104" s="38">
        <v>0</v>
      </c>
      <c r="N1104" s="38">
        <v>1000000</v>
      </c>
      <c r="O1104" s="38" t="s">
        <v>55</v>
      </c>
      <c r="Q1104" s="63" t="s">
        <v>1560</v>
      </c>
      <c r="R1104" s="63">
        <v>0</v>
      </c>
      <c r="T1104" s="153" t="s">
        <v>1543</v>
      </c>
      <c r="Y1104" s="70" t="str">
        <f t="shared" si="42"/>
        <v>0,100009150,0,0,0</v>
      </c>
      <c r="Z1104" s="70"/>
      <c r="AA1104" s="38">
        <v>0</v>
      </c>
      <c r="AB1104" s="38">
        <v>0</v>
      </c>
      <c r="AC1104" s="38">
        <v>0</v>
      </c>
      <c r="AD1104" s="38">
        <v>0</v>
      </c>
      <c r="AG1104" s="7" t="s">
        <v>1940</v>
      </c>
      <c r="AH1104" s="96" t="str">
        <f t="shared" si="40"/>
        <v>0,100009150,0,0,0</v>
      </c>
    </row>
    <row r="1105" spans="1:34" x14ac:dyDescent="0.3">
      <c r="A1105" s="55">
        <f t="shared" si="39"/>
        <v>1100</v>
      </c>
      <c r="B1105" s="37">
        <v>100009160</v>
      </c>
      <c r="C1105" t="s">
        <v>2244</v>
      </c>
      <c r="D1105" s="38">
        <v>16</v>
      </c>
      <c r="E1105" s="38">
        <v>0</v>
      </c>
      <c r="J1105" s="38">
        <v>2</v>
      </c>
      <c r="L1105" s="38">
        <v>0</v>
      </c>
      <c r="M1105" s="38">
        <v>0</v>
      </c>
      <c r="N1105" s="38">
        <v>1000000</v>
      </c>
      <c r="O1105" s="38" t="s">
        <v>55</v>
      </c>
      <c r="Q1105" s="63" t="s">
        <v>1560</v>
      </c>
      <c r="R1105" s="63">
        <v>0</v>
      </c>
      <c r="T1105" s="153" t="s">
        <v>1543</v>
      </c>
      <c r="Y1105" s="70" t="str">
        <f t="shared" si="42"/>
        <v>0,100009160,0,0,0</v>
      </c>
      <c r="Z1105" s="70"/>
      <c r="AA1105" s="38">
        <v>0</v>
      </c>
      <c r="AB1105" s="38">
        <v>0</v>
      </c>
      <c r="AC1105" s="38">
        <v>0</v>
      </c>
      <c r="AD1105" s="38">
        <v>0</v>
      </c>
      <c r="AG1105" s="7" t="s">
        <v>1940</v>
      </c>
      <c r="AH1105" s="96" t="str">
        <f t="shared" si="40"/>
        <v>0,100009160,0,0,0</v>
      </c>
    </row>
    <row r="1106" spans="1:34" x14ac:dyDescent="0.3">
      <c r="A1106" s="55">
        <f t="shared" si="39"/>
        <v>1101</v>
      </c>
      <c r="B1106" s="37">
        <v>100009170</v>
      </c>
      <c r="C1106" t="s">
        <v>2244</v>
      </c>
      <c r="D1106" s="38">
        <v>17</v>
      </c>
      <c r="E1106" s="38">
        <v>0</v>
      </c>
      <c r="J1106" s="38">
        <v>2</v>
      </c>
      <c r="L1106" s="38">
        <v>0</v>
      </c>
      <c r="M1106" s="38">
        <v>0</v>
      </c>
      <c r="N1106" s="38">
        <v>1000000</v>
      </c>
      <c r="O1106" s="38" t="s">
        <v>55</v>
      </c>
      <c r="Q1106" s="63" t="s">
        <v>1560</v>
      </c>
      <c r="R1106" s="63">
        <v>0</v>
      </c>
      <c r="T1106" s="153" t="s">
        <v>1543</v>
      </c>
      <c r="Y1106" s="70" t="str">
        <f t="shared" si="42"/>
        <v>0,100009170,0,0,0</v>
      </c>
      <c r="Z1106" s="70"/>
      <c r="AA1106" s="38">
        <v>0</v>
      </c>
      <c r="AB1106" s="38">
        <v>0</v>
      </c>
      <c r="AC1106" s="38">
        <v>0</v>
      </c>
      <c r="AD1106" s="38">
        <v>0</v>
      </c>
      <c r="AG1106" s="7" t="s">
        <v>1940</v>
      </c>
      <c r="AH1106" s="96" t="str">
        <f t="shared" si="40"/>
        <v>0,100009170,0,0,0</v>
      </c>
    </row>
    <row r="1107" spans="1:34" x14ac:dyDescent="0.3">
      <c r="A1107" s="55">
        <f t="shared" si="39"/>
        <v>1102</v>
      </c>
      <c r="B1107" s="37">
        <v>100009180</v>
      </c>
      <c r="C1107" t="s">
        <v>2244</v>
      </c>
      <c r="D1107" s="38">
        <v>18</v>
      </c>
      <c r="E1107" s="38">
        <v>0</v>
      </c>
      <c r="J1107" s="38">
        <v>2</v>
      </c>
      <c r="L1107" s="38">
        <v>0</v>
      </c>
      <c r="M1107" s="38">
        <v>0</v>
      </c>
      <c r="N1107" s="38">
        <v>1000000</v>
      </c>
      <c r="O1107" s="38" t="s">
        <v>55</v>
      </c>
      <c r="Q1107" s="63" t="s">
        <v>1560</v>
      </c>
      <c r="R1107" s="63">
        <v>0</v>
      </c>
      <c r="T1107" s="153" t="s">
        <v>1543</v>
      </c>
      <c r="Y1107" s="70" t="str">
        <f t="shared" si="42"/>
        <v>0,100009180,0,0,0</v>
      </c>
      <c r="Z1107" s="70"/>
      <c r="AA1107" s="38">
        <v>0</v>
      </c>
      <c r="AB1107" s="38">
        <v>0</v>
      </c>
      <c r="AC1107" s="38">
        <v>0</v>
      </c>
      <c r="AD1107" s="38">
        <v>0</v>
      </c>
      <c r="AG1107" s="7" t="s">
        <v>1940</v>
      </c>
      <c r="AH1107" s="96" t="str">
        <f t="shared" si="40"/>
        <v>0,100009180,0,0,0</v>
      </c>
    </row>
    <row r="1108" spans="1:34" x14ac:dyDescent="0.3">
      <c r="A1108" s="55">
        <f t="shared" si="39"/>
        <v>1103</v>
      </c>
      <c r="B1108" s="37">
        <v>100009190</v>
      </c>
      <c r="C1108" t="s">
        <v>2244</v>
      </c>
      <c r="D1108" s="38">
        <v>19</v>
      </c>
      <c r="E1108" s="38">
        <v>0</v>
      </c>
      <c r="J1108" s="38">
        <v>2</v>
      </c>
      <c r="L1108" s="38">
        <v>0</v>
      </c>
      <c r="M1108" s="38">
        <v>0</v>
      </c>
      <c r="N1108" s="38">
        <v>1000000</v>
      </c>
      <c r="O1108" s="38" t="s">
        <v>55</v>
      </c>
      <c r="Q1108" s="63" t="s">
        <v>1560</v>
      </c>
      <c r="R1108" s="63">
        <v>0</v>
      </c>
      <c r="T1108" s="153" t="s">
        <v>1543</v>
      </c>
      <c r="Y1108" s="70" t="str">
        <f t="shared" si="42"/>
        <v>0,100009190,0,0,0</v>
      </c>
      <c r="Z1108" s="70"/>
      <c r="AA1108" s="38">
        <v>0</v>
      </c>
      <c r="AB1108" s="38">
        <v>0</v>
      </c>
      <c r="AC1108" s="38">
        <v>0</v>
      </c>
      <c r="AD1108" s="38">
        <v>0</v>
      </c>
      <c r="AG1108" s="7" t="s">
        <v>1940</v>
      </c>
      <c r="AH1108" s="96" t="str">
        <f t="shared" si="40"/>
        <v>0,100009190,0,0,0</v>
      </c>
    </row>
    <row r="1109" spans="1:34" x14ac:dyDescent="0.3">
      <c r="A1109" s="55">
        <f t="shared" si="39"/>
        <v>1104</v>
      </c>
      <c r="B1109" s="37">
        <v>100009200</v>
      </c>
      <c r="C1109" t="s">
        <v>2244</v>
      </c>
      <c r="D1109" s="38">
        <v>20</v>
      </c>
      <c r="E1109" s="38">
        <v>0</v>
      </c>
      <c r="J1109" s="38">
        <v>2</v>
      </c>
      <c r="L1109" s="38">
        <v>0</v>
      </c>
      <c r="M1109" s="38">
        <v>0</v>
      </c>
      <c r="N1109" s="38">
        <v>1000000</v>
      </c>
      <c r="O1109" s="38" t="s">
        <v>55</v>
      </c>
      <c r="Q1109" s="63" t="s">
        <v>1560</v>
      </c>
      <c r="R1109" s="63">
        <v>0</v>
      </c>
      <c r="T1109" s="153" t="s">
        <v>1543</v>
      </c>
      <c r="Y1109" s="70" t="str">
        <f t="shared" si="42"/>
        <v>0,100009200,0,0,0</v>
      </c>
      <c r="Z1109" s="70"/>
      <c r="AA1109" s="38">
        <v>0</v>
      </c>
      <c r="AB1109" s="38">
        <v>0</v>
      </c>
      <c r="AC1109" s="38">
        <v>0</v>
      </c>
      <c r="AD1109" s="38">
        <v>0</v>
      </c>
      <c r="AG1109" s="7" t="s">
        <v>1940</v>
      </c>
      <c r="AH1109" s="96" t="str">
        <f t="shared" si="40"/>
        <v>0,100009200,0,0,0</v>
      </c>
    </row>
    <row r="1110" spans="1:34" x14ac:dyDescent="0.3">
      <c r="A1110" s="55">
        <f t="shared" si="39"/>
        <v>1105</v>
      </c>
      <c r="B1110" s="37">
        <v>100009210</v>
      </c>
      <c r="C1110" t="s">
        <v>2244</v>
      </c>
      <c r="D1110" s="38">
        <v>21</v>
      </c>
      <c r="E1110" s="38">
        <v>0</v>
      </c>
      <c r="J1110" s="38">
        <v>2</v>
      </c>
      <c r="L1110" s="38">
        <v>0</v>
      </c>
      <c r="M1110" s="38">
        <v>0</v>
      </c>
      <c r="N1110" s="38">
        <v>1000000</v>
      </c>
      <c r="O1110" s="38" t="s">
        <v>55</v>
      </c>
      <c r="Q1110" s="63" t="s">
        <v>1560</v>
      </c>
      <c r="R1110" s="63">
        <v>0</v>
      </c>
      <c r="T1110" s="153" t="s">
        <v>1543</v>
      </c>
      <c r="Y1110" s="70" t="str">
        <f t="shared" si="42"/>
        <v>0,100009210,0,0,0</v>
      </c>
      <c r="Z1110" s="70"/>
      <c r="AA1110" s="38">
        <v>0</v>
      </c>
      <c r="AB1110" s="38">
        <v>0</v>
      </c>
      <c r="AC1110" s="38">
        <v>0</v>
      </c>
      <c r="AD1110" s="38">
        <v>0</v>
      </c>
      <c r="AG1110" s="7" t="s">
        <v>1940</v>
      </c>
      <c r="AH1110" s="96" t="str">
        <f t="shared" si="40"/>
        <v>0,100009210,0,0,0</v>
      </c>
    </row>
    <row r="1111" spans="1:34" x14ac:dyDescent="0.3">
      <c r="A1111" s="55">
        <f t="shared" si="39"/>
        <v>1106</v>
      </c>
      <c r="B1111" s="37">
        <v>100009220</v>
      </c>
      <c r="C1111" t="s">
        <v>2244</v>
      </c>
      <c r="D1111" s="38">
        <v>22</v>
      </c>
      <c r="E1111" s="38">
        <v>0</v>
      </c>
      <c r="J1111" s="38">
        <v>2</v>
      </c>
      <c r="L1111" s="38">
        <v>0</v>
      </c>
      <c r="M1111" s="38">
        <v>0</v>
      </c>
      <c r="N1111" s="38">
        <v>1000000</v>
      </c>
      <c r="O1111" s="38" t="s">
        <v>55</v>
      </c>
      <c r="Q1111" s="63" t="s">
        <v>1560</v>
      </c>
      <c r="R1111" s="63">
        <v>0</v>
      </c>
      <c r="T1111" s="153" t="s">
        <v>1543</v>
      </c>
      <c r="Y1111" s="70" t="str">
        <f t="shared" si="42"/>
        <v>0,100009220,0,0,0</v>
      </c>
      <c r="Z1111" s="70"/>
      <c r="AA1111" s="38">
        <v>0</v>
      </c>
      <c r="AB1111" s="38">
        <v>0</v>
      </c>
      <c r="AC1111" s="38">
        <v>0</v>
      </c>
      <c r="AD1111" s="38">
        <v>0</v>
      </c>
      <c r="AG1111" s="7" t="s">
        <v>1940</v>
      </c>
      <c r="AH1111" s="96" t="str">
        <f t="shared" si="40"/>
        <v>0,100009220,0,0,0</v>
      </c>
    </row>
    <row r="1112" spans="1:34" x14ac:dyDescent="0.3">
      <c r="A1112" s="55">
        <f t="shared" si="39"/>
        <v>1107</v>
      </c>
      <c r="B1112" s="37">
        <v>100009230</v>
      </c>
      <c r="C1112" t="s">
        <v>2244</v>
      </c>
      <c r="D1112" s="38">
        <v>23</v>
      </c>
      <c r="E1112" s="38">
        <v>0</v>
      </c>
      <c r="J1112" s="38">
        <v>2</v>
      </c>
      <c r="L1112" s="38">
        <v>0</v>
      </c>
      <c r="M1112" s="38">
        <v>0</v>
      </c>
      <c r="N1112" s="38">
        <v>1000000</v>
      </c>
      <c r="O1112" s="38" t="s">
        <v>55</v>
      </c>
      <c r="Q1112" s="63" t="s">
        <v>1560</v>
      </c>
      <c r="R1112" s="63">
        <v>0</v>
      </c>
      <c r="T1112" s="153" t="s">
        <v>1543</v>
      </c>
      <c r="Y1112" s="70" t="str">
        <f t="shared" si="42"/>
        <v>0,100009230,0,0,0</v>
      </c>
      <c r="Z1112" s="70"/>
      <c r="AA1112" s="38">
        <v>0</v>
      </c>
      <c r="AB1112" s="38">
        <v>0</v>
      </c>
      <c r="AC1112" s="38">
        <v>0</v>
      </c>
      <c r="AD1112" s="38">
        <v>0</v>
      </c>
      <c r="AG1112" s="7" t="s">
        <v>1940</v>
      </c>
      <c r="AH1112" s="96" t="str">
        <f t="shared" si="40"/>
        <v>0,100009230,0,0,0</v>
      </c>
    </row>
    <row r="1113" spans="1:34" x14ac:dyDescent="0.3">
      <c r="A1113" s="55">
        <f t="shared" si="39"/>
        <v>1108</v>
      </c>
      <c r="B1113" s="37">
        <v>100009240</v>
      </c>
      <c r="C1113" t="s">
        <v>2244</v>
      </c>
      <c r="D1113" s="38">
        <v>24</v>
      </c>
      <c r="E1113" s="38">
        <v>0</v>
      </c>
      <c r="J1113" s="38">
        <v>2</v>
      </c>
      <c r="L1113" s="38">
        <v>0</v>
      </c>
      <c r="M1113" s="38">
        <v>0</v>
      </c>
      <c r="N1113" s="38">
        <v>1000000</v>
      </c>
      <c r="O1113" s="38" t="s">
        <v>55</v>
      </c>
      <c r="Q1113" s="63" t="s">
        <v>1560</v>
      </c>
      <c r="R1113" s="63">
        <v>0</v>
      </c>
      <c r="T1113" s="153" t="s">
        <v>1543</v>
      </c>
      <c r="Y1113" s="70" t="str">
        <f t="shared" si="42"/>
        <v>0,100009240,0,0,0</v>
      </c>
      <c r="Z1113" s="70"/>
      <c r="AA1113" s="38">
        <v>0</v>
      </c>
      <c r="AB1113" s="38">
        <v>0</v>
      </c>
      <c r="AC1113" s="38">
        <v>0</v>
      </c>
      <c r="AD1113" s="38">
        <v>0</v>
      </c>
      <c r="AG1113" s="7" t="s">
        <v>1940</v>
      </c>
      <c r="AH1113" s="96" t="str">
        <f t="shared" si="40"/>
        <v>0,100009240,0,0,0</v>
      </c>
    </row>
    <row r="1114" spans="1:34" x14ac:dyDescent="0.3">
      <c r="A1114" s="55">
        <f t="shared" si="39"/>
        <v>1109</v>
      </c>
      <c r="B1114" s="37">
        <v>100009250</v>
      </c>
      <c r="C1114" t="s">
        <v>2244</v>
      </c>
      <c r="D1114" s="38">
        <v>25</v>
      </c>
      <c r="E1114" s="38">
        <v>0</v>
      </c>
      <c r="J1114" s="38">
        <v>2</v>
      </c>
      <c r="L1114" s="38">
        <v>0</v>
      </c>
      <c r="M1114" s="38">
        <v>0</v>
      </c>
      <c r="N1114" s="38">
        <v>1000000</v>
      </c>
      <c r="O1114" s="38" t="s">
        <v>55</v>
      </c>
      <c r="Q1114" s="63" t="s">
        <v>1560</v>
      </c>
      <c r="R1114" s="63">
        <v>0</v>
      </c>
      <c r="T1114" s="153" t="s">
        <v>1543</v>
      </c>
      <c r="Y1114" s="70" t="str">
        <f t="shared" si="42"/>
        <v>0,100009250,0,0,0</v>
      </c>
      <c r="Z1114" s="70"/>
      <c r="AA1114" s="38">
        <v>0</v>
      </c>
      <c r="AB1114" s="38">
        <v>0</v>
      </c>
      <c r="AC1114" s="38">
        <v>0</v>
      </c>
      <c r="AD1114" s="38">
        <v>0</v>
      </c>
      <c r="AG1114" s="7" t="s">
        <v>1940</v>
      </c>
      <c r="AH1114" s="96" t="str">
        <f t="shared" si="40"/>
        <v>0,100009250,0,0,0</v>
      </c>
    </row>
    <row r="1115" spans="1:34" x14ac:dyDescent="0.3">
      <c r="A1115" s="55">
        <f t="shared" si="39"/>
        <v>1110</v>
      </c>
      <c r="B1115" s="37">
        <v>100010010</v>
      </c>
      <c r="C1115" t="s">
        <v>2245</v>
      </c>
      <c r="D1115" s="38">
        <v>1</v>
      </c>
      <c r="E1115" s="38">
        <v>0</v>
      </c>
      <c r="J1115" s="38">
        <v>2</v>
      </c>
      <c r="L1115" s="38">
        <v>0</v>
      </c>
      <c r="M1115" s="38">
        <v>0</v>
      </c>
      <c r="N1115" s="38">
        <v>1000000</v>
      </c>
      <c r="O1115" s="38" t="s">
        <v>55</v>
      </c>
      <c r="Q1115" s="63" t="s">
        <v>1560</v>
      </c>
      <c r="R1115" s="63">
        <v>0</v>
      </c>
      <c r="T1115" s="153" t="s">
        <v>1543</v>
      </c>
      <c r="Y1115" s="70" t="str">
        <f>AH1115</f>
        <v>0,100010010,0,0,0</v>
      </c>
      <c r="Z1115" s="70"/>
      <c r="AA1115" s="38">
        <v>0</v>
      </c>
      <c r="AB1115" s="38">
        <v>0</v>
      </c>
      <c r="AC1115" s="38">
        <v>0</v>
      </c>
      <c r="AD1115" s="38">
        <v>0</v>
      </c>
      <c r="AF1115" s="94"/>
      <c r="AG1115" s="7" t="s">
        <v>1940</v>
      </c>
      <c r="AH1115" s="96" t="str">
        <f t="shared" si="40"/>
        <v>0,100010010,0,0,0</v>
      </c>
    </row>
    <row r="1116" spans="1:34" x14ac:dyDescent="0.3">
      <c r="A1116" s="55">
        <f t="shared" si="39"/>
        <v>1111</v>
      </c>
      <c r="B1116" s="37">
        <v>100010020</v>
      </c>
      <c r="C1116" t="s">
        <v>2245</v>
      </c>
      <c r="D1116" s="38">
        <v>2</v>
      </c>
      <c r="E1116" s="38">
        <v>0</v>
      </c>
      <c r="J1116" s="38">
        <v>2</v>
      </c>
      <c r="L1116" s="38">
        <v>0</v>
      </c>
      <c r="M1116" s="38">
        <v>0</v>
      </c>
      <c r="N1116" s="38">
        <v>1000000</v>
      </c>
      <c r="O1116" s="38" t="s">
        <v>55</v>
      </c>
      <c r="Q1116" s="63" t="s">
        <v>1560</v>
      </c>
      <c r="R1116" s="63">
        <v>0</v>
      </c>
      <c r="T1116" s="153" t="s">
        <v>1543</v>
      </c>
      <c r="Y1116" s="70" t="str">
        <f t="shared" ref="Y1116:Y1139" si="43">AH1116</f>
        <v>0,100010020,0,0,0</v>
      </c>
      <c r="Z1116" s="70"/>
      <c r="AA1116" s="38">
        <v>0</v>
      </c>
      <c r="AB1116" s="38">
        <v>0</v>
      </c>
      <c r="AC1116" s="38">
        <v>0</v>
      </c>
      <c r="AD1116" s="38">
        <v>0</v>
      </c>
      <c r="AG1116" s="7" t="s">
        <v>1940</v>
      </c>
      <c r="AH1116" s="96" t="str">
        <f t="shared" si="40"/>
        <v>0,100010020,0,0,0</v>
      </c>
    </row>
    <row r="1117" spans="1:34" x14ac:dyDescent="0.3">
      <c r="A1117" s="55">
        <f t="shared" si="39"/>
        <v>1112</v>
      </c>
      <c r="B1117" s="37">
        <v>100010030</v>
      </c>
      <c r="C1117" t="s">
        <v>2245</v>
      </c>
      <c r="D1117" s="38">
        <v>3</v>
      </c>
      <c r="E1117" s="38">
        <v>0</v>
      </c>
      <c r="J1117" s="38">
        <v>2</v>
      </c>
      <c r="L1117" s="38">
        <v>0</v>
      </c>
      <c r="M1117" s="38">
        <v>0</v>
      </c>
      <c r="N1117" s="38">
        <v>1000000</v>
      </c>
      <c r="O1117" s="38" t="s">
        <v>55</v>
      </c>
      <c r="Q1117" s="63" t="s">
        <v>1560</v>
      </c>
      <c r="R1117" s="63">
        <v>0</v>
      </c>
      <c r="T1117" s="153" t="s">
        <v>1543</v>
      </c>
      <c r="Y1117" s="70" t="str">
        <f t="shared" si="43"/>
        <v>0,100010030,0,0,0</v>
      </c>
      <c r="Z1117" s="70"/>
      <c r="AA1117" s="38">
        <v>0</v>
      </c>
      <c r="AB1117" s="38">
        <v>0</v>
      </c>
      <c r="AC1117" s="38">
        <v>0</v>
      </c>
      <c r="AD1117" s="38">
        <v>0</v>
      </c>
      <c r="AG1117" s="7" t="s">
        <v>1940</v>
      </c>
      <c r="AH1117" s="96" t="str">
        <f t="shared" si="40"/>
        <v>0,100010030,0,0,0</v>
      </c>
    </row>
    <row r="1118" spans="1:34" x14ac:dyDescent="0.3">
      <c r="A1118" s="55">
        <f t="shared" si="39"/>
        <v>1113</v>
      </c>
      <c r="B1118" s="37">
        <v>100010040</v>
      </c>
      <c r="C1118" t="s">
        <v>2245</v>
      </c>
      <c r="D1118" s="38">
        <v>4</v>
      </c>
      <c r="E1118" s="38">
        <v>0</v>
      </c>
      <c r="J1118" s="38">
        <v>2</v>
      </c>
      <c r="L1118" s="38">
        <v>0</v>
      </c>
      <c r="M1118" s="38">
        <v>0</v>
      </c>
      <c r="N1118" s="38">
        <v>1000000</v>
      </c>
      <c r="O1118" s="38" t="s">
        <v>55</v>
      </c>
      <c r="Q1118" s="63" t="s">
        <v>1560</v>
      </c>
      <c r="R1118" s="63">
        <v>0</v>
      </c>
      <c r="T1118" s="153" t="s">
        <v>1543</v>
      </c>
      <c r="Y1118" s="70" t="str">
        <f t="shared" si="43"/>
        <v>0,100010040,0,0,0</v>
      </c>
      <c r="Z1118" s="70"/>
      <c r="AA1118" s="38">
        <v>0</v>
      </c>
      <c r="AB1118" s="38">
        <v>0</v>
      </c>
      <c r="AC1118" s="38">
        <v>0</v>
      </c>
      <c r="AD1118" s="38">
        <v>0</v>
      </c>
      <c r="AG1118" s="7" t="s">
        <v>1940</v>
      </c>
      <c r="AH1118" s="96" t="str">
        <f t="shared" si="40"/>
        <v>0,100010040,0,0,0</v>
      </c>
    </row>
    <row r="1119" spans="1:34" x14ac:dyDescent="0.3">
      <c r="A1119" s="55">
        <f t="shared" si="39"/>
        <v>1114</v>
      </c>
      <c r="B1119" s="37">
        <v>100010050</v>
      </c>
      <c r="C1119" t="s">
        <v>2245</v>
      </c>
      <c r="D1119" s="38">
        <v>5</v>
      </c>
      <c r="E1119" s="38">
        <v>0</v>
      </c>
      <c r="J1119" s="38">
        <v>2</v>
      </c>
      <c r="L1119" s="38">
        <v>0</v>
      </c>
      <c r="M1119" s="38">
        <v>0</v>
      </c>
      <c r="N1119" s="38">
        <v>1000000</v>
      </c>
      <c r="O1119" s="38" t="s">
        <v>55</v>
      </c>
      <c r="Q1119" s="63" t="s">
        <v>1560</v>
      </c>
      <c r="R1119" s="63">
        <v>0</v>
      </c>
      <c r="T1119" s="153" t="s">
        <v>1543</v>
      </c>
      <c r="Y1119" s="70" t="str">
        <f t="shared" si="43"/>
        <v>0,100010050,0,0,0</v>
      </c>
      <c r="Z1119" s="70"/>
      <c r="AA1119" s="38">
        <v>0</v>
      </c>
      <c r="AB1119" s="38">
        <v>0</v>
      </c>
      <c r="AC1119" s="38">
        <v>0</v>
      </c>
      <c r="AD1119" s="38">
        <v>0</v>
      </c>
      <c r="AG1119" s="7" t="s">
        <v>1940</v>
      </c>
      <c r="AH1119" s="96" t="str">
        <f t="shared" si="40"/>
        <v>0,100010050,0,0,0</v>
      </c>
    </row>
    <row r="1120" spans="1:34" x14ac:dyDescent="0.3">
      <c r="A1120" s="55">
        <f t="shared" si="39"/>
        <v>1115</v>
      </c>
      <c r="B1120" s="37">
        <v>100010060</v>
      </c>
      <c r="C1120" t="s">
        <v>2245</v>
      </c>
      <c r="D1120" s="38">
        <v>6</v>
      </c>
      <c r="E1120" s="38">
        <v>0</v>
      </c>
      <c r="J1120" s="38">
        <v>2</v>
      </c>
      <c r="L1120" s="38">
        <v>0</v>
      </c>
      <c r="M1120" s="38">
        <v>0</v>
      </c>
      <c r="N1120" s="38">
        <v>1000000</v>
      </c>
      <c r="O1120" s="38" t="s">
        <v>55</v>
      </c>
      <c r="Q1120" s="63" t="s">
        <v>1560</v>
      </c>
      <c r="R1120" s="63">
        <v>0</v>
      </c>
      <c r="T1120" s="153" t="s">
        <v>1543</v>
      </c>
      <c r="Y1120" s="70" t="str">
        <f t="shared" si="43"/>
        <v>0,100010060,0,0,0</v>
      </c>
      <c r="Z1120" s="70"/>
      <c r="AA1120" s="38">
        <v>0</v>
      </c>
      <c r="AB1120" s="38">
        <v>0</v>
      </c>
      <c r="AC1120" s="38">
        <v>0</v>
      </c>
      <c r="AD1120" s="38">
        <v>0</v>
      </c>
      <c r="AG1120" s="7" t="s">
        <v>1940</v>
      </c>
      <c r="AH1120" s="96" t="str">
        <f t="shared" si="40"/>
        <v>0,100010060,0,0,0</v>
      </c>
    </row>
    <row r="1121" spans="1:34" x14ac:dyDescent="0.3">
      <c r="A1121" s="55">
        <f t="shared" si="39"/>
        <v>1116</v>
      </c>
      <c r="B1121" s="37">
        <v>100010070</v>
      </c>
      <c r="C1121" t="s">
        <v>2245</v>
      </c>
      <c r="D1121" s="38">
        <v>7</v>
      </c>
      <c r="E1121" s="38">
        <v>0</v>
      </c>
      <c r="J1121" s="38">
        <v>2</v>
      </c>
      <c r="L1121" s="38">
        <v>0</v>
      </c>
      <c r="M1121" s="38">
        <v>0</v>
      </c>
      <c r="N1121" s="38">
        <v>1000000</v>
      </c>
      <c r="O1121" s="38" t="s">
        <v>55</v>
      </c>
      <c r="Q1121" s="63" t="s">
        <v>1560</v>
      </c>
      <c r="R1121" s="63">
        <v>0</v>
      </c>
      <c r="T1121" s="153" t="s">
        <v>1543</v>
      </c>
      <c r="Y1121" s="70" t="str">
        <f t="shared" si="43"/>
        <v>0,100010070,0,0,0</v>
      </c>
      <c r="Z1121" s="70"/>
      <c r="AA1121" s="38">
        <v>0</v>
      </c>
      <c r="AB1121" s="38">
        <v>0</v>
      </c>
      <c r="AC1121" s="38">
        <v>0</v>
      </c>
      <c r="AD1121" s="38">
        <v>0</v>
      </c>
      <c r="AG1121" s="7" t="s">
        <v>1940</v>
      </c>
      <c r="AH1121" s="96" t="str">
        <f t="shared" si="40"/>
        <v>0,100010070,0,0,0</v>
      </c>
    </row>
    <row r="1122" spans="1:34" x14ac:dyDescent="0.3">
      <c r="A1122" s="55">
        <f t="shared" si="39"/>
        <v>1117</v>
      </c>
      <c r="B1122" s="37">
        <v>100010080</v>
      </c>
      <c r="C1122" t="s">
        <v>2245</v>
      </c>
      <c r="D1122" s="38">
        <v>8</v>
      </c>
      <c r="E1122" s="38">
        <v>0</v>
      </c>
      <c r="J1122" s="38">
        <v>2</v>
      </c>
      <c r="L1122" s="38">
        <v>0</v>
      </c>
      <c r="M1122" s="38">
        <v>0</v>
      </c>
      <c r="N1122" s="38">
        <v>1000000</v>
      </c>
      <c r="O1122" s="38" t="s">
        <v>55</v>
      </c>
      <c r="Q1122" s="63" t="s">
        <v>1560</v>
      </c>
      <c r="R1122" s="63">
        <v>0</v>
      </c>
      <c r="T1122" s="153" t="s">
        <v>1543</v>
      </c>
      <c r="Y1122" s="70" t="str">
        <f t="shared" si="43"/>
        <v>0,100010080,0,0,0</v>
      </c>
      <c r="Z1122" s="70"/>
      <c r="AA1122" s="38">
        <v>0</v>
      </c>
      <c r="AB1122" s="38">
        <v>0</v>
      </c>
      <c r="AC1122" s="38">
        <v>0</v>
      </c>
      <c r="AD1122" s="38">
        <v>0</v>
      </c>
      <c r="AG1122" s="7" t="s">
        <v>1940</v>
      </c>
      <c r="AH1122" s="96" t="str">
        <f t="shared" si="40"/>
        <v>0,100010080,0,0,0</v>
      </c>
    </row>
    <row r="1123" spans="1:34" x14ac:dyDescent="0.3">
      <c r="A1123" s="55">
        <f t="shared" si="39"/>
        <v>1118</v>
      </c>
      <c r="B1123" s="37">
        <v>100010090</v>
      </c>
      <c r="C1123" t="s">
        <v>2245</v>
      </c>
      <c r="D1123" s="38">
        <v>9</v>
      </c>
      <c r="E1123" s="38">
        <v>0</v>
      </c>
      <c r="J1123" s="38">
        <v>2</v>
      </c>
      <c r="L1123" s="38">
        <v>0</v>
      </c>
      <c r="M1123" s="38">
        <v>0</v>
      </c>
      <c r="N1123" s="38">
        <v>1000000</v>
      </c>
      <c r="O1123" s="38" t="s">
        <v>55</v>
      </c>
      <c r="Q1123" s="63" t="s">
        <v>1560</v>
      </c>
      <c r="R1123" s="63">
        <v>0</v>
      </c>
      <c r="T1123" s="153" t="s">
        <v>1543</v>
      </c>
      <c r="Y1123" s="70" t="str">
        <f t="shared" si="43"/>
        <v>0,100010090,0,0,0</v>
      </c>
      <c r="Z1123" s="70"/>
      <c r="AA1123" s="38">
        <v>0</v>
      </c>
      <c r="AB1123" s="38">
        <v>0</v>
      </c>
      <c r="AC1123" s="38">
        <v>0</v>
      </c>
      <c r="AD1123" s="38">
        <v>0</v>
      </c>
      <c r="AG1123" s="7" t="s">
        <v>1940</v>
      </c>
      <c r="AH1123" s="96" t="str">
        <f t="shared" si="40"/>
        <v>0,100010090,0,0,0</v>
      </c>
    </row>
    <row r="1124" spans="1:34" x14ac:dyDescent="0.3">
      <c r="A1124" s="55">
        <f t="shared" si="39"/>
        <v>1119</v>
      </c>
      <c r="B1124" s="37">
        <v>100010100</v>
      </c>
      <c r="C1124" t="s">
        <v>2245</v>
      </c>
      <c r="D1124" s="38">
        <v>10</v>
      </c>
      <c r="E1124" s="38">
        <v>0</v>
      </c>
      <c r="J1124" s="38">
        <v>2</v>
      </c>
      <c r="L1124" s="38">
        <v>0</v>
      </c>
      <c r="M1124" s="38">
        <v>0</v>
      </c>
      <c r="N1124" s="38">
        <v>1000000</v>
      </c>
      <c r="O1124" s="38" t="s">
        <v>55</v>
      </c>
      <c r="Q1124" s="63" t="s">
        <v>1560</v>
      </c>
      <c r="R1124" s="63">
        <v>0</v>
      </c>
      <c r="T1124" s="153" t="s">
        <v>1543</v>
      </c>
      <c r="Y1124" s="70" t="str">
        <f t="shared" si="43"/>
        <v>0,100010100,0,0,0</v>
      </c>
      <c r="Z1124" s="70"/>
      <c r="AA1124" s="38">
        <v>0</v>
      </c>
      <c r="AB1124" s="38">
        <v>0</v>
      </c>
      <c r="AC1124" s="38">
        <v>0</v>
      </c>
      <c r="AD1124" s="38">
        <v>0</v>
      </c>
      <c r="AG1124" s="7" t="s">
        <v>1940</v>
      </c>
      <c r="AH1124" s="96" t="str">
        <f t="shared" si="40"/>
        <v>0,100010100,0,0,0</v>
      </c>
    </row>
    <row r="1125" spans="1:34" x14ac:dyDescent="0.3">
      <c r="A1125" s="55">
        <f t="shared" si="39"/>
        <v>1120</v>
      </c>
      <c r="B1125" s="37">
        <v>100010110</v>
      </c>
      <c r="C1125" t="s">
        <v>2245</v>
      </c>
      <c r="D1125" s="38">
        <v>11</v>
      </c>
      <c r="E1125" s="38">
        <v>0</v>
      </c>
      <c r="J1125" s="38">
        <v>2</v>
      </c>
      <c r="L1125" s="38">
        <v>0</v>
      </c>
      <c r="M1125" s="38">
        <v>0</v>
      </c>
      <c r="N1125" s="38">
        <v>1000000</v>
      </c>
      <c r="O1125" s="38" t="s">
        <v>55</v>
      </c>
      <c r="Q1125" s="63" t="s">
        <v>1560</v>
      </c>
      <c r="R1125" s="63">
        <v>0</v>
      </c>
      <c r="T1125" s="153" t="s">
        <v>1543</v>
      </c>
      <c r="Y1125" s="70" t="str">
        <f t="shared" si="43"/>
        <v>0,100010110,0,0,0</v>
      </c>
      <c r="Z1125" s="70"/>
      <c r="AA1125" s="38">
        <v>0</v>
      </c>
      <c r="AB1125" s="38">
        <v>0</v>
      </c>
      <c r="AC1125" s="38">
        <v>0</v>
      </c>
      <c r="AD1125" s="38">
        <v>0</v>
      </c>
      <c r="AG1125" s="7" t="s">
        <v>1940</v>
      </c>
      <c r="AH1125" s="96" t="str">
        <f t="shared" si="40"/>
        <v>0,100010110,0,0,0</v>
      </c>
    </row>
    <row r="1126" spans="1:34" x14ac:dyDescent="0.3">
      <c r="A1126" s="55">
        <f t="shared" si="39"/>
        <v>1121</v>
      </c>
      <c r="B1126" s="37">
        <v>100010120</v>
      </c>
      <c r="C1126" t="s">
        <v>2245</v>
      </c>
      <c r="D1126" s="38">
        <v>12</v>
      </c>
      <c r="E1126" s="38">
        <v>0</v>
      </c>
      <c r="J1126" s="38">
        <v>2</v>
      </c>
      <c r="L1126" s="38">
        <v>0</v>
      </c>
      <c r="M1126" s="38">
        <v>0</v>
      </c>
      <c r="N1126" s="38">
        <v>1000000</v>
      </c>
      <c r="O1126" s="38" t="s">
        <v>55</v>
      </c>
      <c r="Q1126" s="63" t="s">
        <v>1560</v>
      </c>
      <c r="R1126" s="63">
        <v>0</v>
      </c>
      <c r="T1126" s="153" t="s">
        <v>1543</v>
      </c>
      <c r="Y1126" s="70" t="str">
        <f t="shared" si="43"/>
        <v>0,100010120,0,0,0</v>
      </c>
      <c r="Z1126" s="70"/>
      <c r="AA1126" s="38">
        <v>0</v>
      </c>
      <c r="AB1126" s="38">
        <v>0</v>
      </c>
      <c r="AC1126" s="38">
        <v>0</v>
      </c>
      <c r="AD1126" s="38">
        <v>0</v>
      </c>
      <c r="AG1126" s="7" t="s">
        <v>1940</v>
      </c>
      <c r="AH1126" s="96" t="str">
        <f t="shared" si="40"/>
        <v>0,100010120,0,0,0</v>
      </c>
    </row>
    <row r="1127" spans="1:34" x14ac:dyDescent="0.3">
      <c r="A1127" s="55">
        <f t="shared" ref="A1127:A1190" si="44">ROW()-5</f>
        <v>1122</v>
      </c>
      <c r="B1127" s="37">
        <v>100010130</v>
      </c>
      <c r="C1127" t="s">
        <v>2245</v>
      </c>
      <c r="D1127" s="38">
        <v>13</v>
      </c>
      <c r="E1127" s="38">
        <v>0</v>
      </c>
      <c r="J1127" s="38">
        <v>2</v>
      </c>
      <c r="L1127" s="38">
        <v>0</v>
      </c>
      <c r="M1127" s="38">
        <v>0</v>
      </c>
      <c r="N1127" s="38">
        <v>1000000</v>
      </c>
      <c r="O1127" s="38" t="s">
        <v>55</v>
      </c>
      <c r="Q1127" s="63" t="s">
        <v>1560</v>
      </c>
      <c r="R1127" s="63">
        <v>0</v>
      </c>
      <c r="T1127" s="153" t="s">
        <v>1543</v>
      </c>
      <c r="Y1127" s="70" t="str">
        <f t="shared" si="43"/>
        <v>0,100010130,0,0,0</v>
      </c>
      <c r="Z1127" s="70"/>
      <c r="AA1127" s="38">
        <v>0</v>
      </c>
      <c r="AB1127" s="38">
        <v>0</v>
      </c>
      <c r="AC1127" s="38">
        <v>0</v>
      </c>
      <c r="AD1127" s="38">
        <v>0</v>
      </c>
      <c r="AG1127" s="7" t="s">
        <v>1940</v>
      </c>
      <c r="AH1127" s="96" t="str">
        <f t="shared" si="40"/>
        <v>0,100010130,0,0,0</v>
      </c>
    </row>
    <row r="1128" spans="1:34" x14ac:dyDescent="0.3">
      <c r="A1128" s="55">
        <f t="shared" si="44"/>
        <v>1123</v>
      </c>
      <c r="B1128" s="37">
        <v>100010140</v>
      </c>
      <c r="C1128" t="s">
        <v>2245</v>
      </c>
      <c r="D1128" s="38">
        <v>14</v>
      </c>
      <c r="E1128" s="38">
        <v>0</v>
      </c>
      <c r="J1128" s="38">
        <v>2</v>
      </c>
      <c r="L1128" s="38">
        <v>0</v>
      </c>
      <c r="M1128" s="38">
        <v>0</v>
      </c>
      <c r="N1128" s="38">
        <v>1000000</v>
      </c>
      <c r="O1128" s="38" t="s">
        <v>55</v>
      </c>
      <c r="Q1128" s="63" t="s">
        <v>1560</v>
      </c>
      <c r="R1128" s="63">
        <v>0</v>
      </c>
      <c r="T1128" s="153" t="s">
        <v>1543</v>
      </c>
      <c r="Y1128" s="70" t="str">
        <f t="shared" si="43"/>
        <v>0,100010140,0,0,0</v>
      </c>
      <c r="Z1128" s="70"/>
      <c r="AA1128" s="38">
        <v>0</v>
      </c>
      <c r="AB1128" s="38">
        <v>0</v>
      </c>
      <c r="AC1128" s="38">
        <v>0</v>
      </c>
      <c r="AD1128" s="38">
        <v>0</v>
      </c>
      <c r="AG1128" s="7" t="s">
        <v>1940</v>
      </c>
      <c r="AH1128" s="96" t="str">
        <f t="shared" si="40"/>
        <v>0,100010140,0,0,0</v>
      </c>
    </row>
    <row r="1129" spans="1:34" x14ac:dyDescent="0.3">
      <c r="A1129" s="55">
        <f t="shared" si="44"/>
        <v>1124</v>
      </c>
      <c r="B1129" s="37">
        <v>100010150</v>
      </c>
      <c r="C1129" t="s">
        <v>2245</v>
      </c>
      <c r="D1129" s="38">
        <v>15</v>
      </c>
      <c r="E1129" s="38">
        <v>0</v>
      </c>
      <c r="J1129" s="38">
        <v>2</v>
      </c>
      <c r="L1129" s="38">
        <v>0</v>
      </c>
      <c r="M1129" s="38">
        <v>0</v>
      </c>
      <c r="N1129" s="38">
        <v>1000000</v>
      </c>
      <c r="O1129" s="38" t="s">
        <v>55</v>
      </c>
      <c r="Q1129" s="63" t="s">
        <v>1560</v>
      </c>
      <c r="R1129" s="63">
        <v>0</v>
      </c>
      <c r="T1129" s="153" t="s">
        <v>1543</v>
      </c>
      <c r="Y1129" s="70" t="str">
        <f t="shared" si="43"/>
        <v>0,100010150,0,0,0</v>
      </c>
      <c r="Z1129" s="70"/>
      <c r="AA1129" s="38">
        <v>0</v>
      </c>
      <c r="AB1129" s="38">
        <v>0</v>
      </c>
      <c r="AC1129" s="38">
        <v>0</v>
      </c>
      <c r="AD1129" s="38">
        <v>0</v>
      </c>
      <c r="AG1129" s="7" t="s">
        <v>1940</v>
      </c>
      <c r="AH1129" s="96" t="str">
        <f t="shared" si="40"/>
        <v>0,100010150,0,0,0</v>
      </c>
    </row>
    <row r="1130" spans="1:34" x14ac:dyDescent="0.3">
      <c r="A1130" s="55">
        <f t="shared" si="44"/>
        <v>1125</v>
      </c>
      <c r="B1130" s="37">
        <v>100010160</v>
      </c>
      <c r="C1130" t="s">
        <v>2245</v>
      </c>
      <c r="D1130" s="38">
        <v>16</v>
      </c>
      <c r="E1130" s="38">
        <v>0</v>
      </c>
      <c r="J1130" s="38">
        <v>2</v>
      </c>
      <c r="L1130" s="38">
        <v>0</v>
      </c>
      <c r="M1130" s="38">
        <v>0</v>
      </c>
      <c r="N1130" s="38">
        <v>1000000</v>
      </c>
      <c r="O1130" s="38" t="s">
        <v>55</v>
      </c>
      <c r="Q1130" s="63" t="s">
        <v>1560</v>
      </c>
      <c r="R1130" s="63">
        <v>0</v>
      </c>
      <c r="T1130" s="153" t="s">
        <v>1543</v>
      </c>
      <c r="Y1130" s="70" t="str">
        <f t="shared" si="43"/>
        <v>0,100010160,0,0,0</v>
      </c>
      <c r="Z1130" s="70"/>
      <c r="AA1130" s="38">
        <v>0</v>
      </c>
      <c r="AB1130" s="38">
        <v>0</v>
      </c>
      <c r="AC1130" s="38">
        <v>0</v>
      </c>
      <c r="AD1130" s="38">
        <v>0</v>
      </c>
      <c r="AG1130" s="7" t="s">
        <v>1940</v>
      </c>
      <c r="AH1130" s="96" t="str">
        <f t="shared" si="40"/>
        <v>0,100010160,0,0,0</v>
      </c>
    </row>
    <row r="1131" spans="1:34" x14ac:dyDescent="0.3">
      <c r="A1131" s="55">
        <f t="shared" si="44"/>
        <v>1126</v>
      </c>
      <c r="B1131" s="37">
        <v>100010170</v>
      </c>
      <c r="C1131" t="s">
        <v>2245</v>
      </c>
      <c r="D1131" s="38">
        <v>17</v>
      </c>
      <c r="E1131" s="38">
        <v>0</v>
      </c>
      <c r="J1131" s="38">
        <v>2</v>
      </c>
      <c r="L1131" s="38">
        <v>0</v>
      </c>
      <c r="M1131" s="38">
        <v>0</v>
      </c>
      <c r="N1131" s="38">
        <v>1000000</v>
      </c>
      <c r="O1131" s="38" t="s">
        <v>55</v>
      </c>
      <c r="Q1131" s="63" t="s">
        <v>1560</v>
      </c>
      <c r="R1131" s="63">
        <v>0</v>
      </c>
      <c r="T1131" s="153" t="s">
        <v>1543</v>
      </c>
      <c r="Y1131" s="70" t="str">
        <f t="shared" si="43"/>
        <v>0,100010170,0,0,0</v>
      </c>
      <c r="Z1131" s="70"/>
      <c r="AA1131" s="38">
        <v>0</v>
      </c>
      <c r="AB1131" s="38">
        <v>0</v>
      </c>
      <c r="AC1131" s="38">
        <v>0</v>
      </c>
      <c r="AD1131" s="38">
        <v>0</v>
      </c>
      <c r="AG1131" s="7" t="s">
        <v>1940</v>
      </c>
      <c r="AH1131" s="96" t="str">
        <f t="shared" si="40"/>
        <v>0,100010170,0,0,0</v>
      </c>
    </row>
    <row r="1132" spans="1:34" x14ac:dyDescent="0.3">
      <c r="A1132" s="55">
        <f t="shared" si="44"/>
        <v>1127</v>
      </c>
      <c r="B1132" s="37">
        <v>100010180</v>
      </c>
      <c r="C1132" t="s">
        <v>2245</v>
      </c>
      <c r="D1132" s="38">
        <v>18</v>
      </c>
      <c r="E1132" s="38">
        <v>0</v>
      </c>
      <c r="J1132" s="38">
        <v>2</v>
      </c>
      <c r="L1132" s="38">
        <v>0</v>
      </c>
      <c r="M1132" s="38">
        <v>0</v>
      </c>
      <c r="N1132" s="38">
        <v>1000000</v>
      </c>
      <c r="O1132" s="38" t="s">
        <v>55</v>
      </c>
      <c r="Q1132" s="63" t="s">
        <v>1560</v>
      </c>
      <c r="R1132" s="63">
        <v>0</v>
      </c>
      <c r="T1132" s="153" t="s">
        <v>1543</v>
      </c>
      <c r="Y1132" s="70" t="str">
        <f t="shared" si="43"/>
        <v>0,100010180,0,0,0</v>
      </c>
      <c r="Z1132" s="70"/>
      <c r="AA1132" s="38">
        <v>0</v>
      </c>
      <c r="AB1132" s="38">
        <v>0</v>
      </c>
      <c r="AC1132" s="38">
        <v>0</v>
      </c>
      <c r="AD1132" s="38">
        <v>0</v>
      </c>
      <c r="AG1132" s="7" t="s">
        <v>1940</v>
      </c>
      <c r="AH1132" s="96" t="str">
        <f t="shared" si="40"/>
        <v>0,100010180,0,0,0</v>
      </c>
    </row>
    <row r="1133" spans="1:34" x14ac:dyDescent="0.3">
      <c r="A1133" s="55">
        <f t="shared" si="44"/>
        <v>1128</v>
      </c>
      <c r="B1133" s="37">
        <v>100010190</v>
      </c>
      <c r="C1133" t="s">
        <v>2245</v>
      </c>
      <c r="D1133" s="38">
        <v>19</v>
      </c>
      <c r="E1133" s="38">
        <v>0</v>
      </c>
      <c r="J1133" s="38">
        <v>2</v>
      </c>
      <c r="L1133" s="38">
        <v>0</v>
      </c>
      <c r="M1133" s="38">
        <v>0</v>
      </c>
      <c r="N1133" s="38">
        <v>1000000</v>
      </c>
      <c r="O1133" s="38" t="s">
        <v>55</v>
      </c>
      <c r="Q1133" s="63" t="s">
        <v>1560</v>
      </c>
      <c r="R1133" s="63">
        <v>0</v>
      </c>
      <c r="T1133" s="153" t="s">
        <v>1543</v>
      </c>
      <c r="Y1133" s="70" t="str">
        <f t="shared" si="43"/>
        <v>0,100010190,0,0,0</v>
      </c>
      <c r="Z1133" s="70"/>
      <c r="AA1133" s="38">
        <v>0</v>
      </c>
      <c r="AB1133" s="38">
        <v>0</v>
      </c>
      <c r="AC1133" s="38">
        <v>0</v>
      </c>
      <c r="AD1133" s="38">
        <v>0</v>
      </c>
      <c r="AG1133" s="7" t="s">
        <v>1940</v>
      </c>
      <c r="AH1133" s="96" t="str">
        <f t="shared" si="40"/>
        <v>0,100010190,0,0,0</v>
      </c>
    </row>
    <row r="1134" spans="1:34" x14ac:dyDescent="0.3">
      <c r="A1134" s="55">
        <f t="shared" si="44"/>
        <v>1129</v>
      </c>
      <c r="B1134" s="37">
        <v>100010200</v>
      </c>
      <c r="C1134" t="s">
        <v>2245</v>
      </c>
      <c r="D1134" s="38">
        <v>20</v>
      </c>
      <c r="E1134" s="38">
        <v>0</v>
      </c>
      <c r="J1134" s="38">
        <v>2</v>
      </c>
      <c r="L1134" s="38">
        <v>0</v>
      </c>
      <c r="M1134" s="38">
        <v>0</v>
      </c>
      <c r="N1134" s="38">
        <v>1000000</v>
      </c>
      <c r="O1134" s="38" t="s">
        <v>55</v>
      </c>
      <c r="Q1134" s="63" t="s">
        <v>1560</v>
      </c>
      <c r="R1134" s="63">
        <v>0</v>
      </c>
      <c r="T1134" s="153" t="s">
        <v>1543</v>
      </c>
      <c r="Y1134" s="70" t="str">
        <f t="shared" si="43"/>
        <v>0,100010200,0,0,0</v>
      </c>
      <c r="Z1134" s="70"/>
      <c r="AA1134" s="38">
        <v>0</v>
      </c>
      <c r="AB1134" s="38">
        <v>0</v>
      </c>
      <c r="AC1134" s="38">
        <v>0</v>
      </c>
      <c r="AD1134" s="38">
        <v>0</v>
      </c>
      <c r="AG1134" s="7" t="s">
        <v>1940</v>
      </c>
      <c r="AH1134" s="96" t="str">
        <f t="shared" si="40"/>
        <v>0,100010200,0,0,0</v>
      </c>
    </row>
    <row r="1135" spans="1:34" x14ac:dyDescent="0.3">
      <c r="A1135" s="55">
        <f t="shared" si="44"/>
        <v>1130</v>
      </c>
      <c r="B1135" s="37">
        <v>100010210</v>
      </c>
      <c r="C1135" t="s">
        <v>2245</v>
      </c>
      <c r="D1135" s="38">
        <v>21</v>
      </c>
      <c r="E1135" s="38">
        <v>0</v>
      </c>
      <c r="J1135" s="38">
        <v>2</v>
      </c>
      <c r="L1135" s="38">
        <v>0</v>
      </c>
      <c r="M1135" s="38">
        <v>0</v>
      </c>
      <c r="N1135" s="38">
        <v>1000000</v>
      </c>
      <c r="O1135" s="38" t="s">
        <v>55</v>
      </c>
      <c r="Q1135" s="63" t="s">
        <v>1560</v>
      </c>
      <c r="R1135" s="63">
        <v>0</v>
      </c>
      <c r="T1135" s="153" t="s">
        <v>1543</v>
      </c>
      <c r="Y1135" s="70" t="str">
        <f t="shared" si="43"/>
        <v>0,100010210,0,0,0</v>
      </c>
      <c r="Z1135" s="70"/>
      <c r="AA1135" s="38">
        <v>0</v>
      </c>
      <c r="AB1135" s="38">
        <v>0</v>
      </c>
      <c r="AC1135" s="38">
        <v>0</v>
      </c>
      <c r="AD1135" s="38">
        <v>0</v>
      </c>
      <c r="AG1135" s="7" t="s">
        <v>1940</v>
      </c>
      <c r="AH1135" s="96" t="str">
        <f t="shared" si="40"/>
        <v>0,100010210,0,0,0</v>
      </c>
    </row>
    <row r="1136" spans="1:34" x14ac:dyDescent="0.3">
      <c r="A1136" s="55">
        <f t="shared" si="44"/>
        <v>1131</v>
      </c>
      <c r="B1136" s="37">
        <v>100010220</v>
      </c>
      <c r="C1136" t="s">
        <v>2245</v>
      </c>
      <c r="D1136" s="38">
        <v>22</v>
      </c>
      <c r="E1136" s="38">
        <v>0</v>
      </c>
      <c r="J1136" s="38">
        <v>2</v>
      </c>
      <c r="L1136" s="38">
        <v>0</v>
      </c>
      <c r="M1136" s="38">
        <v>0</v>
      </c>
      <c r="N1136" s="38">
        <v>1000000</v>
      </c>
      <c r="O1136" s="38" t="s">
        <v>55</v>
      </c>
      <c r="Q1136" s="63" t="s">
        <v>1560</v>
      </c>
      <c r="R1136" s="63">
        <v>0</v>
      </c>
      <c r="T1136" s="153" t="s">
        <v>1543</v>
      </c>
      <c r="Y1136" s="70" t="str">
        <f t="shared" si="43"/>
        <v>0,100010220,0,0,0</v>
      </c>
      <c r="Z1136" s="70"/>
      <c r="AA1136" s="38">
        <v>0</v>
      </c>
      <c r="AB1136" s="38">
        <v>0</v>
      </c>
      <c r="AC1136" s="38">
        <v>0</v>
      </c>
      <c r="AD1136" s="38">
        <v>0</v>
      </c>
      <c r="AG1136" s="7" t="s">
        <v>1940</v>
      </c>
      <c r="AH1136" s="96" t="str">
        <f t="shared" si="40"/>
        <v>0,100010220,0,0,0</v>
      </c>
    </row>
    <row r="1137" spans="1:34" x14ac:dyDescent="0.3">
      <c r="A1137" s="55">
        <f t="shared" si="44"/>
        <v>1132</v>
      </c>
      <c r="B1137" s="37">
        <v>100010230</v>
      </c>
      <c r="C1137" t="s">
        <v>2245</v>
      </c>
      <c r="D1137" s="38">
        <v>23</v>
      </c>
      <c r="E1137" s="38">
        <v>0</v>
      </c>
      <c r="J1137" s="38">
        <v>2</v>
      </c>
      <c r="L1137" s="38">
        <v>0</v>
      </c>
      <c r="M1137" s="38">
        <v>0</v>
      </c>
      <c r="N1137" s="38">
        <v>1000000</v>
      </c>
      <c r="O1137" s="38" t="s">
        <v>55</v>
      </c>
      <c r="Q1137" s="63" t="s">
        <v>1560</v>
      </c>
      <c r="R1137" s="63">
        <v>0</v>
      </c>
      <c r="T1137" s="153" t="s">
        <v>1543</v>
      </c>
      <c r="Y1137" s="70" t="str">
        <f t="shared" si="43"/>
        <v>0,100010230,0,0,0</v>
      </c>
      <c r="Z1137" s="70"/>
      <c r="AA1137" s="38">
        <v>0</v>
      </c>
      <c r="AB1137" s="38">
        <v>0</v>
      </c>
      <c r="AC1137" s="38">
        <v>0</v>
      </c>
      <c r="AD1137" s="38">
        <v>0</v>
      </c>
      <c r="AG1137" s="7" t="s">
        <v>1940</v>
      </c>
      <c r="AH1137" s="96" t="str">
        <f t="shared" si="40"/>
        <v>0,100010230,0,0,0</v>
      </c>
    </row>
    <row r="1138" spans="1:34" x14ac:dyDescent="0.3">
      <c r="A1138" s="55">
        <f t="shared" si="44"/>
        <v>1133</v>
      </c>
      <c r="B1138" s="37">
        <v>100010240</v>
      </c>
      <c r="C1138" t="s">
        <v>2245</v>
      </c>
      <c r="D1138" s="38">
        <v>24</v>
      </c>
      <c r="E1138" s="38">
        <v>0</v>
      </c>
      <c r="J1138" s="38">
        <v>2</v>
      </c>
      <c r="L1138" s="38">
        <v>0</v>
      </c>
      <c r="M1138" s="38">
        <v>0</v>
      </c>
      <c r="N1138" s="38">
        <v>1000000</v>
      </c>
      <c r="O1138" s="38" t="s">
        <v>55</v>
      </c>
      <c r="Q1138" s="63" t="s">
        <v>1560</v>
      </c>
      <c r="R1138" s="63">
        <v>0</v>
      </c>
      <c r="T1138" s="153" t="s">
        <v>1543</v>
      </c>
      <c r="Y1138" s="70" t="str">
        <f t="shared" si="43"/>
        <v>0,100010240,0,0,0</v>
      </c>
      <c r="Z1138" s="70"/>
      <c r="AA1138" s="38">
        <v>0</v>
      </c>
      <c r="AB1138" s="38">
        <v>0</v>
      </c>
      <c r="AC1138" s="38">
        <v>0</v>
      </c>
      <c r="AD1138" s="38">
        <v>0</v>
      </c>
      <c r="AG1138" s="7" t="s">
        <v>1940</v>
      </c>
      <c r="AH1138" s="96" t="str">
        <f t="shared" si="40"/>
        <v>0,100010240,0,0,0</v>
      </c>
    </row>
    <row r="1139" spans="1:34" x14ac:dyDescent="0.3">
      <c r="A1139" s="55">
        <f t="shared" si="44"/>
        <v>1134</v>
      </c>
      <c r="B1139" s="37">
        <v>100010250</v>
      </c>
      <c r="C1139" t="s">
        <v>2245</v>
      </c>
      <c r="D1139" s="38">
        <v>25</v>
      </c>
      <c r="E1139" s="38">
        <v>0</v>
      </c>
      <c r="J1139" s="38">
        <v>2</v>
      </c>
      <c r="L1139" s="38">
        <v>0</v>
      </c>
      <c r="M1139" s="38">
        <v>0</v>
      </c>
      <c r="N1139" s="38">
        <v>1000000</v>
      </c>
      <c r="O1139" s="38" t="s">
        <v>55</v>
      </c>
      <c r="Q1139" s="63" t="s">
        <v>1560</v>
      </c>
      <c r="R1139" s="63">
        <v>0</v>
      </c>
      <c r="T1139" s="153" t="s">
        <v>1543</v>
      </c>
      <c r="Y1139" s="70" t="str">
        <f t="shared" si="43"/>
        <v>0,100010250,0,0,0</v>
      </c>
      <c r="Z1139" s="70"/>
      <c r="AA1139" s="38">
        <v>0</v>
      </c>
      <c r="AB1139" s="38">
        <v>0</v>
      </c>
      <c r="AC1139" s="38">
        <v>0</v>
      </c>
      <c r="AD1139" s="38">
        <v>0</v>
      </c>
      <c r="AG1139" s="7" t="s">
        <v>1940</v>
      </c>
      <c r="AH1139" s="96" t="str">
        <f t="shared" si="40"/>
        <v>0,100010250,0,0,0</v>
      </c>
    </row>
    <row r="1140" spans="1:34" x14ac:dyDescent="0.3">
      <c r="A1140" s="55">
        <f t="shared" si="44"/>
        <v>1135</v>
      </c>
      <c r="B1140" s="37">
        <v>100011010</v>
      </c>
      <c r="C1140" t="s">
        <v>2246</v>
      </c>
      <c r="D1140" s="38">
        <v>1</v>
      </c>
      <c r="E1140" s="38">
        <v>0</v>
      </c>
      <c r="J1140" s="38">
        <v>2</v>
      </c>
      <c r="L1140" s="38">
        <v>0</v>
      </c>
      <c r="M1140" s="38">
        <v>0</v>
      </c>
      <c r="N1140" s="38">
        <v>1000000</v>
      </c>
      <c r="O1140" s="38" t="s">
        <v>55</v>
      </c>
      <c r="Q1140" s="63" t="s">
        <v>1560</v>
      </c>
      <c r="R1140" s="63">
        <v>0</v>
      </c>
      <c r="T1140" s="153" t="s">
        <v>1543</v>
      </c>
      <c r="Y1140" s="70" t="str">
        <f>AH1140</f>
        <v>0,100011010,0,0,0</v>
      </c>
      <c r="Z1140" s="70"/>
      <c r="AA1140" s="38">
        <v>0</v>
      </c>
      <c r="AB1140" s="38">
        <v>0</v>
      </c>
      <c r="AC1140" s="38">
        <v>0</v>
      </c>
      <c r="AD1140" s="38">
        <v>0</v>
      </c>
      <c r="AF1140" s="94"/>
      <c r="AG1140" s="7" t="s">
        <v>1940</v>
      </c>
      <c r="AH1140" s="96" t="str">
        <f t="shared" si="40"/>
        <v>0,100011010,0,0,0</v>
      </c>
    </row>
    <row r="1141" spans="1:34" x14ac:dyDescent="0.3">
      <c r="A1141" s="55">
        <f t="shared" si="44"/>
        <v>1136</v>
      </c>
      <c r="B1141" s="37">
        <v>100011020</v>
      </c>
      <c r="C1141" t="s">
        <v>2246</v>
      </c>
      <c r="D1141" s="38">
        <v>2</v>
      </c>
      <c r="E1141" s="38">
        <v>0</v>
      </c>
      <c r="J1141" s="38">
        <v>2</v>
      </c>
      <c r="L1141" s="38">
        <v>0</v>
      </c>
      <c r="M1141" s="38">
        <v>0</v>
      </c>
      <c r="N1141" s="38">
        <v>1000000</v>
      </c>
      <c r="O1141" s="38" t="s">
        <v>55</v>
      </c>
      <c r="Q1141" s="63" t="s">
        <v>1560</v>
      </c>
      <c r="R1141" s="63">
        <v>0</v>
      </c>
      <c r="T1141" s="153" t="s">
        <v>1543</v>
      </c>
      <c r="Y1141" s="70" t="str">
        <f t="shared" ref="Y1141:Y1164" si="45">AH1141</f>
        <v>0,100011020,0,0,0</v>
      </c>
      <c r="Z1141" s="70"/>
      <c r="AA1141" s="38">
        <v>0</v>
      </c>
      <c r="AB1141" s="38">
        <v>0</v>
      </c>
      <c r="AC1141" s="38">
        <v>0</v>
      </c>
      <c r="AD1141" s="38">
        <v>0</v>
      </c>
      <c r="AG1141" s="7" t="s">
        <v>1940</v>
      </c>
      <c r="AH1141" s="96" t="str">
        <f t="shared" si="40"/>
        <v>0,100011020,0,0,0</v>
      </c>
    </row>
    <row r="1142" spans="1:34" x14ac:dyDescent="0.3">
      <c r="A1142" s="55">
        <f t="shared" si="44"/>
        <v>1137</v>
      </c>
      <c r="B1142" s="37">
        <v>100011030</v>
      </c>
      <c r="C1142" t="s">
        <v>2246</v>
      </c>
      <c r="D1142" s="38">
        <v>3</v>
      </c>
      <c r="E1142" s="38">
        <v>0</v>
      </c>
      <c r="J1142" s="38">
        <v>2</v>
      </c>
      <c r="L1142" s="38">
        <v>0</v>
      </c>
      <c r="M1142" s="38">
        <v>0</v>
      </c>
      <c r="N1142" s="38">
        <v>1000000</v>
      </c>
      <c r="O1142" s="38" t="s">
        <v>55</v>
      </c>
      <c r="Q1142" s="63" t="s">
        <v>1560</v>
      </c>
      <c r="R1142" s="63">
        <v>0</v>
      </c>
      <c r="T1142" s="153" t="s">
        <v>1543</v>
      </c>
      <c r="Y1142" s="70" t="str">
        <f t="shared" si="45"/>
        <v>0,100011030,0,0,0</v>
      </c>
      <c r="Z1142" s="70"/>
      <c r="AA1142" s="38">
        <v>0</v>
      </c>
      <c r="AB1142" s="38">
        <v>0</v>
      </c>
      <c r="AC1142" s="38">
        <v>0</v>
      </c>
      <c r="AD1142" s="38">
        <v>0</v>
      </c>
      <c r="AG1142" s="7" t="s">
        <v>1940</v>
      </c>
      <c r="AH1142" s="96" t="str">
        <f t="shared" si="40"/>
        <v>0,100011030,0,0,0</v>
      </c>
    </row>
    <row r="1143" spans="1:34" x14ac:dyDescent="0.3">
      <c r="A1143" s="55">
        <f t="shared" si="44"/>
        <v>1138</v>
      </c>
      <c r="B1143" s="37">
        <v>100011040</v>
      </c>
      <c r="C1143" t="s">
        <v>2246</v>
      </c>
      <c r="D1143" s="38">
        <v>4</v>
      </c>
      <c r="E1143" s="38">
        <v>0</v>
      </c>
      <c r="J1143" s="38">
        <v>2</v>
      </c>
      <c r="L1143" s="38">
        <v>0</v>
      </c>
      <c r="M1143" s="38">
        <v>0</v>
      </c>
      <c r="N1143" s="38">
        <v>1000000</v>
      </c>
      <c r="O1143" s="38" t="s">
        <v>55</v>
      </c>
      <c r="Q1143" s="63" t="s">
        <v>1560</v>
      </c>
      <c r="R1143" s="63">
        <v>0</v>
      </c>
      <c r="T1143" s="153" t="s">
        <v>1543</v>
      </c>
      <c r="Y1143" s="70" t="str">
        <f t="shared" si="45"/>
        <v>0,100011040,0,0,0</v>
      </c>
      <c r="Z1143" s="70"/>
      <c r="AA1143" s="38">
        <v>0</v>
      </c>
      <c r="AB1143" s="38">
        <v>0</v>
      </c>
      <c r="AC1143" s="38">
        <v>0</v>
      </c>
      <c r="AD1143" s="38">
        <v>0</v>
      </c>
      <c r="AG1143" s="7" t="s">
        <v>1940</v>
      </c>
      <c r="AH1143" s="96" t="str">
        <f t="shared" si="40"/>
        <v>0,100011040,0,0,0</v>
      </c>
    </row>
    <row r="1144" spans="1:34" x14ac:dyDescent="0.3">
      <c r="A1144" s="55">
        <f t="shared" si="44"/>
        <v>1139</v>
      </c>
      <c r="B1144" s="37">
        <v>100011050</v>
      </c>
      <c r="C1144" t="s">
        <v>2246</v>
      </c>
      <c r="D1144" s="38">
        <v>5</v>
      </c>
      <c r="E1144" s="38">
        <v>0</v>
      </c>
      <c r="J1144" s="38">
        <v>2</v>
      </c>
      <c r="L1144" s="38">
        <v>0</v>
      </c>
      <c r="M1144" s="38">
        <v>0</v>
      </c>
      <c r="N1144" s="38">
        <v>1000000</v>
      </c>
      <c r="O1144" s="38" t="s">
        <v>55</v>
      </c>
      <c r="Q1144" s="63" t="s">
        <v>1560</v>
      </c>
      <c r="R1144" s="63">
        <v>0</v>
      </c>
      <c r="T1144" s="153" t="s">
        <v>1543</v>
      </c>
      <c r="Y1144" s="70" t="str">
        <f t="shared" si="45"/>
        <v>0,100011050,0,0,0</v>
      </c>
      <c r="Z1144" s="70"/>
      <c r="AA1144" s="38">
        <v>0</v>
      </c>
      <c r="AB1144" s="38">
        <v>0</v>
      </c>
      <c r="AC1144" s="38">
        <v>0</v>
      </c>
      <c r="AD1144" s="38">
        <v>0</v>
      </c>
      <c r="AG1144" s="7" t="s">
        <v>1940</v>
      </c>
      <c r="AH1144" s="96" t="str">
        <f t="shared" si="40"/>
        <v>0,100011050,0,0,0</v>
      </c>
    </row>
    <row r="1145" spans="1:34" x14ac:dyDescent="0.3">
      <c r="A1145" s="55">
        <f t="shared" si="44"/>
        <v>1140</v>
      </c>
      <c r="B1145" s="37">
        <v>100011060</v>
      </c>
      <c r="C1145" t="s">
        <v>2246</v>
      </c>
      <c r="D1145" s="38">
        <v>6</v>
      </c>
      <c r="E1145" s="38">
        <v>0</v>
      </c>
      <c r="J1145" s="38">
        <v>2</v>
      </c>
      <c r="L1145" s="38">
        <v>0</v>
      </c>
      <c r="M1145" s="38">
        <v>0</v>
      </c>
      <c r="N1145" s="38">
        <v>1000000</v>
      </c>
      <c r="O1145" s="38" t="s">
        <v>55</v>
      </c>
      <c r="Q1145" s="63" t="s">
        <v>1560</v>
      </c>
      <c r="R1145" s="63">
        <v>0</v>
      </c>
      <c r="T1145" s="153" t="s">
        <v>1543</v>
      </c>
      <c r="Y1145" s="70" t="str">
        <f t="shared" si="45"/>
        <v>0,100011060,0,0,0</v>
      </c>
      <c r="Z1145" s="70"/>
      <c r="AA1145" s="38">
        <v>0</v>
      </c>
      <c r="AB1145" s="38">
        <v>0</v>
      </c>
      <c r="AC1145" s="38">
        <v>0</v>
      </c>
      <c r="AD1145" s="38">
        <v>0</v>
      </c>
      <c r="AG1145" s="7" t="s">
        <v>1940</v>
      </c>
      <c r="AH1145" s="96" t="str">
        <f t="shared" si="40"/>
        <v>0,100011060,0,0,0</v>
      </c>
    </row>
    <row r="1146" spans="1:34" x14ac:dyDescent="0.3">
      <c r="A1146" s="55">
        <f t="shared" si="44"/>
        <v>1141</v>
      </c>
      <c r="B1146" s="37">
        <v>100011070</v>
      </c>
      <c r="C1146" t="s">
        <v>2246</v>
      </c>
      <c r="D1146" s="38">
        <v>7</v>
      </c>
      <c r="E1146" s="38">
        <v>0</v>
      </c>
      <c r="J1146" s="38">
        <v>2</v>
      </c>
      <c r="L1146" s="38">
        <v>0</v>
      </c>
      <c r="M1146" s="38">
        <v>0</v>
      </c>
      <c r="N1146" s="38">
        <v>1000000</v>
      </c>
      <c r="O1146" s="38" t="s">
        <v>55</v>
      </c>
      <c r="Q1146" s="63" t="s">
        <v>1560</v>
      </c>
      <c r="R1146" s="63">
        <v>0</v>
      </c>
      <c r="T1146" s="153" t="s">
        <v>1543</v>
      </c>
      <c r="Y1146" s="70" t="str">
        <f t="shared" si="45"/>
        <v>0,100011070,0,0,0</v>
      </c>
      <c r="Z1146" s="70"/>
      <c r="AA1146" s="38">
        <v>0</v>
      </c>
      <c r="AB1146" s="38">
        <v>0</v>
      </c>
      <c r="AC1146" s="38">
        <v>0</v>
      </c>
      <c r="AD1146" s="38">
        <v>0</v>
      </c>
      <c r="AG1146" s="7" t="s">
        <v>1940</v>
      </c>
      <c r="AH1146" s="96" t="str">
        <f t="shared" ref="AH1146:AH1209" si="46">SUBSTITUTE(AG1146,"x",B1146)</f>
        <v>0,100011070,0,0,0</v>
      </c>
    </row>
    <row r="1147" spans="1:34" x14ac:dyDescent="0.3">
      <c r="A1147" s="55">
        <f t="shared" si="44"/>
        <v>1142</v>
      </c>
      <c r="B1147" s="37">
        <v>100011080</v>
      </c>
      <c r="C1147" t="s">
        <v>2246</v>
      </c>
      <c r="D1147" s="38">
        <v>8</v>
      </c>
      <c r="E1147" s="38">
        <v>0</v>
      </c>
      <c r="J1147" s="38">
        <v>2</v>
      </c>
      <c r="L1147" s="38">
        <v>0</v>
      </c>
      <c r="M1147" s="38">
        <v>0</v>
      </c>
      <c r="N1147" s="38">
        <v>1000000</v>
      </c>
      <c r="O1147" s="38" t="s">
        <v>55</v>
      </c>
      <c r="Q1147" s="63" t="s">
        <v>1560</v>
      </c>
      <c r="R1147" s="63">
        <v>0</v>
      </c>
      <c r="T1147" s="153" t="s">
        <v>1543</v>
      </c>
      <c r="Y1147" s="70" t="str">
        <f t="shared" si="45"/>
        <v>0,100011080,0,0,0</v>
      </c>
      <c r="Z1147" s="70"/>
      <c r="AA1147" s="38">
        <v>0</v>
      </c>
      <c r="AB1147" s="38">
        <v>0</v>
      </c>
      <c r="AC1147" s="38">
        <v>0</v>
      </c>
      <c r="AD1147" s="38">
        <v>0</v>
      </c>
      <c r="AG1147" s="7" t="s">
        <v>1940</v>
      </c>
      <c r="AH1147" s="96" t="str">
        <f t="shared" si="46"/>
        <v>0,100011080,0,0,0</v>
      </c>
    </row>
    <row r="1148" spans="1:34" x14ac:dyDescent="0.3">
      <c r="A1148" s="55">
        <f t="shared" si="44"/>
        <v>1143</v>
      </c>
      <c r="B1148" s="37">
        <v>100011090</v>
      </c>
      <c r="C1148" t="s">
        <v>2246</v>
      </c>
      <c r="D1148" s="38">
        <v>9</v>
      </c>
      <c r="E1148" s="38">
        <v>0</v>
      </c>
      <c r="J1148" s="38">
        <v>2</v>
      </c>
      <c r="L1148" s="38">
        <v>0</v>
      </c>
      <c r="M1148" s="38">
        <v>0</v>
      </c>
      <c r="N1148" s="38">
        <v>1000000</v>
      </c>
      <c r="O1148" s="38" t="s">
        <v>55</v>
      </c>
      <c r="Q1148" s="63" t="s">
        <v>1560</v>
      </c>
      <c r="R1148" s="63">
        <v>0</v>
      </c>
      <c r="T1148" s="153" t="s">
        <v>1543</v>
      </c>
      <c r="Y1148" s="70" t="str">
        <f t="shared" si="45"/>
        <v>0,100011090,0,0,0</v>
      </c>
      <c r="Z1148" s="70"/>
      <c r="AA1148" s="38">
        <v>0</v>
      </c>
      <c r="AB1148" s="38">
        <v>0</v>
      </c>
      <c r="AC1148" s="38">
        <v>0</v>
      </c>
      <c r="AD1148" s="38">
        <v>0</v>
      </c>
      <c r="AG1148" s="7" t="s">
        <v>1940</v>
      </c>
      <c r="AH1148" s="96" t="str">
        <f t="shared" si="46"/>
        <v>0,100011090,0,0,0</v>
      </c>
    </row>
    <row r="1149" spans="1:34" x14ac:dyDescent="0.3">
      <c r="A1149" s="55">
        <f t="shared" si="44"/>
        <v>1144</v>
      </c>
      <c r="B1149" s="37">
        <v>100011100</v>
      </c>
      <c r="C1149" t="s">
        <v>2246</v>
      </c>
      <c r="D1149" s="38">
        <v>10</v>
      </c>
      <c r="E1149" s="38">
        <v>0</v>
      </c>
      <c r="J1149" s="38">
        <v>2</v>
      </c>
      <c r="L1149" s="38">
        <v>0</v>
      </c>
      <c r="M1149" s="38">
        <v>0</v>
      </c>
      <c r="N1149" s="38">
        <v>1000000</v>
      </c>
      <c r="O1149" s="38" t="s">
        <v>55</v>
      </c>
      <c r="Q1149" s="63" t="s">
        <v>1560</v>
      </c>
      <c r="R1149" s="63">
        <v>0</v>
      </c>
      <c r="T1149" s="153" t="s">
        <v>1543</v>
      </c>
      <c r="Y1149" s="70" t="str">
        <f t="shared" si="45"/>
        <v>0,100011100,0,0,0</v>
      </c>
      <c r="Z1149" s="70"/>
      <c r="AA1149" s="38">
        <v>0</v>
      </c>
      <c r="AB1149" s="38">
        <v>0</v>
      </c>
      <c r="AC1149" s="38">
        <v>0</v>
      </c>
      <c r="AD1149" s="38">
        <v>0</v>
      </c>
      <c r="AG1149" s="7" t="s">
        <v>1940</v>
      </c>
      <c r="AH1149" s="96" t="str">
        <f t="shared" si="46"/>
        <v>0,100011100,0,0,0</v>
      </c>
    </row>
    <row r="1150" spans="1:34" x14ac:dyDescent="0.3">
      <c r="A1150" s="55">
        <f t="shared" si="44"/>
        <v>1145</v>
      </c>
      <c r="B1150" s="37">
        <v>100011110</v>
      </c>
      <c r="C1150" t="s">
        <v>2246</v>
      </c>
      <c r="D1150" s="38">
        <v>11</v>
      </c>
      <c r="E1150" s="38">
        <v>0</v>
      </c>
      <c r="J1150" s="38">
        <v>2</v>
      </c>
      <c r="L1150" s="38">
        <v>0</v>
      </c>
      <c r="M1150" s="38">
        <v>0</v>
      </c>
      <c r="N1150" s="38">
        <v>1000000</v>
      </c>
      <c r="O1150" s="38" t="s">
        <v>55</v>
      </c>
      <c r="Q1150" s="63" t="s">
        <v>1560</v>
      </c>
      <c r="R1150" s="63">
        <v>0</v>
      </c>
      <c r="T1150" s="153" t="s">
        <v>1543</v>
      </c>
      <c r="Y1150" s="70" t="str">
        <f t="shared" si="45"/>
        <v>0,100011110,0,0,0</v>
      </c>
      <c r="Z1150" s="70"/>
      <c r="AA1150" s="38">
        <v>0</v>
      </c>
      <c r="AB1150" s="38">
        <v>0</v>
      </c>
      <c r="AC1150" s="38">
        <v>0</v>
      </c>
      <c r="AD1150" s="38">
        <v>0</v>
      </c>
      <c r="AG1150" s="7" t="s">
        <v>1940</v>
      </c>
      <c r="AH1150" s="96" t="str">
        <f t="shared" si="46"/>
        <v>0,100011110,0,0,0</v>
      </c>
    </row>
    <row r="1151" spans="1:34" x14ac:dyDescent="0.3">
      <c r="A1151" s="55">
        <f t="shared" si="44"/>
        <v>1146</v>
      </c>
      <c r="B1151" s="37">
        <v>100011120</v>
      </c>
      <c r="C1151" t="s">
        <v>2246</v>
      </c>
      <c r="D1151" s="38">
        <v>12</v>
      </c>
      <c r="E1151" s="38">
        <v>0</v>
      </c>
      <c r="J1151" s="38">
        <v>2</v>
      </c>
      <c r="L1151" s="38">
        <v>0</v>
      </c>
      <c r="M1151" s="38">
        <v>0</v>
      </c>
      <c r="N1151" s="38">
        <v>1000000</v>
      </c>
      <c r="O1151" s="38" t="s">
        <v>55</v>
      </c>
      <c r="Q1151" s="63" t="s">
        <v>1560</v>
      </c>
      <c r="R1151" s="63">
        <v>0</v>
      </c>
      <c r="T1151" s="153" t="s">
        <v>1543</v>
      </c>
      <c r="Y1151" s="70" t="str">
        <f t="shared" si="45"/>
        <v>0,100011120,0,0,0</v>
      </c>
      <c r="Z1151" s="70"/>
      <c r="AA1151" s="38">
        <v>0</v>
      </c>
      <c r="AB1151" s="38">
        <v>0</v>
      </c>
      <c r="AC1151" s="38">
        <v>0</v>
      </c>
      <c r="AD1151" s="38">
        <v>0</v>
      </c>
      <c r="AG1151" s="7" t="s">
        <v>1940</v>
      </c>
      <c r="AH1151" s="96" t="str">
        <f t="shared" si="46"/>
        <v>0,100011120,0,0,0</v>
      </c>
    </row>
    <row r="1152" spans="1:34" x14ac:dyDescent="0.3">
      <c r="A1152" s="55">
        <f t="shared" si="44"/>
        <v>1147</v>
      </c>
      <c r="B1152" s="37">
        <v>100011130</v>
      </c>
      <c r="C1152" t="s">
        <v>2246</v>
      </c>
      <c r="D1152" s="38">
        <v>13</v>
      </c>
      <c r="E1152" s="38">
        <v>0</v>
      </c>
      <c r="J1152" s="38">
        <v>2</v>
      </c>
      <c r="L1152" s="38">
        <v>0</v>
      </c>
      <c r="M1152" s="38">
        <v>0</v>
      </c>
      <c r="N1152" s="38">
        <v>1000000</v>
      </c>
      <c r="O1152" s="38" t="s">
        <v>55</v>
      </c>
      <c r="Q1152" s="63" t="s">
        <v>1560</v>
      </c>
      <c r="R1152" s="63">
        <v>0</v>
      </c>
      <c r="T1152" s="153" t="s">
        <v>1543</v>
      </c>
      <c r="Y1152" s="70" t="str">
        <f t="shared" si="45"/>
        <v>0,100011130,0,0,0</v>
      </c>
      <c r="Z1152" s="70"/>
      <c r="AA1152" s="38">
        <v>0</v>
      </c>
      <c r="AB1152" s="38">
        <v>0</v>
      </c>
      <c r="AC1152" s="38">
        <v>0</v>
      </c>
      <c r="AD1152" s="38">
        <v>0</v>
      </c>
      <c r="AG1152" s="7" t="s">
        <v>1940</v>
      </c>
      <c r="AH1152" s="96" t="str">
        <f t="shared" si="46"/>
        <v>0,100011130,0,0,0</v>
      </c>
    </row>
    <row r="1153" spans="1:34" x14ac:dyDescent="0.3">
      <c r="A1153" s="55">
        <f t="shared" si="44"/>
        <v>1148</v>
      </c>
      <c r="B1153" s="37">
        <v>100011140</v>
      </c>
      <c r="C1153" t="s">
        <v>2246</v>
      </c>
      <c r="D1153" s="38">
        <v>14</v>
      </c>
      <c r="E1153" s="38">
        <v>0</v>
      </c>
      <c r="J1153" s="38">
        <v>2</v>
      </c>
      <c r="L1153" s="38">
        <v>0</v>
      </c>
      <c r="M1153" s="38">
        <v>0</v>
      </c>
      <c r="N1153" s="38">
        <v>1000000</v>
      </c>
      <c r="O1153" s="38" t="s">
        <v>55</v>
      </c>
      <c r="Q1153" s="63" t="s">
        <v>1560</v>
      </c>
      <c r="R1153" s="63">
        <v>0</v>
      </c>
      <c r="T1153" s="153" t="s">
        <v>1543</v>
      </c>
      <c r="Y1153" s="70" t="str">
        <f t="shared" si="45"/>
        <v>0,100011140,0,0,0</v>
      </c>
      <c r="Z1153" s="70"/>
      <c r="AA1153" s="38">
        <v>0</v>
      </c>
      <c r="AB1153" s="38">
        <v>0</v>
      </c>
      <c r="AC1153" s="38">
        <v>0</v>
      </c>
      <c r="AD1153" s="38">
        <v>0</v>
      </c>
      <c r="AG1153" s="7" t="s">
        <v>1940</v>
      </c>
      <c r="AH1153" s="96" t="str">
        <f t="shared" si="46"/>
        <v>0,100011140,0,0,0</v>
      </c>
    </row>
    <row r="1154" spans="1:34" x14ac:dyDescent="0.3">
      <c r="A1154" s="55">
        <f t="shared" si="44"/>
        <v>1149</v>
      </c>
      <c r="B1154" s="37">
        <v>100011150</v>
      </c>
      <c r="C1154" t="s">
        <v>2246</v>
      </c>
      <c r="D1154" s="38">
        <v>15</v>
      </c>
      <c r="E1154" s="38">
        <v>0</v>
      </c>
      <c r="J1154" s="38">
        <v>2</v>
      </c>
      <c r="L1154" s="38">
        <v>0</v>
      </c>
      <c r="M1154" s="38">
        <v>0</v>
      </c>
      <c r="N1154" s="38">
        <v>1000000</v>
      </c>
      <c r="O1154" s="38" t="s">
        <v>55</v>
      </c>
      <c r="Q1154" s="63" t="s">
        <v>1560</v>
      </c>
      <c r="R1154" s="63">
        <v>0</v>
      </c>
      <c r="T1154" s="153" t="s">
        <v>1543</v>
      </c>
      <c r="Y1154" s="70" t="str">
        <f t="shared" si="45"/>
        <v>0,100011150,0,0,0</v>
      </c>
      <c r="Z1154" s="70"/>
      <c r="AA1154" s="38">
        <v>0</v>
      </c>
      <c r="AB1154" s="38">
        <v>0</v>
      </c>
      <c r="AC1154" s="38">
        <v>0</v>
      </c>
      <c r="AD1154" s="38">
        <v>0</v>
      </c>
      <c r="AG1154" s="7" t="s">
        <v>1940</v>
      </c>
      <c r="AH1154" s="96" t="str">
        <f t="shared" si="46"/>
        <v>0,100011150,0,0,0</v>
      </c>
    </row>
    <row r="1155" spans="1:34" x14ac:dyDescent="0.3">
      <c r="A1155" s="55">
        <f t="shared" si="44"/>
        <v>1150</v>
      </c>
      <c r="B1155" s="37">
        <v>100011160</v>
      </c>
      <c r="C1155" t="s">
        <v>2246</v>
      </c>
      <c r="D1155" s="38">
        <v>16</v>
      </c>
      <c r="E1155" s="38">
        <v>0</v>
      </c>
      <c r="J1155" s="38">
        <v>2</v>
      </c>
      <c r="L1155" s="38">
        <v>0</v>
      </c>
      <c r="M1155" s="38">
        <v>0</v>
      </c>
      <c r="N1155" s="38">
        <v>1000000</v>
      </c>
      <c r="O1155" s="38" t="s">
        <v>55</v>
      </c>
      <c r="Q1155" s="63" t="s">
        <v>1560</v>
      </c>
      <c r="R1155" s="63">
        <v>0</v>
      </c>
      <c r="T1155" s="153" t="s">
        <v>1543</v>
      </c>
      <c r="Y1155" s="70" t="str">
        <f t="shared" si="45"/>
        <v>0,100011160,0,0,0</v>
      </c>
      <c r="Z1155" s="70"/>
      <c r="AA1155" s="38">
        <v>0</v>
      </c>
      <c r="AB1155" s="38">
        <v>0</v>
      </c>
      <c r="AC1155" s="38">
        <v>0</v>
      </c>
      <c r="AD1155" s="38">
        <v>0</v>
      </c>
      <c r="AG1155" s="7" t="s">
        <v>1940</v>
      </c>
      <c r="AH1155" s="96" t="str">
        <f t="shared" si="46"/>
        <v>0,100011160,0,0,0</v>
      </c>
    </row>
    <row r="1156" spans="1:34" x14ac:dyDescent="0.3">
      <c r="A1156" s="55">
        <f t="shared" si="44"/>
        <v>1151</v>
      </c>
      <c r="B1156" s="37">
        <v>100011170</v>
      </c>
      <c r="C1156" t="s">
        <v>2246</v>
      </c>
      <c r="D1156" s="38">
        <v>17</v>
      </c>
      <c r="E1156" s="38">
        <v>0</v>
      </c>
      <c r="J1156" s="38">
        <v>2</v>
      </c>
      <c r="L1156" s="38">
        <v>0</v>
      </c>
      <c r="M1156" s="38">
        <v>0</v>
      </c>
      <c r="N1156" s="38">
        <v>1000000</v>
      </c>
      <c r="O1156" s="38" t="s">
        <v>55</v>
      </c>
      <c r="Q1156" s="63" t="s">
        <v>1560</v>
      </c>
      <c r="R1156" s="63">
        <v>0</v>
      </c>
      <c r="T1156" s="153" t="s">
        <v>1543</v>
      </c>
      <c r="Y1156" s="70" t="str">
        <f t="shared" si="45"/>
        <v>0,100011170,0,0,0</v>
      </c>
      <c r="Z1156" s="70"/>
      <c r="AA1156" s="38">
        <v>0</v>
      </c>
      <c r="AB1156" s="38">
        <v>0</v>
      </c>
      <c r="AC1156" s="38">
        <v>0</v>
      </c>
      <c r="AD1156" s="38">
        <v>0</v>
      </c>
      <c r="AG1156" s="7" t="s">
        <v>1940</v>
      </c>
      <c r="AH1156" s="96" t="str">
        <f t="shared" si="46"/>
        <v>0,100011170,0,0,0</v>
      </c>
    </row>
    <row r="1157" spans="1:34" x14ac:dyDescent="0.3">
      <c r="A1157" s="55">
        <f t="shared" si="44"/>
        <v>1152</v>
      </c>
      <c r="B1157" s="37">
        <v>100011180</v>
      </c>
      <c r="C1157" t="s">
        <v>2246</v>
      </c>
      <c r="D1157" s="38">
        <v>18</v>
      </c>
      <c r="E1157" s="38">
        <v>0</v>
      </c>
      <c r="J1157" s="38">
        <v>2</v>
      </c>
      <c r="L1157" s="38">
        <v>0</v>
      </c>
      <c r="M1157" s="38">
        <v>0</v>
      </c>
      <c r="N1157" s="38">
        <v>1000000</v>
      </c>
      <c r="O1157" s="38" t="s">
        <v>55</v>
      </c>
      <c r="Q1157" s="63" t="s">
        <v>1560</v>
      </c>
      <c r="R1157" s="63">
        <v>0</v>
      </c>
      <c r="T1157" s="153" t="s">
        <v>1543</v>
      </c>
      <c r="Y1157" s="70" t="str">
        <f t="shared" si="45"/>
        <v>0,100011180,0,0,0</v>
      </c>
      <c r="Z1157" s="70"/>
      <c r="AA1157" s="38">
        <v>0</v>
      </c>
      <c r="AB1157" s="38">
        <v>0</v>
      </c>
      <c r="AC1157" s="38">
        <v>0</v>
      </c>
      <c r="AD1157" s="38">
        <v>0</v>
      </c>
      <c r="AG1157" s="7" t="s">
        <v>1940</v>
      </c>
      <c r="AH1157" s="96" t="str">
        <f t="shared" si="46"/>
        <v>0,100011180,0,0,0</v>
      </c>
    </row>
    <row r="1158" spans="1:34" x14ac:dyDescent="0.3">
      <c r="A1158" s="55">
        <f t="shared" si="44"/>
        <v>1153</v>
      </c>
      <c r="B1158" s="37">
        <v>100011190</v>
      </c>
      <c r="C1158" t="s">
        <v>2246</v>
      </c>
      <c r="D1158" s="38">
        <v>19</v>
      </c>
      <c r="E1158" s="38">
        <v>0</v>
      </c>
      <c r="J1158" s="38">
        <v>2</v>
      </c>
      <c r="L1158" s="38">
        <v>0</v>
      </c>
      <c r="M1158" s="38">
        <v>0</v>
      </c>
      <c r="N1158" s="38">
        <v>1000000</v>
      </c>
      <c r="O1158" s="38" t="s">
        <v>55</v>
      </c>
      <c r="Q1158" s="63" t="s">
        <v>1560</v>
      </c>
      <c r="R1158" s="63">
        <v>0</v>
      </c>
      <c r="T1158" s="153" t="s">
        <v>1543</v>
      </c>
      <c r="Y1158" s="70" t="str">
        <f t="shared" si="45"/>
        <v>0,100011190,0,0,0</v>
      </c>
      <c r="Z1158" s="70"/>
      <c r="AA1158" s="38">
        <v>0</v>
      </c>
      <c r="AB1158" s="38">
        <v>0</v>
      </c>
      <c r="AC1158" s="38">
        <v>0</v>
      </c>
      <c r="AD1158" s="38">
        <v>0</v>
      </c>
      <c r="AG1158" s="7" t="s">
        <v>1940</v>
      </c>
      <c r="AH1158" s="96" t="str">
        <f t="shared" si="46"/>
        <v>0,100011190,0,0,0</v>
      </c>
    </row>
    <row r="1159" spans="1:34" x14ac:dyDescent="0.3">
      <c r="A1159" s="55">
        <f t="shared" si="44"/>
        <v>1154</v>
      </c>
      <c r="B1159" s="37">
        <v>100011200</v>
      </c>
      <c r="C1159" t="s">
        <v>2246</v>
      </c>
      <c r="D1159" s="38">
        <v>20</v>
      </c>
      <c r="E1159" s="38">
        <v>0</v>
      </c>
      <c r="J1159" s="38">
        <v>2</v>
      </c>
      <c r="L1159" s="38">
        <v>0</v>
      </c>
      <c r="M1159" s="38">
        <v>0</v>
      </c>
      <c r="N1159" s="38">
        <v>1000000</v>
      </c>
      <c r="O1159" s="38" t="s">
        <v>55</v>
      </c>
      <c r="Q1159" s="63" t="s">
        <v>1560</v>
      </c>
      <c r="R1159" s="63">
        <v>0</v>
      </c>
      <c r="T1159" s="153" t="s">
        <v>1543</v>
      </c>
      <c r="Y1159" s="70" t="str">
        <f t="shared" si="45"/>
        <v>0,100011200,0,0,0</v>
      </c>
      <c r="Z1159" s="70"/>
      <c r="AA1159" s="38">
        <v>0</v>
      </c>
      <c r="AB1159" s="38">
        <v>0</v>
      </c>
      <c r="AC1159" s="38">
        <v>0</v>
      </c>
      <c r="AD1159" s="38">
        <v>0</v>
      </c>
      <c r="AG1159" s="7" t="s">
        <v>1940</v>
      </c>
      <c r="AH1159" s="96" t="str">
        <f t="shared" si="46"/>
        <v>0,100011200,0,0,0</v>
      </c>
    </row>
    <row r="1160" spans="1:34" x14ac:dyDescent="0.3">
      <c r="A1160" s="55">
        <f t="shared" si="44"/>
        <v>1155</v>
      </c>
      <c r="B1160" s="37">
        <v>100011210</v>
      </c>
      <c r="C1160" t="s">
        <v>2246</v>
      </c>
      <c r="D1160" s="38">
        <v>21</v>
      </c>
      <c r="E1160" s="38">
        <v>0</v>
      </c>
      <c r="J1160" s="38">
        <v>2</v>
      </c>
      <c r="L1160" s="38">
        <v>0</v>
      </c>
      <c r="M1160" s="38">
        <v>0</v>
      </c>
      <c r="N1160" s="38">
        <v>1000000</v>
      </c>
      <c r="O1160" s="38" t="s">
        <v>55</v>
      </c>
      <c r="Q1160" s="63" t="s">
        <v>1560</v>
      </c>
      <c r="R1160" s="63">
        <v>0</v>
      </c>
      <c r="T1160" s="153" t="s">
        <v>1543</v>
      </c>
      <c r="Y1160" s="70" t="str">
        <f t="shared" si="45"/>
        <v>0,100011210,0,0,0</v>
      </c>
      <c r="Z1160" s="70"/>
      <c r="AA1160" s="38">
        <v>0</v>
      </c>
      <c r="AB1160" s="38">
        <v>0</v>
      </c>
      <c r="AC1160" s="38">
        <v>0</v>
      </c>
      <c r="AD1160" s="38">
        <v>0</v>
      </c>
      <c r="AG1160" s="7" t="s">
        <v>1940</v>
      </c>
      <c r="AH1160" s="96" t="str">
        <f t="shared" si="46"/>
        <v>0,100011210,0,0,0</v>
      </c>
    </row>
    <row r="1161" spans="1:34" x14ac:dyDescent="0.3">
      <c r="A1161" s="55">
        <f t="shared" si="44"/>
        <v>1156</v>
      </c>
      <c r="B1161" s="37">
        <v>100011220</v>
      </c>
      <c r="C1161" t="s">
        <v>2246</v>
      </c>
      <c r="D1161" s="38">
        <v>22</v>
      </c>
      <c r="E1161" s="38">
        <v>0</v>
      </c>
      <c r="J1161" s="38">
        <v>2</v>
      </c>
      <c r="L1161" s="38">
        <v>0</v>
      </c>
      <c r="M1161" s="38">
        <v>0</v>
      </c>
      <c r="N1161" s="38">
        <v>1000000</v>
      </c>
      <c r="O1161" s="38" t="s">
        <v>55</v>
      </c>
      <c r="Q1161" s="63" t="s">
        <v>1560</v>
      </c>
      <c r="R1161" s="63">
        <v>0</v>
      </c>
      <c r="T1161" s="153" t="s">
        <v>1543</v>
      </c>
      <c r="Y1161" s="70" t="str">
        <f t="shared" si="45"/>
        <v>0,100011220,0,0,0</v>
      </c>
      <c r="Z1161" s="70"/>
      <c r="AA1161" s="38">
        <v>0</v>
      </c>
      <c r="AB1161" s="38">
        <v>0</v>
      </c>
      <c r="AC1161" s="38">
        <v>0</v>
      </c>
      <c r="AD1161" s="38">
        <v>0</v>
      </c>
      <c r="AG1161" s="7" t="s">
        <v>1940</v>
      </c>
      <c r="AH1161" s="96" t="str">
        <f t="shared" si="46"/>
        <v>0,100011220,0,0,0</v>
      </c>
    </row>
    <row r="1162" spans="1:34" x14ac:dyDescent="0.3">
      <c r="A1162" s="55">
        <f t="shared" si="44"/>
        <v>1157</v>
      </c>
      <c r="B1162" s="37">
        <v>100011230</v>
      </c>
      <c r="C1162" t="s">
        <v>2246</v>
      </c>
      <c r="D1162" s="38">
        <v>23</v>
      </c>
      <c r="E1162" s="38">
        <v>0</v>
      </c>
      <c r="J1162" s="38">
        <v>2</v>
      </c>
      <c r="L1162" s="38">
        <v>0</v>
      </c>
      <c r="M1162" s="38">
        <v>0</v>
      </c>
      <c r="N1162" s="38">
        <v>1000000</v>
      </c>
      <c r="O1162" s="38" t="s">
        <v>55</v>
      </c>
      <c r="Q1162" s="63" t="s">
        <v>1560</v>
      </c>
      <c r="R1162" s="63">
        <v>0</v>
      </c>
      <c r="T1162" s="153" t="s">
        <v>1543</v>
      </c>
      <c r="Y1162" s="70" t="str">
        <f t="shared" si="45"/>
        <v>0,100011230,0,0,0</v>
      </c>
      <c r="Z1162" s="70"/>
      <c r="AA1162" s="38">
        <v>0</v>
      </c>
      <c r="AB1162" s="38">
        <v>0</v>
      </c>
      <c r="AC1162" s="38">
        <v>0</v>
      </c>
      <c r="AD1162" s="38">
        <v>0</v>
      </c>
      <c r="AG1162" s="7" t="s">
        <v>1940</v>
      </c>
      <c r="AH1162" s="96" t="str">
        <f t="shared" si="46"/>
        <v>0,100011230,0,0,0</v>
      </c>
    </row>
    <row r="1163" spans="1:34" x14ac:dyDescent="0.3">
      <c r="A1163" s="55">
        <f t="shared" si="44"/>
        <v>1158</v>
      </c>
      <c r="B1163" s="37">
        <v>100011240</v>
      </c>
      <c r="C1163" t="s">
        <v>2246</v>
      </c>
      <c r="D1163" s="38">
        <v>24</v>
      </c>
      <c r="E1163" s="38">
        <v>0</v>
      </c>
      <c r="J1163" s="38">
        <v>2</v>
      </c>
      <c r="L1163" s="38">
        <v>0</v>
      </c>
      <c r="M1163" s="38">
        <v>0</v>
      </c>
      <c r="N1163" s="38">
        <v>1000000</v>
      </c>
      <c r="O1163" s="38" t="s">
        <v>55</v>
      </c>
      <c r="Q1163" s="63" t="s">
        <v>1560</v>
      </c>
      <c r="R1163" s="63">
        <v>0</v>
      </c>
      <c r="T1163" s="153" t="s">
        <v>1543</v>
      </c>
      <c r="Y1163" s="70" t="str">
        <f t="shared" si="45"/>
        <v>0,100011240,0,0,0</v>
      </c>
      <c r="Z1163" s="70"/>
      <c r="AA1163" s="38">
        <v>0</v>
      </c>
      <c r="AB1163" s="38">
        <v>0</v>
      </c>
      <c r="AC1163" s="38">
        <v>0</v>
      </c>
      <c r="AD1163" s="38">
        <v>0</v>
      </c>
      <c r="AG1163" s="7" t="s">
        <v>1940</v>
      </c>
      <c r="AH1163" s="96" t="str">
        <f t="shared" si="46"/>
        <v>0,100011240,0,0,0</v>
      </c>
    </row>
    <row r="1164" spans="1:34" x14ac:dyDescent="0.3">
      <c r="A1164" s="55">
        <f t="shared" si="44"/>
        <v>1159</v>
      </c>
      <c r="B1164" s="37">
        <v>100011250</v>
      </c>
      <c r="C1164" t="s">
        <v>2246</v>
      </c>
      <c r="D1164" s="38">
        <v>25</v>
      </c>
      <c r="E1164" s="38">
        <v>0</v>
      </c>
      <c r="J1164" s="38">
        <v>2</v>
      </c>
      <c r="L1164" s="38">
        <v>0</v>
      </c>
      <c r="M1164" s="38">
        <v>0</v>
      </c>
      <c r="N1164" s="38">
        <v>1000000</v>
      </c>
      <c r="O1164" s="38" t="s">
        <v>55</v>
      </c>
      <c r="Q1164" s="63" t="s">
        <v>1560</v>
      </c>
      <c r="R1164" s="63">
        <v>0</v>
      </c>
      <c r="T1164" s="153" t="s">
        <v>1543</v>
      </c>
      <c r="Y1164" s="70" t="str">
        <f t="shared" si="45"/>
        <v>0,100011250,0,0,0</v>
      </c>
      <c r="Z1164" s="70"/>
      <c r="AA1164" s="38">
        <v>0</v>
      </c>
      <c r="AB1164" s="38">
        <v>0</v>
      </c>
      <c r="AC1164" s="38">
        <v>0</v>
      </c>
      <c r="AD1164" s="38">
        <v>0</v>
      </c>
      <c r="AG1164" s="7" t="s">
        <v>1940</v>
      </c>
      <c r="AH1164" s="96" t="str">
        <f t="shared" si="46"/>
        <v>0,100011250,0,0,0</v>
      </c>
    </row>
    <row r="1165" spans="1:34" x14ac:dyDescent="0.3">
      <c r="A1165" s="55">
        <f t="shared" si="44"/>
        <v>1160</v>
      </c>
      <c r="B1165" s="37">
        <v>100012010</v>
      </c>
      <c r="C1165" t="s">
        <v>2247</v>
      </c>
      <c r="D1165" s="38">
        <v>1</v>
      </c>
      <c r="E1165" s="38">
        <v>0</v>
      </c>
      <c r="J1165" s="38">
        <v>2</v>
      </c>
      <c r="L1165" s="38">
        <v>0</v>
      </c>
      <c r="M1165" s="38">
        <v>0</v>
      </c>
      <c r="N1165" s="38">
        <v>1000000</v>
      </c>
      <c r="O1165" s="38" t="s">
        <v>55</v>
      </c>
      <c r="Q1165" s="63" t="s">
        <v>1560</v>
      </c>
      <c r="R1165" s="63">
        <v>0</v>
      </c>
      <c r="T1165" s="153" t="s">
        <v>1543</v>
      </c>
      <c r="Y1165" s="70" t="str">
        <f>AH1165</f>
        <v>0,100012010,0,0,0</v>
      </c>
      <c r="Z1165" s="70"/>
      <c r="AA1165" s="38">
        <v>0</v>
      </c>
      <c r="AB1165" s="38">
        <v>0</v>
      </c>
      <c r="AC1165" s="38">
        <v>0</v>
      </c>
      <c r="AD1165" s="38">
        <v>0</v>
      </c>
      <c r="AF1165" s="94"/>
      <c r="AG1165" s="7" t="s">
        <v>1940</v>
      </c>
      <c r="AH1165" s="96" t="str">
        <f t="shared" si="46"/>
        <v>0,100012010,0,0,0</v>
      </c>
    </row>
    <row r="1166" spans="1:34" x14ac:dyDescent="0.3">
      <c r="A1166" s="55">
        <f t="shared" si="44"/>
        <v>1161</v>
      </c>
      <c r="B1166" s="37">
        <v>100012020</v>
      </c>
      <c r="C1166" t="s">
        <v>2247</v>
      </c>
      <c r="D1166" s="38">
        <v>2</v>
      </c>
      <c r="E1166" s="38">
        <v>0</v>
      </c>
      <c r="J1166" s="38">
        <v>2</v>
      </c>
      <c r="L1166" s="38">
        <v>0</v>
      </c>
      <c r="M1166" s="38">
        <v>0</v>
      </c>
      <c r="N1166" s="38">
        <v>1000000</v>
      </c>
      <c r="O1166" s="38" t="s">
        <v>55</v>
      </c>
      <c r="Q1166" s="63" t="s">
        <v>1560</v>
      </c>
      <c r="R1166" s="63">
        <v>0</v>
      </c>
      <c r="T1166" s="153" t="s">
        <v>1543</v>
      </c>
      <c r="Y1166" s="70" t="str">
        <f t="shared" ref="Y1166:Y1189" si="47">AH1166</f>
        <v>0,100012020,0,0,0</v>
      </c>
      <c r="Z1166" s="70"/>
      <c r="AA1166" s="38">
        <v>0</v>
      </c>
      <c r="AB1166" s="38">
        <v>0</v>
      </c>
      <c r="AC1166" s="38">
        <v>0</v>
      </c>
      <c r="AD1166" s="38">
        <v>0</v>
      </c>
      <c r="AG1166" s="7" t="s">
        <v>1940</v>
      </c>
      <c r="AH1166" s="96" t="str">
        <f t="shared" si="46"/>
        <v>0,100012020,0,0,0</v>
      </c>
    </row>
    <row r="1167" spans="1:34" x14ac:dyDescent="0.3">
      <c r="A1167" s="55">
        <f t="shared" si="44"/>
        <v>1162</v>
      </c>
      <c r="B1167" s="37">
        <v>100012030</v>
      </c>
      <c r="C1167" t="s">
        <v>2247</v>
      </c>
      <c r="D1167" s="38">
        <v>3</v>
      </c>
      <c r="E1167" s="38">
        <v>0</v>
      </c>
      <c r="J1167" s="38">
        <v>2</v>
      </c>
      <c r="L1167" s="38">
        <v>0</v>
      </c>
      <c r="M1167" s="38">
        <v>0</v>
      </c>
      <c r="N1167" s="38">
        <v>1000000</v>
      </c>
      <c r="O1167" s="38" t="s">
        <v>55</v>
      </c>
      <c r="Q1167" s="63" t="s">
        <v>1560</v>
      </c>
      <c r="R1167" s="63">
        <v>0</v>
      </c>
      <c r="T1167" s="153" t="s">
        <v>1543</v>
      </c>
      <c r="Y1167" s="70" t="str">
        <f t="shared" si="47"/>
        <v>0,100012030,0,0,0</v>
      </c>
      <c r="Z1167" s="70"/>
      <c r="AA1167" s="38">
        <v>0</v>
      </c>
      <c r="AB1167" s="38">
        <v>0</v>
      </c>
      <c r="AC1167" s="38">
        <v>0</v>
      </c>
      <c r="AD1167" s="38">
        <v>0</v>
      </c>
      <c r="AG1167" s="7" t="s">
        <v>1940</v>
      </c>
      <c r="AH1167" s="96" t="str">
        <f t="shared" si="46"/>
        <v>0,100012030,0,0,0</v>
      </c>
    </row>
    <row r="1168" spans="1:34" x14ac:dyDescent="0.3">
      <c r="A1168" s="55">
        <f t="shared" si="44"/>
        <v>1163</v>
      </c>
      <c r="B1168" s="37">
        <v>100012040</v>
      </c>
      <c r="C1168" t="s">
        <v>2247</v>
      </c>
      <c r="D1168" s="38">
        <v>4</v>
      </c>
      <c r="E1168" s="38">
        <v>0</v>
      </c>
      <c r="J1168" s="38">
        <v>2</v>
      </c>
      <c r="L1168" s="38">
        <v>0</v>
      </c>
      <c r="M1168" s="38">
        <v>0</v>
      </c>
      <c r="N1168" s="38">
        <v>1000000</v>
      </c>
      <c r="O1168" s="38" t="s">
        <v>55</v>
      </c>
      <c r="Q1168" s="63" t="s">
        <v>1560</v>
      </c>
      <c r="R1168" s="63">
        <v>0</v>
      </c>
      <c r="T1168" s="153" t="s">
        <v>1543</v>
      </c>
      <c r="Y1168" s="70" t="str">
        <f t="shared" si="47"/>
        <v>0,100012040,0,0,0</v>
      </c>
      <c r="Z1168" s="70"/>
      <c r="AA1168" s="38">
        <v>0</v>
      </c>
      <c r="AB1168" s="38">
        <v>0</v>
      </c>
      <c r="AC1168" s="38">
        <v>0</v>
      </c>
      <c r="AD1168" s="38">
        <v>0</v>
      </c>
      <c r="AG1168" s="7" t="s">
        <v>1940</v>
      </c>
      <c r="AH1168" s="96" t="str">
        <f t="shared" si="46"/>
        <v>0,100012040,0,0,0</v>
      </c>
    </row>
    <row r="1169" spans="1:34" x14ac:dyDescent="0.3">
      <c r="A1169" s="55">
        <f t="shared" si="44"/>
        <v>1164</v>
      </c>
      <c r="B1169" s="37">
        <v>100012050</v>
      </c>
      <c r="C1169" t="s">
        <v>2247</v>
      </c>
      <c r="D1169" s="38">
        <v>5</v>
      </c>
      <c r="E1169" s="38">
        <v>0</v>
      </c>
      <c r="J1169" s="38">
        <v>2</v>
      </c>
      <c r="L1169" s="38">
        <v>0</v>
      </c>
      <c r="M1169" s="38">
        <v>0</v>
      </c>
      <c r="N1169" s="38">
        <v>1000000</v>
      </c>
      <c r="O1169" s="38" t="s">
        <v>55</v>
      </c>
      <c r="Q1169" s="63" t="s">
        <v>1560</v>
      </c>
      <c r="R1169" s="63">
        <v>0</v>
      </c>
      <c r="T1169" s="153" t="s">
        <v>1543</v>
      </c>
      <c r="Y1169" s="70" t="str">
        <f t="shared" si="47"/>
        <v>0,100012050,0,0,0</v>
      </c>
      <c r="Z1169" s="70"/>
      <c r="AA1169" s="38">
        <v>0</v>
      </c>
      <c r="AB1169" s="38">
        <v>0</v>
      </c>
      <c r="AC1169" s="38">
        <v>0</v>
      </c>
      <c r="AD1169" s="38">
        <v>0</v>
      </c>
      <c r="AG1169" s="7" t="s">
        <v>1940</v>
      </c>
      <c r="AH1169" s="96" t="str">
        <f t="shared" si="46"/>
        <v>0,100012050,0,0,0</v>
      </c>
    </row>
    <row r="1170" spans="1:34" x14ac:dyDescent="0.3">
      <c r="A1170" s="55">
        <f t="shared" si="44"/>
        <v>1165</v>
      </c>
      <c r="B1170" s="37">
        <v>100012060</v>
      </c>
      <c r="C1170" t="s">
        <v>2247</v>
      </c>
      <c r="D1170" s="38">
        <v>6</v>
      </c>
      <c r="E1170" s="38">
        <v>0</v>
      </c>
      <c r="J1170" s="38">
        <v>2</v>
      </c>
      <c r="L1170" s="38">
        <v>0</v>
      </c>
      <c r="M1170" s="38">
        <v>0</v>
      </c>
      <c r="N1170" s="38">
        <v>1000000</v>
      </c>
      <c r="O1170" s="38" t="s">
        <v>55</v>
      </c>
      <c r="Q1170" s="63" t="s">
        <v>1560</v>
      </c>
      <c r="R1170" s="63">
        <v>0</v>
      </c>
      <c r="T1170" s="153" t="s">
        <v>1543</v>
      </c>
      <c r="Y1170" s="70" t="str">
        <f t="shared" si="47"/>
        <v>0,100012060,0,0,0</v>
      </c>
      <c r="Z1170" s="70"/>
      <c r="AA1170" s="38">
        <v>0</v>
      </c>
      <c r="AB1170" s="38">
        <v>0</v>
      </c>
      <c r="AC1170" s="38">
        <v>0</v>
      </c>
      <c r="AD1170" s="38">
        <v>0</v>
      </c>
      <c r="AG1170" s="7" t="s">
        <v>1940</v>
      </c>
      <c r="AH1170" s="96" t="str">
        <f t="shared" si="46"/>
        <v>0,100012060,0,0,0</v>
      </c>
    </row>
    <row r="1171" spans="1:34" x14ac:dyDescent="0.3">
      <c r="A1171" s="55">
        <f t="shared" si="44"/>
        <v>1166</v>
      </c>
      <c r="B1171" s="37">
        <v>100012070</v>
      </c>
      <c r="C1171" t="s">
        <v>2247</v>
      </c>
      <c r="D1171" s="38">
        <v>7</v>
      </c>
      <c r="E1171" s="38">
        <v>0</v>
      </c>
      <c r="J1171" s="38">
        <v>2</v>
      </c>
      <c r="L1171" s="38">
        <v>0</v>
      </c>
      <c r="M1171" s="38">
        <v>0</v>
      </c>
      <c r="N1171" s="38">
        <v>1000000</v>
      </c>
      <c r="O1171" s="38" t="s">
        <v>55</v>
      </c>
      <c r="Q1171" s="63" t="s">
        <v>1560</v>
      </c>
      <c r="R1171" s="63">
        <v>0</v>
      </c>
      <c r="T1171" s="153" t="s">
        <v>1543</v>
      </c>
      <c r="Y1171" s="70" t="str">
        <f t="shared" si="47"/>
        <v>0,100012070,0,0,0</v>
      </c>
      <c r="Z1171" s="70"/>
      <c r="AA1171" s="38">
        <v>0</v>
      </c>
      <c r="AB1171" s="38">
        <v>0</v>
      </c>
      <c r="AC1171" s="38">
        <v>0</v>
      </c>
      <c r="AD1171" s="38">
        <v>0</v>
      </c>
      <c r="AG1171" s="7" t="s">
        <v>1940</v>
      </c>
      <c r="AH1171" s="96" t="str">
        <f t="shared" si="46"/>
        <v>0,100012070,0,0,0</v>
      </c>
    </row>
    <row r="1172" spans="1:34" x14ac:dyDescent="0.3">
      <c r="A1172" s="55">
        <f t="shared" si="44"/>
        <v>1167</v>
      </c>
      <c r="B1172" s="37">
        <v>100012080</v>
      </c>
      <c r="C1172" t="s">
        <v>2247</v>
      </c>
      <c r="D1172" s="38">
        <v>8</v>
      </c>
      <c r="E1172" s="38">
        <v>0</v>
      </c>
      <c r="J1172" s="38">
        <v>2</v>
      </c>
      <c r="L1172" s="38">
        <v>0</v>
      </c>
      <c r="M1172" s="38">
        <v>0</v>
      </c>
      <c r="N1172" s="38">
        <v>1000000</v>
      </c>
      <c r="O1172" s="38" t="s">
        <v>55</v>
      </c>
      <c r="Q1172" s="63" t="s">
        <v>1560</v>
      </c>
      <c r="R1172" s="63">
        <v>0</v>
      </c>
      <c r="T1172" s="153" t="s">
        <v>1543</v>
      </c>
      <c r="Y1172" s="70" t="str">
        <f t="shared" si="47"/>
        <v>0,100012080,0,0,0</v>
      </c>
      <c r="Z1172" s="70"/>
      <c r="AA1172" s="38">
        <v>0</v>
      </c>
      <c r="AB1172" s="38">
        <v>0</v>
      </c>
      <c r="AC1172" s="38">
        <v>0</v>
      </c>
      <c r="AD1172" s="38">
        <v>0</v>
      </c>
      <c r="AG1172" s="7" t="s">
        <v>1940</v>
      </c>
      <c r="AH1172" s="96" t="str">
        <f t="shared" si="46"/>
        <v>0,100012080,0,0,0</v>
      </c>
    </row>
    <row r="1173" spans="1:34" x14ac:dyDescent="0.3">
      <c r="A1173" s="55">
        <f t="shared" si="44"/>
        <v>1168</v>
      </c>
      <c r="B1173" s="37">
        <v>100012090</v>
      </c>
      <c r="C1173" t="s">
        <v>2247</v>
      </c>
      <c r="D1173" s="38">
        <v>9</v>
      </c>
      <c r="E1173" s="38">
        <v>0</v>
      </c>
      <c r="J1173" s="38">
        <v>2</v>
      </c>
      <c r="L1173" s="38">
        <v>0</v>
      </c>
      <c r="M1173" s="38">
        <v>0</v>
      </c>
      <c r="N1173" s="38">
        <v>1000000</v>
      </c>
      <c r="O1173" s="38" t="s">
        <v>55</v>
      </c>
      <c r="Q1173" s="63" t="s">
        <v>1560</v>
      </c>
      <c r="R1173" s="63">
        <v>0</v>
      </c>
      <c r="T1173" s="153" t="s">
        <v>1543</v>
      </c>
      <c r="Y1173" s="70" t="str">
        <f t="shared" si="47"/>
        <v>0,100012090,0,0,0</v>
      </c>
      <c r="Z1173" s="70"/>
      <c r="AA1173" s="38">
        <v>0</v>
      </c>
      <c r="AB1173" s="38">
        <v>0</v>
      </c>
      <c r="AC1173" s="38">
        <v>0</v>
      </c>
      <c r="AD1173" s="38">
        <v>0</v>
      </c>
      <c r="AG1173" s="7" t="s">
        <v>1940</v>
      </c>
      <c r="AH1173" s="96" t="str">
        <f t="shared" si="46"/>
        <v>0,100012090,0,0,0</v>
      </c>
    </row>
    <row r="1174" spans="1:34" x14ac:dyDescent="0.3">
      <c r="A1174" s="55">
        <f t="shared" si="44"/>
        <v>1169</v>
      </c>
      <c r="B1174" s="37">
        <v>100012100</v>
      </c>
      <c r="C1174" t="s">
        <v>2247</v>
      </c>
      <c r="D1174" s="38">
        <v>10</v>
      </c>
      <c r="E1174" s="38">
        <v>0</v>
      </c>
      <c r="J1174" s="38">
        <v>2</v>
      </c>
      <c r="L1174" s="38">
        <v>0</v>
      </c>
      <c r="M1174" s="38">
        <v>0</v>
      </c>
      <c r="N1174" s="38">
        <v>1000000</v>
      </c>
      <c r="O1174" s="38" t="s">
        <v>55</v>
      </c>
      <c r="Q1174" s="63" t="s">
        <v>1560</v>
      </c>
      <c r="R1174" s="63">
        <v>0</v>
      </c>
      <c r="T1174" s="153" t="s">
        <v>1543</v>
      </c>
      <c r="Y1174" s="70" t="str">
        <f t="shared" si="47"/>
        <v>0,100012100,0,0,0</v>
      </c>
      <c r="Z1174" s="70"/>
      <c r="AA1174" s="38">
        <v>0</v>
      </c>
      <c r="AB1174" s="38">
        <v>0</v>
      </c>
      <c r="AC1174" s="38">
        <v>0</v>
      </c>
      <c r="AD1174" s="38">
        <v>0</v>
      </c>
      <c r="AG1174" s="7" t="s">
        <v>1940</v>
      </c>
      <c r="AH1174" s="96" t="str">
        <f t="shared" si="46"/>
        <v>0,100012100,0,0,0</v>
      </c>
    </row>
    <row r="1175" spans="1:34" x14ac:dyDescent="0.3">
      <c r="A1175" s="55">
        <f t="shared" si="44"/>
        <v>1170</v>
      </c>
      <c r="B1175" s="37">
        <v>100012110</v>
      </c>
      <c r="C1175" t="s">
        <v>2247</v>
      </c>
      <c r="D1175" s="38">
        <v>11</v>
      </c>
      <c r="E1175" s="38">
        <v>0</v>
      </c>
      <c r="J1175" s="38">
        <v>2</v>
      </c>
      <c r="L1175" s="38">
        <v>0</v>
      </c>
      <c r="M1175" s="38">
        <v>0</v>
      </c>
      <c r="N1175" s="38">
        <v>1000000</v>
      </c>
      <c r="O1175" s="38" t="s">
        <v>55</v>
      </c>
      <c r="Q1175" s="63" t="s">
        <v>1560</v>
      </c>
      <c r="R1175" s="63">
        <v>0</v>
      </c>
      <c r="T1175" s="153" t="s">
        <v>1543</v>
      </c>
      <c r="Y1175" s="70" t="str">
        <f t="shared" si="47"/>
        <v>0,100012110,0,0,0</v>
      </c>
      <c r="Z1175" s="70"/>
      <c r="AA1175" s="38">
        <v>0</v>
      </c>
      <c r="AB1175" s="38">
        <v>0</v>
      </c>
      <c r="AC1175" s="38">
        <v>0</v>
      </c>
      <c r="AD1175" s="38">
        <v>0</v>
      </c>
      <c r="AG1175" s="7" t="s">
        <v>1940</v>
      </c>
      <c r="AH1175" s="96" t="str">
        <f t="shared" si="46"/>
        <v>0,100012110,0,0,0</v>
      </c>
    </row>
    <row r="1176" spans="1:34" x14ac:dyDescent="0.3">
      <c r="A1176" s="55">
        <f t="shared" si="44"/>
        <v>1171</v>
      </c>
      <c r="B1176" s="37">
        <v>100012120</v>
      </c>
      <c r="C1176" t="s">
        <v>2247</v>
      </c>
      <c r="D1176" s="38">
        <v>12</v>
      </c>
      <c r="E1176" s="38">
        <v>0</v>
      </c>
      <c r="J1176" s="38">
        <v>2</v>
      </c>
      <c r="L1176" s="38">
        <v>0</v>
      </c>
      <c r="M1176" s="38">
        <v>0</v>
      </c>
      <c r="N1176" s="38">
        <v>1000000</v>
      </c>
      <c r="O1176" s="38" t="s">
        <v>55</v>
      </c>
      <c r="Q1176" s="63" t="s">
        <v>1560</v>
      </c>
      <c r="R1176" s="63">
        <v>0</v>
      </c>
      <c r="T1176" s="153" t="s">
        <v>1543</v>
      </c>
      <c r="Y1176" s="70" t="str">
        <f t="shared" si="47"/>
        <v>0,100012120,0,0,0</v>
      </c>
      <c r="Z1176" s="70"/>
      <c r="AA1176" s="38">
        <v>0</v>
      </c>
      <c r="AB1176" s="38">
        <v>0</v>
      </c>
      <c r="AC1176" s="38">
        <v>0</v>
      </c>
      <c r="AD1176" s="38">
        <v>0</v>
      </c>
      <c r="AG1176" s="7" t="s">
        <v>1940</v>
      </c>
      <c r="AH1176" s="96" t="str">
        <f t="shared" si="46"/>
        <v>0,100012120,0,0,0</v>
      </c>
    </row>
    <row r="1177" spans="1:34" x14ac:dyDescent="0.3">
      <c r="A1177" s="55">
        <f t="shared" si="44"/>
        <v>1172</v>
      </c>
      <c r="B1177" s="37">
        <v>100012130</v>
      </c>
      <c r="C1177" t="s">
        <v>2247</v>
      </c>
      <c r="D1177" s="38">
        <v>13</v>
      </c>
      <c r="E1177" s="38">
        <v>0</v>
      </c>
      <c r="J1177" s="38">
        <v>2</v>
      </c>
      <c r="L1177" s="38">
        <v>0</v>
      </c>
      <c r="M1177" s="38">
        <v>0</v>
      </c>
      <c r="N1177" s="38">
        <v>1000000</v>
      </c>
      <c r="O1177" s="38" t="s">
        <v>55</v>
      </c>
      <c r="Q1177" s="63" t="s">
        <v>1560</v>
      </c>
      <c r="R1177" s="63">
        <v>0</v>
      </c>
      <c r="T1177" s="153" t="s">
        <v>1543</v>
      </c>
      <c r="Y1177" s="70" t="str">
        <f t="shared" si="47"/>
        <v>0,100012130,0,0,0</v>
      </c>
      <c r="Z1177" s="70"/>
      <c r="AA1177" s="38">
        <v>0</v>
      </c>
      <c r="AB1177" s="38">
        <v>0</v>
      </c>
      <c r="AC1177" s="38">
        <v>0</v>
      </c>
      <c r="AD1177" s="38">
        <v>0</v>
      </c>
      <c r="AG1177" s="7" t="s">
        <v>1940</v>
      </c>
      <c r="AH1177" s="96" t="str">
        <f t="shared" si="46"/>
        <v>0,100012130,0,0,0</v>
      </c>
    </row>
    <row r="1178" spans="1:34" x14ac:dyDescent="0.3">
      <c r="A1178" s="55">
        <f t="shared" si="44"/>
        <v>1173</v>
      </c>
      <c r="B1178" s="37">
        <v>100012140</v>
      </c>
      <c r="C1178" t="s">
        <v>2247</v>
      </c>
      <c r="D1178" s="38">
        <v>14</v>
      </c>
      <c r="E1178" s="38">
        <v>0</v>
      </c>
      <c r="J1178" s="38">
        <v>2</v>
      </c>
      <c r="L1178" s="38">
        <v>0</v>
      </c>
      <c r="M1178" s="38">
        <v>0</v>
      </c>
      <c r="N1178" s="38">
        <v>1000000</v>
      </c>
      <c r="O1178" s="38" t="s">
        <v>55</v>
      </c>
      <c r="Q1178" s="63" t="s">
        <v>1560</v>
      </c>
      <c r="R1178" s="63">
        <v>0</v>
      </c>
      <c r="T1178" s="153" t="s">
        <v>1543</v>
      </c>
      <c r="Y1178" s="70" t="str">
        <f t="shared" si="47"/>
        <v>0,100012140,0,0,0</v>
      </c>
      <c r="Z1178" s="70"/>
      <c r="AA1178" s="38">
        <v>0</v>
      </c>
      <c r="AB1178" s="38">
        <v>0</v>
      </c>
      <c r="AC1178" s="38">
        <v>0</v>
      </c>
      <c r="AD1178" s="38">
        <v>0</v>
      </c>
      <c r="AG1178" s="7" t="s">
        <v>1940</v>
      </c>
      <c r="AH1178" s="96" t="str">
        <f t="shared" si="46"/>
        <v>0,100012140,0,0,0</v>
      </c>
    </row>
    <row r="1179" spans="1:34" x14ac:dyDescent="0.3">
      <c r="A1179" s="55">
        <f t="shared" si="44"/>
        <v>1174</v>
      </c>
      <c r="B1179" s="37">
        <v>100012150</v>
      </c>
      <c r="C1179" t="s">
        <v>2247</v>
      </c>
      <c r="D1179" s="38">
        <v>15</v>
      </c>
      <c r="E1179" s="38">
        <v>0</v>
      </c>
      <c r="J1179" s="38">
        <v>2</v>
      </c>
      <c r="L1179" s="38">
        <v>0</v>
      </c>
      <c r="M1179" s="38">
        <v>0</v>
      </c>
      <c r="N1179" s="38">
        <v>1000000</v>
      </c>
      <c r="O1179" s="38" t="s">
        <v>55</v>
      </c>
      <c r="Q1179" s="63" t="s">
        <v>1560</v>
      </c>
      <c r="R1179" s="63">
        <v>0</v>
      </c>
      <c r="T1179" s="153" t="s">
        <v>1543</v>
      </c>
      <c r="Y1179" s="70" t="str">
        <f t="shared" si="47"/>
        <v>0,100012150,0,0,0</v>
      </c>
      <c r="Z1179" s="70"/>
      <c r="AA1179" s="38">
        <v>0</v>
      </c>
      <c r="AB1179" s="38">
        <v>0</v>
      </c>
      <c r="AC1179" s="38">
        <v>0</v>
      </c>
      <c r="AD1179" s="38">
        <v>0</v>
      </c>
      <c r="AG1179" s="7" t="s">
        <v>1940</v>
      </c>
      <c r="AH1179" s="96" t="str">
        <f t="shared" si="46"/>
        <v>0,100012150,0,0,0</v>
      </c>
    </row>
    <row r="1180" spans="1:34" x14ac:dyDescent="0.3">
      <c r="A1180" s="55">
        <f t="shared" si="44"/>
        <v>1175</v>
      </c>
      <c r="B1180" s="37">
        <v>100012160</v>
      </c>
      <c r="C1180" t="s">
        <v>2247</v>
      </c>
      <c r="D1180" s="38">
        <v>16</v>
      </c>
      <c r="E1180" s="38">
        <v>0</v>
      </c>
      <c r="J1180" s="38">
        <v>2</v>
      </c>
      <c r="L1180" s="38">
        <v>0</v>
      </c>
      <c r="M1180" s="38">
        <v>0</v>
      </c>
      <c r="N1180" s="38">
        <v>1000000</v>
      </c>
      <c r="O1180" s="38" t="s">
        <v>55</v>
      </c>
      <c r="Q1180" s="63" t="s">
        <v>1560</v>
      </c>
      <c r="R1180" s="63">
        <v>0</v>
      </c>
      <c r="T1180" s="153" t="s">
        <v>1543</v>
      </c>
      <c r="Y1180" s="70" t="str">
        <f t="shared" si="47"/>
        <v>0,100012160,0,0,0</v>
      </c>
      <c r="Z1180" s="70"/>
      <c r="AA1180" s="38">
        <v>0</v>
      </c>
      <c r="AB1180" s="38">
        <v>0</v>
      </c>
      <c r="AC1180" s="38">
        <v>0</v>
      </c>
      <c r="AD1180" s="38">
        <v>0</v>
      </c>
      <c r="AG1180" s="7" t="s">
        <v>1940</v>
      </c>
      <c r="AH1180" s="96" t="str">
        <f t="shared" si="46"/>
        <v>0,100012160,0,0,0</v>
      </c>
    </row>
    <row r="1181" spans="1:34" x14ac:dyDescent="0.3">
      <c r="A1181" s="55">
        <f t="shared" si="44"/>
        <v>1176</v>
      </c>
      <c r="B1181" s="37">
        <v>100012170</v>
      </c>
      <c r="C1181" t="s">
        <v>2247</v>
      </c>
      <c r="D1181" s="38">
        <v>17</v>
      </c>
      <c r="E1181" s="38">
        <v>0</v>
      </c>
      <c r="J1181" s="38">
        <v>2</v>
      </c>
      <c r="L1181" s="38">
        <v>0</v>
      </c>
      <c r="M1181" s="38">
        <v>0</v>
      </c>
      <c r="N1181" s="38">
        <v>1000000</v>
      </c>
      <c r="O1181" s="38" t="s">
        <v>55</v>
      </c>
      <c r="Q1181" s="63" t="s">
        <v>1560</v>
      </c>
      <c r="R1181" s="63">
        <v>0</v>
      </c>
      <c r="T1181" s="153" t="s">
        <v>1543</v>
      </c>
      <c r="Y1181" s="70" t="str">
        <f t="shared" si="47"/>
        <v>0,100012170,0,0,0</v>
      </c>
      <c r="Z1181" s="70"/>
      <c r="AA1181" s="38">
        <v>0</v>
      </c>
      <c r="AB1181" s="38">
        <v>0</v>
      </c>
      <c r="AC1181" s="38">
        <v>0</v>
      </c>
      <c r="AD1181" s="38">
        <v>0</v>
      </c>
      <c r="AG1181" s="7" t="s">
        <v>1940</v>
      </c>
      <c r="AH1181" s="96" t="str">
        <f t="shared" si="46"/>
        <v>0,100012170,0,0,0</v>
      </c>
    </row>
    <row r="1182" spans="1:34" x14ac:dyDescent="0.3">
      <c r="A1182" s="55">
        <f t="shared" si="44"/>
        <v>1177</v>
      </c>
      <c r="B1182" s="37">
        <v>100012180</v>
      </c>
      <c r="C1182" t="s">
        <v>2247</v>
      </c>
      <c r="D1182" s="38">
        <v>18</v>
      </c>
      <c r="E1182" s="38">
        <v>0</v>
      </c>
      <c r="J1182" s="38">
        <v>2</v>
      </c>
      <c r="L1182" s="38">
        <v>0</v>
      </c>
      <c r="M1182" s="38">
        <v>0</v>
      </c>
      <c r="N1182" s="38">
        <v>1000000</v>
      </c>
      <c r="O1182" s="38" t="s">
        <v>55</v>
      </c>
      <c r="Q1182" s="63" t="s">
        <v>1560</v>
      </c>
      <c r="R1182" s="63">
        <v>0</v>
      </c>
      <c r="T1182" s="153" t="s">
        <v>1543</v>
      </c>
      <c r="Y1182" s="70" t="str">
        <f t="shared" si="47"/>
        <v>0,100012180,0,0,0</v>
      </c>
      <c r="Z1182" s="70"/>
      <c r="AA1182" s="38">
        <v>0</v>
      </c>
      <c r="AB1182" s="38">
        <v>0</v>
      </c>
      <c r="AC1182" s="38">
        <v>0</v>
      </c>
      <c r="AD1182" s="38">
        <v>0</v>
      </c>
      <c r="AG1182" s="7" t="s">
        <v>1940</v>
      </c>
      <c r="AH1182" s="96" t="str">
        <f t="shared" si="46"/>
        <v>0,100012180,0,0,0</v>
      </c>
    </row>
    <row r="1183" spans="1:34" x14ac:dyDescent="0.3">
      <c r="A1183" s="55">
        <f t="shared" si="44"/>
        <v>1178</v>
      </c>
      <c r="B1183" s="37">
        <v>100012190</v>
      </c>
      <c r="C1183" t="s">
        <v>2247</v>
      </c>
      <c r="D1183" s="38">
        <v>19</v>
      </c>
      <c r="E1183" s="38">
        <v>0</v>
      </c>
      <c r="J1183" s="38">
        <v>2</v>
      </c>
      <c r="L1183" s="38">
        <v>0</v>
      </c>
      <c r="M1183" s="38">
        <v>0</v>
      </c>
      <c r="N1183" s="38">
        <v>1000000</v>
      </c>
      <c r="O1183" s="38" t="s">
        <v>55</v>
      </c>
      <c r="Q1183" s="63" t="s">
        <v>1560</v>
      </c>
      <c r="R1183" s="63">
        <v>0</v>
      </c>
      <c r="T1183" s="153" t="s">
        <v>1543</v>
      </c>
      <c r="Y1183" s="70" t="str">
        <f t="shared" si="47"/>
        <v>0,100012190,0,0,0</v>
      </c>
      <c r="Z1183" s="70"/>
      <c r="AA1183" s="38">
        <v>0</v>
      </c>
      <c r="AB1183" s="38">
        <v>0</v>
      </c>
      <c r="AC1183" s="38">
        <v>0</v>
      </c>
      <c r="AD1183" s="38">
        <v>0</v>
      </c>
      <c r="AG1183" s="7" t="s">
        <v>1940</v>
      </c>
      <c r="AH1183" s="96" t="str">
        <f t="shared" si="46"/>
        <v>0,100012190,0,0,0</v>
      </c>
    </row>
    <row r="1184" spans="1:34" x14ac:dyDescent="0.3">
      <c r="A1184" s="55">
        <f t="shared" si="44"/>
        <v>1179</v>
      </c>
      <c r="B1184" s="37">
        <v>100012200</v>
      </c>
      <c r="C1184" t="s">
        <v>2247</v>
      </c>
      <c r="D1184" s="38">
        <v>20</v>
      </c>
      <c r="E1184" s="38">
        <v>0</v>
      </c>
      <c r="J1184" s="38">
        <v>2</v>
      </c>
      <c r="L1184" s="38">
        <v>0</v>
      </c>
      <c r="M1184" s="38">
        <v>0</v>
      </c>
      <c r="N1184" s="38">
        <v>1000000</v>
      </c>
      <c r="O1184" s="38" t="s">
        <v>55</v>
      </c>
      <c r="Q1184" s="63" t="s">
        <v>1560</v>
      </c>
      <c r="R1184" s="63">
        <v>0</v>
      </c>
      <c r="T1184" s="153" t="s">
        <v>1543</v>
      </c>
      <c r="Y1184" s="70" t="str">
        <f t="shared" si="47"/>
        <v>0,100012200,0,0,0</v>
      </c>
      <c r="Z1184" s="70"/>
      <c r="AA1184" s="38">
        <v>0</v>
      </c>
      <c r="AB1184" s="38">
        <v>0</v>
      </c>
      <c r="AC1184" s="38">
        <v>0</v>
      </c>
      <c r="AD1184" s="38">
        <v>0</v>
      </c>
      <c r="AG1184" s="7" t="s">
        <v>1940</v>
      </c>
      <c r="AH1184" s="96" t="str">
        <f t="shared" si="46"/>
        <v>0,100012200,0,0,0</v>
      </c>
    </row>
    <row r="1185" spans="1:34" x14ac:dyDescent="0.3">
      <c r="A1185" s="55">
        <f t="shared" si="44"/>
        <v>1180</v>
      </c>
      <c r="B1185" s="37">
        <v>100012210</v>
      </c>
      <c r="C1185" t="s">
        <v>2247</v>
      </c>
      <c r="D1185" s="38">
        <v>21</v>
      </c>
      <c r="E1185" s="38">
        <v>0</v>
      </c>
      <c r="J1185" s="38">
        <v>2</v>
      </c>
      <c r="L1185" s="38">
        <v>0</v>
      </c>
      <c r="M1185" s="38">
        <v>0</v>
      </c>
      <c r="N1185" s="38">
        <v>1000000</v>
      </c>
      <c r="O1185" s="38" t="s">
        <v>55</v>
      </c>
      <c r="Q1185" s="63" t="s">
        <v>1560</v>
      </c>
      <c r="R1185" s="63">
        <v>0</v>
      </c>
      <c r="T1185" s="153" t="s">
        <v>1543</v>
      </c>
      <c r="Y1185" s="70" t="str">
        <f t="shared" si="47"/>
        <v>0,100012210,0,0,0</v>
      </c>
      <c r="Z1185" s="70"/>
      <c r="AA1185" s="38">
        <v>0</v>
      </c>
      <c r="AB1185" s="38">
        <v>0</v>
      </c>
      <c r="AC1185" s="38">
        <v>0</v>
      </c>
      <c r="AD1185" s="38">
        <v>0</v>
      </c>
      <c r="AG1185" s="7" t="s">
        <v>1940</v>
      </c>
      <c r="AH1185" s="96" t="str">
        <f t="shared" si="46"/>
        <v>0,100012210,0,0,0</v>
      </c>
    </row>
    <row r="1186" spans="1:34" x14ac:dyDescent="0.3">
      <c r="A1186" s="55">
        <f t="shared" si="44"/>
        <v>1181</v>
      </c>
      <c r="B1186" s="37">
        <v>100012220</v>
      </c>
      <c r="C1186" t="s">
        <v>2247</v>
      </c>
      <c r="D1186" s="38">
        <v>22</v>
      </c>
      <c r="E1186" s="38">
        <v>0</v>
      </c>
      <c r="J1186" s="38">
        <v>2</v>
      </c>
      <c r="L1186" s="38">
        <v>0</v>
      </c>
      <c r="M1186" s="38">
        <v>0</v>
      </c>
      <c r="N1186" s="38">
        <v>1000000</v>
      </c>
      <c r="O1186" s="38" t="s">
        <v>55</v>
      </c>
      <c r="Q1186" s="63" t="s">
        <v>1560</v>
      </c>
      <c r="R1186" s="63">
        <v>0</v>
      </c>
      <c r="T1186" s="153" t="s">
        <v>1543</v>
      </c>
      <c r="Y1186" s="70" t="str">
        <f t="shared" si="47"/>
        <v>0,100012220,0,0,0</v>
      </c>
      <c r="Z1186" s="70"/>
      <c r="AA1186" s="38">
        <v>0</v>
      </c>
      <c r="AB1186" s="38">
        <v>0</v>
      </c>
      <c r="AC1186" s="38">
        <v>0</v>
      </c>
      <c r="AD1186" s="38">
        <v>0</v>
      </c>
      <c r="AG1186" s="7" t="s">
        <v>1940</v>
      </c>
      <c r="AH1186" s="96" t="str">
        <f t="shared" si="46"/>
        <v>0,100012220,0,0,0</v>
      </c>
    </row>
    <row r="1187" spans="1:34" x14ac:dyDescent="0.3">
      <c r="A1187" s="55">
        <f t="shared" si="44"/>
        <v>1182</v>
      </c>
      <c r="B1187" s="37">
        <v>100012230</v>
      </c>
      <c r="C1187" t="s">
        <v>2247</v>
      </c>
      <c r="D1187" s="38">
        <v>23</v>
      </c>
      <c r="E1187" s="38">
        <v>0</v>
      </c>
      <c r="J1187" s="38">
        <v>2</v>
      </c>
      <c r="L1187" s="38">
        <v>0</v>
      </c>
      <c r="M1187" s="38">
        <v>0</v>
      </c>
      <c r="N1187" s="38">
        <v>1000000</v>
      </c>
      <c r="O1187" s="38" t="s">
        <v>55</v>
      </c>
      <c r="Q1187" s="63" t="s">
        <v>1560</v>
      </c>
      <c r="R1187" s="63">
        <v>0</v>
      </c>
      <c r="T1187" s="153" t="s">
        <v>1543</v>
      </c>
      <c r="Y1187" s="70" t="str">
        <f t="shared" si="47"/>
        <v>0,100012230,0,0,0</v>
      </c>
      <c r="Z1187" s="70"/>
      <c r="AA1187" s="38">
        <v>0</v>
      </c>
      <c r="AB1187" s="38">
        <v>0</v>
      </c>
      <c r="AC1187" s="38">
        <v>0</v>
      </c>
      <c r="AD1187" s="38">
        <v>0</v>
      </c>
      <c r="AG1187" s="7" t="s">
        <v>1940</v>
      </c>
      <c r="AH1187" s="96" t="str">
        <f t="shared" si="46"/>
        <v>0,100012230,0,0,0</v>
      </c>
    </row>
    <row r="1188" spans="1:34" x14ac:dyDescent="0.3">
      <c r="A1188" s="55">
        <f t="shared" si="44"/>
        <v>1183</v>
      </c>
      <c r="B1188" s="37">
        <v>100012240</v>
      </c>
      <c r="C1188" t="s">
        <v>2247</v>
      </c>
      <c r="D1188" s="38">
        <v>24</v>
      </c>
      <c r="E1188" s="38">
        <v>0</v>
      </c>
      <c r="J1188" s="38">
        <v>2</v>
      </c>
      <c r="L1188" s="38">
        <v>0</v>
      </c>
      <c r="M1188" s="38">
        <v>0</v>
      </c>
      <c r="N1188" s="38">
        <v>1000000</v>
      </c>
      <c r="O1188" s="38" t="s">
        <v>55</v>
      </c>
      <c r="Q1188" s="63" t="s">
        <v>1560</v>
      </c>
      <c r="R1188" s="63">
        <v>0</v>
      </c>
      <c r="T1188" s="153" t="s">
        <v>1543</v>
      </c>
      <c r="Y1188" s="70" t="str">
        <f t="shared" si="47"/>
        <v>0,100012240,0,0,0</v>
      </c>
      <c r="Z1188" s="70"/>
      <c r="AA1188" s="38">
        <v>0</v>
      </c>
      <c r="AB1188" s="38">
        <v>0</v>
      </c>
      <c r="AC1188" s="38">
        <v>0</v>
      </c>
      <c r="AD1188" s="38">
        <v>0</v>
      </c>
      <c r="AG1188" s="7" t="s">
        <v>1940</v>
      </c>
      <c r="AH1188" s="96" t="str">
        <f t="shared" si="46"/>
        <v>0,100012240,0,0,0</v>
      </c>
    </row>
    <row r="1189" spans="1:34" x14ac:dyDescent="0.3">
      <c r="A1189" s="55">
        <f t="shared" si="44"/>
        <v>1184</v>
      </c>
      <c r="B1189" s="37">
        <v>100012250</v>
      </c>
      <c r="C1189" t="s">
        <v>2247</v>
      </c>
      <c r="D1189" s="38">
        <v>25</v>
      </c>
      <c r="E1189" s="38">
        <v>0</v>
      </c>
      <c r="J1189" s="38">
        <v>2</v>
      </c>
      <c r="L1189" s="38">
        <v>0</v>
      </c>
      <c r="M1189" s="38">
        <v>0</v>
      </c>
      <c r="N1189" s="38">
        <v>1000000</v>
      </c>
      <c r="O1189" s="38" t="s">
        <v>55</v>
      </c>
      <c r="Q1189" s="63" t="s">
        <v>1560</v>
      </c>
      <c r="R1189" s="63">
        <v>0</v>
      </c>
      <c r="T1189" s="153" t="s">
        <v>1543</v>
      </c>
      <c r="Y1189" s="70" t="str">
        <f t="shared" si="47"/>
        <v>0,100012250,0,0,0</v>
      </c>
      <c r="Z1189" s="70"/>
      <c r="AA1189" s="38">
        <v>0</v>
      </c>
      <c r="AB1189" s="38">
        <v>0</v>
      </c>
      <c r="AC1189" s="38">
        <v>0</v>
      </c>
      <c r="AD1189" s="38">
        <v>0</v>
      </c>
      <c r="AG1189" s="7" t="s">
        <v>1940</v>
      </c>
      <c r="AH1189" s="96" t="str">
        <f t="shared" si="46"/>
        <v>0,100012250,0,0,0</v>
      </c>
    </row>
    <row r="1190" spans="1:34" x14ac:dyDescent="0.3">
      <c r="A1190" s="55">
        <f t="shared" si="44"/>
        <v>1185</v>
      </c>
      <c r="B1190" s="37">
        <v>100013010</v>
      </c>
      <c r="C1190" t="s">
        <v>2248</v>
      </c>
      <c r="D1190" s="38">
        <v>1</v>
      </c>
      <c r="E1190" s="38">
        <v>0</v>
      </c>
      <c r="J1190" s="38">
        <v>2</v>
      </c>
      <c r="L1190" s="38">
        <v>0</v>
      </c>
      <c r="M1190" s="38">
        <v>0</v>
      </c>
      <c r="N1190" s="38">
        <v>1000000</v>
      </c>
      <c r="O1190" s="38" t="s">
        <v>55</v>
      </c>
      <c r="Q1190" s="63" t="s">
        <v>1560</v>
      </c>
      <c r="R1190" s="63">
        <v>0</v>
      </c>
      <c r="T1190" s="153" t="s">
        <v>1543</v>
      </c>
      <c r="Y1190" s="70" t="str">
        <f>AH1190</f>
        <v>0,100013010,0,0,0</v>
      </c>
      <c r="Z1190" s="70"/>
      <c r="AA1190" s="38">
        <v>0</v>
      </c>
      <c r="AB1190" s="38">
        <v>0</v>
      </c>
      <c r="AC1190" s="38">
        <v>0</v>
      </c>
      <c r="AD1190" s="38">
        <v>0</v>
      </c>
      <c r="AF1190" s="94"/>
      <c r="AG1190" s="7" t="s">
        <v>1940</v>
      </c>
      <c r="AH1190" s="96" t="str">
        <f t="shared" si="46"/>
        <v>0,100013010,0,0,0</v>
      </c>
    </row>
    <row r="1191" spans="1:34" x14ac:dyDescent="0.3">
      <c r="A1191" s="55">
        <f t="shared" ref="A1191:A1214" si="48">ROW()-5</f>
        <v>1186</v>
      </c>
      <c r="B1191" s="37">
        <v>100013020</v>
      </c>
      <c r="C1191" t="s">
        <v>2248</v>
      </c>
      <c r="D1191" s="38">
        <v>2</v>
      </c>
      <c r="E1191" s="38">
        <v>0</v>
      </c>
      <c r="J1191" s="38">
        <v>2</v>
      </c>
      <c r="L1191" s="38">
        <v>0</v>
      </c>
      <c r="M1191" s="38">
        <v>0</v>
      </c>
      <c r="N1191" s="38">
        <v>1000000</v>
      </c>
      <c r="O1191" s="38" t="s">
        <v>55</v>
      </c>
      <c r="Q1191" s="63" t="s">
        <v>1560</v>
      </c>
      <c r="R1191" s="63">
        <v>0</v>
      </c>
      <c r="T1191" s="153" t="s">
        <v>1543</v>
      </c>
      <c r="Y1191" s="70" t="str">
        <f t="shared" ref="Y1191:Y1214" si="49">AH1191</f>
        <v>0,100013020,0,0,0</v>
      </c>
      <c r="Z1191" s="70"/>
      <c r="AA1191" s="38">
        <v>0</v>
      </c>
      <c r="AB1191" s="38">
        <v>0</v>
      </c>
      <c r="AC1191" s="38">
        <v>0</v>
      </c>
      <c r="AD1191" s="38">
        <v>0</v>
      </c>
      <c r="AG1191" s="7" t="s">
        <v>1940</v>
      </c>
      <c r="AH1191" s="96" t="str">
        <f t="shared" si="46"/>
        <v>0,100013020,0,0,0</v>
      </c>
    </row>
    <row r="1192" spans="1:34" x14ac:dyDescent="0.3">
      <c r="A1192" s="55">
        <f t="shared" si="48"/>
        <v>1187</v>
      </c>
      <c r="B1192" s="37">
        <v>100013030</v>
      </c>
      <c r="C1192" t="s">
        <v>2248</v>
      </c>
      <c r="D1192" s="38">
        <v>3</v>
      </c>
      <c r="E1192" s="38">
        <v>0</v>
      </c>
      <c r="J1192" s="38">
        <v>2</v>
      </c>
      <c r="L1192" s="38">
        <v>0</v>
      </c>
      <c r="M1192" s="38">
        <v>0</v>
      </c>
      <c r="N1192" s="38">
        <v>1000000</v>
      </c>
      <c r="O1192" s="38" t="s">
        <v>55</v>
      </c>
      <c r="Q1192" s="63" t="s">
        <v>1560</v>
      </c>
      <c r="R1192" s="63">
        <v>0</v>
      </c>
      <c r="T1192" s="153" t="s">
        <v>1543</v>
      </c>
      <c r="Y1192" s="70" t="str">
        <f t="shared" si="49"/>
        <v>0,100013030,0,0,0</v>
      </c>
      <c r="Z1192" s="70"/>
      <c r="AA1192" s="38">
        <v>0</v>
      </c>
      <c r="AB1192" s="38">
        <v>0</v>
      </c>
      <c r="AC1192" s="38">
        <v>0</v>
      </c>
      <c r="AD1192" s="38">
        <v>0</v>
      </c>
      <c r="AG1192" s="7" t="s">
        <v>1940</v>
      </c>
      <c r="AH1192" s="96" t="str">
        <f t="shared" si="46"/>
        <v>0,100013030,0,0,0</v>
      </c>
    </row>
    <row r="1193" spans="1:34" x14ac:dyDescent="0.3">
      <c r="A1193" s="55">
        <f t="shared" si="48"/>
        <v>1188</v>
      </c>
      <c r="B1193" s="37">
        <v>100013040</v>
      </c>
      <c r="C1193" t="s">
        <v>2248</v>
      </c>
      <c r="D1193" s="38">
        <v>4</v>
      </c>
      <c r="E1193" s="38">
        <v>0</v>
      </c>
      <c r="J1193" s="38">
        <v>2</v>
      </c>
      <c r="L1193" s="38">
        <v>0</v>
      </c>
      <c r="M1193" s="38">
        <v>0</v>
      </c>
      <c r="N1193" s="38">
        <v>1000000</v>
      </c>
      <c r="O1193" s="38" t="s">
        <v>55</v>
      </c>
      <c r="Q1193" s="63" t="s">
        <v>1560</v>
      </c>
      <c r="R1193" s="63">
        <v>0</v>
      </c>
      <c r="T1193" s="153" t="s">
        <v>1543</v>
      </c>
      <c r="Y1193" s="70" t="str">
        <f t="shared" si="49"/>
        <v>0,100013040,0,0,0</v>
      </c>
      <c r="Z1193" s="70"/>
      <c r="AA1193" s="38">
        <v>0</v>
      </c>
      <c r="AB1193" s="38">
        <v>0</v>
      </c>
      <c r="AC1193" s="38">
        <v>0</v>
      </c>
      <c r="AD1193" s="38">
        <v>0</v>
      </c>
      <c r="AG1193" s="7" t="s">
        <v>1940</v>
      </c>
      <c r="AH1193" s="96" t="str">
        <f t="shared" si="46"/>
        <v>0,100013040,0,0,0</v>
      </c>
    </row>
    <row r="1194" spans="1:34" x14ac:dyDescent="0.3">
      <c r="A1194" s="55">
        <f t="shared" si="48"/>
        <v>1189</v>
      </c>
      <c r="B1194" s="37">
        <v>100013050</v>
      </c>
      <c r="C1194" t="s">
        <v>2248</v>
      </c>
      <c r="D1194" s="38">
        <v>5</v>
      </c>
      <c r="E1194" s="38">
        <v>0</v>
      </c>
      <c r="J1194" s="38">
        <v>2</v>
      </c>
      <c r="L1194" s="38">
        <v>0</v>
      </c>
      <c r="M1194" s="38">
        <v>0</v>
      </c>
      <c r="N1194" s="38">
        <v>1000000</v>
      </c>
      <c r="O1194" s="38" t="s">
        <v>55</v>
      </c>
      <c r="Q1194" s="63" t="s">
        <v>1560</v>
      </c>
      <c r="R1194" s="63">
        <v>0</v>
      </c>
      <c r="T1194" s="153" t="s">
        <v>1543</v>
      </c>
      <c r="Y1194" s="70" t="str">
        <f t="shared" si="49"/>
        <v>0,100013050,0,0,0</v>
      </c>
      <c r="Z1194" s="70"/>
      <c r="AA1194" s="38">
        <v>0</v>
      </c>
      <c r="AB1194" s="38">
        <v>0</v>
      </c>
      <c r="AC1194" s="38">
        <v>0</v>
      </c>
      <c r="AD1194" s="38">
        <v>0</v>
      </c>
      <c r="AG1194" s="7" t="s">
        <v>1940</v>
      </c>
      <c r="AH1194" s="96" t="str">
        <f t="shared" si="46"/>
        <v>0,100013050,0,0,0</v>
      </c>
    </row>
    <row r="1195" spans="1:34" x14ac:dyDescent="0.3">
      <c r="A1195" s="55">
        <f t="shared" si="48"/>
        <v>1190</v>
      </c>
      <c r="B1195" s="37">
        <v>100013060</v>
      </c>
      <c r="C1195" t="s">
        <v>2248</v>
      </c>
      <c r="D1195" s="38">
        <v>6</v>
      </c>
      <c r="E1195" s="38">
        <v>0</v>
      </c>
      <c r="J1195" s="38">
        <v>2</v>
      </c>
      <c r="L1195" s="38">
        <v>0</v>
      </c>
      <c r="M1195" s="38">
        <v>0</v>
      </c>
      <c r="N1195" s="38">
        <v>1000000</v>
      </c>
      <c r="O1195" s="38" t="s">
        <v>55</v>
      </c>
      <c r="Q1195" s="63" t="s">
        <v>1560</v>
      </c>
      <c r="R1195" s="63">
        <v>0</v>
      </c>
      <c r="T1195" s="153" t="s">
        <v>1543</v>
      </c>
      <c r="Y1195" s="70" t="str">
        <f t="shared" si="49"/>
        <v>0,100013060,0,0,0</v>
      </c>
      <c r="Z1195" s="70"/>
      <c r="AA1195" s="38">
        <v>0</v>
      </c>
      <c r="AB1195" s="38">
        <v>0</v>
      </c>
      <c r="AC1195" s="38">
        <v>0</v>
      </c>
      <c r="AD1195" s="38">
        <v>0</v>
      </c>
      <c r="AG1195" s="7" t="s">
        <v>1940</v>
      </c>
      <c r="AH1195" s="96" t="str">
        <f t="shared" si="46"/>
        <v>0,100013060,0,0,0</v>
      </c>
    </row>
    <row r="1196" spans="1:34" x14ac:dyDescent="0.3">
      <c r="A1196" s="55">
        <f t="shared" si="48"/>
        <v>1191</v>
      </c>
      <c r="B1196" s="37">
        <v>100013070</v>
      </c>
      <c r="C1196" t="s">
        <v>2248</v>
      </c>
      <c r="D1196" s="38">
        <v>7</v>
      </c>
      <c r="E1196" s="38">
        <v>0</v>
      </c>
      <c r="J1196" s="38">
        <v>2</v>
      </c>
      <c r="L1196" s="38">
        <v>0</v>
      </c>
      <c r="M1196" s="38">
        <v>0</v>
      </c>
      <c r="N1196" s="38">
        <v>1000000</v>
      </c>
      <c r="O1196" s="38" t="s">
        <v>55</v>
      </c>
      <c r="Q1196" s="63" t="s">
        <v>1560</v>
      </c>
      <c r="R1196" s="63">
        <v>0</v>
      </c>
      <c r="T1196" s="153" t="s">
        <v>1543</v>
      </c>
      <c r="Y1196" s="70" t="str">
        <f t="shared" si="49"/>
        <v>0,100013070,0,0,0</v>
      </c>
      <c r="Z1196" s="70"/>
      <c r="AA1196" s="38">
        <v>0</v>
      </c>
      <c r="AB1196" s="38">
        <v>0</v>
      </c>
      <c r="AC1196" s="38">
        <v>0</v>
      </c>
      <c r="AD1196" s="38">
        <v>0</v>
      </c>
      <c r="AG1196" s="7" t="s">
        <v>1940</v>
      </c>
      <c r="AH1196" s="96" t="str">
        <f t="shared" si="46"/>
        <v>0,100013070,0,0,0</v>
      </c>
    </row>
    <row r="1197" spans="1:34" x14ac:dyDescent="0.3">
      <c r="A1197" s="55">
        <f t="shared" si="48"/>
        <v>1192</v>
      </c>
      <c r="B1197" s="37">
        <v>100013080</v>
      </c>
      <c r="C1197" t="s">
        <v>2248</v>
      </c>
      <c r="D1197" s="38">
        <v>8</v>
      </c>
      <c r="E1197" s="38">
        <v>0</v>
      </c>
      <c r="J1197" s="38">
        <v>2</v>
      </c>
      <c r="L1197" s="38">
        <v>0</v>
      </c>
      <c r="M1197" s="38">
        <v>0</v>
      </c>
      <c r="N1197" s="38">
        <v>1000000</v>
      </c>
      <c r="O1197" s="38" t="s">
        <v>55</v>
      </c>
      <c r="Q1197" s="63" t="s">
        <v>1560</v>
      </c>
      <c r="R1197" s="63">
        <v>0</v>
      </c>
      <c r="T1197" s="153" t="s">
        <v>1543</v>
      </c>
      <c r="Y1197" s="70" t="str">
        <f t="shared" si="49"/>
        <v>0,100013080,0,0,0</v>
      </c>
      <c r="Z1197" s="70"/>
      <c r="AA1197" s="38">
        <v>0</v>
      </c>
      <c r="AB1197" s="38">
        <v>0</v>
      </c>
      <c r="AC1197" s="38">
        <v>0</v>
      </c>
      <c r="AD1197" s="38">
        <v>0</v>
      </c>
      <c r="AG1197" s="7" t="s">
        <v>1940</v>
      </c>
      <c r="AH1197" s="96" t="str">
        <f t="shared" si="46"/>
        <v>0,100013080,0,0,0</v>
      </c>
    </row>
    <row r="1198" spans="1:34" x14ac:dyDescent="0.3">
      <c r="A1198" s="55">
        <f t="shared" si="48"/>
        <v>1193</v>
      </c>
      <c r="B1198" s="37">
        <v>100013090</v>
      </c>
      <c r="C1198" t="s">
        <v>2248</v>
      </c>
      <c r="D1198" s="38">
        <v>9</v>
      </c>
      <c r="E1198" s="38">
        <v>0</v>
      </c>
      <c r="J1198" s="38">
        <v>2</v>
      </c>
      <c r="L1198" s="38">
        <v>0</v>
      </c>
      <c r="M1198" s="38">
        <v>0</v>
      </c>
      <c r="N1198" s="38">
        <v>1000000</v>
      </c>
      <c r="O1198" s="38" t="s">
        <v>55</v>
      </c>
      <c r="Q1198" s="63" t="s">
        <v>1560</v>
      </c>
      <c r="R1198" s="63">
        <v>0</v>
      </c>
      <c r="T1198" s="153" t="s">
        <v>1543</v>
      </c>
      <c r="Y1198" s="70" t="str">
        <f t="shared" si="49"/>
        <v>0,100013090,0,0,0</v>
      </c>
      <c r="Z1198" s="70"/>
      <c r="AA1198" s="38">
        <v>0</v>
      </c>
      <c r="AB1198" s="38">
        <v>0</v>
      </c>
      <c r="AC1198" s="38">
        <v>0</v>
      </c>
      <c r="AD1198" s="38">
        <v>0</v>
      </c>
      <c r="AG1198" s="7" t="s">
        <v>1940</v>
      </c>
      <c r="AH1198" s="96" t="str">
        <f t="shared" si="46"/>
        <v>0,100013090,0,0,0</v>
      </c>
    </row>
    <row r="1199" spans="1:34" x14ac:dyDescent="0.3">
      <c r="A1199" s="55">
        <f t="shared" si="48"/>
        <v>1194</v>
      </c>
      <c r="B1199" s="37">
        <v>100013100</v>
      </c>
      <c r="C1199" t="s">
        <v>2248</v>
      </c>
      <c r="D1199" s="38">
        <v>10</v>
      </c>
      <c r="E1199" s="38">
        <v>0</v>
      </c>
      <c r="J1199" s="38">
        <v>2</v>
      </c>
      <c r="L1199" s="38">
        <v>0</v>
      </c>
      <c r="M1199" s="38">
        <v>0</v>
      </c>
      <c r="N1199" s="38">
        <v>1000000</v>
      </c>
      <c r="O1199" s="38" t="s">
        <v>55</v>
      </c>
      <c r="Q1199" s="63" t="s">
        <v>1560</v>
      </c>
      <c r="R1199" s="63">
        <v>0</v>
      </c>
      <c r="T1199" s="153" t="s">
        <v>1543</v>
      </c>
      <c r="Y1199" s="70" t="str">
        <f t="shared" si="49"/>
        <v>0,100013100,0,0,0</v>
      </c>
      <c r="Z1199" s="70"/>
      <c r="AA1199" s="38">
        <v>0</v>
      </c>
      <c r="AB1199" s="38">
        <v>0</v>
      </c>
      <c r="AC1199" s="38">
        <v>0</v>
      </c>
      <c r="AD1199" s="38">
        <v>0</v>
      </c>
      <c r="AG1199" s="7" t="s">
        <v>1940</v>
      </c>
      <c r="AH1199" s="96" t="str">
        <f t="shared" si="46"/>
        <v>0,100013100,0,0,0</v>
      </c>
    </row>
    <row r="1200" spans="1:34" x14ac:dyDescent="0.3">
      <c r="A1200" s="55">
        <f t="shared" si="48"/>
        <v>1195</v>
      </c>
      <c r="B1200" s="37">
        <v>100013110</v>
      </c>
      <c r="C1200" t="s">
        <v>2248</v>
      </c>
      <c r="D1200" s="38">
        <v>11</v>
      </c>
      <c r="E1200" s="38">
        <v>0</v>
      </c>
      <c r="J1200" s="38">
        <v>2</v>
      </c>
      <c r="L1200" s="38">
        <v>0</v>
      </c>
      <c r="M1200" s="38">
        <v>0</v>
      </c>
      <c r="N1200" s="38">
        <v>1000000</v>
      </c>
      <c r="O1200" s="38" t="s">
        <v>55</v>
      </c>
      <c r="Q1200" s="63" t="s">
        <v>1560</v>
      </c>
      <c r="R1200" s="63">
        <v>0</v>
      </c>
      <c r="T1200" s="153" t="s">
        <v>1543</v>
      </c>
      <c r="Y1200" s="70" t="str">
        <f t="shared" si="49"/>
        <v>0,100013110,0,0,0</v>
      </c>
      <c r="Z1200" s="70"/>
      <c r="AA1200" s="38">
        <v>0</v>
      </c>
      <c r="AB1200" s="38">
        <v>0</v>
      </c>
      <c r="AC1200" s="38">
        <v>0</v>
      </c>
      <c r="AD1200" s="38">
        <v>0</v>
      </c>
      <c r="AG1200" s="7" t="s">
        <v>1940</v>
      </c>
      <c r="AH1200" s="96" t="str">
        <f t="shared" si="46"/>
        <v>0,100013110,0,0,0</v>
      </c>
    </row>
    <row r="1201" spans="1:34" x14ac:dyDescent="0.3">
      <c r="A1201" s="55">
        <f t="shared" si="48"/>
        <v>1196</v>
      </c>
      <c r="B1201" s="37">
        <v>100013120</v>
      </c>
      <c r="C1201" t="s">
        <v>2248</v>
      </c>
      <c r="D1201" s="38">
        <v>12</v>
      </c>
      <c r="E1201" s="38">
        <v>0</v>
      </c>
      <c r="J1201" s="38">
        <v>2</v>
      </c>
      <c r="L1201" s="38">
        <v>0</v>
      </c>
      <c r="M1201" s="38">
        <v>0</v>
      </c>
      <c r="N1201" s="38">
        <v>1000000</v>
      </c>
      <c r="O1201" s="38" t="s">
        <v>55</v>
      </c>
      <c r="Q1201" s="63" t="s">
        <v>1560</v>
      </c>
      <c r="R1201" s="63">
        <v>0</v>
      </c>
      <c r="T1201" s="153" t="s">
        <v>1543</v>
      </c>
      <c r="Y1201" s="70" t="str">
        <f t="shared" si="49"/>
        <v>0,100013120,0,0,0</v>
      </c>
      <c r="Z1201" s="70"/>
      <c r="AA1201" s="38">
        <v>0</v>
      </c>
      <c r="AB1201" s="38">
        <v>0</v>
      </c>
      <c r="AC1201" s="38">
        <v>0</v>
      </c>
      <c r="AD1201" s="38">
        <v>0</v>
      </c>
      <c r="AG1201" s="7" t="s">
        <v>1940</v>
      </c>
      <c r="AH1201" s="96" t="str">
        <f t="shared" si="46"/>
        <v>0,100013120,0,0,0</v>
      </c>
    </row>
    <row r="1202" spans="1:34" x14ac:dyDescent="0.3">
      <c r="A1202" s="55">
        <f t="shared" si="48"/>
        <v>1197</v>
      </c>
      <c r="B1202" s="37">
        <v>100013130</v>
      </c>
      <c r="C1202" t="s">
        <v>2248</v>
      </c>
      <c r="D1202" s="38">
        <v>13</v>
      </c>
      <c r="E1202" s="38">
        <v>0</v>
      </c>
      <c r="J1202" s="38">
        <v>2</v>
      </c>
      <c r="L1202" s="38">
        <v>0</v>
      </c>
      <c r="M1202" s="38">
        <v>0</v>
      </c>
      <c r="N1202" s="38">
        <v>1000000</v>
      </c>
      <c r="O1202" s="38" t="s">
        <v>55</v>
      </c>
      <c r="Q1202" s="63" t="s">
        <v>1560</v>
      </c>
      <c r="R1202" s="63">
        <v>0</v>
      </c>
      <c r="T1202" s="153" t="s">
        <v>1543</v>
      </c>
      <c r="Y1202" s="70" t="str">
        <f t="shared" si="49"/>
        <v>0,100013130,0,0,0</v>
      </c>
      <c r="Z1202" s="70"/>
      <c r="AA1202" s="38">
        <v>0</v>
      </c>
      <c r="AB1202" s="38">
        <v>0</v>
      </c>
      <c r="AC1202" s="38">
        <v>0</v>
      </c>
      <c r="AD1202" s="38">
        <v>0</v>
      </c>
      <c r="AG1202" s="7" t="s">
        <v>1940</v>
      </c>
      <c r="AH1202" s="96" t="str">
        <f t="shared" si="46"/>
        <v>0,100013130,0,0,0</v>
      </c>
    </row>
    <row r="1203" spans="1:34" x14ac:dyDescent="0.3">
      <c r="A1203" s="55">
        <f t="shared" si="48"/>
        <v>1198</v>
      </c>
      <c r="B1203" s="37">
        <v>100013140</v>
      </c>
      <c r="C1203" t="s">
        <v>2248</v>
      </c>
      <c r="D1203" s="38">
        <v>14</v>
      </c>
      <c r="E1203" s="38">
        <v>0</v>
      </c>
      <c r="J1203" s="38">
        <v>2</v>
      </c>
      <c r="L1203" s="38">
        <v>0</v>
      </c>
      <c r="M1203" s="38">
        <v>0</v>
      </c>
      <c r="N1203" s="38">
        <v>1000000</v>
      </c>
      <c r="O1203" s="38" t="s">
        <v>55</v>
      </c>
      <c r="Q1203" s="63" t="s">
        <v>1560</v>
      </c>
      <c r="R1203" s="63">
        <v>0</v>
      </c>
      <c r="T1203" s="153" t="s">
        <v>1543</v>
      </c>
      <c r="Y1203" s="70" t="str">
        <f t="shared" si="49"/>
        <v>0,100013140,0,0,0</v>
      </c>
      <c r="Z1203" s="70"/>
      <c r="AA1203" s="38">
        <v>0</v>
      </c>
      <c r="AB1203" s="38">
        <v>0</v>
      </c>
      <c r="AC1203" s="38">
        <v>0</v>
      </c>
      <c r="AD1203" s="38">
        <v>0</v>
      </c>
      <c r="AG1203" s="7" t="s">
        <v>1940</v>
      </c>
      <c r="AH1203" s="96" t="str">
        <f t="shared" si="46"/>
        <v>0,100013140,0,0,0</v>
      </c>
    </row>
    <row r="1204" spans="1:34" x14ac:dyDescent="0.3">
      <c r="A1204" s="55">
        <f t="shared" si="48"/>
        <v>1199</v>
      </c>
      <c r="B1204" s="37">
        <v>100013150</v>
      </c>
      <c r="C1204" t="s">
        <v>2248</v>
      </c>
      <c r="D1204" s="38">
        <v>15</v>
      </c>
      <c r="E1204" s="38">
        <v>0</v>
      </c>
      <c r="J1204" s="38">
        <v>2</v>
      </c>
      <c r="L1204" s="38">
        <v>0</v>
      </c>
      <c r="M1204" s="38">
        <v>0</v>
      </c>
      <c r="N1204" s="38">
        <v>1000000</v>
      </c>
      <c r="O1204" s="38" t="s">
        <v>55</v>
      </c>
      <c r="Q1204" s="63" t="s">
        <v>1560</v>
      </c>
      <c r="R1204" s="63">
        <v>0</v>
      </c>
      <c r="T1204" s="153" t="s">
        <v>1543</v>
      </c>
      <c r="Y1204" s="70" t="str">
        <f t="shared" si="49"/>
        <v>0,100013150,0,0,0</v>
      </c>
      <c r="Z1204" s="70"/>
      <c r="AA1204" s="38">
        <v>0</v>
      </c>
      <c r="AB1204" s="38">
        <v>0</v>
      </c>
      <c r="AC1204" s="38">
        <v>0</v>
      </c>
      <c r="AD1204" s="38">
        <v>0</v>
      </c>
      <c r="AG1204" s="7" t="s">
        <v>1940</v>
      </c>
      <c r="AH1204" s="96" t="str">
        <f t="shared" si="46"/>
        <v>0,100013150,0,0,0</v>
      </c>
    </row>
    <row r="1205" spans="1:34" x14ac:dyDescent="0.3">
      <c r="A1205" s="55">
        <f t="shared" si="48"/>
        <v>1200</v>
      </c>
      <c r="B1205" s="37">
        <v>100013160</v>
      </c>
      <c r="C1205" t="s">
        <v>2248</v>
      </c>
      <c r="D1205" s="38">
        <v>16</v>
      </c>
      <c r="E1205" s="38">
        <v>0</v>
      </c>
      <c r="J1205" s="38">
        <v>2</v>
      </c>
      <c r="L1205" s="38">
        <v>0</v>
      </c>
      <c r="M1205" s="38">
        <v>0</v>
      </c>
      <c r="N1205" s="38">
        <v>1000000</v>
      </c>
      <c r="O1205" s="38" t="s">
        <v>55</v>
      </c>
      <c r="Q1205" s="63" t="s">
        <v>1560</v>
      </c>
      <c r="R1205" s="63">
        <v>0</v>
      </c>
      <c r="T1205" s="153" t="s">
        <v>1543</v>
      </c>
      <c r="Y1205" s="70" t="str">
        <f t="shared" si="49"/>
        <v>0,100013160,0,0,0</v>
      </c>
      <c r="Z1205" s="70"/>
      <c r="AA1205" s="38">
        <v>0</v>
      </c>
      <c r="AB1205" s="38">
        <v>0</v>
      </c>
      <c r="AC1205" s="38">
        <v>0</v>
      </c>
      <c r="AD1205" s="38">
        <v>0</v>
      </c>
      <c r="AG1205" s="7" t="s">
        <v>1940</v>
      </c>
      <c r="AH1205" s="96" t="str">
        <f t="shared" si="46"/>
        <v>0,100013160,0,0,0</v>
      </c>
    </row>
    <row r="1206" spans="1:34" x14ac:dyDescent="0.3">
      <c r="A1206" s="55">
        <f t="shared" si="48"/>
        <v>1201</v>
      </c>
      <c r="B1206" s="37">
        <v>100013170</v>
      </c>
      <c r="C1206" t="s">
        <v>2248</v>
      </c>
      <c r="D1206" s="38">
        <v>17</v>
      </c>
      <c r="E1206" s="38">
        <v>0</v>
      </c>
      <c r="J1206" s="38">
        <v>2</v>
      </c>
      <c r="L1206" s="38">
        <v>0</v>
      </c>
      <c r="M1206" s="38">
        <v>0</v>
      </c>
      <c r="N1206" s="38">
        <v>1000000</v>
      </c>
      <c r="O1206" s="38" t="s">
        <v>55</v>
      </c>
      <c r="Q1206" s="63" t="s">
        <v>1560</v>
      </c>
      <c r="R1206" s="63">
        <v>0</v>
      </c>
      <c r="T1206" s="153" t="s">
        <v>1543</v>
      </c>
      <c r="Y1206" s="70" t="str">
        <f t="shared" si="49"/>
        <v>0,100013170,0,0,0</v>
      </c>
      <c r="Z1206" s="70"/>
      <c r="AA1206" s="38">
        <v>0</v>
      </c>
      <c r="AB1206" s="38">
        <v>0</v>
      </c>
      <c r="AC1206" s="38">
        <v>0</v>
      </c>
      <c r="AD1206" s="38">
        <v>0</v>
      </c>
      <c r="AG1206" s="7" t="s">
        <v>1940</v>
      </c>
      <c r="AH1206" s="96" t="str">
        <f t="shared" si="46"/>
        <v>0,100013170,0,0,0</v>
      </c>
    </row>
    <row r="1207" spans="1:34" x14ac:dyDescent="0.3">
      <c r="A1207" s="55">
        <f t="shared" si="48"/>
        <v>1202</v>
      </c>
      <c r="B1207" s="37">
        <v>100013180</v>
      </c>
      <c r="C1207" t="s">
        <v>2248</v>
      </c>
      <c r="D1207" s="38">
        <v>18</v>
      </c>
      <c r="E1207" s="38">
        <v>0</v>
      </c>
      <c r="J1207" s="38">
        <v>2</v>
      </c>
      <c r="L1207" s="38">
        <v>0</v>
      </c>
      <c r="M1207" s="38">
        <v>0</v>
      </c>
      <c r="N1207" s="38">
        <v>1000000</v>
      </c>
      <c r="O1207" s="38" t="s">
        <v>55</v>
      </c>
      <c r="Q1207" s="63" t="s">
        <v>1560</v>
      </c>
      <c r="R1207" s="63">
        <v>0</v>
      </c>
      <c r="T1207" s="153" t="s">
        <v>1543</v>
      </c>
      <c r="Y1207" s="70" t="str">
        <f t="shared" si="49"/>
        <v>0,100013180,0,0,0</v>
      </c>
      <c r="Z1207" s="70"/>
      <c r="AA1207" s="38">
        <v>0</v>
      </c>
      <c r="AB1207" s="38">
        <v>0</v>
      </c>
      <c r="AC1207" s="38">
        <v>0</v>
      </c>
      <c r="AD1207" s="38">
        <v>0</v>
      </c>
      <c r="AG1207" s="7" t="s">
        <v>1940</v>
      </c>
      <c r="AH1207" s="96" t="str">
        <f t="shared" si="46"/>
        <v>0,100013180,0,0,0</v>
      </c>
    </row>
    <row r="1208" spans="1:34" x14ac:dyDescent="0.3">
      <c r="A1208" s="55">
        <f t="shared" si="48"/>
        <v>1203</v>
      </c>
      <c r="B1208" s="37">
        <v>100013190</v>
      </c>
      <c r="C1208" t="s">
        <v>2248</v>
      </c>
      <c r="D1208" s="38">
        <v>19</v>
      </c>
      <c r="E1208" s="38">
        <v>0</v>
      </c>
      <c r="J1208" s="38">
        <v>2</v>
      </c>
      <c r="L1208" s="38">
        <v>0</v>
      </c>
      <c r="M1208" s="38">
        <v>0</v>
      </c>
      <c r="N1208" s="38">
        <v>1000000</v>
      </c>
      <c r="O1208" s="38" t="s">
        <v>55</v>
      </c>
      <c r="Q1208" s="63" t="s">
        <v>1560</v>
      </c>
      <c r="R1208" s="63">
        <v>0</v>
      </c>
      <c r="T1208" s="153" t="s">
        <v>1543</v>
      </c>
      <c r="Y1208" s="70" t="str">
        <f t="shared" si="49"/>
        <v>0,100013190,0,0,0</v>
      </c>
      <c r="Z1208" s="70"/>
      <c r="AA1208" s="38">
        <v>0</v>
      </c>
      <c r="AB1208" s="38">
        <v>0</v>
      </c>
      <c r="AC1208" s="38">
        <v>0</v>
      </c>
      <c r="AD1208" s="38">
        <v>0</v>
      </c>
      <c r="AG1208" s="7" t="s">
        <v>1940</v>
      </c>
      <c r="AH1208" s="96" t="str">
        <f t="shared" si="46"/>
        <v>0,100013190,0,0,0</v>
      </c>
    </row>
    <row r="1209" spans="1:34" x14ac:dyDescent="0.3">
      <c r="A1209" s="55">
        <f t="shared" si="48"/>
        <v>1204</v>
      </c>
      <c r="B1209" s="37">
        <v>100013200</v>
      </c>
      <c r="C1209" t="s">
        <v>2248</v>
      </c>
      <c r="D1209" s="38">
        <v>20</v>
      </c>
      <c r="E1209" s="38">
        <v>0</v>
      </c>
      <c r="J1209" s="38">
        <v>2</v>
      </c>
      <c r="L1209" s="38">
        <v>0</v>
      </c>
      <c r="M1209" s="38">
        <v>0</v>
      </c>
      <c r="N1209" s="38">
        <v>1000000</v>
      </c>
      <c r="O1209" s="38" t="s">
        <v>55</v>
      </c>
      <c r="Q1209" s="63" t="s">
        <v>1560</v>
      </c>
      <c r="R1209" s="63">
        <v>0</v>
      </c>
      <c r="T1209" s="153" t="s">
        <v>1543</v>
      </c>
      <c r="Y1209" s="70" t="str">
        <f t="shared" si="49"/>
        <v>0,100013200,0,0,0</v>
      </c>
      <c r="Z1209" s="70"/>
      <c r="AA1209" s="38">
        <v>0</v>
      </c>
      <c r="AB1209" s="38">
        <v>0</v>
      </c>
      <c r="AC1209" s="38">
        <v>0</v>
      </c>
      <c r="AD1209" s="38">
        <v>0</v>
      </c>
      <c r="AG1209" s="7" t="s">
        <v>1940</v>
      </c>
      <c r="AH1209" s="96" t="str">
        <f t="shared" si="46"/>
        <v>0,100013200,0,0,0</v>
      </c>
    </row>
    <row r="1210" spans="1:34" x14ac:dyDescent="0.3">
      <c r="A1210" s="55">
        <f t="shared" si="48"/>
        <v>1205</v>
      </c>
      <c r="B1210" s="37">
        <v>100013210</v>
      </c>
      <c r="C1210" t="s">
        <v>2248</v>
      </c>
      <c r="D1210" s="38">
        <v>21</v>
      </c>
      <c r="E1210" s="38">
        <v>0</v>
      </c>
      <c r="J1210" s="38">
        <v>2</v>
      </c>
      <c r="L1210" s="38">
        <v>0</v>
      </c>
      <c r="M1210" s="38">
        <v>0</v>
      </c>
      <c r="N1210" s="38">
        <v>1000000</v>
      </c>
      <c r="O1210" s="38" t="s">
        <v>55</v>
      </c>
      <c r="Q1210" s="63" t="s">
        <v>1560</v>
      </c>
      <c r="R1210" s="63">
        <v>0</v>
      </c>
      <c r="T1210" s="153" t="s">
        <v>1543</v>
      </c>
      <c r="Y1210" s="70" t="str">
        <f t="shared" si="49"/>
        <v>0,100013210,0,0,0</v>
      </c>
      <c r="Z1210" s="70"/>
      <c r="AA1210" s="38">
        <v>0</v>
      </c>
      <c r="AB1210" s="38">
        <v>0</v>
      </c>
      <c r="AC1210" s="38">
        <v>0</v>
      </c>
      <c r="AD1210" s="38">
        <v>0</v>
      </c>
      <c r="AG1210" s="7" t="s">
        <v>1940</v>
      </c>
      <c r="AH1210" s="96" t="str">
        <f t="shared" ref="AH1210:AH1214" si="50">SUBSTITUTE(AG1210,"x",B1210)</f>
        <v>0,100013210,0,0,0</v>
      </c>
    </row>
    <row r="1211" spans="1:34" x14ac:dyDescent="0.3">
      <c r="A1211" s="55">
        <f t="shared" si="48"/>
        <v>1206</v>
      </c>
      <c r="B1211" s="37">
        <v>100013220</v>
      </c>
      <c r="C1211" t="s">
        <v>2248</v>
      </c>
      <c r="D1211" s="38">
        <v>22</v>
      </c>
      <c r="E1211" s="38">
        <v>0</v>
      </c>
      <c r="J1211" s="38">
        <v>2</v>
      </c>
      <c r="L1211" s="38">
        <v>0</v>
      </c>
      <c r="M1211" s="38">
        <v>0</v>
      </c>
      <c r="N1211" s="38">
        <v>1000000</v>
      </c>
      <c r="O1211" s="38" t="s">
        <v>55</v>
      </c>
      <c r="Q1211" s="63" t="s">
        <v>1560</v>
      </c>
      <c r="R1211" s="63">
        <v>0</v>
      </c>
      <c r="T1211" s="153" t="s">
        <v>1543</v>
      </c>
      <c r="Y1211" s="70" t="str">
        <f t="shared" si="49"/>
        <v>0,100013220,0,0,0</v>
      </c>
      <c r="Z1211" s="70"/>
      <c r="AA1211" s="38">
        <v>0</v>
      </c>
      <c r="AB1211" s="38">
        <v>0</v>
      </c>
      <c r="AC1211" s="38">
        <v>0</v>
      </c>
      <c r="AD1211" s="38">
        <v>0</v>
      </c>
      <c r="AG1211" s="7" t="s">
        <v>1940</v>
      </c>
      <c r="AH1211" s="96" t="str">
        <f t="shared" si="50"/>
        <v>0,100013220,0,0,0</v>
      </c>
    </row>
    <row r="1212" spans="1:34" x14ac:dyDescent="0.3">
      <c r="A1212" s="55">
        <f t="shared" si="48"/>
        <v>1207</v>
      </c>
      <c r="B1212" s="37">
        <v>100013230</v>
      </c>
      <c r="C1212" t="s">
        <v>2248</v>
      </c>
      <c r="D1212" s="38">
        <v>23</v>
      </c>
      <c r="E1212" s="38">
        <v>0</v>
      </c>
      <c r="J1212" s="38">
        <v>2</v>
      </c>
      <c r="L1212" s="38">
        <v>0</v>
      </c>
      <c r="M1212" s="38">
        <v>0</v>
      </c>
      <c r="N1212" s="38">
        <v>1000000</v>
      </c>
      <c r="O1212" s="38" t="s">
        <v>55</v>
      </c>
      <c r="Q1212" s="63" t="s">
        <v>1560</v>
      </c>
      <c r="R1212" s="63">
        <v>0</v>
      </c>
      <c r="T1212" s="153" t="s">
        <v>1543</v>
      </c>
      <c r="Y1212" s="70" t="str">
        <f t="shared" si="49"/>
        <v>0,100013230,0,0,0</v>
      </c>
      <c r="Z1212" s="70"/>
      <c r="AA1212" s="38">
        <v>0</v>
      </c>
      <c r="AB1212" s="38">
        <v>0</v>
      </c>
      <c r="AC1212" s="38">
        <v>0</v>
      </c>
      <c r="AD1212" s="38">
        <v>0</v>
      </c>
      <c r="AG1212" s="7" t="s">
        <v>1940</v>
      </c>
      <c r="AH1212" s="96" t="str">
        <f t="shared" si="50"/>
        <v>0,100013230,0,0,0</v>
      </c>
    </row>
    <row r="1213" spans="1:34" x14ac:dyDescent="0.3">
      <c r="A1213" s="55">
        <f t="shared" si="48"/>
        <v>1208</v>
      </c>
      <c r="B1213" s="37">
        <v>100013240</v>
      </c>
      <c r="C1213" t="s">
        <v>2248</v>
      </c>
      <c r="D1213" s="38">
        <v>24</v>
      </c>
      <c r="E1213" s="38">
        <v>0</v>
      </c>
      <c r="J1213" s="38">
        <v>2</v>
      </c>
      <c r="L1213" s="38">
        <v>0</v>
      </c>
      <c r="M1213" s="38">
        <v>0</v>
      </c>
      <c r="N1213" s="38">
        <v>1000000</v>
      </c>
      <c r="O1213" s="38" t="s">
        <v>55</v>
      </c>
      <c r="Q1213" s="63" t="s">
        <v>1560</v>
      </c>
      <c r="R1213" s="63">
        <v>0</v>
      </c>
      <c r="T1213" s="153" t="s">
        <v>1543</v>
      </c>
      <c r="Y1213" s="70" t="str">
        <f t="shared" si="49"/>
        <v>0,100013240,0,0,0</v>
      </c>
      <c r="Z1213" s="70"/>
      <c r="AA1213" s="38">
        <v>0</v>
      </c>
      <c r="AB1213" s="38">
        <v>0</v>
      </c>
      <c r="AC1213" s="38">
        <v>0</v>
      </c>
      <c r="AD1213" s="38">
        <v>0</v>
      </c>
      <c r="AG1213" s="7" t="s">
        <v>1940</v>
      </c>
      <c r="AH1213" s="96" t="str">
        <f t="shared" si="50"/>
        <v>0,100013240,0,0,0</v>
      </c>
    </row>
    <row r="1214" spans="1:34" x14ac:dyDescent="0.3">
      <c r="A1214" s="55">
        <f t="shared" si="48"/>
        <v>1209</v>
      </c>
      <c r="B1214" s="37">
        <v>100013250</v>
      </c>
      <c r="C1214" s="8" t="s">
        <v>2249</v>
      </c>
      <c r="D1214" s="38">
        <v>25</v>
      </c>
      <c r="E1214" s="38">
        <v>0</v>
      </c>
      <c r="J1214" s="38">
        <v>2</v>
      </c>
      <c r="L1214" s="38">
        <v>0</v>
      </c>
      <c r="M1214" s="38">
        <v>0</v>
      </c>
      <c r="N1214" s="38">
        <v>1000000</v>
      </c>
      <c r="O1214" s="38" t="s">
        <v>55</v>
      </c>
      <c r="Q1214" s="63" t="s">
        <v>1560</v>
      </c>
      <c r="R1214" s="63">
        <v>0</v>
      </c>
      <c r="T1214" s="153" t="s">
        <v>1543</v>
      </c>
      <c r="Y1214" s="70" t="str">
        <f t="shared" si="49"/>
        <v>0,100013250,0,0,0</v>
      </c>
      <c r="Z1214" s="70"/>
      <c r="AA1214" s="38">
        <v>0</v>
      </c>
      <c r="AB1214" s="38">
        <v>0</v>
      </c>
      <c r="AC1214" s="38">
        <v>0</v>
      </c>
      <c r="AD1214" s="38">
        <v>0</v>
      </c>
      <c r="AG1214" s="7" t="s">
        <v>1940</v>
      </c>
      <c r="AH1214" s="96" t="str">
        <f t="shared" si="50"/>
        <v>0,100013250,0,0,0</v>
      </c>
    </row>
  </sheetData>
  <autoFilter ref="A5:AI1214" xr:uid="{180E69AD-1A39-4823-9B3F-25C587AAB14E}"/>
  <phoneticPr fontId="12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8AA4D-CA42-4B5F-9F65-8526E5B37CB4}">
  <dimension ref="A1:AG1422"/>
  <sheetViews>
    <sheetView tabSelected="1" workbookViewId="0">
      <pane xSplit="5" ySplit="5" topLeftCell="J6" activePane="bottomRight" state="frozen"/>
      <selection pane="topRight" activeCell="F1" sqref="F1"/>
      <selection pane="bottomLeft" activeCell="A6" sqref="A6"/>
      <selection pane="bottomRight" activeCell="J12" sqref="J12"/>
    </sheetView>
  </sheetViews>
  <sheetFormatPr defaultRowHeight="14.25" x14ac:dyDescent="0.2"/>
  <cols>
    <col min="1" max="1" width="9" style="18"/>
    <col min="2" max="2" width="17.375" style="18" customWidth="1"/>
    <col min="3" max="4" width="9" style="18"/>
    <col min="5" max="5" width="38.875" style="18" customWidth="1"/>
    <col min="6" max="6" width="33.875" style="18" customWidth="1"/>
    <col min="7" max="11" width="16.75" style="18" customWidth="1"/>
    <col min="12" max="12" width="25.25" style="18" customWidth="1"/>
    <col min="13" max="13" width="52.125" style="18" customWidth="1"/>
    <col min="14" max="15" width="16.75" style="18" customWidth="1"/>
    <col min="16" max="17" width="9" style="18"/>
    <col min="18" max="18" width="22.625" style="18" customWidth="1"/>
    <col min="19" max="22" width="9" style="18"/>
    <col min="23" max="23" width="17.25" style="18" customWidth="1"/>
    <col min="24" max="24" width="23" style="18" customWidth="1"/>
    <col min="25" max="25" width="17.625" style="18" customWidth="1"/>
    <col min="26" max="16384" width="9" style="18"/>
  </cols>
  <sheetData>
    <row r="1" spans="1:33" x14ac:dyDescent="0.2">
      <c r="A1" s="18">
        <v>1</v>
      </c>
    </row>
    <row r="2" spans="1:33" x14ac:dyDescent="0.2">
      <c r="A2" s="18" t="s">
        <v>0</v>
      </c>
      <c r="B2" s="18" t="s">
        <v>304</v>
      </c>
      <c r="C2" s="18" t="s">
        <v>1</v>
      </c>
      <c r="D2" s="18" t="s">
        <v>2</v>
      </c>
      <c r="E2" s="18" t="s">
        <v>3</v>
      </c>
      <c r="F2" s="18" t="s">
        <v>305</v>
      </c>
      <c r="G2" s="18" t="s">
        <v>2532</v>
      </c>
      <c r="H2" s="18" t="s">
        <v>38</v>
      </c>
      <c r="I2" s="18" t="s">
        <v>1344</v>
      </c>
      <c r="J2" s="18" t="s">
        <v>306</v>
      </c>
      <c r="K2" s="18" t="s">
        <v>307</v>
      </c>
      <c r="L2" s="18" t="s">
        <v>308</v>
      </c>
      <c r="M2" s="18" t="s">
        <v>37</v>
      </c>
      <c r="N2" s="18" t="s">
        <v>309</v>
      </c>
      <c r="O2" s="18" t="s">
        <v>3142</v>
      </c>
      <c r="P2" s="18" t="s">
        <v>39</v>
      </c>
      <c r="Q2" s="18" t="s">
        <v>2619</v>
      </c>
      <c r="R2" s="18" t="s">
        <v>3140</v>
      </c>
      <c r="S2" s="18" t="s">
        <v>3568</v>
      </c>
      <c r="T2" s="18" t="s">
        <v>310</v>
      </c>
      <c r="U2" s="18" t="s">
        <v>311</v>
      </c>
      <c r="V2" s="18" t="s">
        <v>1253</v>
      </c>
      <c r="W2" s="18" t="s">
        <v>1442</v>
      </c>
      <c r="X2" s="18" t="s">
        <v>40</v>
      </c>
      <c r="Y2" s="18" t="s">
        <v>312</v>
      </c>
      <c r="Z2" s="18" t="s">
        <v>1471</v>
      </c>
      <c r="AA2" s="18" t="s">
        <v>1477</v>
      </c>
    </row>
    <row r="3" spans="1:33" x14ac:dyDescent="0.2">
      <c r="E3" s="18" t="s">
        <v>11</v>
      </c>
      <c r="F3" s="18" t="s">
        <v>11</v>
      </c>
      <c r="J3" s="18" t="s">
        <v>11</v>
      </c>
      <c r="K3" s="18" t="s">
        <v>11</v>
      </c>
      <c r="L3" s="18" t="s">
        <v>11</v>
      </c>
      <c r="N3" s="18" t="s">
        <v>11</v>
      </c>
      <c r="O3" s="18" t="s">
        <v>11</v>
      </c>
      <c r="R3" s="18" t="s">
        <v>11</v>
      </c>
      <c r="T3" s="18" t="s">
        <v>11</v>
      </c>
      <c r="V3" s="18" t="s">
        <v>11</v>
      </c>
      <c r="W3" s="18" t="s">
        <v>11</v>
      </c>
      <c r="Y3" s="18" t="s">
        <v>11</v>
      </c>
      <c r="Z3" s="18" t="s">
        <v>11</v>
      </c>
      <c r="AA3" s="18" t="s">
        <v>11</v>
      </c>
    </row>
    <row r="4" spans="1:33" x14ac:dyDescent="0.2">
      <c r="C4" s="18" t="s">
        <v>13</v>
      </c>
      <c r="F4" s="18" t="s">
        <v>41</v>
      </c>
      <c r="H4" s="18" t="s">
        <v>45</v>
      </c>
      <c r="I4" s="18" t="s">
        <v>1346</v>
      </c>
      <c r="J4" s="18" t="s">
        <v>313</v>
      </c>
      <c r="K4" s="18" t="s">
        <v>42</v>
      </c>
      <c r="L4" s="18" t="s">
        <v>43</v>
      </c>
      <c r="M4" s="18" t="s">
        <v>314</v>
      </c>
      <c r="N4" s="18" t="s">
        <v>44</v>
      </c>
      <c r="O4" s="18" t="s">
        <v>922</v>
      </c>
      <c r="P4" s="18" t="s">
        <v>46</v>
      </c>
      <c r="Q4" s="18" t="s">
        <v>2615</v>
      </c>
      <c r="R4" s="18" t="s">
        <v>315</v>
      </c>
      <c r="S4" s="18" t="s">
        <v>3564</v>
      </c>
      <c r="T4" s="18" t="s">
        <v>47</v>
      </c>
      <c r="U4" s="18" t="s">
        <v>48</v>
      </c>
      <c r="V4" s="18" t="s">
        <v>49</v>
      </c>
      <c r="W4" s="18" t="s">
        <v>50</v>
      </c>
      <c r="X4" s="18" t="s">
        <v>316</v>
      </c>
      <c r="Y4" s="18" t="s">
        <v>317</v>
      </c>
      <c r="Z4" s="18" t="s">
        <v>1472</v>
      </c>
      <c r="AA4" s="18" t="s">
        <v>1473</v>
      </c>
      <c r="AB4" s="18" t="s">
        <v>260</v>
      </c>
      <c r="AC4" s="18" t="s">
        <v>263</v>
      </c>
      <c r="AD4" s="18" t="s">
        <v>269</v>
      </c>
      <c r="AE4" s="18" t="s">
        <v>267</v>
      </c>
      <c r="AF4" s="18" t="s">
        <v>265</v>
      </c>
      <c r="AG4" s="18" t="s">
        <v>275</v>
      </c>
    </row>
    <row r="5" spans="1:33" s="19" customFormat="1" ht="142.5" customHeight="1" x14ac:dyDescent="0.2">
      <c r="A5" s="19" t="s">
        <v>28</v>
      </c>
      <c r="B5" s="19" t="s">
        <v>29</v>
      </c>
      <c r="C5" s="19" t="s">
        <v>29</v>
      </c>
      <c r="D5" s="19" t="s">
        <v>51</v>
      </c>
      <c r="E5" s="19" t="s">
        <v>31</v>
      </c>
      <c r="F5" s="20" t="s">
        <v>2928</v>
      </c>
      <c r="G5" s="19" t="s">
        <v>2536</v>
      </c>
      <c r="H5" s="19" t="s">
        <v>1348</v>
      </c>
      <c r="I5" s="19" t="s">
        <v>1350</v>
      </c>
      <c r="J5" s="19" t="s">
        <v>858</v>
      </c>
      <c r="K5" s="20" t="s">
        <v>1563</v>
      </c>
      <c r="L5" s="20" t="s">
        <v>1751</v>
      </c>
      <c r="M5" s="20" t="s">
        <v>3591</v>
      </c>
      <c r="N5" s="19" t="s">
        <v>318</v>
      </c>
      <c r="O5" s="19" t="s">
        <v>2564</v>
      </c>
      <c r="P5" s="19" t="s">
        <v>2644</v>
      </c>
      <c r="Q5" s="19" t="s">
        <v>2617</v>
      </c>
      <c r="R5" s="19" t="s">
        <v>3566</v>
      </c>
      <c r="S5" s="19" t="s">
        <v>32</v>
      </c>
      <c r="T5" s="19" t="s">
        <v>319</v>
      </c>
      <c r="W5" s="19" t="s">
        <v>2865</v>
      </c>
      <c r="Y5" s="19" t="s">
        <v>320</v>
      </c>
      <c r="Z5" s="19" t="s">
        <v>1478</v>
      </c>
    </row>
    <row r="6" spans="1:33" x14ac:dyDescent="0.2">
      <c r="A6" s="18">
        <v>1</v>
      </c>
      <c r="B6" s="18">
        <v>1</v>
      </c>
      <c r="D6" s="18">
        <v>0</v>
      </c>
      <c r="E6" s="18" t="s">
        <v>54</v>
      </c>
      <c r="F6" s="18" t="s">
        <v>55</v>
      </c>
      <c r="H6" s="18">
        <v>200000</v>
      </c>
      <c r="I6" s="18">
        <v>0</v>
      </c>
      <c r="J6" s="18" t="s">
        <v>262</v>
      </c>
      <c r="K6" s="18" t="s">
        <v>36</v>
      </c>
      <c r="L6" s="18" t="s">
        <v>1467</v>
      </c>
      <c r="M6" s="18">
        <v>0</v>
      </c>
      <c r="O6" s="18">
        <v>0</v>
      </c>
      <c r="P6" s="18">
        <v>0</v>
      </c>
      <c r="T6" s="18" t="s">
        <v>117</v>
      </c>
      <c r="U6" s="18">
        <v>0</v>
      </c>
    </row>
    <row r="7" spans="1:33" x14ac:dyDescent="0.2">
      <c r="A7" s="18">
        <v>2</v>
      </c>
      <c r="B7" s="18">
        <v>2</v>
      </c>
      <c r="D7" s="18">
        <v>0</v>
      </c>
      <c r="E7" s="18" t="s">
        <v>56</v>
      </c>
      <c r="F7" s="18" t="s">
        <v>55</v>
      </c>
      <c r="H7" s="32">
        <v>200000</v>
      </c>
      <c r="I7" s="18">
        <v>0</v>
      </c>
      <c r="J7" s="18" t="s">
        <v>262</v>
      </c>
      <c r="K7" s="18" t="s">
        <v>36</v>
      </c>
      <c r="L7" s="18" t="s">
        <v>1467</v>
      </c>
      <c r="M7" s="18">
        <v>0</v>
      </c>
      <c r="O7" s="18">
        <v>0</v>
      </c>
      <c r="P7" s="18">
        <v>0</v>
      </c>
      <c r="T7" s="18" t="s">
        <v>117</v>
      </c>
      <c r="U7" s="18">
        <v>0</v>
      </c>
    </row>
    <row r="8" spans="1:33" x14ac:dyDescent="0.2">
      <c r="A8" s="18">
        <v>3</v>
      </c>
      <c r="B8" s="18">
        <v>3</v>
      </c>
      <c r="D8" s="18">
        <v>0</v>
      </c>
      <c r="E8" s="18" t="s">
        <v>57</v>
      </c>
      <c r="F8" s="18" t="s">
        <v>55</v>
      </c>
      <c r="H8" s="18">
        <v>200000</v>
      </c>
      <c r="I8" s="18">
        <v>0</v>
      </c>
      <c r="J8" s="18" t="s">
        <v>262</v>
      </c>
      <c r="K8" s="18" t="s">
        <v>36</v>
      </c>
      <c r="L8" s="18" t="s">
        <v>1467</v>
      </c>
      <c r="M8" s="18">
        <v>0</v>
      </c>
      <c r="O8" s="18">
        <v>0</v>
      </c>
      <c r="P8" s="18">
        <v>0</v>
      </c>
      <c r="T8" s="18" t="s">
        <v>117</v>
      </c>
      <c r="U8" s="18">
        <v>0</v>
      </c>
    </row>
    <row r="9" spans="1:33" x14ac:dyDescent="0.2">
      <c r="A9" s="18">
        <v>4</v>
      </c>
      <c r="B9" s="18">
        <v>4</v>
      </c>
      <c r="D9" s="18">
        <v>0</v>
      </c>
      <c r="E9" s="18" t="s">
        <v>321</v>
      </c>
      <c r="F9" s="18" t="s">
        <v>81</v>
      </c>
      <c r="H9" s="18">
        <v>200000</v>
      </c>
      <c r="I9" s="18">
        <v>0</v>
      </c>
      <c r="J9" s="18" t="s">
        <v>262</v>
      </c>
      <c r="K9" s="18" t="s">
        <v>36</v>
      </c>
      <c r="L9" s="18" t="s">
        <v>1467</v>
      </c>
      <c r="M9" s="18">
        <v>0</v>
      </c>
      <c r="O9" s="18">
        <v>0</v>
      </c>
      <c r="P9" s="18">
        <v>0</v>
      </c>
      <c r="T9" s="18" t="s">
        <v>117</v>
      </c>
      <c r="U9" s="18">
        <v>0</v>
      </c>
    </row>
    <row r="10" spans="1:33" x14ac:dyDescent="0.2">
      <c r="A10" s="18">
        <v>5</v>
      </c>
      <c r="B10" s="18">
        <v>5</v>
      </c>
      <c r="D10" s="18">
        <v>0</v>
      </c>
      <c r="E10" s="18" t="s">
        <v>67</v>
      </c>
      <c r="F10" s="18" t="s">
        <v>322</v>
      </c>
      <c r="H10" s="18">
        <v>200000</v>
      </c>
      <c r="I10" s="18">
        <v>0</v>
      </c>
      <c r="J10" s="18" t="s">
        <v>262</v>
      </c>
      <c r="K10" s="18" t="s">
        <v>81</v>
      </c>
      <c r="L10" s="18" t="s">
        <v>1467</v>
      </c>
      <c r="M10" s="18">
        <v>0</v>
      </c>
      <c r="O10" s="18">
        <v>0</v>
      </c>
      <c r="P10" s="18">
        <v>1000</v>
      </c>
      <c r="T10" s="18" t="s">
        <v>117</v>
      </c>
      <c r="U10" s="18">
        <v>0</v>
      </c>
    </row>
    <row r="11" spans="1:33" x14ac:dyDescent="0.2">
      <c r="A11" s="18">
        <v>6</v>
      </c>
      <c r="B11" s="18">
        <v>6</v>
      </c>
      <c r="D11" s="18">
        <v>0</v>
      </c>
      <c r="E11" s="18" t="s">
        <v>68</v>
      </c>
      <c r="F11" s="18" t="s">
        <v>322</v>
      </c>
      <c r="H11" s="18">
        <v>200000</v>
      </c>
      <c r="I11" s="18">
        <v>0</v>
      </c>
      <c r="J11" s="18" t="s">
        <v>262</v>
      </c>
      <c r="K11" s="18" t="s">
        <v>81</v>
      </c>
      <c r="L11" s="18" t="s">
        <v>1467</v>
      </c>
      <c r="M11" s="18">
        <v>0</v>
      </c>
      <c r="O11" s="18">
        <v>0</v>
      </c>
      <c r="P11" s="18">
        <v>1000</v>
      </c>
      <c r="T11" s="18" t="s">
        <v>117</v>
      </c>
      <c r="U11" s="18">
        <v>0</v>
      </c>
    </row>
    <row r="12" spans="1:33" x14ac:dyDescent="0.2">
      <c r="A12" s="18">
        <v>7</v>
      </c>
      <c r="B12" s="18">
        <v>7</v>
      </c>
      <c r="D12" s="18">
        <v>0</v>
      </c>
      <c r="E12" s="18" t="s">
        <v>323</v>
      </c>
      <c r="F12" s="18" t="s">
        <v>324</v>
      </c>
      <c r="H12" s="18">
        <v>200000</v>
      </c>
      <c r="I12" s="18">
        <v>0</v>
      </c>
      <c r="J12" s="18" t="s">
        <v>262</v>
      </c>
      <c r="K12" s="18" t="s">
        <v>81</v>
      </c>
      <c r="L12" s="18" t="s">
        <v>1467</v>
      </c>
      <c r="M12" s="18">
        <v>1</v>
      </c>
      <c r="O12" s="18">
        <v>0</v>
      </c>
      <c r="P12" s="18">
        <v>0</v>
      </c>
      <c r="T12" s="18" t="s">
        <v>117</v>
      </c>
      <c r="U12" s="18">
        <v>0</v>
      </c>
    </row>
    <row r="13" spans="1:33" x14ac:dyDescent="0.2">
      <c r="A13" s="18">
        <v>8</v>
      </c>
      <c r="B13" s="18">
        <v>8</v>
      </c>
      <c r="D13" s="18">
        <v>0</v>
      </c>
      <c r="E13" s="18" t="s">
        <v>325</v>
      </c>
      <c r="F13" s="18" t="s">
        <v>55</v>
      </c>
      <c r="H13" s="18">
        <v>200000</v>
      </c>
      <c r="I13" s="18">
        <v>0</v>
      </c>
      <c r="J13" s="18" t="s">
        <v>262</v>
      </c>
      <c r="K13" s="18" t="s">
        <v>81</v>
      </c>
      <c r="L13" s="18" t="s">
        <v>1467</v>
      </c>
      <c r="M13" s="18">
        <v>0</v>
      </c>
      <c r="O13" s="18">
        <v>0</v>
      </c>
      <c r="P13" s="18">
        <v>0</v>
      </c>
      <c r="T13" s="18" t="s">
        <v>117</v>
      </c>
      <c r="U13" s="18">
        <v>0</v>
      </c>
    </row>
    <row r="14" spans="1:33" x14ac:dyDescent="0.2">
      <c r="A14" s="18">
        <v>9</v>
      </c>
      <c r="B14" s="18">
        <v>9</v>
      </c>
      <c r="D14" s="18">
        <v>0</v>
      </c>
      <c r="E14" s="18" t="s">
        <v>326</v>
      </c>
      <c r="F14" s="18" t="s">
        <v>55</v>
      </c>
      <c r="H14" s="18">
        <v>200000</v>
      </c>
      <c r="I14" s="18">
        <v>0</v>
      </c>
      <c r="J14" s="18" t="s">
        <v>262</v>
      </c>
      <c r="K14" s="18" t="s">
        <v>81</v>
      </c>
      <c r="L14" s="18" t="s">
        <v>1467</v>
      </c>
      <c r="M14" s="18">
        <v>0</v>
      </c>
      <c r="O14" s="18">
        <v>0</v>
      </c>
      <c r="P14" s="18">
        <v>0</v>
      </c>
      <c r="T14" s="18" t="s">
        <v>117</v>
      </c>
      <c r="U14" s="18">
        <v>0</v>
      </c>
    </row>
    <row r="15" spans="1:33" x14ac:dyDescent="0.2">
      <c r="A15" s="18">
        <v>10</v>
      </c>
      <c r="B15" s="18">
        <v>10</v>
      </c>
      <c r="D15" s="18">
        <v>0</v>
      </c>
      <c r="E15" s="18" t="s">
        <v>327</v>
      </c>
      <c r="F15" s="18" t="s">
        <v>55</v>
      </c>
      <c r="H15" s="18">
        <v>200000</v>
      </c>
      <c r="I15" s="18">
        <v>0</v>
      </c>
      <c r="J15" s="18" t="s">
        <v>262</v>
      </c>
      <c r="K15" s="18" t="s">
        <v>81</v>
      </c>
      <c r="L15" s="18" t="s">
        <v>1467</v>
      </c>
      <c r="M15" s="18">
        <v>0</v>
      </c>
      <c r="O15" s="18">
        <v>0</v>
      </c>
      <c r="P15" s="18">
        <v>0</v>
      </c>
      <c r="T15" s="18" t="s">
        <v>117</v>
      </c>
      <c r="U15" s="18">
        <v>0</v>
      </c>
    </row>
    <row r="16" spans="1:33" x14ac:dyDescent="0.2">
      <c r="A16" s="18">
        <v>11</v>
      </c>
      <c r="B16" s="18">
        <v>11</v>
      </c>
      <c r="D16" s="18">
        <v>0</v>
      </c>
      <c r="E16" s="18" t="s">
        <v>328</v>
      </c>
      <c r="F16" s="18" t="s">
        <v>55</v>
      </c>
      <c r="H16" s="18">
        <v>200000</v>
      </c>
      <c r="I16" s="18">
        <v>0</v>
      </c>
      <c r="J16" s="18" t="s">
        <v>262</v>
      </c>
      <c r="K16" s="18" t="s">
        <v>81</v>
      </c>
      <c r="L16" s="18" t="s">
        <v>1467</v>
      </c>
      <c r="M16" s="18">
        <v>0</v>
      </c>
      <c r="O16" s="18">
        <v>0</v>
      </c>
      <c r="P16" s="18">
        <v>0</v>
      </c>
      <c r="T16" s="18" t="s">
        <v>117</v>
      </c>
      <c r="U16" s="18">
        <v>0</v>
      </c>
    </row>
    <row r="17" spans="1:21" x14ac:dyDescent="0.2">
      <c r="A17" s="18">
        <v>12</v>
      </c>
      <c r="B17" s="18">
        <v>12</v>
      </c>
      <c r="D17" s="18">
        <v>0</v>
      </c>
      <c r="E17" s="18" t="s">
        <v>329</v>
      </c>
      <c r="F17" s="18" t="s">
        <v>55</v>
      </c>
      <c r="H17" s="18">
        <v>200000</v>
      </c>
      <c r="I17" s="18">
        <v>0</v>
      </c>
      <c r="J17" s="18" t="s">
        <v>262</v>
      </c>
      <c r="K17" s="18" t="s">
        <v>81</v>
      </c>
      <c r="L17" s="18" t="s">
        <v>1467</v>
      </c>
      <c r="M17" s="18">
        <v>0</v>
      </c>
      <c r="O17" s="18">
        <v>0</v>
      </c>
      <c r="P17" s="18">
        <v>0</v>
      </c>
      <c r="T17" s="18" t="s">
        <v>117</v>
      </c>
      <c r="U17" s="18">
        <v>0</v>
      </c>
    </row>
    <row r="18" spans="1:21" x14ac:dyDescent="0.2">
      <c r="A18" s="18">
        <v>13</v>
      </c>
      <c r="B18" s="18">
        <v>13</v>
      </c>
      <c r="D18" s="18">
        <v>0</v>
      </c>
      <c r="E18" s="18" t="s">
        <v>330</v>
      </c>
      <c r="F18" s="18" t="s">
        <v>55</v>
      </c>
      <c r="H18" s="18">
        <v>200000</v>
      </c>
      <c r="I18" s="18">
        <v>0</v>
      </c>
      <c r="J18" s="18" t="s">
        <v>262</v>
      </c>
      <c r="K18" s="18" t="s">
        <v>81</v>
      </c>
      <c r="L18" s="18" t="s">
        <v>1467</v>
      </c>
      <c r="M18" s="18">
        <v>0</v>
      </c>
      <c r="O18" s="18">
        <v>0</v>
      </c>
      <c r="P18" s="18">
        <v>0</v>
      </c>
      <c r="T18" s="18" t="s">
        <v>117</v>
      </c>
      <c r="U18" s="18">
        <v>0</v>
      </c>
    </row>
    <row r="19" spans="1:21" x14ac:dyDescent="0.2">
      <c r="A19" s="18">
        <v>14</v>
      </c>
      <c r="B19" s="18">
        <v>14</v>
      </c>
      <c r="D19" s="18">
        <v>0</v>
      </c>
      <c r="E19" s="18" t="s">
        <v>331</v>
      </c>
      <c r="F19" s="18" t="s">
        <v>55</v>
      </c>
      <c r="H19" s="18">
        <v>200000</v>
      </c>
      <c r="I19" s="18">
        <v>0</v>
      </c>
      <c r="J19" s="18" t="s">
        <v>262</v>
      </c>
      <c r="K19" s="18" t="s">
        <v>81</v>
      </c>
      <c r="L19" s="18" t="s">
        <v>1467</v>
      </c>
      <c r="M19" s="18">
        <v>0</v>
      </c>
      <c r="O19" s="18">
        <v>0</v>
      </c>
      <c r="P19" s="18">
        <v>0</v>
      </c>
      <c r="T19" s="18" t="s">
        <v>117</v>
      </c>
      <c r="U19" s="18">
        <v>0</v>
      </c>
    </row>
    <row r="20" spans="1:21" x14ac:dyDescent="0.2">
      <c r="A20" s="18">
        <v>15</v>
      </c>
      <c r="B20" s="18">
        <v>15</v>
      </c>
      <c r="D20" s="18">
        <v>0</v>
      </c>
      <c r="E20" s="18" t="s">
        <v>332</v>
      </c>
      <c r="F20" s="18" t="s">
        <v>55</v>
      </c>
      <c r="H20" s="18">
        <v>200000</v>
      </c>
      <c r="I20" s="18">
        <v>0</v>
      </c>
      <c r="J20" s="18" t="s">
        <v>262</v>
      </c>
      <c r="K20" s="18" t="s">
        <v>81</v>
      </c>
      <c r="L20" s="18" t="s">
        <v>1467</v>
      </c>
      <c r="M20" s="18">
        <v>0</v>
      </c>
      <c r="O20" s="18">
        <v>0</v>
      </c>
      <c r="P20" s="18">
        <v>0</v>
      </c>
      <c r="T20" s="18" t="s">
        <v>117</v>
      </c>
      <c r="U20" s="18">
        <v>0</v>
      </c>
    </row>
    <row r="21" spans="1:21" x14ac:dyDescent="0.2">
      <c r="A21" s="18">
        <v>16</v>
      </c>
      <c r="B21" s="18">
        <v>16</v>
      </c>
      <c r="D21" s="18">
        <v>0</v>
      </c>
      <c r="E21" s="18" t="s">
        <v>333</v>
      </c>
      <c r="F21" s="18" t="s">
        <v>55</v>
      </c>
      <c r="H21" s="18">
        <v>200000</v>
      </c>
      <c r="I21" s="18">
        <v>0</v>
      </c>
      <c r="J21" s="18" t="s">
        <v>262</v>
      </c>
      <c r="K21" s="18" t="s">
        <v>81</v>
      </c>
      <c r="L21" s="18" t="s">
        <v>1467</v>
      </c>
      <c r="M21" s="18">
        <v>0</v>
      </c>
      <c r="O21" s="18">
        <v>0</v>
      </c>
      <c r="P21" s="18">
        <v>0</v>
      </c>
      <c r="T21" s="18" t="s">
        <v>117</v>
      </c>
      <c r="U21" s="18">
        <v>0</v>
      </c>
    </row>
    <row r="22" spans="1:21" x14ac:dyDescent="0.2">
      <c r="A22" s="18">
        <v>17</v>
      </c>
      <c r="B22" s="18">
        <v>17</v>
      </c>
      <c r="D22" s="18">
        <v>0</v>
      </c>
      <c r="E22" s="18" t="s">
        <v>334</v>
      </c>
      <c r="F22" s="18" t="s">
        <v>55</v>
      </c>
      <c r="H22" s="18">
        <v>200000</v>
      </c>
      <c r="I22" s="18">
        <v>0</v>
      </c>
      <c r="J22" s="18" t="s">
        <v>262</v>
      </c>
      <c r="K22" s="18" t="s">
        <v>81</v>
      </c>
      <c r="L22" s="18" t="s">
        <v>1467</v>
      </c>
      <c r="M22" s="18">
        <v>0</v>
      </c>
      <c r="O22" s="18">
        <v>0</v>
      </c>
      <c r="P22" s="18">
        <v>0</v>
      </c>
      <c r="T22" s="18" t="s">
        <v>117</v>
      </c>
      <c r="U22" s="18">
        <v>0</v>
      </c>
    </row>
    <row r="23" spans="1:21" x14ac:dyDescent="0.2">
      <c r="A23" s="18">
        <v>18</v>
      </c>
      <c r="B23" s="18">
        <v>18</v>
      </c>
      <c r="D23" s="18">
        <v>0</v>
      </c>
      <c r="E23" s="18" t="s">
        <v>335</v>
      </c>
      <c r="F23" s="18" t="s">
        <v>55</v>
      </c>
      <c r="H23" s="18">
        <v>200000</v>
      </c>
      <c r="I23" s="18">
        <v>0</v>
      </c>
      <c r="J23" s="18" t="s">
        <v>262</v>
      </c>
      <c r="K23" s="18" t="s">
        <v>81</v>
      </c>
      <c r="L23" s="18" t="s">
        <v>1467</v>
      </c>
      <c r="M23" s="18">
        <v>0</v>
      </c>
      <c r="O23" s="18">
        <v>5</v>
      </c>
      <c r="P23" s="18">
        <v>0</v>
      </c>
      <c r="T23" s="18" t="s">
        <v>117</v>
      </c>
      <c r="U23" s="18">
        <v>0</v>
      </c>
    </row>
    <row r="24" spans="1:21" x14ac:dyDescent="0.2">
      <c r="A24" s="18">
        <v>19</v>
      </c>
      <c r="B24" s="18">
        <v>19</v>
      </c>
      <c r="D24" s="18">
        <v>0</v>
      </c>
      <c r="E24" s="18" t="s">
        <v>336</v>
      </c>
      <c r="F24" s="18" t="s">
        <v>55</v>
      </c>
      <c r="H24" s="18">
        <v>200000</v>
      </c>
      <c r="I24" s="18">
        <v>0</v>
      </c>
      <c r="J24" s="18" t="s">
        <v>262</v>
      </c>
      <c r="K24" s="18" t="s">
        <v>81</v>
      </c>
      <c r="L24" s="18" t="s">
        <v>1467</v>
      </c>
      <c r="M24" s="18">
        <v>0</v>
      </c>
      <c r="O24" s="18">
        <v>0</v>
      </c>
      <c r="P24" s="18">
        <v>0</v>
      </c>
      <c r="T24" s="18" t="s">
        <v>117</v>
      </c>
      <c r="U24" s="18">
        <v>0</v>
      </c>
    </row>
    <row r="25" spans="1:21" x14ac:dyDescent="0.2">
      <c r="A25" s="18">
        <v>20</v>
      </c>
      <c r="B25" s="18">
        <v>20</v>
      </c>
      <c r="D25" s="18">
        <v>0</v>
      </c>
      <c r="E25" s="18" t="s">
        <v>337</v>
      </c>
      <c r="F25" s="18" t="s">
        <v>55</v>
      </c>
      <c r="H25" s="18">
        <v>200000</v>
      </c>
      <c r="I25" s="18">
        <v>0</v>
      </c>
      <c r="J25" s="18" t="s">
        <v>262</v>
      </c>
      <c r="K25" s="18" t="s">
        <v>81</v>
      </c>
      <c r="L25" s="18" t="s">
        <v>1467</v>
      </c>
      <c r="M25" s="18">
        <v>0</v>
      </c>
      <c r="O25" s="18">
        <v>0</v>
      </c>
      <c r="P25" s="18">
        <v>0</v>
      </c>
      <c r="T25" s="18" t="s">
        <v>117</v>
      </c>
      <c r="U25" s="18">
        <v>0</v>
      </c>
    </row>
    <row r="26" spans="1:21" x14ac:dyDescent="0.2">
      <c r="A26" s="18">
        <v>21</v>
      </c>
      <c r="B26" s="18">
        <v>21</v>
      </c>
      <c r="D26" s="18">
        <v>0</v>
      </c>
      <c r="E26" s="18" t="s">
        <v>338</v>
      </c>
      <c r="F26" s="18" t="s">
        <v>55</v>
      </c>
      <c r="H26" s="18">
        <v>200000</v>
      </c>
      <c r="I26" s="18">
        <v>0</v>
      </c>
      <c r="J26" s="18" t="s">
        <v>262</v>
      </c>
      <c r="K26" s="18" t="s">
        <v>81</v>
      </c>
      <c r="L26" s="18" t="s">
        <v>1467</v>
      </c>
      <c r="M26" s="18">
        <v>0</v>
      </c>
      <c r="O26" s="18">
        <v>0</v>
      </c>
      <c r="P26" s="18">
        <v>0</v>
      </c>
      <c r="T26" s="18" t="s">
        <v>117</v>
      </c>
      <c r="U26" s="18">
        <v>0</v>
      </c>
    </row>
    <row r="27" spans="1:21" x14ac:dyDescent="0.2">
      <c r="A27" s="18">
        <v>22</v>
      </c>
      <c r="B27" s="18">
        <v>22</v>
      </c>
      <c r="D27" s="18">
        <v>0</v>
      </c>
      <c r="E27" s="18" t="s">
        <v>339</v>
      </c>
      <c r="F27" s="18" t="s">
        <v>55</v>
      </c>
      <c r="H27" s="18">
        <v>200000</v>
      </c>
      <c r="I27" s="18">
        <v>0</v>
      </c>
      <c r="J27" s="18" t="s">
        <v>262</v>
      </c>
      <c r="K27" s="18" t="s">
        <v>81</v>
      </c>
      <c r="L27" s="18" t="s">
        <v>1467</v>
      </c>
      <c r="M27" s="18">
        <v>0</v>
      </c>
      <c r="O27" s="18">
        <v>0</v>
      </c>
      <c r="P27" s="18">
        <v>0</v>
      </c>
      <c r="T27" s="18" t="s">
        <v>117</v>
      </c>
      <c r="U27" s="18">
        <v>0</v>
      </c>
    </row>
    <row r="28" spans="1:21" x14ac:dyDescent="0.2">
      <c r="A28" s="18">
        <v>23</v>
      </c>
      <c r="B28" s="18">
        <v>23</v>
      </c>
      <c r="D28" s="18">
        <v>0</v>
      </c>
      <c r="E28" s="18" t="s">
        <v>340</v>
      </c>
      <c r="F28" s="18" t="s">
        <v>81</v>
      </c>
      <c r="H28" s="18">
        <v>200000</v>
      </c>
      <c r="I28" s="18">
        <v>0</v>
      </c>
      <c r="J28" s="18" t="s">
        <v>262</v>
      </c>
      <c r="K28" s="18" t="s">
        <v>81</v>
      </c>
      <c r="L28" s="18" t="s">
        <v>1467</v>
      </c>
      <c r="M28" s="18">
        <v>0</v>
      </c>
      <c r="O28" s="18">
        <v>3</v>
      </c>
      <c r="P28" s="18">
        <v>0</v>
      </c>
      <c r="T28" s="18" t="s">
        <v>117</v>
      </c>
      <c r="U28" s="18">
        <v>0</v>
      </c>
    </row>
    <row r="29" spans="1:21" x14ac:dyDescent="0.2">
      <c r="A29" s="18">
        <v>24</v>
      </c>
      <c r="B29" s="18">
        <v>24</v>
      </c>
      <c r="D29" s="18">
        <v>0</v>
      </c>
      <c r="E29" s="18" t="s">
        <v>341</v>
      </c>
      <c r="F29" s="18" t="s">
        <v>55</v>
      </c>
      <c r="H29" s="18">
        <v>200000</v>
      </c>
      <c r="I29" s="18">
        <v>0</v>
      </c>
      <c r="J29" s="18" t="s">
        <v>262</v>
      </c>
      <c r="K29" s="18" t="s">
        <v>81</v>
      </c>
      <c r="L29" s="18" t="s">
        <v>1467</v>
      </c>
      <c r="M29" s="18">
        <v>0</v>
      </c>
      <c r="O29" s="18">
        <v>0</v>
      </c>
      <c r="P29" s="18">
        <v>0</v>
      </c>
      <c r="T29" s="18" t="s">
        <v>117</v>
      </c>
      <c r="U29" s="18">
        <v>0</v>
      </c>
    </row>
    <row r="30" spans="1:21" x14ac:dyDescent="0.2">
      <c r="A30" s="18">
        <v>25</v>
      </c>
      <c r="B30" s="18">
        <v>25</v>
      </c>
      <c r="D30" s="18">
        <v>0</v>
      </c>
      <c r="E30" s="18" t="s">
        <v>342</v>
      </c>
      <c r="F30" s="18" t="s">
        <v>81</v>
      </c>
      <c r="H30" s="18">
        <v>200000</v>
      </c>
      <c r="I30" s="18">
        <v>0</v>
      </c>
      <c r="J30" s="18" t="s">
        <v>262</v>
      </c>
      <c r="K30" s="18" t="s">
        <v>81</v>
      </c>
      <c r="L30" s="18" t="s">
        <v>1467</v>
      </c>
      <c r="M30" s="18">
        <v>0</v>
      </c>
      <c r="O30" s="18">
        <v>1</v>
      </c>
      <c r="P30" s="18">
        <v>0</v>
      </c>
      <c r="T30" s="18" t="s">
        <v>117</v>
      </c>
      <c r="U30" s="18">
        <v>0</v>
      </c>
    </row>
    <row r="31" spans="1:21" x14ac:dyDescent="0.2">
      <c r="A31" s="18">
        <v>26</v>
      </c>
      <c r="B31" s="18">
        <v>26</v>
      </c>
      <c r="D31" s="18">
        <v>0</v>
      </c>
      <c r="E31" s="18" t="s">
        <v>343</v>
      </c>
      <c r="F31" s="18" t="s">
        <v>55</v>
      </c>
      <c r="H31" s="18">
        <v>200000</v>
      </c>
      <c r="I31" s="18">
        <v>0</v>
      </c>
      <c r="J31" s="18" t="s">
        <v>262</v>
      </c>
      <c r="K31" s="18" t="s">
        <v>81</v>
      </c>
      <c r="L31" s="18" t="s">
        <v>1467</v>
      </c>
      <c r="M31" s="18">
        <v>0</v>
      </c>
      <c r="O31" s="18">
        <v>0</v>
      </c>
      <c r="P31" s="18">
        <v>0</v>
      </c>
      <c r="T31" s="18" t="s">
        <v>117</v>
      </c>
      <c r="U31" s="18">
        <v>0</v>
      </c>
    </row>
    <row r="32" spans="1:21" x14ac:dyDescent="0.2">
      <c r="A32" s="18">
        <v>27</v>
      </c>
      <c r="B32" s="18">
        <v>27</v>
      </c>
      <c r="D32" s="18">
        <v>0</v>
      </c>
      <c r="E32" s="18" t="s">
        <v>344</v>
      </c>
      <c r="F32" s="18" t="s">
        <v>81</v>
      </c>
      <c r="H32" s="18">
        <v>200000</v>
      </c>
      <c r="I32" s="18">
        <v>0</v>
      </c>
      <c r="J32" s="18" t="s">
        <v>262</v>
      </c>
      <c r="K32" s="18" t="s">
        <v>81</v>
      </c>
      <c r="L32" s="18" t="s">
        <v>1467</v>
      </c>
      <c r="M32" s="18">
        <v>0</v>
      </c>
      <c r="O32" s="18">
        <v>2</v>
      </c>
      <c r="P32" s="18">
        <v>0</v>
      </c>
      <c r="T32" s="18" t="s">
        <v>117</v>
      </c>
      <c r="U32" s="18">
        <v>0</v>
      </c>
    </row>
    <row r="33" spans="1:26" x14ac:dyDescent="0.2">
      <c r="A33" s="18">
        <v>28</v>
      </c>
      <c r="B33" s="18">
        <v>28</v>
      </c>
      <c r="D33" s="18">
        <v>0</v>
      </c>
      <c r="E33" s="18" t="s">
        <v>329</v>
      </c>
      <c r="F33" s="18" t="s">
        <v>189</v>
      </c>
      <c r="H33" s="18">
        <v>200000</v>
      </c>
      <c r="I33" s="18">
        <v>0</v>
      </c>
      <c r="J33" s="18" t="s">
        <v>262</v>
      </c>
      <c r="K33" s="18" t="s">
        <v>55</v>
      </c>
      <c r="L33" s="18" t="s">
        <v>1467</v>
      </c>
      <c r="M33" s="18">
        <v>1</v>
      </c>
      <c r="O33" s="18">
        <v>0</v>
      </c>
      <c r="P33" s="18">
        <v>0</v>
      </c>
      <c r="T33" s="18" t="s">
        <v>117</v>
      </c>
      <c r="U33" s="18">
        <v>0</v>
      </c>
      <c r="W33" s="18" t="s">
        <v>2610</v>
      </c>
    </row>
    <row r="34" spans="1:26" x14ac:dyDescent="0.2">
      <c r="A34" s="18">
        <v>29</v>
      </c>
      <c r="B34" s="18">
        <v>29</v>
      </c>
      <c r="D34" s="18">
        <v>0</v>
      </c>
      <c r="E34" s="18" t="s">
        <v>345</v>
      </c>
      <c r="F34" s="18" t="s">
        <v>324</v>
      </c>
      <c r="H34" s="18">
        <v>200000</v>
      </c>
      <c r="I34" s="18">
        <v>0</v>
      </c>
      <c r="J34" s="18" t="s">
        <v>262</v>
      </c>
      <c r="K34" s="18" t="s">
        <v>81</v>
      </c>
      <c r="L34" s="18" t="s">
        <v>1467</v>
      </c>
      <c r="M34" s="18">
        <v>1</v>
      </c>
      <c r="P34" s="18">
        <v>0</v>
      </c>
      <c r="R34" s="18">
        <v>8</v>
      </c>
      <c r="T34" s="18" t="s">
        <v>117</v>
      </c>
      <c r="U34" s="18">
        <v>0</v>
      </c>
      <c r="W34" s="18">
        <v>10201010</v>
      </c>
    </row>
    <row r="35" spans="1:26" x14ac:dyDescent="0.2">
      <c r="A35" s="18">
        <v>30</v>
      </c>
      <c r="B35" s="18">
        <v>30</v>
      </c>
      <c r="D35" s="18">
        <v>0</v>
      </c>
      <c r="E35" s="18" t="s">
        <v>346</v>
      </c>
      <c r="F35" s="18" t="s">
        <v>55</v>
      </c>
      <c r="H35" s="18">
        <v>200000</v>
      </c>
      <c r="I35" s="18">
        <v>0</v>
      </c>
      <c r="J35" s="18" t="s">
        <v>262</v>
      </c>
      <c r="K35" s="18" t="s">
        <v>81</v>
      </c>
      <c r="L35" s="18" t="s">
        <v>1467</v>
      </c>
      <c r="M35" s="18">
        <v>0</v>
      </c>
      <c r="O35" s="18">
        <v>0</v>
      </c>
      <c r="P35" s="18">
        <v>0</v>
      </c>
      <c r="T35" s="18" t="s">
        <v>117</v>
      </c>
      <c r="U35" s="18">
        <v>0</v>
      </c>
    </row>
    <row r="36" spans="1:26" x14ac:dyDescent="0.2">
      <c r="A36" s="18">
        <v>31</v>
      </c>
      <c r="B36" s="18">
        <v>2100</v>
      </c>
      <c r="D36" s="18">
        <v>0</v>
      </c>
      <c r="E36" s="18" t="s">
        <v>1341</v>
      </c>
      <c r="F36" s="18" t="s">
        <v>1435</v>
      </c>
      <c r="H36" s="18">
        <v>0</v>
      </c>
      <c r="I36" s="18">
        <v>0</v>
      </c>
      <c r="J36" s="18" t="s">
        <v>2915</v>
      </c>
      <c r="K36" s="18" t="s">
        <v>93</v>
      </c>
      <c r="L36" s="18" t="s">
        <v>1467</v>
      </c>
      <c r="M36" s="18">
        <v>0</v>
      </c>
      <c r="N36" s="18" t="s">
        <v>1573</v>
      </c>
      <c r="O36" s="18">
        <v>26</v>
      </c>
      <c r="P36" s="18">
        <v>2000</v>
      </c>
      <c r="T36" s="18" t="s">
        <v>117</v>
      </c>
      <c r="U36" s="18">
        <v>0</v>
      </c>
    </row>
    <row r="37" spans="1:26" x14ac:dyDescent="0.2">
      <c r="A37" s="18">
        <v>32</v>
      </c>
      <c r="B37" s="18">
        <v>2101</v>
      </c>
      <c r="D37" s="18">
        <v>0</v>
      </c>
      <c r="E37" s="18" t="s">
        <v>2917</v>
      </c>
      <c r="F37" s="18" t="s">
        <v>324</v>
      </c>
      <c r="H37" s="18">
        <v>200000</v>
      </c>
      <c r="I37" s="18">
        <v>0</v>
      </c>
      <c r="J37" s="18" t="s">
        <v>1336</v>
      </c>
      <c r="K37" s="18" t="s">
        <v>36</v>
      </c>
      <c r="L37" s="18" t="s">
        <v>1880</v>
      </c>
      <c r="M37" s="18">
        <v>1</v>
      </c>
      <c r="N37" s="18" t="s">
        <v>1573</v>
      </c>
      <c r="T37" s="18" t="s">
        <v>117</v>
      </c>
      <c r="U37" s="18">
        <v>0</v>
      </c>
    </row>
    <row r="38" spans="1:26" x14ac:dyDescent="0.2">
      <c r="A38" s="18">
        <v>33</v>
      </c>
      <c r="B38" s="18">
        <v>2102</v>
      </c>
      <c r="D38" s="18">
        <v>0</v>
      </c>
      <c r="E38" s="18" t="s">
        <v>3199</v>
      </c>
      <c r="F38" s="18" t="s">
        <v>324</v>
      </c>
      <c r="H38" s="18">
        <v>200000</v>
      </c>
      <c r="I38" s="18">
        <v>0</v>
      </c>
      <c r="J38" s="18" t="s">
        <v>262</v>
      </c>
      <c r="K38" s="18" t="s">
        <v>93</v>
      </c>
      <c r="L38" s="18" t="s">
        <v>1467</v>
      </c>
      <c r="M38" s="18">
        <v>1</v>
      </c>
      <c r="P38" s="18">
        <v>0</v>
      </c>
      <c r="R38" s="18">
        <v>8</v>
      </c>
      <c r="T38" s="18" t="s">
        <v>117</v>
      </c>
      <c r="U38" s="18">
        <v>0</v>
      </c>
    </row>
    <row r="39" spans="1:26" x14ac:dyDescent="0.2">
      <c r="A39" s="18">
        <v>34</v>
      </c>
      <c r="B39" s="18">
        <v>2103</v>
      </c>
      <c r="D39" s="18">
        <v>0</v>
      </c>
      <c r="E39" s="18" t="s">
        <v>3200</v>
      </c>
      <c r="F39" s="18" t="s">
        <v>55</v>
      </c>
      <c r="H39" s="18">
        <v>200000</v>
      </c>
      <c r="I39" s="18">
        <v>0</v>
      </c>
      <c r="J39" s="18" t="s">
        <v>262</v>
      </c>
      <c r="K39" s="18" t="s">
        <v>36</v>
      </c>
      <c r="L39" s="18" t="s">
        <v>1467</v>
      </c>
      <c r="M39" s="18">
        <v>0</v>
      </c>
      <c r="T39" s="18" t="s">
        <v>117</v>
      </c>
      <c r="U39" s="18">
        <v>0</v>
      </c>
      <c r="W39" s="32"/>
      <c r="Z39" s="18" t="s">
        <v>1572</v>
      </c>
    </row>
    <row r="40" spans="1:26" x14ac:dyDescent="0.2">
      <c r="A40" s="18">
        <v>35</v>
      </c>
      <c r="B40" s="18">
        <v>2104</v>
      </c>
      <c r="D40" s="18">
        <v>0</v>
      </c>
      <c r="E40" s="18" t="s">
        <v>3201</v>
      </c>
      <c r="F40" s="18" t="s">
        <v>81</v>
      </c>
      <c r="H40" s="18">
        <v>300000</v>
      </c>
      <c r="I40" s="18">
        <v>0</v>
      </c>
      <c r="J40" s="18" t="s">
        <v>262</v>
      </c>
      <c r="K40" s="18" t="s">
        <v>93</v>
      </c>
      <c r="L40" s="18" t="s">
        <v>1467</v>
      </c>
      <c r="M40" s="18">
        <v>0</v>
      </c>
      <c r="O40" s="18">
        <v>1</v>
      </c>
      <c r="T40" s="18" t="s">
        <v>117</v>
      </c>
      <c r="U40" s="18">
        <v>0</v>
      </c>
    </row>
    <row r="41" spans="1:26" x14ac:dyDescent="0.2">
      <c r="A41" s="18">
        <v>36</v>
      </c>
      <c r="B41" s="18">
        <v>2105</v>
      </c>
      <c r="D41" s="18">
        <v>0</v>
      </c>
      <c r="E41" s="18" t="s">
        <v>151</v>
      </c>
      <c r="F41" s="18" t="s">
        <v>55</v>
      </c>
      <c r="H41" s="18">
        <v>200000</v>
      </c>
      <c r="I41" s="18">
        <v>0</v>
      </c>
      <c r="J41" s="18" t="s">
        <v>262</v>
      </c>
      <c r="K41" s="18" t="s">
        <v>93</v>
      </c>
      <c r="L41" s="18" t="s">
        <v>1467</v>
      </c>
      <c r="M41" s="18">
        <v>0</v>
      </c>
      <c r="T41" s="18" t="s">
        <v>117</v>
      </c>
      <c r="U41" s="18">
        <v>0</v>
      </c>
    </row>
    <row r="42" spans="1:26" x14ac:dyDescent="0.2">
      <c r="A42" s="18">
        <v>37</v>
      </c>
      <c r="B42" s="18">
        <v>2106</v>
      </c>
      <c r="D42" s="18">
        <v>0</v>
      </c>
      <c r="E42" s="18" t="s">
        <v>3202</v>
      </c>
      <c r="F42" s="18" t="s">
        <v>55</v>
      </c>
      <c r="H42" s="18">
        <v>200000</v>
      </c>
      <c r="I42" s="18">
        <v>0</v>
      </c>
      <c r="J42" s="18" t="s">
        <v>262</v>
      </c>
      <c r="K42" s="18" t="s">
        <v>36</v>
      </c>
      <c r="L42" s="18" t="s">
        <v>1467</v>
      </c>
      <c r="M42" s="18">
        <v>0</v>
      </c>
      <c r="T42" s="18" t="s">
        <v>117</v>
      </c>
      <c r="U42" s="18">
        <v>0</v>
      </c>
      <c r="W42" s="32"/>
      <c r="Z42" s="18" t="s">
        <v>1572</v>
      </c>
    </row>
    <row r="43" spans="1:26" x14ac:dyDescent="0.2">
      <c r="A43" s="18">
        <v>38</v>
      </c>
      <c r="B43" s="18">
        <v>2107</v>
      </c>
      <c r="D43" s="18">
        <v>0</v>
      </c>
      <c r="E43" s="18" t="s">
        <v>3203</v>
      </c>
      <c r="F43" s="18" t="s">
        <v>324</v>
      </c>
      <c r="H43" s="18">
        <v>200000</v>
      </c>
      <c r="I43" s="18">
        <v>0</v>
      </c>
      <c r="J43" s="18" t="s">
        <v>3167</v>
      </c>
      <c r="K43" s="18" t="s">
        <v>36</v>
      </c>
      <c r="L43" s="18" t="s">
        <v>1467</v>
      </c>
      <c r="M43" s="18">
        <v>0</v>
      </c>
      <c r="T43" s="18" t="s">
        <v>117</v>
      </c>
      <c r="U43" s="18">
        <v>260001</v>
      </c>
    </row>
    <row r="44" spans="1:26" x14ac:dyDescent="0.2">
      <c r="A44" s="18">
        <v>39</v>
      </c>
      <c r="B44" s="18">
        <v>2108</v>
      </c>
      <c r="D44" s="18">
        <v>0</v>
      </c>
      <c r="E44" s="18" t="s">
        <v>3204</v>
      </c>
      <c r="F44" s="18" t="s">
        <v>55</v>
      </c>
      <c r="H44" s="18">
        <v>200000</v>
      </c>
      <c r="I44" s="18">
        <v>0</v>
      </c>
      <c r="J44" s="18" t="s">
        <v>262</v>
      </c>
      <c r="K44" s="18" t="s">
        <v>36</v>
      </c>
      <c r="L44" s="18" t="s">
        <v>1467</v>
      </c>
      <c r="M44" s="18">
        <v>0</v>
      </c>
      <c r="T44" s="18" t="s">
        <v>117</v>
      </c>
      <c r="U44" s="18">
        <v>0</v>
      </c>
    </row>
    <row r="45" spans="1:26" ht="16.5" x14ac:dyDescent="0.2">
      <c r="A45" s="18">
        <v>40</v>
      </c>
      <c r="B45" s="18">
        <v>2109</v>
      </c>
      <c r="D45" s="18">
        <v>0</v>
      </c>
      <c r="E45" s="18" t="s">
        <v>3205</v>
      </c>
      <c r="F45" s="18" t="s">
        <v>324</v>
      </c>
      <c r="H45" s="18">
        <v>200000</v>
      </c>
      <c r="I45" s="18">
        <v>0</v>
      </c>
      <c r="J45" s="18" t="s">
        <v>3193</v>
      </c>
      <c r="K45" s="18" t="s">
        <v>36</v>
      </c>
      <c r="L45" s="18" t="s">
        <v>1467</v>
      </c>
      <c r="M45" s="18">
        <v>0</v>
      </c>
      <c r="R45" s="10"/>
      <c r="T45" s="18" t="s">
        <v>117</v>
      </c>
      <c r="U45" s="18">
        <v>260001</v>
      </c>
      <c r="W45" s="32"/>
      <c r="Z45" s="18" t="s">
        <v>1479</v>
      </c>
    </row>
    <row r="46" spans="1:26" ht="16.5" x14ac:dyDescent="0.2">
      <c r="A46" s="18">
        <v>41</v>
      </c>
      <c r="B46" s="18">
        <v>111010</v>
      </c>
      <c r="D46" s="18">
        <v>0</v>
      </c>
      <c r="E46" s="18" t="s">
        <v>347</v>
      </c>
      <c r="F46" s="18" t="s">
        <v>55</v>
      </c>
      <c r="H46" s="18">
        <v>200000</v>
      </c>
      <c r="I46" s="18">
        <v>0</v>
      </c>
      <c r="J46" s="18" t="s">
        <v>262</v>
      </c>
      <c r="K46" s="18" t="s">
        <v>36</v>
      </c>
      <c r="L46" s="18" t="s">
        <v>1467</v>
      </c>
      <c r="M46" s="18">
        <v>0</v>
      </c>
      <c r="R46" s="10"/>
      <c r="T46" s="18" t="s">
        <v>117</v>
      </c>
      <c r="U46" s="18">
        <v>260001</v>
      </c>
      <c r="W46" s="32"/>
      <c r="Z46" s="18" t="s">
        <v>1572</v>
      </c>
    </row>
    <row r="47" spans="1:26" ht="16.5" x14ac:dyDescent="0.2">
      <c r="A47" s="18">
        <v>42</v>
      </c>
      <c r="B47" s="18">
        <v>112010</v>
      </c>
      <c r="D47" s="18">
        <v>0</v>
      </c>
      <c r="E47" s="18" t="s">
        <v>348</v>
      </c>
      <c r="F47" s="18" t="s">
        <v>81</v>
      </c>
      <c r="H47" s="18">
        <v>300000</v>
      </c>
      <c r="I47" s="18">
        <v>0</v>
      </c>
      <c r="J47" s="18" t="s">
        <v>1248</v>
      </c>
      <c r="K47" s="18" t="s">
        <v>93</v>
      </c>
      <c r="L47" s="18" t="s">
        <v>1467</v>
      </c>
      <c r="M47" s="18">
        <v>0</v>
      </c>
      <c r="O47" s="18">
        <v>400002</v>
      </c>
      <c r="R47" s="10"/>
      <c r="T47" s="18" t="s">
        <v>117</v>
      </c>
      <c r="U47" s="18">
        <v>400003</v>
      </c>
      <c r="W47" s="32">
        <v>112010</v>
      </c>
    </row>
    <row r="48" spans="1:26" ht="16.5" x14ac:dyDescent="0.2">
      <c r="A48" s="18">
        <v>43</v>
      </c>
      <c r="B48" s="18">
        <v>113010</v>
      </c>
      <c r="D48" s="18">
        <v>0</v>
      </c>
      <c r="E48" s="18" t="s">
        <v>349</v>
      </c>
      <c r="F48" s="18" t="s">
        <v>55</v>
      </c>
      <c r="H48" s="18">
        <v>200000</v>
      </c>
      <c r="I48" s="18">
        <v>0</v>
      </c>
      <c r="J48" s="18" t="s">
        <v>262</v>
      </c>
      <c r="K48" s="18" t="s">
        <v>36</v>
      </c>
      <c r="L48" s="18" t="s">
        <v>1467</v>
      </c>
      <c r="M48" s="18">
        <v>0</v>
      </c>
      <c r="R48" s="10"/>
      <c r="T48" s="18" t="s">
        <v>117</v>
      </c>
      <c r="U48" s="18">
        <v>260001</v>
      </c>
      <c r="W48" s="32"/>
      <c r="Z48" s="18" t="s">
        <v>1572</v>
      </c>
    </row>
    <row r="49" spans="1:26" ht="16.5" x14ac:dyDescent="0.2">
      <c r="A49" s="18">
        <v>44</v>
      </c>
      <c r="B49" s="18">
        <v>113011</v>
      </c>
      <c r="D49" s="18">
        <v>0</v>
      </c>
      <c r="E49" s="18" t="s">
        <v>1765</v>
      </c>
      <c r="F49" s="18" t="s">
        <v>81</v>
      </c>
      <c r="H49" s="18">
        <v>200000</v>
      </c>
      <c r="I49" s="18">
        <v>0</v>
      </c>
      <c r="J49" s="18" t="s">
        <v>262</v>
      </c>
      <c r="K49" s="18" t="s">
        <v>93</v>
      </c>
      <c r="L49" s="18" t="s">
        <v>1467</v>
      </c>
      <c r="M49" s="18">
        <v>0</v>
      </c>
      <c r="O49" s="18">
        <v>1</v>
      </c>
      <c r="R49" s="10"/>
      <c r="T49" s="18" t="s">
        <v>117</v>
      </c>
      <c r="U49" s="18">
        <v>260001</v>
      </c>
      <c r="W49" s="32"/>
    </row>
    <row r="50" spans="1:26" ht="16.5" x14ac:dyDescent="0.2">
      <c r="A50" s="18">
        <v>45</v>
      </c>
      <c r="B50" s="18">
        <v>113012</v>
      </c>
      <c r="D50" s="18">
        <v>0</v>
      </c>
      <c r="E50" s="18" t="s">
        <v>1763</v>
      </c>
      <c r="F50" s="18" t="s">
        <v>324</v>
      </c>
      <c r="H50" s="18">
        <v>200000</v>
      </c>
      <c r="I50" s="18">
        <v>0</v>
      </c>
      <c r="J50" s="18" t="s">
        <v>3167</v>
      </c>
      <c r="K50" s="18" t="s">
        <v>36</v>
      </c>
      <c r="L50" s="18" t="s">
        <v>1767</v>
      </c>
      <c r="M50" s="18">
        <v>0</v>
      </c>
      <c r="R50" s="10"/>
      <c r="T50" s="18" t="s">
        <v>117</v>
      </c>
      <c r="U50" s="18">
        <v>260001</v>
      </c>
      <c r="W50" s="32"/>
      <c r="Z50" s="18" t="s">
        <v>1572</v>
      </c>
    </row>
    <row r="51" spans="1:26" ht="16.5" x14ac:dyDescent="0.2">
      <c r="A51" s="18">
        <v>46</v>
      </c>
      <c r="B51" s="18">
        <v>114010</v>
      </c>
      <c r="D51" s="18">
        <v>0</v>
      </c>
      <c r="E51" s="18" t="s">
        <v>350</v>
      </c>
      <c r="F51" s="18" t="s">
        <v>55</v>
      </c>
      <c r="H51" s="18">
        <v>200000</v>
      </c>
      <c r="I51" s="18">
        <v>0</v>
      </c>
      <c r="J51" s="18" t="s">
        <v>262</v>
      </c>
      <c r="K51" s="18" t="s">
        <v>36</v>
      </c>
      <c r="L51" s="18" t="s">
        <v>1467</v>
      </c>
      <c r="M51" s="18">
        <v>0</v>
      </c>
      <c r="R51" s="10"/>
      <c r="T51" s="18" t="s">
        <v>117</v>
      </c>
      <c r="U51" s="18">
        <v>260001</v>
      </c>
      <c r="W51" s="32"/>
      <c r="Z51" s="18" t="s">
        <v>1572</v>
      </c>
    </row>
    <row r="52" spans="1:26" ht="16.5" x14ac:dyDescent="0.2">
      <c r="A52" s="18">
        <v>47</v>
      </c>
      <c r="B52" s="18">
        <v>115010</v>
      </c>
      <c r="D52" s="18">
        <v>0</v>
      </c>
      <c r="E52" s="18" t="s">
        <v>355</v>
      </c>
      <c r="F52" s="18" t="s">
        <v>55</v>
      </c>
      <c r="H52" s="18">
        <v>200000</v>
      </c>
      <c r="I52" s="18">
        <v>0</v>
      </c>
      <c r="J52" s="18" t="s">
        <v>262</v>
      </c>
      <c r="K52" s="18" t="s">
        <v>93</v>
      </c>
      <c r="L52" s="18" t="s">
        <v>1467</v>
      </c>
      <c r="M52" s="18">
        <v>0</v>
      </c>
      <c r="R52" s="10"/>
      <c r="T52" s="18" t="s">
        <v>117</v>
      </c>
      <c r="U52" s="18">
        <v>260001</v>
      </c>
      <c r="W52" s="32"/>
      <c r="Z52" s="18" t="s">
        <v>1572</v>
      </c>
    </row>
    <row r="53" spans="1:26" ht="16.5" x14ac:dyDescent="0.2">
      <c r="A53" s="18">
        <v>48</v>
      </c>
      <c r="B53" s="18">
        <v>121010</v>
      </c>
      <c r="D53" s="18">
        <v>0</v>
      </c>
      <c r="E53" s="18" t="s">
        <v>352</v>
      </c>
      <c r="F53" s="18" t="s">
        <v>55</v>
      </c>
      <c r="H53" s="18">
        <v>200000</v>
      </c>
      <c r="I53" s="18">
        <v>0</v>
      </c>
      <c r="J53" s="18" t="s">
        <v>262</v>
      </c>
      <c r="K53" s="18" t="s">
        <v>36</v>
      </c>
      <c r="L53" s="18" t="s">
        <v>1467</v>
      </c>
      <c r="M53" s="18">
        <v>0</v>
      </c>
      <c r="R53" s="10"/>
      <c r="T53" s="18" t="s">
        <v>117</v>
      </c>
      <c r="U53" s="18">
        <v>260001</v>
      </c>
      <c r="W53" s="32"/>
      <c r="Z53" s="18" t="s">
        <v>1572</v>
      </c>
    </row>
    <row r="54" spans="1:26" ht="16.5" x14ac:dyDescent="0.2">
      <c r="A54" s="18">
        <v>49</v>
      </c>
      <c r="B54" s="18">
        <v>122010</v>
      </c>
      <c r="D54" s="18">
        <v>0</v>
      </c>
      <c r="E54" s="18" t="s">
        <v>353</v>
      </c>
      <c r="F54" s="18" t="s">
        <v>81</v>
      </c>
      <c r="H54" s="18">
        <v>300000</v>
      </c>
      <c r="I54" s="18">
        <v>298000</v>
      </c>
      <c r="J54" s="18" t="s">
        <v>262</v>
      </c>
      <c r="K54" s="18" t="s">
        <v>93</v>
      </c>
      <c r="L54" s="18" t="s">
        <v>1467</v>
      </c>
      <c r="M54" s="18">
        <v>0</v>
      </c>
      <c r="O54" s="18">
        <v>1</v>
      </c>
      <c r="R54" s="10"/>
      <c r="T54" s="18" t="s">
        <v>117</v>
      </c>
      <c r="U54" s="18">
        <v>260001</v>
      </c>
      <c r="W54" s="32"/>
    </row>
    <row r="55" spans="1:26" ht="16.5" x14ac:dyDescent="0.2">
      <c r="A55" s="18">
        <v>50</v>
      </c>
      <c r="B55" s="18">
        <v>123010</v>
      </c>
      <c r="D55" s="18">
        <v>0</v>
      </c>
      <c r="E55" s="18" t="s">
        <v>1437</v>
      </c>
      <c r="F55" s="18" t="s">
        <v>55</v>
      </c>
      <c r="H55" s="18">
        <v>200000</v>
      </c>
      <c r="I55" s="18">
        <v>0</v>
      </c>
      <c r="J55" s="18" t="s">
        <v>262</v>
      </c>
      <c r="K55" s="18" t="s">
        <v>36</v>
      </c>
      <c r="L55" s="18" t="s">
        <v>1467</v>
      </c>
      <c r="M55" s="18">
        <v>0</v>
      </c>
      <c r="R55" s="10"/>
      <c r="T55" s="18" t="s">
        <v>117</v>
      </c>
      <c r="U55" s="18">
        <v>260001</v>
      </c>
      <c r="W55" s="32"/>
      <c r="Z55" s="18" t="s">
        <v>1572</v>
      </c>
    </row>
    <row r="56" spans="1:26" ht="16.5" x14ac:dyDescent="0.2">
      <c r="A56" s="18">
        <v>51</v>
      </c>
      <c r="B56" s="18">
        <v>123011</v>
      </c>
      <c r="D56" s="18">
        <v>0</v>
      </c>
      <c r="E56" s="18" t="s">
        <v>1439</v>
      </c>
      <c r="F56" s="18" t="s">
        <v>81</v>
      </c>
      <c r="H56" s="18">
        <v>300000</v>
      </c>
      <c r="I56" s="18">
        <v>298000</v>
      </c>
      <c r="J56" s="18" t="s">
        <v>262</v>
      </c>
      <c r="K56" s="18" t="s">
        <v>93</v>
      </c>
      <c r="L56" s="18" t="s">
        <v>1467</v>
      </c>
      <c r="M56" s="18">
        <v>0</v>
      </c>
      <c r="O56" s="18">
        <v>1</v>
      </c>
      <c r="R56" s="10"/>
      <c r="T56" s="18" t="s">
        <v>117</v>
      </c>
      <c r="U56" s="18">
        <v>260001</v>
      </c>
      <c r="W56" s="32"/>
    </row>
    <row r="57" spans="1:26" ht="16.5" x14ac:dyDescent="0.2">
      <c r="A57" s="18">
        <v>52</v>
      </c>
      <c r="B57" s="18">
        <v>123013</v>
      </c>
      <c r="D57" s="18">
        <v>0</v>
      </c>
      <c r="E57" s="18" t="s">
        <v>1744</v>
      </c>
      <c r="F57" s="18" t="s">
        <v>55</v>
      </c>
      <c r="H57" s="18">
        <v>200000</v>
      </c>
      <c r="I57" s="18">
        <v>0</v>
      </c>
      <c r="J57" s="18" t="s">
        <v>262</v>
      </c>
      <c r="K57" s="18" t="s">
        <v>36</v>
      </c>
      <c r="L57" s="18" t="s">
        <v>1767</v>
      </c>
      <c r="M57" s="18">
        <v>0</v>
      </c>
      <c r="R57" s="10"/>
      <c r="T57" s="18" t="s">
        <v>117</v>
      </c>
      <c r="U57" s="18">
        <v>260001</v>
      </c>
      <c r="Z57" s="18" t="s">
        <v>1572</v>
      </c>
    </row>
    <row r="58" spans="1:26" ht="16.5" x14ac:dyDescent="0.2">
      <c r="A58" s="18">
        <v>53</v>
      </c>
      <c r="B58" s="18">
        <v>124010</v>
      </c>
      <c r="D58" s="18">
        <v>0</v>
      </c>
      <c r="E58" s="18" t="s">
        <v>354</v>
      </c>
      <c r="F58" s="18" t="s">
        <v>81</v>
      </c>
      <c r="H58" s="18">
        <v>200000</v>
      </c>
      <c r="I58" s="18">
        <v>0</v>
      </c>
      <c r="J58" s="18" t="s">
        <v>262</v>
      </c>
      <c r="K58" s="18" t="s">
        <v>93</v>
      </c>
      <c r="L58" s="18" t="s">
        <v>1467</v>
      </c>
      <c r="M58" s="18">
        <v>0</v>
      </c>
      <c r="R58" s="10"/>
      <c r="T58" s="18" t="s">
        <v>117</v>
      </c>
      <c r="U58" s="18">
        <v>260001</v>
      </c>
      <c r="Z58" s="18" t="s">
        <v>1572</v>
      </c>
    </row>
    <row r="59" spans="1:26" ht="16.5" x14ac:dyDescent="0.2">
      <c r="A59" s="18">
        <v>54</v>
      </c>
      <c r="B59" s="18">
        <v>125010</v>
      </c>
      <c r="D59" s="18">
        <v>0</v>
      </c>
      <c r="E59" s="18" t="s">
        <v>351</v>
      </c>
      <c r="F59" s="18" t="s">
        <v>55</v>
      </c>
      <c r="H59" s="18">
        <v>200000</v>
      </c>
      <c r="I59" s="18">
        <v>0</v>
      </c>
      <c r="J59" s="18" t="s">
        <v>262</v>
      </c>
      <c r="K59" s="18" t="s">
        <v>36</v>
      </c>
      <c r="L59" s="18" t="s">
        <v>1467</v>
      </c>
      <c r="M59" s="18">
        <v>0</v>
      </c>
      <c r="R59" s="10"/>
      <c r="T59" s="18" t="s">
        <v>117</v>
      </c>
      <c r="U59" s="18">
        <v>260001</v>
      </c>
      <c r="Z59" s="18" t="s">
        <v>1572</v>
      </c>
    </row>
    <row r="60" spans="1:26" ht="16.5" x14ac:dyDescent="0.2">
      <c r="A60" s="18">
        <v>55</v>
      </c>
      <c r="B60" s="18" t="s">
        <v>1335</v>
      </c>
      <c r="D60" s="18">
        <v>0</v>
      </c>
      <c r="E60" s="18" t="s">
        <v>1327</v>
      </c>
      <c r="F60" s="18" t="s">
        <v>55</v>
      </c>
      <c r="H60" s="18">
        <v>200000</v>
      </c>
      <c r="I60" s="18">
        <v>0</v>
      </c>
      <c r="J60" s="18" t="s">
        <v>262</v>
      </c>
      <c r="K60" s="18" t="s">
        <v>36</v>
      </c>
      <c r="L60" s="18" t="s">
        <v>1467</v>
      </c>
      <c r="M60" s="18">
        <v>0</v>
      </c>
      <c r="R60" s="10"/>
      <c r="T60" s="18" t="s">
        <v>117</v>
      </c>
      <c r="U60" s="18">
        <v>260001</v>
      </c>
    </row>
    <row r="61" spans="1:26" ht="16.5" x14ac:dyDescent="0.2">
      <c r="A61" s="18">
        <v>56</v>
      </c>
      <c r="B61" s="18" t="s">
        <v>1334</v>
      </c>
      <c r="D61" s="18">
        <v>0</v>
      </c>
      <c r="E61" s="18" t="s">
        <v>1328</v>
      </c>
      <c r="F61" s="18" t="s">
        <v>81</v>
      </c>
      <c r="H61" s="18">
        <v>200000</v>
      </c>
      <c r="I61" s="18">
        <v>0</v>
      </c>
      <c r="J61" s="18" t="s">
        <v>262</v>
      </c>
      <c r="K61" s="18" t="s">
        <v>93</v>
      </c>
      <c r="L61" s="18" t="s">
        <v>1467</v>
      </c>
      <c r="M61" s="18">
        <v>0</v>
      </c>
      <c r="O61" s="18">
        <v>1</v>
      </c>
      <c r="R61" s="10"/>
      <c r="T61" s="18" t="s">
        <v>117</v>
      </c>
      <c r="U61" s="18">
        <v>260001</v>
      </c>
      <c r="W61" s="32"/>
    </row>
    <row r="62" spans="1:26" ht="16.5" x14ac:dyDescent="0.2">
      <c r="A62" s="18">
        <v>57</v>
      </c>
      <c r="B62" s="18" t="s">
        <v>1333</v>
      </c>
      <c r="D62" s="18">
        <v>0</v>
      </c>
      <c r="E62" s="18" t="s">
        <v>1331</v>
      </c>
      <c r="F62" s="18" t="s">
        <v>55</v>
      </c>
      <c r="H62" s="18">
        <v>200000</v>
      </c>
      <c r="I62" s="18">
        <v>0</v>
      </c>
      <c r="J62" s="18" t="s">
        <v>262</v>
      </c>
      <c r="K62" s="18" t="s">
        <v>36</v>
      </c>
      <c r="L62" s="18" t="s">
        <v>1467</v>
      </c>
      <c r="M62" s="18">
        <v>0</v>
      </c>
      <c r="R62" s="10"/>
      <c r="T62" s="18" t="s">
        <v>117</v>
      </c>
      <c r="U62" s="18">
        <v>260001</v>
      </c>
    </row>
    <row r="63" spans="1:26" ht="16.5" x14ac:dyDescent="0.2">
      <c r="A63" s="18">
        <v>58</v>
      </c>
      <c r="B63" s="18" t="s">
        <v>1332</v>
      </c>
      <c r="D63" s="18">
        <v>0</v>
      </c>
      <c r="E63" s="18" t="s">
        <v>1338</v>
      </c>
      <c r="F63" s="18" t="s">
        <v>324</v>
      </c>
      <c r="H63" s="18">
        <v>200000</v>
      </c>
      <c r="I63" s="18">
        <v>0</v>
      </c>
      <c r="J63" s="18" t="s">
        <v>262</v>
      </c>
      <c r="K63" s="18" t="s">
        <v>93</v>
      </c>
      <c r="L63" s="18" t="s">
        <v>1467</v>
      </c>
      <c r="M63" s="18">
        <v>1</v>
      </c>
      <c r="R63" s="10">
        <v>10</v>
      </c>
      <c r="T63" s="18" t="s">
        <v>117</v>
      </c>
      <c r="U63" s="18">
        <v>260001</v>
      </c>
    </row>
    <row r="64" spans="1:26" ht="16.5" x14ac:dyDescent="0.2">
      <c r="A64" s="18">
        <v>59</v>
      </c>
      <c r="B64" s="18" t="s">
        <v>1339</v>
      </c>
      <c r="D64" s="18">
        <v>0</v>
      </c>
      <c r="E64" s="18" t="s">
        <v>1340</v>
      </c>
      <c r="F64" s="18" t="s">
        <v>81</v>
      </c>
      <c r="H64" s="18">
        <v>200000</v>
      </c>
      <c r="I64" s="18">
        <v>0</v>
      </c>
      <c r="J64" s="18" t="s">
        <v>262</v>
      </c>
      <c r="K64" s="18" t="s">
        <v>93</v>
      </c>
      <c r="L64" s="18" t="s">
        <v>1467</v>
      </c>
      <c r="M64" s="18">
        <v>0</v>
      </c>
      <c r="O64" s="18">
        <v>1</v>
      </c>
      <c r="R64" s="10"/>
      <c r="T64" s="18" t="s">
        <v>117</v>
      </c>
      <c r="U64" s="18">
        <v>260001</v>
      </c>
      <c r="W64" s="32"/>
    </row>
    <row r="65" spans="1:26" ht="16.5" x14ac:dyDescent="0.2">
      <c r="A65" s="18">
        <v>60</v>
      </c>
      <c r="B65" s="18" t="s">
        <v>1480</v>
      </c>
      <c r="D65" s="18">
        <v>0</v>
      </c>
      <c r="E65" s="18" t="s">
        <v>1481</v>
      </c>
      <c r="F65" s="18" t="s">
        <v>81</v>
      </c>
      <c r="H65" s="18">
        <v>200000</v>
      </c>
      <c r="I65" s="18">
        <v>0</v>
      </c>
      <c r="J65" s="18" t="s">
        <v>262</v>
      </c>
      <c r="K65" s="18" t="s">
        <v>93</v>
      </c>
      <c r="L65" s="18" t="s">
        <v>1467</v>
      </c>
      <c r="M65" s="18">
        <v>0</v>
      </c>
      <c r="O65" s="18">
        <v>1</v>
      </c>
      <c r="R65" s="10"/>
      <c r="T65" s="18" t="s">
        <v>117</v>
      </c>
      <c r="U65" s="18">
        <v>260001</v>
      </c>
    </row>
    <row r="66" spans="1:26" ht="16.5" x14ac:dyDescent="0.2">
      <c r="A66" s="18">
        <v>61</v>
      </c>
      <c r="B66" s="18" t="s">
        <v>1482</v>
      </c>
      <c r="D66" s="18">
        <v>0</v>
      </c>
      <c r="E66" s="18" t="s">
        <v>1483</v>
      </c>
      <c r="F66" s="18" t="s">
        <v>81</v>
      </c>
      <c r="H66" s="18">
        <v>200000</v>
      </c>
      <c r="I66" s="18">
        <v>0</v>
      </c>
      <c r="J66" s="18" t="s">
        <v>262</v>
      </c>
      <c r="K66" s="18" t="s">
        <v>93</v>
      </c>
      <c r="L66" s="18" t="s">
        <v>1467</v>
      </c>
      <c r="M66" s="18">
        <v>0</v>
      </c>
      <c r="O66" s="18">
        <v>1</v>
      </c>
      <c r="R66" s="10"/>
      <c r="T66" s="18" t="s">
        <v>117</v>
      </c>
      <c r="U66" s="18">
        <v>260001</v>
      </c>
      <c r="W66" s="32"/>
    </row>
    <row r="67" spans="1:26" x14ac:dyDescent="0.2">
      <c r="A67" s="18">
        <v>62</v>
      </c>
      <c r="B67" s="18" t="s">
        <v>1484</v>
      </c>
      <c r="D67" s="18">
        <v>0</v>
      </c>
      <c r="E67" s="18" t="s">
        <v>1485</v>
      </c>
      <c r="F67" s="18" t="s">
        <v>81</v>
      </c>
      <c r="H67" s="18">
        <v>200000</v>
      </c>
      <c r="I67" s="18">
        <v>0</v>
      </c>
      <c r="J67" s="18" t="s">
        <v>262</v>
      </c>
      <c r="K67" s="18" t="s">
        <v>93</v>
      </c>
      <c r="L67" s="18" t="s">
        <v>1467</v>
      </c>
      <c r="M67" s="18">
        <v>0</v>
      </c>
      <c r="O67" s="18">
        <v>1</v>
      </c>
      <c r="T67" s="18" t="s">
        <v>117</v>
      </c>
      <c r="U67" s="18">
        <v>260001</v>
      </c>
    </row>
    <row r="68" spans="1:26" x14ac:dyDescent="0.2">
      <c r="A68" s="18">
        <v>63</v>
      </c>
      <c r="B68" s="18" t="s">
        <v>1486</v>
      </c>
      <c r="D68" s="18">
        <v>0</v>
      </c>
      <c r="E68" s="18" t="s">
        <v>1487</v>
      </c>
      <c r="F68" s="18" t="s">
        <v>81</v>
      </c>
      <c r="H68" s="18">
        <v>200000</v>
      </c>
      <c r="I68" s="18">
        <v>0</v>
      </c>
      <c r="J68" s="18" t="s">
        <v>262</v>
      </c>
      <c r="K68" s="18" t="s">
        <v>93</v>
      </c>
      <c r="L68" s="18" t="s">
        <v>1467</v>
      </c>
      <c r="M68" s="18">
        <v>0</v>
      </c>
      <c r="O68" s="18">
        <v>1</v>
      </c>
      <c r="T68" s="18" t="s">
        <v>117</v>
      </c>
      <c r="U68" s="18">
        <v>260001</v>
      </c>
    </row>
    <row r="69" spans="1:26" x14ac:dyDescent="0.2">
      <c r="A69" s="18">
        <v>64</v>
      </c>
      <c r="B69" s="18" t="s">
        <v>1488</v>
      </c>
      <c r="D69" s="18">
        <v>0</v>
      </c>
      <c r="E69" s="18" t="s">
        <v>1489</v>
      </c>
      <c r="F69" s="18" t="s">
        <v>81</v>
      </c>
      <c r="H69" s="18">
        <v>200000</v>
      </c>
      <c r="I69" s="18">
        <v>0</v>
      </c>
      <c r="J69" s="18" t="s">
        <v>262</v>
      </c>
      <c r="K69" s="18" t="s">
        <v>93</v>
      </c>
      <c r="L69" s="18" t="s">
        <v>1467</v>
      </c>
      <c r="M69" s="18">
        <v>0</v>
      </c>
      <c r="O69" s="18">
        <v>1</v>
      </c>
      <c r="T69" s="18" t="s">
        <v>117</v>
      </c>
      <c r="U69" s="18">
        <v>260001</v>
      </c>
    </row>
    <row r="70" spans="1:26" x14ac:dyDescent="0.2">
      <c r="A70" s="18">
        <v>65</v>
      </c>
      <c r="B70" s="18" t="s">
        <v>1490</v>
      </c>
      <c r="D70" s="18">
        <v>0</v>
      </c>
      <c r="E70" s="18" t="s">
        <v>1491</v>
      </c>
      <c r="F70" s="18" t="s">
        <v>81</v>
      </c>
      <c r="H70" s="18">
        <v>200000</v>
      </c>
      <c r="I70" s="18">
        <v>0</v>
      </c>
      <c r="J70" s="18" t="s">
        <v>262</v>
      </c>
      <c r="K70" s="18" t="s">
        <v>93</v>
      </c>
      <c r="L70" s="18" t="s">
        <v>1467</v>
      </c>
      <c r="M70" s="18">
        <v>0</v>
      </c>
      <c r="O70" s="18">
        <v>1</v>
      </c>
      <c r="T70" s="18" t="s">
        <v>117</v>
      </c>
      <c r="U70" s="18">
        <v>260001</v>
      </c>
    </row>
    <row r="71" spans="1:26" x14ac:dyDescent="0.2">
      <c r="A71" s="18">
        <v>66</v>
      </c>
      <c r="B71" s="18" t="s">
        <v>1492</v>
      </c>
      <c r="D71" s="18">
        <v>0</v>
      </c>
      <c r="E71" s="18" t="s">
        <v>1493</v>
      </c>
      <c r="F71" s="18" t="s">
        <v>81</v>
      </c>
      <c r="H71" s="18">
        <v>200000</v>
      </c>
      <c r="I71" s="18">
        <v>0</v>
      </c>
      <c r="J71" s="18" t="s">
        <v>262</v>
      </c>
      <c r="K71" s="18" t="s">
        <v>93</v>
      </c>
      <c r="L71" s="18" t="s">
        <v>1467</v>
      </c>
      <c r="M71" s="18">
        <v>0</v>
      </c>
      <c r="O71" s="18">
        <v>1</v>
      </c>
      <c r="T71" s="18" t="s">
        <v>117</v>
      </c>
      <c r="U71" s="18">
        <v>260001</v>
      </c>
    </row>
    <row r="72" spans="1:26" x14ac:dyDescent="0.2">
      <c r="A72" s="18">
        <v>67</v>
      </c>
      <c r="B72" s="18" t="s">
        <v>1494</v>
      </c>
      <c r="D72" s="18">
        <v>0</v>
      </c>
      <c r="E72" s="18" t="s">
        <v>1495</v>
      </c>
      <c r="F72" s="18" t="s">
        <v>81</v>
      </c>
      <c r="H72" s="18">
        <v>200000</v>
      </c>
      <c r="I72" s="18">
        <v>0</v>
      </c>
      <c r="J72" s="18" t="s">
        <v>262</v>
      </c>
      <c r="K72" s="18" t="s">
        <v>93</v>
      </c>
      <c r="L72" s="18" t="s">
        <v>1467</v>
      </c>
      <c r="M72" s="18">
        <v>0</v>
      </c>
      <c r="O72" s="18">
        <v>1</v>
      </c>
      <c r="T72" s="18" t="s">
        <v>117</v>
      </c>
      <c r="U72" s="18">
        <v>260001</v>
      </c>
    </row>
    <row r="73" spans="1:26" x14ac:dyDescent="0.2">
      <c r="A73" s="18">
        <v>68</v>
      </c>
      <c r="B73" s="18" t="s">
        <v>1496</v>
      </c>
      <c r="D73" s="18">
        <v>0</v>
      </c>
      <c r="E73" s="18" t="s">
        <v>1546</v>
      </c>
      <c r="F73" s="18" t="s">
        <v>81</v>
      </c>
      <c r="H73" s="18">
        <v>200000</v>
      </c>
      <c r="I73" s="18">
        <v>0</v>
      </c>
      <c r="J73" s="18" t="s">
        <v>262</v>
      </c>
      <c r="K73" s="18" t="s">
        <v>1565</v>
      </c>
      <c r="L73" s="18" t="s">
        <v>1569</v>
      </c>
      <c r="M73" s="18">
        <v>0</v>
      </c>
      <c r="T73" s="18" t="s">
        <v>117</v>
      </c>
    </row>
    <row r="74" spans="1:26" x14ac:dyDescent="0.2">
      <c r="A74" s="18">
        <v>69</v>
      </c>
      <c r="B74" s="18">
        <v>154011</v>
      </c>
      <c r="D74" s="18">
        <v>0</v>
      </c>
      <c r="E74" s="18" t="s">
        <v>1548</v>
      </c>
      <c r="F74" s="18" t="s">
        <v>324</v>
      </c>
      <c r="H74" s="18">
        <v>200000</v>
      </c>
      <c r="I74" s="18">
        <v>0</v>
      </c>
      <c r="J74" s="18" t="s">
        <v>1552</v>
      </c>
      <c r="K74" s="18" t="s">
        <v>1550</v>
      </c>
      <c r="L74" s="18" t="s">
        <v>1569</v>
      </c>
      <c r="M74" s="18">
        <v>1</v>
      </c>
      <c r="T74" s="18" t="s">
        <v>117</v>
      </c>
    </row>
    <row r="75" spans="1:26" x14ac:dyDescent="0.2">
      <c r="A75" s="18">
        <v>70</v>
      </c>
      <c r="B75" s="18" t="s">
        <v>1497</v>
      </c>
      <c r="D75" s="18">
        <v>0</v>
      </c>
      <c r="E75" s="18" t="s">
        <v>1498</v>
      </c>
      <c r="F75" s="18" t="s">
        <v>81</v>
      </c>
      <c r="H75" s="18">
        <v>200000</v>
      </c>
      <c r="I75" s="18">
        <v>0</v>
      </c>
      <c r="J75" s="18" t="s">
        <v>262</v>
      </c>
      <c r="K75" s="18" t="s">
        <v>93</v>
      </c>
      <c r="L75" s="18" t="s">
        <v>1467</v>
      </c>
      <c r="M75" s="18">
        <v>0</v>
      </c>
      <c r="O75" s="18">
        <v>1</v>
      </c>
      <c r="T75" s="18" t="s">
        <v>117</v>
      </c>
      <c r="U75" s="18">
        <v>260001</v>
      </c>
    </row>
    <row r="76" spans="1:26" x14ac:dyDescent="0.2">
      <c r="A76" s="18">
        <v>71</v>
      </c>
      <c r="B76" s="18">
        <v>221010</v>
      </c>
      <c r="D76" s="18">
        <v>0</v>
      </c>
      <c r="E76" s="18" t="s">
        <v>356</v>
      </c>
      <c r="F76" s="18" t="s">
        <v>55</v>
      </c>
      <c r="H76" s="18">
        <v>200000</v>
      </c>
      <c r="I76" s="18">
        <v>0</v>
      </c>
      <c r="J76" s="18" t="s">
        <v>262</v>
      </c>
      <c r="K76" s="18" t="s">
        <v>36</v>
      </c>
      <c r="L76" s="18" t="s">
        <v>1467</v>
      </c>
      <c r="M76" s="18">
        <v>0</v>
      </c>
      <c r="T76" s="18" t="s">
        <v>117</v>
      </c>
      <c r="U76" s="18">
        <v>260001</v>
      </c>
      <c r="Z76" s="18" t="s">
        <v>1479</v>
      </c>
    </row>
    <row r="77" spans="1:26" x14ac:dyDescent="0.2">
      <c r="A77" s="18">
        <v>72</v>
      </c>
      <c r="B77" s="18" t="s">
        <v>1501</v>
      </c>
      <c r="D77" s="18">
        <v>0</v>
      </c>
      <c r="E77" s="18" t="s">
        <v>1499</v>
      </c>
      <c r="F77" s="18" t="s">
        <v>55</v>
      </c>
      <c r="H77" s="18">
        <v>200000</v>
      </c>
      <c r="I77" s="18">
        <v>0</v>
      </c>
      <c r="J77" s="18" t="s">
        <v>262</v>
      </c>
      <c r="K77" s="18" t="s">
        <v>36</v>
      </c>
      <c r="L77" s="18" t="s">
        <v>1467</v>
      </c>
      <c r="M77" s="18">
        <v>0</v>
      </c>
      <c r="T77" s="18" t="s">
        <v>117</v>
      </c>
      <c r="U77" s="18">
        <v>260001</v>
      </c>
      <c r="Z77" s="18" t="s">
        <v>1479</v>
      </c>
    </row>
    <row r="78" spans="1:26" x14ac:dyDescent="0.2">
      <c r="A78" s="18">
        <v>73</v>
      </c>
      <c r="B78" s="18" t="s">
        <v>1502</v>
      </c>
      <c r="D78" s="18">
        <v>0</v>
      </c>
      <c r="E78" s="18" t="s">
        <v>1500</v>
      </c>
      <c r="F78" s="18" t="s">
        <v>55</v>
      </c>
      <c r="H78" s="18">
        <v>200000</v>
      </c>
      <c r="I78" s="18">
        <v>0</v>
      </c>
      <c r="J78" s="18" t="s">
        <v>262</v>
      </c>
      <c r="K78" s="18" t="s">
        <v>36</v>
      </c>
      <c r="L78" s="18" t="s">
        <v>1467</v>
      </c>
      <c r="M78" s="18">
        <v>0</v>
      </c>
      <c r="T78" s="18" t="s">
        <v>117</v>
      </c>
      <c r="U78" s="18">
        <v>260001</v>
      </c>
      <c r="Z78" s="18" t="s">
        <v>1479</v>
      </c>
    </row>
    <row r="79" spans="1:26" x14ac:dyDescent="0.2">
      <c r="A79" s="18">
        <v>74</v>
      </c>
      <c r="B79" s="18" t="s">
        <v>1503</v>
      </c>
      <c r="D79" s="18">
        <v>0</v>
      </c>
      <c r="E79" s="18" t="s">
        <v>1504</v>
      </c>
      <c r="F79" s="18" t="s">
        <v>55</v>
      </c>
      <c r="H79" s="18">
        <v>200000</v>
      </c>
      <c r="I79" s="18">
        <v>0</v>
      </c>
      <c r="J79" s="18" t="s">
        <v>262</v>
      </c>
      <c r="K79" s="18" t="s">
        <v>36</v>
      </c>
      <c r="L79" s="18" t="s">
        <v>1467</v>
      </c>
      <c r="M79" s="18">
        <v>0</v>
      </c>
      <c r="T79" s="18" t="s">
        <v>117</v>
      </c>
      <c r="U79" s="18">
        <v>260001</v>
      </c>
      <c r="Z79" s="18" t="s">
        <v>1479</v>
      </c>
    </row>
    <row r="80" spans="1:26" x14ac:dyDescent="0.2">
      <c r="A80" s="18">
        <v>75</v>
      </c>
      <c r="B80" s="18">
        <v>321010</v>
      </c>
      <c r="D80" s="18">
        <v>0</v>
      </c>
      <c r="E80" s="18" t="s">
        <v>1295</v>
      </c>
      <c r="F80" s="18" t="s">
        <v>322</v>
      </c>
      <c r="H80" s="18">
        <v>60000</v>
      </c>
      <c r="I80" s="18">
        <v>0</v>
      </c>
      <c r="J80" s="18" t="s">
        <v>1291</v>
      </c>
      <c r="K80" s="18" t="s">
        <v>93</v>
      </c>
      <c r="L80" s="18" t="s">
        <v>1467</v>
      </c>
      <c r="M80" s="18">
        <v>0</v>
      </c>
      <c r="O80" s="18">
        <v>21</v>
      </c>
      <c r="P80" s="18">
        <v>1200</v>
      </c>
      <c r="T80" s="18" t="s">
        <v>117</v>
      </c>
      <c r="U80" s="18">
        <v>260001</v>
      </c>
      <c r="Y80" s="18" t="s">
        <v>1293</v>
      </c>
    </row>
    <row r="81" spans="1:26" x14ac:dyDescent="0.2">
      <c r="A81" s="18">
        <v>76</v>
      </c>
      <c r="B81" s="18">
        <v>321011</v>
      </c>
      <c r="D81" s="18">
        <v>0</v>
      </c>
      <c r="E81" s="18" t="s">
        <v>1297</v>
      </c>
      <c r="F81" s="18" t="s">
        <v>1299</v>
      </c>
      <c r="H81" s="18">
        <v>60000</v>
      </c>
      <c r="I81" s="18">
        <v>0</v>
      </c>
      <c r="J81" s="18" t="s">
        <v>1291</v>
      </c>
      <c r="K81" s="18" t="s">
        <v>93</v>
      </c>
      <c r="L81" s="18" t="s">
        <v>1467</v>
      </c>
      <c r="M81" s="18">
        <v>0</v>
      </c>
      <c r="O81" s="18">
        <v>21</v>
      </c>
      <c r="P81" s="18">
        <v>1200</v>
      </c>
      <c r="T81" s="18" t="s">
        <v>117</v>
      </c>
      <c r="U81" s="18">
        <v>260001</v>
      </c>
    </row>
    <row r="82" spans="1:26" x14ac:dyDescent="0.2">
      <c r="A82" s="18">
        <v>77</v>
      </c>
      <c r="B82" s="18" t="s">
        <v>1507</v>
      </c>
      <c r="D82" s="18">
        <v>0</v>
      </c>
      <c r="E82" s="18" t="s">
        <v>1505</v>
      </c>
      <c r="F82" s="18" t="s">
        <v>81</v>
      </c>
      <c r="H82" s="18">
        <v>400000</v>
      </c>
      <c r="I82" s="18">
        <v>0</v>
      </c>
      <c r="J82" s="18" t="s">
        <v>262</v>
      </c>
      <c r="K82" s="18" t="s">
        <v>93</v>
      </c>
      <c r="L82" s="18" t="s">
        <v>1467</v>
      </c>
      <c r="M82" s="18">
        <v>0</v>
      </c>
      <c r="O82" s="18">
        <v>1</v>
      </c>
      <c r="T82" s="18" t="s">
        <v>117</v>
      </c>
      <c r="U82" s="18">
        <v>260001</v>
      </c>
    </row>
    <row r="83" spans="1:26" x14ac:dyDescent="0.2">
      <c r="A83" s="18">
        <v>78</v>
      </c>
      <c r="B83" s="18" t="s">
        <v>1508</v>
      </c>
      <c r="D83" s="18">
        <v>0</v>
      </c>
      <c r="E83" s="18" t="s">
        <v>1506</v>
      </c>
      <c r="F83" s="18" t="s">
        <v>81</v>
      </c>
      <c r="H83" s="18">
        <v>800000</v>
      </c>
      <c r="I83" s="18">
        <v>0</v>
      </c>
      <c r="J83" s="18" t="s">
        <v>262</v>
      </c>
      <c r="K83" s="18" t="s">
        <v>93</v>
      </c>
      <c r="L83" s="18" t="s">
        <v>1467</v>
      </c>
      <c r="M83" s="18">
        <v>0</v>
      </c>
      <c r="O83" s="18">
        <v>1</v>
      </c>
      <c r="T83" s="18" t="s">
        <v>117</v>
      </c>
      <c r="U83" s="18">
        <v>260001</v>
      </c>
    </row>
    <row r="84" spans="1:26" x14ac:dyDescent="0.2">
      <c r="A84" s="18">
        <v>79</v>
      </c>
      <c r="B84" s="18" t="s">
        <v>1509</v>
      </c>
      <c r="D84" s="18">
        <v>0</v>
      </c>
      <c r="E84" s="18" t="s">
        <v>1510</v>
      </c>
      <c r="F84" s="18" t="s">
        <v>81</v>
      </c>
      <c r="H84" s="18">
        <v>200000</v>
      </c>
      <c r="I84" s="18">
        <v>0</v>
      </c>
      <c r="J84" s="18" t="s">
        <v>262</v>
      </c>
      <c r="K84" s="18" t="s">
        <v>93</v>
      </c>
      <c r="L84" s="18" t="s">
        <v>1467</v>
      </c>
      <c r="M84" s="18">
        <v>0</v>
      </c>
      <c r="O84" s="18">
        <v>1</v>
      </c>
      <c r="T84" s="18" t="s">
        <v>117</v>
      </c>
      <c r="U84" s="18">
        <v>260001</v>
      </c>
    </row>
    <row r="85" spans="1:26" x14ac:dyDescent="0.2">
      <c r="A85" s="18">
        <v>80</v>
      </c>
      <c r="B85" s="18">
        <v>421010</v>
      </c>
      <c r="D85" s="18">
        <v>0</v>
      </c>
      <c r="E85" s="18" t="s">
        <v>358</v>
      </c>
      <c r="F85" s="18" t="s">
        <v>324</v>
      </c>
      <c r="H85" s="18">
        <v>200000</v>
      </c>
      <c r="I85" s="18">
        <v>0</v>
      </c>
      <c r="J85" s="18" t="s">
        <v>3193</v>
      </c>
      <c r="K85" s="18" t="s">
        <v>36</v>
      </c>
      <c r="L85" s="18" t="s">
        <v>1467</v>
      </c>
      <c r="M85" s="18">
        <v>0</v>
      </c>
      <c r="T85" s="18" t="s">
        <v>117</v>
      </c>
      <c r="U85" s="18">
        <v>260001</v>
      </c>
      <c r="Z85" s="18" t="s">
        <v>1479</v>
      </c>
    </row>
    <row r="86" spans="1:26" x14ac:dyDescent="0.2">
      <c r="A86" s="18">
        <v>81</v>
      </c>
      <c r="B86" s="18">
        <v>421012</v>
      </c>
      <c r="D86" s="18">
        <v>0</v>
      </c>
      <c r="E86" s="18" t="s">
        <v>1769</v>
      </c>
      <c r="F86" s="18" t="s">
        <v>324</v>
      </c>
      <c r="H86" s="18">
        <v>200000</v>
      </c>
      <c r="I86" s="18">
        <v>0</v>
      </c>
      <c r="J86" s="18" t="s">
        <v>3195</v>
      </c>
      <c r="K86" s="18" t="s">
        <v>36</v>
      </c>
      <c r="L86" s="18" t="s">
        <v>1767</v>
      </c>
      <c r="M86" s="18">
        <v>0</v>
      </c>
      <c r="T86" s="18" t="s">
        <v>117</v>
      </c>
      <c r="U86" s="18">
        <v>260001</v>
      </c>
      <c r="Z86" s="18" t="s">
        <v>1572</v>
      </c>
    </row>
    <row r="87" spans="1:26" x14ac:dyDescent="0.2">
      <c r="A87" s="18">
        <v>82</v>
      </c>
      <c r="B87" s="18" t="s">
        <v>1513</v>
      </c>
      <c r="D87" s="18">
        <v>0</v>
      </c>
      <c r="E87" s="18" t="s">
        <v>1511</v>
      </c>
      <c r="F87" s="18" t="s">
        <v>81</v>
      </c>
      <c r="H87" s="18">
        <v>200000</v>
      </c>
      <c r="I87" s="18">
        <v>0</v>
      </c>
      <c r="J87" s="18" t="s">
        <v>262</v>
      </c>
      <c r="K87" s="18" t="s">
        <v>36</v>
      </c>
      <c r="L87" s="18" t="s">
        <v>1467</v>
      </c>
      <c r="M87" s="18">
        <v>0</v>
      </c>
      <c r="T87" s="18" t="s">
        <v>117</v>
      </c>
      <c r="U87" s="18">
        <v>260001</v>
      </c>
      <c r="Z87" s="18" t="s">
        <v>1479</v>
      </c>
    </row>
    <row r="88" spans="1:26" x14ac:dyDescent="0.2">
      <c r="A88" s="18">
        <v>83</v>
      </c>
      <c r="B88" s="18" t="s">
        <v>1514</v>
      </c>
      <c r="D88" s="18">
        <v>0</v>
      </c>
      <c r="E88" s="18" t="s">
        <v>1512</v>
      </c>
      <c r="F88" s="18" t="s">
        <v>81</v>
      </c>
      <c r="H88" s="18">
        <v>200000</v>
      </c>
      <c r="I88" s="18">
        <v>0</v>
      </c>
      <c r="J88" s="18" t="s">
        <v>262</v>
      </c>
      <c r="K88" s="18" t="s">
        <v>36</v>
      </c>
      <c r="L88" s="18" t="s">
        <v>1467</v>
      </c>
      <c r="M88" s="18">
        <v>0</v>
      </c>
      <c r="T88" s="18" t="s">
        <v>117</v>
      </c>
      <c r="U88" s="18">
        <v>260001</v>
      </c>
      <c r="Z88" s="18" t="s">
        <v>1479</v>
      </c>
    </row>
    <row r="89" spans="1:26" x14ac:dyDescent="0.2">
      <c r="A89" s="18">
        <v>84</v>
      </c>
      <c r="B89" s="18" t="s">
        <v>1515</v>
      </c>
      <c r="D89" s="18">
        <v>0</v>
      </c>
      <c r="E89" s="18" t="s">
        <v>1516</v>
      </c>
      <c r="F89" s="18" t="s">
        <v>81</v>
      </c>
      <c r="H89" s="18">
        <v>200000</v>
      </c>
      <c r="I89" s="18">
        <v>0</v>
      </c>
      <c r="J89" s="18" t="s">
        <v>262</v>
      </c>
      <c r="K89" s="18" t="s">
        <v>36</v>
      </c>
      <c r="L89" s="18" t="s">
        <v>1467</v>
      </c>
      <c r="M89" s="18">
        <v>0</v>
      </c>
      <c r="T89" s="18" t="s">
        <v>117</v>
      </c>
      <c r="U89" s="18">
        <v>260001</v>
      </c>
      <c r="Z89" s="18" t="s">
        <v>1479</v>
      </c>
    </row>
    <row r="90" spans="1:26" x14ac:dyDescent="0.2">
      <c r="A90" s="18">
        <v>85</v>
      </c>
      <c r="B90" s="18">
        <v>521010</v>
      </c>
      <c r="D90" s="18">
        <v>0</v>
      </c>
      <c r="E90" s="18" t="s">
        <v>2639</v>
      </c>
      <c r="F90" s="18" t="s">
        <v>81</v>
      </c>
      <c r="H90" s="18">
        <v>200000</v>
      </c>
      <c r="I90" s="18">
        <v>298000</v>
      </c>
      <c r="J90" s="18" t="s">
        <v>361</v>
      </c>
      <c r="K90" s="18" t="s">
        <v>93</v>
      </c>
      <c r="L90" s="18">
        <v>0</v>
      </c>
      <c r="M90" s="18">
        <v>0</v>
      </c>
      <c r="O90" s="18">
        <v>9</v>
      </c>
      <c r="T90" s="18" t="s">
        <v>117</v>
      </c>
      <c r="Y90" s="18" t="s">
        <v>2649</v>
      </c>
    </row>
    <row r="91" spans="1:26" x14ac:dyDescent="0.2">
      <c r="A91" s="18">
        <v>86</v>
      </c>
      <c r="B91" s="18">
        <v>521011</v>
      </c>
      <c r="D91" s="18">
        <v>0</v>
      </c>
      <c r="E91" s="18" t="s">
        <v>2641</v>
      </c>
      <c r="F91" s="18" t="s">
        <v>324</v>
      </c>
      <c r="H91" s="18">
        <v>200000</v>
      </c>
      <c r="I91" s="18">
        <v>0</v>
      </c>
      <c r="J91" s="18" t="s">
        <v>1999</v>
      </c>
      <c r="K91" s="18" t="s">
        <v>93</v>
      </c>
      <c r="L91" s="18" t="s">
        <v>1467</v>
      </c>
      <c r="M91" s="18">
        <v>0</v>
      </c>
      <c r="R91" s="18">
        <v>10</v>
      </c>
      <c r="T91" s="18" t="s">
        <v>117</v>
      </c>
      <c r="U91" s="18">
        <v>260001</v>
      </c>
      <c r="W91" s="18">
        <v>521010</v>
      </c>
    </row>
    <row r="92" spans="1:26" x14ac:dyDescent="0.2">
      <c r="A92" s="18">
        <v>87</v>
      </c>
      <c r="B92" s="18" t="s">
        <v>1519</v>
      </c>
      <c r="D92" s="18">
        <v>0</v>
      </c>
      <c r="E92" s="18" t="s">
        <v>1517</v>
      </c>
      <c r="F92" s="18" t="s">
        <v>81</v>
      </c>
      <c r="H92" s="18">
        <v>200000</v>
      </c>
      <c r="I92" s="18">
        <v>0</v>
      </c>
      <c r="J92" s="18" t="s">
        <v>262</v>
      </c>
      <c r="K92" s="18" t="s">
        <v>93</v>
      </c>
      <c r="L92" s="18" t="s">
        <v>1467</v>
      </c>
      <c r="M92" s="18">
        <v>0</v>
      </c>
      <c r="O92" s="18">
        <v>1</v>
      </c>
      <c r="T92" s="18" t="s">
        <v>117</v>
      </c>
      <c r="U92" s="18">
        <v>260001</v>
      </c>
    </row>
    <row r="93" spans="1:26" x14ac:dyDescent="0.2">
      <c r="A93" s="18">
        <v>88</v>
      </c>
      <c r="B93" s="18" t="s">
        <v>1520</v>
      </c>
      <c r="D93" s="18">
        <v>0</v>
      </c>
      <c r="E93" s="18" t="s">
        <v>1518</v>
      </c>
      <c r="F93" s="18" t="s">
        <v>81</v>
      </c>
      <c r="H93" s="18">
        <v>200000</v>
      </c>
      <c r="I93" s="18">
        <v>0</v>
      </c>
      <c r="J93" s="18" t="s">
        <v>262</v>
      </c>
      <c r="K93" s="18" t="s">
        <v>93</v>
      </c>
      <c r="L93" s="18" t="s">
        <v>1467</v>
      </c>
      <c r="M93" s="18">
        <v>0</v>
      </c>
      <c r="O93" s="18">
        <v>1</v>
      </c>
      <c r="T93" s="18" t="s">
        <v>117</v>
      </c>
      <c r="U93" s="18">
        <v>260001</v>
      </c>
    </row>
    <row r="94" spans="1:26" x14ac:dyDescent="0.2">
      <c r="A94" s="18">
        <v>89</v>
      </c>
      <c r="B94" s="18" t="s">
        <v>1521</v>
      </c>
      <c r="D94" s="18">
        <v>0</v>
      </c>
      <c r="E94" s="18" t="s">
        <v>1522</v>
      </c>
      <c r="F94" s="18" t="s">
        <v>81</v>
      </c>
      <c r="H94" s="18">
        <v>200000</v>
      </c>
      <c r="I94" s="18">
        <v>0</v>
      </c>
      <c r="J94" s="18" t="s">
        <v>262</v>
      </c>
      <c r="K94" s="18" t="s">
        <v>93</v>
      </c>
      <c r="L94" s="18" t="s">
        <v>1467</v>
      </c>
      <c r="M94" s="18">
        <v>0</v>
      </c>
      <c r="O94" s="18">
        <v>1</v>
      </c>
      <c r="T94" s="18" t="s">
        <v>117</v>
      </c>
      <c r="U94" s="18">
        <v>260001</v>
      </c>
    </row>
    <row r="95" spans="1:26" x14ac:dyDescent="0.2">
      <c r="A95" s="18">
        <v>90</v>
      </c>
      <c r="B95" s="18">
        <v>621010</v>
      </c>
      <c r="D95" s="18">
        <v>0</v>
      </c>
      <c r="E95" s="18" t="s">
        <v>100</v>
      </c>
      <c r="F95" s="18" t="s">
        <v>55</v>
      </c>
      <c r="H95" s="18">
        <v>200000</v>
      </c>
      <c r="I95" s="18">
        <v>0</v>
      </c>
      <c r="J95" s="18" t="s">
        <v>262</v>
      </c>
      <c r="K95" s="18" t="s">
        <v>36</v>
      </c>
      <c r="L95" s="18" t="s">
        <v>1467</v>
      </c>
      <c r="M95" s="18">
        <v>0</v>
      </c>
      <c r="T95" s="18" t="s">
        <v>117</v>
      </c>
      <c r="U95" s="18">
        <v>260001</v>
      </c>
      <c r="Z95" s="18" t="s">
        <v>1479</v>
      </c>
    </row>
    <row r="96" spans="1:26" x14ac:dyDescent="0.2">
      <c r="A96" s="18">
        <v>91</v>
      </c>
      <c r="B96" s="18" t="s">
        <v>1525</v>
      </c>
      <c r="D96" s="18">
        <v>0</v>
      </c>
      <c r="E96" s="18" t="s">
        <v>1523</v>
      </c>
      <c r="F96" s="18" t="s">
        <v>55</v>
      </c>
      <c r="H96" s="18">
        <v>200000</v>
      </c>
      <c r="I96" s="18">
        <v>0</v>
      </c>
      <c r="J96" s="18" t="s">
        <v>262</v>
      </c>
      <c r="K96" s="18" t="s">
        <v>36</v>
      </c>
      <c r="L96" s="18" t="s">
        <v>1467</v>
      </c>
      <c r="M96" s="18">
        <v>0</v>
      </c>
      <c r="T96" s="18" t="s">
        <v>117</v>
      </c>
      <c r="U96" s="18">
        <v>260001</v>
      </c>
      <c r="Z96" s="18" t="s">
        <v>1479</v>
      </c>
    </row>
    <row r="97" spans="1:26" x14ac:dyDescent="0.2">
      <c r="A97" s="18">
        <v>92</v>
      </c>
      <c r="B97" s="18" t="s">
        <v>1526</v>
      </c>
      <c r="D97" s="18">
        <v>0</v>
      </c>
      <c r="E97" s="18" t="s">
        <v>1524</v>
      </c>
      <c r="F97" s="18" t="s">
        <v>55</v>
      </c>
      <c r="H97" s="18">
        <v>200000</v>
      </c>
      <c r="I97" s="18">
        <v>0</v>
      </c>
      <c r="J97" s="18" t="s">
        <v>262</v>
      </c>
      <c r="K97" s="18" t="s">
        <v>36</v>
      </c>
      <c r="L97" s="18" t="s">
        <v>1467</v>
      </c>
      <c r="M97" s="18">
        <v>0</v>
      </c>
      <c r="T97" s="18" t="s">
        <v>117</v>
      </c>
      <c r="U97" s="18">
        <v>260001</v>
      </c>
      <c r="Z97" s="18" t="s">
        <v>1479</v>
      </c>
    </row>
    <row r="98" spans="1:26" x14ac:dyDescent="0.2">
      <c r="A98" s="18">
        <v>93</v>
      </c>
      <c r="B98" s="18" t="s">
        <v>1527</v>
      </c>
      <c r="D98" s="18">
        <v>0</v>
      </c>
      <c r="E98" s="18" t="s">
        <v>1528</v>
      </c>
      <c r="F98" s="18" t="s">
        <v>55</v>
      </c>
      <c r="H98" s="18">
        <v>200000</v>
      </c>
      <c r="I98" s="18">
        <v>0</v>
      </c>
      <c r="J98" s="18" t="s">
        <v>262</v>
      </c>
      <c r="K98" s="18" t="s">
        <v>93</v>
      </c>
      <c r="L98" s="18" t="s">
        <v>1467</v>
      </c>
      <c r="M98" s="18">
        <v>0</v>
      </c>
      <c r="T98" s="18" t="s">
        <v>117</v>
      </c>
      <c r="U98" s="18">
        <v>260001</v>
      </c>
      <c r="Z98" s="18" t="s">
        <v>1479</v>
      </c>
    </row>
    <row r="99" spans="1:26" x14ac:dyDescent="0.2">
      <c r="A99" s="18">
        <v>94</v>
      </c>
      <c r="B99" s="18">
        <v>721010</v>
      </c>
      <c r="D99" s="18">
        <v>0</v>
      </c>
      <c r="E99" s="18" t="s">
        <v>1264</v>
      </c>
      <c r="F99" s="18" t="s">
        <v>189</v>
      </c>
      <c r="H99" s="18">
        <v>200000</v>
      </c>
      <c r="I99" s="18">
        <v>0</v>
      </c>
      <c r="J99" s="18" t="s">
        <v>262</v>
      </c>
      <c r="K99" s="18" t="s">
        <v>55</v>
      </c>
      <c r="L99" s="18" t="s">
        <v>1467</v>
      </c>
      <c r="M99" s="18">
        <v>0</v>
      </c>
      <c r="T99" s="18" t="s">
        <v>117</v>
      </c>
      <c r="U99" s="18">
        <v>0</v>
      </c>
      <c r="W99" s="18" t="s">
        <v>2610</v>
      </c>
    </row>
    <row r="100" spans="1:26" x14ac:dyDescent="0.2">
      <c r="A100" s="18">
        <v>95</v>
      </c>
      <c r="B100" s="18">
        <v>721020</v>
      </c>
      <c r="D100" s="18">
        <v>0</v>
      </c>
      <c r="E100" s="18" t="s">
        <v>1264</v>
      </c>
      <c r="F100" s="18" t="s">
        <v>368</v>
      </c>
      <c r="H100" s="18">
        <v>200000</v>
      </c>
      <c r="I100" s="18">
        <v>0</v>
      </c>
      <c r="J100" s="18" t="s">
        <v>262</v>
      </c>
      <c r="K100" s="18" t="s">
        <v>55</v>
      </c>
      <c r="L100" s="18" t="s">
        <v>1467</v>
      </c>
      <c r="M100" s="18">
        <v>0</v>
      </c>
      <c r="T100" s="18" t="s">
        <v>117</v>
      </c>
      <c r="U100" s="18">
        <v>0</v>
      </c>
      <c r="W100" s="18" t="s">
        <v>2610</v>
      </c>
    </row>
    <row r="101" spans="1:26" x14ac:dyDescent="0.2">
      <c r="A101" s="18">
        <v>96</v>
      </c>
      <c r="B101" s="18">
        <v>721030</v>
      </c>
      <c r="D101" s="18">
        <v>0</v>
      </c>
      <c r="E101" s="18" t="s">
        <v>1264</v>
      </c>
      <c r="F101" s="18" t="s">
        <v>369</v>
      </c>
      <c r="H101" s="18">
        <v>200000</v>
      </c>
      <c r="I101" s="18">
        <v>0</v>
      </c>
      <c r="J101" s="18" t="s">
        <v>262</v>
      </c>
      <c r="K101" s="18" t="s">
        <v>55</v>
      </c>
      <c r="L101" s="18" t="s">
        <v>1467</v>
      </c>
      <c r="M101" s="18">
        <v>0</v>
      </c>
      <c r="T101" s="18" t="s">
        <v>117</v>
      </c>
      <c r="U101" s="18">
        <v>0</v>
      </c>
      <c r="W101" s="18" t="s">
        <v>2610</v>
      </c>
    </row>
    <row r="102" spans="1:26" x14ac:dyDescent="0.2">
      <c r="A102" s="18">
        <v>97</v>
      </c>
      <c r="B102" s="18">
        <v>721040</v>
      </c>
      <c r="D102" s="18">
        <v>0</v>
      </c>
      <c r="E102" s="18" t="s">
        <v>1264</v>
      </c>
      <c r="F102" s="18" t="s">
        <v>370</v>
      </c>
      <c r="H102" s="18">
        <v>200000</v>
      </c>
      <c r="I102" s="18">
        <v>0</v>
      </c>
      <c r="J102" s="18" t="s">
        <v>262</v>
      </c>
      <c r="K102" s="18" t="s">
        <v>55</v>
      </c>
      <c r="L102" s="18" t="s">
        <v>1467</v>
      </c>
      <c r="M102" s="18">
        <v>0</v>
      </c>
      <c r="T102" s="18" t="s">
        <v>117</v>
      </c>
      <c r="U102" s="18">
        <v>0</v>
      </c>
      <c r="W102" s="18" t="s">
        <v>2610</v>
      </c>
    </row>
    <row r="103" spans="1:26" x14ac:dyDescent="0.2">
      <c r="A103" s="18">
        <v>98</v>
      </c>
      <c r="B103" s="18">
        <v>721050</v>
      </c>
      <c r="D103" s="18">
        <v>0</v>
      </c>
      <c r="E103" s="18" t="s">
        <v>1264</v>
      </c>
      <c r="F103" s="18" t="s">
        <v>371</v>
      </c>
      <c r="H103" s="18">
        <v>200000</v>
      </c>
      <c r="I103" s="18">
        <v>0</v>
      </c>
      <c r="J103" s="18" t="s">
        <v>262</v>
      </c>
      <c r="K103" s="18" t="s">
        <v>55</v>
      </c>
      <c r="L103" s="18" t="s">
        <v>1467</v>
      </c>
      <c r="M103" s="18">
        <v>0</v>
      </c>
      <c r="T103" s="18" t="s">
        <v>117</v>
      </c>
      <c r="U103" s="18">
        <v>0</v>
      </c>
      <c r="W103" s="18" t="s">
        <v>2610</v>
      </c>
    </row>
    <row r="104" spans="1:26" x14ac:dyDescent="0.2">
      <c r="A104" s="18">
        <v>99</v>
      </c>
      <c r="B104" s="18">
        <v>721060</v>
      </c>
      <c r="D104" s="18">
        <v>0</v>
      </c>
      <c r="E104" s="18" t="s">
        <v>1264</v>
      </c>
      <c r="F104" s="18" t="s">
        <v>372</v>
      </c>
      <c r="H104" s="18">
        <v>200000</v>
      </c>
      <c r="I104" s="18">
        <v>0</v>
      </c>
      <c r="J104" s="18" t="s">
        <v>262</v>
      </c>
      <c r="K104" s="18" t="s">
        <v>55</v>
      </c>
      <c r="L104" s="18" t="s">
        <v>1467</v>
      </c>
      <c r="M104" s="18">
        <v>0</v>
      </c>
      <c r="T104" s="18" t="s">
        <v>117</v>
      </c>
      <c r="U104" s="18">
        <v>0</v>
      </c>
      <c r="W104" s="18" t="s">
        <v>2610</v>
      </c>
    </row>
    <row r="105" spans="1:26" x14ac:dyDescent="0.2">
      <c r="A105" s="18">
        <v>100</v>
      </c>
      <c r="B105" s="18">
        <v>721070</v>
      </c>
      <c r="D105" s="18">
        <v>0</v>
      </c>
      <c r="E105" s="18" t="s">
        <v>1264</v>
      </c>
      <c r="F105" s="18" t="s">
        <v>373</v>
      </c>
      <c r="H105" s="18">
        <v>200000</v>
      </c>
      <c r="I105" s="18">
        <v>0</v>
      </c>
      <c r="J105" s="18" t="s">
        <v>262</v>
      </c>
      <c r="K105" s="18" t="s">
        <v>55</v>
      </c>
      <c r="L105" s="18" t="s">
        <v>1467</v>
      </c>
      <c r="M105" s="18">
        <v>0</v>
      </c>
      <c r="T105" s="18" t="s">
        <v>117</v>
      </c>
      <c r="U105" s="18">
        <v>0</v>
      </c>
      <c r="W105" s="18" t="s">
        <v>2610</v>
      </c>
    </row>
    <row r="106" spans="1:26" x14ac:dyDescent="0.2">
      <c r="A106" s="18">
        <v>101</v>
      </c>
      <c r="B106" s="18">
        <v>721080</v>
      </c>
      <c r="D106" s="18">
        <v>0</v>
      </c>
      <c r="E106" s="18" t="s">
        <v>1264</v>
      </c>
      <c r="F106" s="18" t="s">
        <v>374</v>
      </c>
      <c r="H106" s="18">
        <v>200000</v>
      </c>
      <c r="I106" s="18">
        <v>0</v>
      </c>
      <c r="J106" s="18" t="s">
        <v>262</v>
      </c>
      <c r="K106" s="18" t="s">
        <v>55</v>
      </c>
      <c r="L106" s="18" t="s">
        <v>1467</v>
      </c>
      <c r="M106" s="18">
        <v>0</v>
      </c>
      <c r="T106" s="18" t="s">
        <v>117</v>
      </c>
      <c r="U106" s="18">
        <v>0</v>
      </c>
      <c r="W106" s="18" t="s">
        <v>2610</v>
      </c>
    </row>
    <row r="107" spans="1:26" x14ac:dyDescent="0.2">
      <c r="A107" s="18">
        <v>102</v>
      </c>
      <c r="B107" s="18">
        <v>721090</v>
      </c>
      <c r="D107" s="18">
        <v>0</v>
      </c>
      <c r="E107" s="18" t="s">
        <v>1264</v>
      </c>
      <c r="F107" s="18" t="s">
        <v>375</v>
      </c>
      <c r="H107" s="18">
        <v>200000</v>
      </c>
      <c r="I107" s="18">
        <v>0</v>
      </c>
      <c r="J107" s="18" t="s">
        <v>262</v>
      </c>
      <c r="K107" s="18" t="s">
        <v>55</v>
      </c>
      <c r="L107" s="18" t="s">
        <v>1467</v>
      </c>
      <c r="M107" s="18">
        <v>0</v>
      </c>
      <c r="T107" s="18" t="s">
        <v>117</v>
      </c>
      <c r="U107" s="18">
        <v>0</v>
      </c>
      <c r="W107" s="18" t="s">
        <v>2610</v>
      </c>
    </row>
    <row r="108" spans="1:26" x14ac:dyDescent="0.2">
      <c r="A108" s="18">
        <v>103</v>
      </c>
      <c r="B108" s="18">
        <v>721100</v>
      </c>
      <c r="D108" s="18">
        <v>0</v>
      </c>
      <c r="E108" s="18" t="s">
        <v>1264</v>
      </c>
      <c r="F108" s="18" t="s">
        <v>376</v>
      </c>
      <c r="H108" s="18">
        <v>200000</v>
      </c>
      <c r="I108" s="18">
        <v>0</v>
      </c>
      <c r="J108" s="18" t="s">
        <v>262</v>
      </c>
      <c r="K108" s="18" t="s">
        <v>55</v>
      </c>
      <c r="L108" s="18" t="s">
        <v>1467</v>
      </c>
      <c r="M108" s="18">
        <v>0</v>
      </c>
      <c r="T108" s="18" t="s">
        <v>117</v>
      </c>
      <c r="U108" s="18">
        <v>0</v>
      </c>
      <c r="W108" s="18" t="s">
        <v>2610</v>
      </c>
    </row>
    <row r="109" spans="1:26" x14ac:dyDescent="0.2">
      <c r="A109" s="18">
        <v>104</v>
      </c>
      <c r="B109" s="18">
        <v>721110</v>
      </c>
      <c r="D109" s="18">
        <v>0</v>
      </c>
      <c r="E109" s="18" t="s">
        <v>1264</v>
      </c>
      <c r="F109" s="18" t="s">
        <v>377</v>
      </c>
      <c r="H109" s="18">
        <v>200000</v>
      </c>
      <c r="I109" s="18">
        <v>0</v>
      </c>
      <c r="J109" s="18" t="s">
        <v>262</v>
      </c>
      <c r="K109" s="18" t="s">
        <v>55</v>
      </c>
      <c r="L109" s="18" t="s">
        <v>1467</v>
      </c>
      <c r="M109" s="18">
        <v>0</v>
      </c>
      <c r="T109" s="18" t="s">
        <v>117</v>
      </c>
      <c r="U109" s="18">
        <v>0</v>
      </c>
      <c r="W109" s="18" t="s">
        <v>2610</v>
      </c>
    </row>
    <row r="110" spans="1:26" x14ac:dyDescent="0.2">
      <c r="A110" s="18">
        <v>105</v>
      </c>
      <c r="B110" s="18">
        <v>721120</v>
      </c>
      <c r="D110" s="18">
        <v>0</v>
      </c>
      <c r="E110" s="18" t="s">
        <v>1264</v>
      </c>
      <c r="F110" s="18" t="s">
        <v>378</v>
      </c>
      <c r="H110" s="18">
        <v>200000</v>
      </c>
      <c r="I110" s="18">
        <v>0</v>
      </c>
      <c r="J110" s="18" t="s">
        <v>262</v>
      </c>
      <c r="K110" s="18" t="s">
        <v>55</v>
      </c>
      <c r="L110" s="18" t="s">
        <v>1467</v>
      </c>
      <c r="M110" s="18">
        <v>0</v>
      </c>
      <c r="T110" s="18" t="s">
        <v>117</v>
      </c>
      <c r="U110" s="18">
        <v>0</v>
      </c>
      <c r="W110" s="18" t="s">
        <v>2610</v>
      </c>
    </row>
    <row r="111" spans="1:26" x14ac:dyDescent="0.2">
      <c r="A111" s="18">
        <v>106</v>
      </c>
      <c r="B111" s="18">
        <v>721130</v>
      </c>
      <c r="D111" s="18">
        <v>0</v>
      </c>
      <c r="E111" s="18" t="s">
        <v>1264</v>
      </c>
      <c r="F111" s="18" t="s">
        <v>379</v>
      </c>
      <c r="H111" s="18">
        <v>200000</v>
      </c>
      <c r="I111" s="18">
        <v>0</v>
      </c>
      <c r="J111" s="18" t="s">
        <v>262</v>
      </c>
      <c r="K111" s="18" t="s">
        <v>55</v>
      </c>
      <c r="L111" s="18" t="s">
        <v>1467</v>
      </c>
      <c r="M111" s="18">
        <v>0</v>
      </c>
      <c r="T111" s="18" t="s">
        <v>117</v>
      </c>
      <c r="U111" s="18">
        <v>0</v>
      </c>
      <c r="W111" s="18" t="s">
        <v>2610</v>
      </c>
    </row>
    <row r="112" spans="1:26" x14ac:dyDescent="0.2">
      <c r="A112" s="18">
        <v>107</v>
      </c>
      <c r="B112" s="18">
        <v>721140</v>
      </c>
      <c r="D112" s="18">
        <v>0</v>
      </c>
      <c r="E112" s="18" t="s">
        <v>1264</v>
      </c>
      <c r="F112" s="18" t="s">
        <v>380</v>
      </c>
      <c r="H112" s="18">
        <v>200000</v>
      </c>
      <c r="I112" s="18">
        <v>0</v>
      </c>
      <c r="J112" s="18" t="s">
        <v>262</v>
      </c>
      <c r="K112" s="18" t="s">
        <v>55</v>
      </c>
      <c r="L112" s="18" t="s">
        <v>1467</v>
      </c>
      <c r="M112" s="18">
        <v>0</v>
      </c>
      <c r="T112" s="18" t="s">
        <v>117</v>
      </c>
      <c r="U112" s="18">
        <v>0</v>
      </c>
      <c r="W112" s="18" t="s">
        <v>2610</v>
      </c>
    </row>
    <row r="113" spans="1:23" x14ac:dyDescent="0.2">
      <c r="A113" s="18">
        <v>108</v>
      </c>
      <c r="B113" s="18">
        <v>721150</v>
      </c>
      <c r="D113" s="18">
        <v>0</v>
      </c>
      <c r="E113" s="18" t="s">
        <v>1264</v>
      </c>
      <c r="F113" s="18" t="s">
        <v>381</v>
      </c>
      <c r="H113" s="18">
        <v>200000</v>
      </c>
      <c r="I113" s="18">
        <v>0</v>
      </c>
      <c r="J113" s="18" t="s">
        <v>262</v>
      </c>
      <c r="K113" s="18" t="s">
        <v>55</v>
      </c>
      <c r="L113" s="18" t="s">
        <v>1467</v>
      </c>
      <c r="M113" s="18">
        <v>0</v>
      </c>
      <c r="T113" s="18" t="s">
        <v>117</v>
      </c>
      <c r="U113" s="18">
        <v>0</v>
      </c>
      <c r="W113" s="18" t="s">
        <v>2610</v>
      </c>
    </row>
    <row r="114" spans="1:23" x14ac:dyDescent="0.2">
      <c r="A114" s="18">
        <v>109</v>
      </c>
      <c r="B114" s="18">
        <v>721160</v>
      </c>
      <c r="D114" s="18">
        <v>0</v>
      </c>
      <c r="E114" s="18" t="s">
        <v>1264</v>
      </c>
      <c r="F114" s="18" t="s">
        <v>382</v>
      </c>
      <c r="H114" s="18">
        <v>200000</v>
      </c>
      <c r="I114" s="18">
        <v>0</v>
      </c>
      <c r="J114" s="18" t="s">
        <v>262</v>
      </c>
      <c r="K114" s="18" t="s">
        <v>55</v>
      </c>
      <c r="L114" s="18" t="s">
        <v>1467</v>
      </c>
      <c r="M114" s="18">
        <v>0</v>
      </c>
      <c r="T114" s="18" t="s">
        <v>117</v>
      </c>
      <c r="U114" s="18">
        <v>0</v>
      </c>
      <c r="W114" s="18" t="s">
        <v>2610</v>
      </c>
    </row>
    <row r="115" spans="1:23" x14ac:dyDescent="0.2">
      <c r="A115" s="18">
        <v>110</v>
      </c>
      <c r="B115" s="18">
        <v>721170</v>
      </c>
      <c r="D115" s="18">
        <v>0</v>
      </c>
      <c r="E115" s="18" t="s">
        <v>1264</v>
      </c>
      <c r="F115" s="18" t="s">
        <v>383</v>
      </c>
      <c r="H115" s="18">
        <v>200000</v>
      </c>
      <c r="I115" s="18">
        <v>0</v>
      </c>
      <c r="J115" s="18" t="s">
        <v>262</v>
      </c>
      <c r="K115" s="18" t="s">
        <v>55</v>
      </c>
      <c r="L115" s="18" t="s">
        <v>1467</v>
      </c>
      <c r="M115" s="18">
        <v>0</v>
      </c>
      <c r="T115" s="18" t="s">
        <v>117</v>
      </c>
      <c r="U115" s="18">
        <v>0</v>
      </c>
      <c r="W115" s="18" t="s">
        <v>2610</v>
      </c>
    </row>
    <row r="116" spans="1:23" x14ac:dyDescent="0.2">
      <c r="A116" s="18">
        <v>111</v>
      </c>
      <c r="B116" s="18">
        <v>721180</v>
      </c>
      <c r="D116" s="18">
        <v>0</v>
      </c>
      <c r="E116" s="18" t="s">
        <v>1264</v>
      </c>
      <c r="F116" s="18" t="s">
        <v>384</v>
      </c>
      <c r="H116" s="18">
        <v>200000</v>
      </c>
      <c r="I116" s="18">
        <v>0</v>
      </c>
      <c r="J116" s="18" t="s">
        <v>262</v>
      </c>
      <c r="K116" s="18" t="s">
        <v>55</v>
      </c>
      <c r="L116" s="18" t="s">
        <v>1467</v>
      </c>
      <c r="M116" s="18">
        <v>0</v>
      </c>
      <c r="T116" s="18" t="s">
        <v>117</v>
      </c>
      <c r="U116" s="18">
        <v>0</v>
      </c>
      <c r="W116" s="18" t="s">
        <v>2610</v>
      </c>
    </row>
    <row r="117" spans="1:23" x14ac:dyDescent="0.2">
      <c r="A117" s="18">
        <v>112</v>
      </c>
      <c r="B117" s="18">
        <v>721190</v>
      </c>
      <c r="D117" s="18">
        <v>0</v>
      </c>
      <c r="E117" s="18" t="s">
        <v>1264</v>
      </c>
      <c r="F117" s="18" t="s">
        <v>385</v>
      </c>
      <c r="H117" s="18">
        <v>200000</v>
      </c>
      <c r="I117" s="18">
        <v>0</v>
      </c>
      <c r="J117" s="18" t="s">
        <v>262</v>
      </c>
      <c r="K117" s="18" t="s">
        <v>55</v>
      </c>
      <c r="L117" s="18" t="s">
        <v>1467</v>
      </c>
      <c r="M117" s="18">
        <v>0</v>
      </c>
      <c r="T117" s="18" t="s">
        <v>117</v>
      </c>
      <c r="U117" s="18">
        <v>0</v>
      </c>
      <c r="W117" s="18" t="s">
        <v>2610</v>
      </c>
    </row>
    <row r="118" spans="1:23" x14ac:dyDescent="0.2">
      <c r="A118" s="18">
        <v>113</v>
      </c>
      <c r="B118" s="18">
        <v>721200</v>
      </c>
      <c r="D118" s="18">
        <v>0</v>
      </c>
      <c r="E118" s="18" t="s">
        <v>1264</v>
      </c>
      <c r="F118" s="18" t="s">
        <v>386</v>
      </c>
      <c r="H118" s="18">
        <v>200000</v>
      </c>
      <c r="I118" s="18">
        <v>0</v>
      </c>
      <c r="J118" s="18" t="s">
        <v>262</v>
      </c>
      <c r="K118" s="18" t="s">
        <v>55</v>
      </c>
      <c r="L118" s="18" t="s">
        <v>1467</v>
      </c>
      <c r="M118" s="18">
        <v>0</v>
      </c>
      <c r="T118" s="18" t="s">
        <v>117</v>
      </c>
      <c r="U118" s="18">
        <v>0</v>
      </c>
      <c r="W118" s="18" t="s">
        <v>2610</v>
      </c>
    </row>
    <row r="119" spans="1:23" x14ac:dyDescent="0.2">
      <c r="A119" s="18">
        <v>114</v>
      </c>
      <c r="B119" s="18">
        <v>721210</v>
      </c>
      <c r="D119" s="18">
        <v>0</v>
      </c>
      <c r="E119" s="18" t="s">
        <v>1264</v>
      </c>
      <c r="F119" s="18" t="s">
        <v>387</v>
      </c>
      <c r="H119" s="18">
        <v>200000</v>
      </c>
      <c r="I119" s="18">
        <v>0</v>
      </c>
      <c r="J119" s="18" t="s">
        <v>262</v>
      </c>
      <c r="K119" s="18" t="s">
        <v>55</v>
      </c>
      <c r="L119" s="18" t="s">
        <v>1467</v>
      </c>
      <c r="M119" s="18">
        <v>0</v>
      </c>
      <c r="T119" s="18" t="s">
        <v>117</v>
      </c>
      <c r="U119" s="18">
        <v>0</v>
      </c>
      <c r="W119" s="18" t="s">
        <v>2610</v>
      </c>
    </row>
    <row r="120" spans="1:23" x14ac:dyDescent="0.2">
      <c r="A120" s="18">
        <v>115</v>
      </c>
      <c r="B120" s="18">
        <v>721220</v>
      </c>
      <c r="D120" s="18">
        <v>0</v>
      </c>
      <c r="E120" s="18" t="s">
        <v>1264</v>
      </c>
      <c r="F120" s="18" t="s">
        <v>388</v>
      </c>
      <c r="H120" s="18">
        <v>200000</v>
      </c>
      <c r="I120" s="18">
        <v>0</v>
      </c>
      <c r="J120" s="18" t="s">
        <v>262</v>
      </c>
      <c r="K120" s="18" t="s">
        <v>55</v>
      </c>
      <c r="L120" s="18" t="s">
        <v>1467</v>
      </c>
      <c r="M120" s="18">
        <v>0</v>
      </c>
      <c r="T120" s="18" t="s">
        <v>117</v>
      </c>
      <c r="U120" s="18">
        <v>0</v>
      </c>
      <c r="W120" s="18" t="s">
        <v>2610</v>
      </c>
    </row>
    <row r="121" spans="1:23" x14ac:dyDescent="0.2">
      <c r="A121" s="18">
        <v>116</v>
      </c>
      <c r="B121" s="18">
        <v>721230</v>
      </c>
      <c r="D121" s="18">
        <v>0</v>
      </c>
      <c r="E121" s="18" t="s">
        <v>1264</v>
      </c>
      <c r="F121" s="18" t="s">
        <v>389</v>
      </c>
      <c r="H121" s="18">
        <v>200000</v>
      </c>
      <c r="I121" s="18">
        <v>0</v>
      </c>
      <c r="J121" s="18" t="s">
        <v>262</v>
      </c>
      <c r="K121" s="18" t="s">
        <v>55</v>
      </c>
      <c r="L121" s="18" t="s">
        <v>1467</v>
      </c>
      <c r="M121" s="18">
        <v>0</v>
      </c>
      <c r="T121" s="18" t="s">
        <v>117</v>
      </c>
      <c r="U121" s="18">
        <v>0</v>
      </c>
      <c r="W121" s="18" t="s">
        <v>2610</v>
      </c>
    </row>
    <row r="122" spans="1:23" x14ac:dyDescent="0.2">
      <c r="A122" s="18">
        <v>117</v>
      </c>
      <c r="B122" s="18">
        <v>721240</v>
      </c>
      <c r="D122" s="18">
        <v>0</v>
      </c>
      <c r="E122" s="18" t="s">
        <v>1264</v>
      </c>
      <c r="F122" s="18" t="s">
        <v>390</v>
      </c>
      <c r="H122" s="18">
        <v>200000</v>
      </c>
      <c r="I122" s="18">
        <v>0</v>
      </c>
      <c r="J122" s="18" t="s">
        <v>262</v>
      </c>
      <c r="K122" s="18" t="s">
        <v>55</v>
      </c>
      <c r="L122" s="18" t="s">
        <v>1467</v>
      </c>
      <c r="M122" s="18">
        <v>0</v>
      </c>
      <c r="T122" s="18" t="s">
        <v>117</v>
      </c>
      <c r="U122" s="18">
        <v>0</v>
      </c>
      <c r="W122" s="18" t="s">
        <v>2610</v>
      </c>
    </row>
    <row r="123" spans="1:23" x14ac:dyDescent="0.2">
      <c r="A123" s="18">
        <v>118</v>
      </c>
      <c r="B123" s="18">
        <v>721250</v>
      </c>
      <c r="D123" s="18">
        <v>0</v>
      </c>
      <c r="E123" s="18" t="s">
        <v>1264</v>
      </c>
      <c r="F123" s="18" t="s">
        <v>391</v>
      </c>
      <c r="H123" s="18">
        <v>200000</v>
      </c>
      <c r="I123" s="18">
        <v>0</v>
      </c>
      <c r="J123" s="18" t="s">
        <v>262</v>
      </c>
      <c r="K123" s="18" t="s">
        <v>55</v>
      </c>
      <c r="L123" s="18" t="s">
        <v>1467</v>
      </c>
      <c r="M123" s="18">
        <v>0</v>
      </c>
      <c r="T123" s="18" t="s">
        <v>117</v>
      </c>
      <c r="U123" s="18">
        <v>0</v>
      </c>
      <c r="W123" s="18" t="s">
        <v>2610</v>
      </c>
    </row>
    <row r="124" spans="1:23" x14ac:dyDescent="0.2">
      <c r="A124" s="18">
        <v>119</v>
      </c>
      <c r="B124" s="18">
        <v>722010</v>
      </c>
      <c r="D124" s="18">
        <v>0</v>
      </c>
      <c r="E124" s="18" t="s">
        <v>1265</v>
      </c>
      <c r="F124" s="18" t="s">
        <v>191</v>
      </c>
      <c r="H124" s="18">
        <v>200000</v>
      </c>
      <c r="I124" s="18">
        <v>0</v>
      </c>
      <c r="J124" s="18" t="s">
        <v>262</v>
      </c>
      <c r="K124" s="18" t="s">
        <v>55</v>
      </c>
      <c r="L124" s="18" t="s">
        <v>1467</v>
      </c>
      <c r="M124" s="18">
        <v>0</v>
      </c>
      <c r="T124" s="18" t="s">
        <v>117</v>
      </c>
      <c r="U124" s="18">
        <v>0</v>
      </c>
      <c r="W124" s="18" t="s">
        <v>2610</v>
      </c>
    </row>
    <row r="125" spans="1:23" x14ac:dyDescent="0.2">
      <c r="A125" s="18">
        <v>120</v>
      </c>
      <c r="B125" s="18">
        <v>722020</v>
      </c>
      <c r="D125" s="18">
        <v>0</v>
      </c>
      <c r="E125" s="18" t="s">
        <v>1265</v>
      </c>
      <c r="F125" s="18" t="s">
        <v>444</v>
      </c>
      <c r="H125" s="18">
        <v>200000</v>
      </c>
      <c r="I125" s="18">
        <v>0</v>
      </c>
      <c r="J125" s="18" t="s">
        <v>262</v>
      </c>
      <c r="K125" s="18" t="s">
        <v>55</v>
      </c>
      <c r="L125" s="18" t="s">
        <v>1467</v>
      </c>
      <c r="M125" s="18">
        <v>0</v>
      </c>
      <c r="T125" s="18" t="s">
        <v>117</v>
      </c>
      <c r="U125" s="18">
        <v>0</v>
      </c>
      <c r="W125" s="18" t="s">
        <v>2610</v>
      </c>
    </row>
    <row r="126" spans="1:23" x14ac:dyDescent="0.2">
      <c r="A126" s="18">
        <v>121</v>
      </c>
      <c r="B126" s="18">
        <v>722030</v>
      </c>
      <c r="D126" s="18">
        <v>0</v>
      </c>
      <c r="E126" s="18" t="s">
        <v>1265</v>
      </c>
      <c r="F126" s="18" t="s">
        <v>445</v>
      </c>
      <c r="H126" s="18">
        <v>200000</v>
      </c>
      <c r="I126" s="18">
        <v>0</v>
      </c>
      <c r="J126" s="18" t="s">
        <v>262</v>
      </c>
      <c r="K126" s="18" t="s">
        <v>55</v>
      </c>
      <c r="L126" s="18" t="s">
        <v>1467</v>
      </c>
      <c r="M126" s="18">
        <v>0</v>
      </c>
      <c r="T126" s="18" t="s">
        <v>117</v>
      </c>
      <c r="U126" s="18">
        <v>0</v>
      </c>
      <c r="W126" s="18" t="s">
        <v>2610</v>
      </c>
    </row>
    <row r="127" spans="1:23" x14ac:dyDescent="0.2">
      <c r="A127" s="18">
        <v>122</v>
      </c>
      <c r="B127" s="18">
        <v>722040</v>
      </c>
      <c r="D127" s="18">
        <v>0</v>
      </c>
      <c r="E127" s="18" t="s">
        <v>1265</v>
      </c>
      <c r="F127" s="18" t="s">
        <v>446</v>
      </c>
      <c r="H127" s="18">
        <v>200000</v>
      </c>
      <c r="I127" s="18">
        <v>0</v>
      </c>
      <c r="J127" s="18" t="s">
        <v>262</v>
      </c>
      <c r="K127" s="18" t="s">
        <v>55</v>
      </c>
      <c r="L127" s="18" t="s">
        <v>1467</v>
      </c>
      <c r="M127" s="18">
        <v>0</v>
      </c>
      <c r="T127" s="18" t="s">
        <v>117</v>
      </c>
      <c r="U127" s="18">
        <v>0</v>
      </c>
      <c r="W127" s="18" t="s">
        <v>2610</v>
      </c>
    </row>
    <row r="128" spans="1:23" x14ac:dyDescent="0.2">
      <c r="A128" s="18">
        <v>123</v>
      </c>
      <c r="B128" s="18">
        <v>722050</v>
      </c>
      <c r="D128" s="18">
        <v>0</v>
      </c>
      <c r="E128" s="18" t="s">
        <v>1265</v>
      </c>
      <c r="F128" s="18" t="s">
        <v>447</v>
      </c>
      <c r="H128" s="18">
        <v>200000</v>
      </c>
      <c r="I128" s="18">
        <v>0</v>
      </c>
      <c r="J128" s="18" t="s">
        <v>262</v>
      </c>
      <c r="K128" s="18" t="s">
        <v>55</v>
      </c>
      <c r="L128" s="18" t="s">
        <v>1467</v>
      </c>
      <c r="M128" s="18">
        <v>0</v>
      </c>
      <c r="T128" s="18" t="s">
        <v>117</v>
      </c>
      <c r="U128" s="18">
        <v>0</v>
      </c>
      <c r="W128" s="18" t="s">
        <v>2610</v>
      </c>
    </row>
    <row r="129" spans="1:23" x14ac:dyDescent="0.2">
      <c r="A129" s="18">
        <v>124</v>
      </c>
      <c r="B129" s="18">
        <v>722060</v>
      </c>
      <c r="D129" s="18">
        <v>0</v>
      </c>
      <c r="E129" s="18" t="s">
        <v>1265</v>
      </c>
      <c r="F129" s="18" t="s">
        <v>448</v>
      </c>
      <c r="H129" s="18">
        <v>200000</v>
      </c>
      <c r="I129" s="18">
        <v>0</v>
      </c>
      <c r="J129" s="18" t="s">
        <v>262</v>
      </c>
      <c r="K129" s="18" t="s">
        <v>55</v>
      </c>
      <c r="L129" s="18" t="s">
        <v>1467</v>
      </c>
      <c r="M129" s="18">
        <v>0</v>
      </c>
      <c r="T129" s="18" t="s">
        <v>117</v>
      </c>
      <c r="U129" s="18">
        <v>0</v>
      </c>
      <c r="W129" s="18" t="s">
        <v>2610</v>
      </c>
    </row>
    <row r="130" spans="1:23" x14ac:dyDescent="0.2">
      <c r="A130" s="18">
        <v>125</v>
      </c>
      <c r="B130" s="18">
        <v>722070</v>
      </c>
      <c r="D130" s="18">
        <v>0</v>
      </c>
      <c r="E130" s="18" t="s">
        <v>1265</v>
      </c>
      <c r="F130" s="18" t="s">
        <v>449</v>
      </c>
      <c r="H130" s="18">
        <v>200000</v>
      </c>
      <c r="I130" s="18">
        <v>0</v>
      </c>
      <c r="J130" s="18" t="s">
        <v>262</v>
      </c>
      <c r="K130" s="18" t="s">
        <v>55</v>
      </c>
      <c r="L130" s="18" t="s">
        <v>1467</v>
      </c>
      <c r="M130" s="18">
        <v>0</v>
      </c>
      <c r="T130" s="18" t="s">
        <v>117</v>
      </c>
      <c r="U130" s="18">
        <v>0</v>
      </c>
      <c r="W130" s="18" t="s">
        <v>2610</v>
      </c>
    </row>
    <row r="131" spans="1:23" x14ac:dyDescent="0.2">
      <c r="A131" s="18">
        <v>126</v>
      </c>
      <c r="B131" s="18">
        <v>722080</v>
      </c>
      <c r="D131" s="18">
        <v>0</v>
      </c>
      <c r="E131" s="18" t="s">
        <v>1265</v>
      </c>
      <c r="F131" s="18" t="s">
        <v>450</v>
      </c>
      <c r="H131" s="18">
        <v>200000</v>
      </c>
      <c r="I131" s="18">
        <v>0</v>
      </c>
      <c r="J131" s="18" t="s">
        <v>262</v>
      </c>
      <c r="K131" s="18" t="s">
        <v>55</v>
      </c>
      <c r="L131" s="18" t="s">
        <v>1467</v>
      </c>
      <c r="M131" s="18">
        <v>0</v>
      </c>
      <c r="T131" s="18" t="s">
        <v>117</v>
      </c>
      <c r="U131" s="18">
        <v>0</v>
      </c>
      <c r="W131" s="18" t="s">
        <v>2610</v>
      </c>
    </row>
    <row r="132" spans="1:23" x14ac:dyDescent="0.2">
      <c r="A132" s="18">
        <v>127</v>
      </c>
      <c r="B132" s="18">
        <v>722090</v>
      </c>
      <c r="D132" s="18">
        <v>0</v>
      </c>
      <c r="E132" s="18" t="s">
        <v>1265</v>
      </c>
      <c r="F132" s="18" t="s">
        <v>451</v>
      </c>
      <c r="H132" s="18">
        <v>200000</v>
      </c>
      <c r="I132" s="18">
        <v>0</v>
      </c>
      <c r="J132" s="18" t="s">
        <v>262</v>
      </c>
      <c r="K132" s="18" t="s">
        <v>55</v>
      </c>
      <c r="L132" s="18" t="s">
        <v>1467</v>
      </c>
      <c r="M132" s="18">
        <v>0</v>
      </c>
      <c r="T132" s="18" t="s">
        <v>117</v>
      </c>
      <c r="U132" s="18">
        <v>0</v>
      </c>
      <c r="W132" s="18" t="s">
        <v>2610</v>
      </c>
    </row>
    <row r="133" spans="1:23" x14ac:dyDescent="0.2">
      <c r="A133" s="18">
        <v>128</v>
      </c>
      <c r="B133" s="18">
        <v>722100</v>
      </c>
      <c r="D133" s="18">
        <v>0</v>
      </c>
      <c r="E133" s="18" t="s">
        <v>1265</v>
      </c>
      <c r="F133" s="18" t="s">
        <v>452</v>
      </c>
      <c r="H133" s="18">
        <v>200000</v>
      </c>
      <c r="I133" s="18">
        <v>0</v>
      </c>
      <c r="J133" s="18" t="s">
        <v>262</v>
      </c>
      <c r="K133" s="18" t="s">
        <v>55</v>
      </c>
      <c r="L133" s="18" t="s">
        <v>1467</v>
      </c>
      <c r="M133" s="18">
        <v>0</v>
      </c>
      <c r="T133" s="18" t="s">
        <v>117</v>
      </c>
      <c r="U133" s="18">
        <v>0</v>
      </c>
      <c r="W133" s="18" t="s">
        <v>2610</v>
      </c>
    </row>
    <row r="134" spans="1:23" x14ac:dyDescent="0.2">
      <c r="A134" s="18">
        <v>129</v>
      </c>
      <c r="B134" s="18">
        <v>722110</v>
      </c>
      <c r="D134" s="18">
        <v>0</v>
      </c>
      <c r="E134" s="18" t="s">
        <v>1265</v>
      </c>
      <c r="F134" s="18" t="s">
        <v>453</v>
      </c>
      <c r="H134" s="18">
        <v>200000</v>
      </c>
      <c r="I134" s="18">
        <v>0</v>
      </c>
      <c r="J134" s="18" t="s">
        <v>262</v>
      </c>
      <c r="K134" s="18" t="s">
        <v>55</v>
      </c>
      <c r="L134" s="18" t="s">
        <v>1467</v>
      </c>
      <c r="M134" s="18">
        <v>0</v>
      </c>
      <c r="T134" s="18" t="s">
        <v>117</v>
      </c>
      <c r="U134" s="18">
        <v>0</v>
      </c>
      <c r="W134" s="18" t="s">
        <v>2610</v>
      </c>
    </row>
    <row r="135" spans="1:23" x14ac:dyDescent="0.2">
      <c r="A135" s="18">
        <v>130</v>
      </c>
      <c r="B135" s="18">
        <v>722120</v>
      </c>
      <c r="D135" s="18">
        <v>0</v>
      </c>
      <c r="E135" s="18" t="s">
        <v>1265</v>
      </c>
      <c r="F135" s="18" t="s">
        <v>454</v>
      </c>
      <c r="H135" s="18">
        <v>200000</v>
      </c>
      <c r="I135" s="18">
        <v>0</v>
      </c>
      <c r="J135" s="18" t="s">
        <v>262</v>
      </c>
      <c r="K135" s="18" t="s">
        <v>55</v>
      </c>
      <c r="L135" s="18" t="s">
        <v>1467</v>
      </c>
      <c r="M135" s="18">
        <v>0</v>
      </c>
      <c r="T135" s="18" t="s">
        <v>117</v>
      </c>
      <c r="U135" s="18">
        <v>0</v>
      </c>
      <c r="W135" s="18" t="s">
        <v>2610</v>
      </c>
    </row>
    <row r="136" spans="1:23" x14ac:dyDescent="0.2">
      <c r="A136" s="18">
        <v>131</v>
      </c>
      <c r="B136" s="18">
        <v>722130</v>
      </c>
      <c r="D136" s="18">
        <v>0</v>
      </c>
      <c r="E136" s="18" t="s">
        <v>1265</v>
      </c>
      <c r="F136" s="18" t="s">
        <v>455</v>
      </c>
      <c r="H136" s="18">
        <v>200000</v>
      </c>
      <c r="I136" s="18">
        <v>0</v>
      </c>
      <c r="J136" s="18" t="s">
        <v>262</v>
      </c>
      <c r="K136" s="18" t="s">
        <v>55</v>
      </c>
      <c r="L136" s="18" t="s">
        <v>1467</v>
      </c>
      <c r="M136" s="18">
        <v>0</v>
      </c>
      <c r="T136" s="18" t="s">
        <v>117</v>
      </c>
      <c r="U136" s="18">
        <v>0</v>
      </c>
      <c r="W136" s="18" t="s">
        <v>2610</v>
      </c>
    </row>
    <row r="137" spans="1:23" x14ac:dyDescent="0.2">
      <c r="A137" s="18">
        <v>132</v>
      </c>
      <c r="B137" s="18">
        <v>722140</v>
      </c>
      <c r="D137" s="18">
        <v>0</v>
      </c>
      <c r="E137" s="18" t="s">
        <v>1265</v>
      </c>
      <c r="F137" s="18" t="s">
        <v>456</v>
      </c>
      <c r="H137" s="18">
        <v>200000</v>
      </c>
      <c r="I137" s="18">
        <v>0</v>
      </c>
      <c r="J137" s="18" t="s">
        <v>262</v>
      </c>
      <c r="K137" s="18" t="s">
        <v>55</v>
      </c>
      <c r="L137" s="18" t="s">
        <v>1467</v>
      </c>
      <c r="M137" s="18">
        <v>0</v>
      </c>
      <c r="T137" s="18" t="s">
        <v>117</v>
      </c>
      <c r="U137" s="18">
        <v>0</v>
      </c>
      <c r="W137" s="18" t="s">
        <v>2610</v>
      </c>
    </row>
    <row r="138" spans="1:23" x14ac:dyDescent="0.2">
      <c r="A138" s="18">
        <v>133</v>
      </c>
      <c r="B138" s="18">
        <v>722150</v>
      </c>
      <c r="D138" s="18">
        <v>0</v>
      </c>
      <c r="E138" s="18" t="s">
        <v>1265</v>
      </c>
      <c r="F138" s="18" t="s">
        <v>457</v>
      </c>
      <c r="H138" s="18">
        <v>200000</v>
      </c>
      <c r="I138" s="18">
        <v>0</v>
      </c>
      <c r="J138" s="18" t="s">
        <v>262</v>
      </c>
      <c r="K138" s="18" t="s">
        <v>55</v>
      </c>
      <c r="L138" s="18" t="s">
        <v>1467</v>
      </c>
      <c r="M138" s="18">
        <v>0</v>
      </c>
      <c r="T138" s="18" t="s">
        <v>117</v>
      </c>
      <c r="U138" s="18">
        <v>0</v>
      </c>
      <c r="W138" s="18" t="s">
        <v>2610</v>
      </c>
    </row>
    <row r="139" spans="1:23" x14ac:dyDescent="0.2">
      <c r="A139" s="18">
        <v>134</v>
      </c>
      <c r="B139" s="18">
        <v>722160</v>
      </c>
      <c r="D139" s="18">
        <v>0</v>
      </c>
      <c r="E139" s="18" t="s">
        <v>1265</v>
      </c>
      <c r="F139" s="18" t="s">
        <v>458</v>
      </c>
      <c r="H139" s="18">
        <v>200000</v>
      </c>
      <c r="I139" s="18">
        <v>0</v>
      </c>
      <c r="J139" s="18" t="s">
        <v>262</v>
      </c>
      <c r="K139" s="18" t="s">
        <v>55</v>
      </c>
      <c r="L139" s="18" t="s">
        <v>1467</v>
      </c>
      <c r="M139" s="18">
        <v>0</v>
      </c>
      <c r="T139" s="18" t="s">
        <v>117</v>
      </c>
      <c r="U139" s="18">
        <v>0</v>
      </c>
      <c r="W139" s="18" t="s">
        <v>2610</v>
      </c>
    </row>
    <row r="140" spans="1:23" x14ac:dyDescent="0.2">
      <c r="A140" s="18">
        <v>135</v>
      </c>
      <c r="B140" s="18">
        <v>722170</v>
      </c>
      <c r="D140" s="18">
        <v>0</v>
      </c>
      <c r="E140" s="18" t="s">
        <v>1265</v>
      </c>
      <c r="F140" s="18" t="s">
        <v>459</v>
      </c>
      <c r="H140" s="18">
        <v>200000</v>
      </c>
      <c r="I140" s="18">
        <v>0</v>
      </c>
      <c r="J140" s="18" t="s">
        <v>262</v>
      </c>
      <c r="K140" s="18" t="s">
        <v>55</v>
      </c>
      <c r="L140" s="18" t="s">
        <v>1467</v>
      </c>
      <c r="M140" s="18">
        <v>0</v>
      </c>
      <c r="T140" s="18" t="s">
        <v>117</v>
      </c>
      <c r="U140" s="18">
        <v>0</v>
      </c>
      <c r="W140" s="18" t="s">
        <v>2610</v>
      </c>
    </row>
    <row r="141" spans="1:23" x14ac:dyDescent="0.2">
      <c r="A141" s="18">
        <v>136</v>
      </c>
      <c r="B141" s="18">
        <v>722180</v>
      </c>
      <c r="D141" s="18">
        <v>0</v>
      </c>
      <c r="E141" s="18" t="s">
        <v>1265</v>
      </c>
      <c r="F141" s="18" t="s">
        <v>460</v>
      </c>
      <c r="H141" s="18">
        <v>200000</v>
      </c>
      <c r="I141" s="18">
        <v>0</v>
      </c>
      <c r="J141" s="18" t="s">
        <v>262</v>
      </c>
      <c r="K141" s="18" t="s">
        <v>55</v>
      </c>
      <c r="L141" s="18" t="s">
        <v>1467</v>
      </c>
      <c r="M141" s="18">
        <v>0</v>
      </c>
      <c r="T141" s="18" t="s">
        <v>117</v>
      </c>
      <c r="U141" s="18">
        <v>0</v>
      </c>
      <c r="W141" s="18" t="s">
        <v>2610</v>
      </c>
    </row>
    <row r="142" spans="1:23" x14ac:dyDescent="0.2">
      <c r="A142" s="18">
        <v>137</v>
      </c>
      <c r="B142" s="18">
        <v>722190</v>
      </c>
      <c r="D142" s="18">
        <v>0</v>
      </c>
      <c r="E142" s="18" t="s">
        <v>1265</v>
      </c>
      <c r="F142" s="18" t="s">
        <v>461</v>
      </c>
      <c r="H142" s="18">
        <v>200000</v>
      </c>
      <c r="I142" s="18">
        <v>0</v>
      </c>
      <c r="J142" s="18" t="s">
        <v>262</v>
      </c>
      <c r="K142" s="18" t="s">
        <v>55</v>
      </c>
      <c r="L142" s="18" t="s">
        <v>1467</v>
      </c>
      <c r="M142" s="18">
        <v>0</v>
      </c>
      <c r="T142" s="18" t="s">
        <v>117</v>
      </c>
      <c r="U142" s="18">
        <v>0</v>
      </c>
      <c r="W142" s="18" t="s">
        <v>2610</v>
      </c>
    </row>
    <row r="143" spans="1:23" x14ac:dyDescent="0.2">
      <c r="A143" s="18">
        <v>138</v>
      </c>
      <c r="B143" s="18">
        <v>722200</v>
      </c>
      <c r="D143" s="18">
        <v>0</v>
      </c>
      <c r="E143" s="18" t="s">
        <v>1265</v>
      </c>
      <c r="F143" s="18" t="s">
        <v>462</v>
      </c>
      <c r="H143" s="18">
        <v>200000</v>
      </c>
      <c r="I143" s="18">
        <v>0</v>
      </c>
      <c r="J143" s="18" t="s">
        <v>262</v>
      </c>
      <c r="K143" s="18" t="s">
        <v>55</v>
      </c>
      <c r="L143" s="18" t="s">
        <v>1467</v>
      </c>
      <c r="M143" s="18">
        <v>0</v>
      </c>
      <c r="T143" s="18" t="s">
        <v>117</v>
      </c>
      <c r="U143" s="18">
        <v>0</v>
      </c>
      <c r="W143" s="18" t="s">
        <v>2610</v>
      </c>
    </row>
    <row r="144" spans="1:23" x14ac:dyDescent="0.2">
      <c r="A144" s="18">
        <v>139</v>
      </c>
      <c r="B144" s="18">
        <v>722210</v>
      </c>
      <c r="D144" s="18">
        <v>0</v>
      </c>
      <c r="E144" s="18" t="s">
        <v>1265</v>
      </c>
      <c r="F144" s="18" t="s">
        <v>463</v>
      </c>
      <c r="H144" s="18">
        <v>200000</v>
      </c>
      <c r="I144" s="18">
        <v>0</v>
      </c>
      <c r="J144" s="18" t="s">
        <v>262</v>
      </c>
      <c r="K144" s="18" t="s">
        <v>55</v>
      </c>
      <c r="L144" s="18" t="s">
        <v>1467</v>
      </c>
      <c r="M144" s="18">
        <v>0</v>
      </c>
      <c r="T144" s="18" t="s">
        <v>117</v>
      </c>
      <c r="U144" s="18">
        <v>0</v>
      </c>
      <c r="W144" s="18" t="s">
        <v>2610</v>
      </c>
    </row>
    <row r="145" spans="1:25" x14ac:dyDescent="0.2">
      <c r="A145" s="18">
        <v>140</v>
      </c>
      <c r="B145" s="18">
        <v>722220</v>
      </c>
      <c r="D145" s="18">
        <v>0</v>
      </c>
      <c r="E145" s="18" t="s">
        <v>1265</v>
      </c>
      <c r="F145" s="18" t="s">
        <v>464</v>
      </c>
      <c r="H145" s="18">
        <v>200000</v>
      </c>
      <c r="I145" s="18">
        <v>0</v>
      </c>
      <c r="J145" s="18" t="s">
        <v>262</v>
      </c>
      <c r="K145" s="18" t="s">
        <v>55</v>
      </c>
      <c r="L145" s="18" t="s">
        <v>1467</v>
      </c>
      <c r="M145" s="18">
        <v>0</v>
      </c>
      <c r="T145" s="18" t="s">
        <v>117</v>
      </c>
      <c r="U145" s="18">
        <v>0</v>
      </c>
      <c r="W145" s="18" t="s">
        <v>2610</v>
      </c>
    </row>
    <row r="146" spans="1:25" x14ac:dyDescent="0.2">
      <c r="A146" s="18">
        <v>141</v>
      </c>
      <c r="B146" s="18">
        <v>722230</v>
      </c>
      <c r="D146" s="18">
        <v>0</v>
      </c>
      <c r="E146" s="18" t="s">
        <v>1265</v>
      </c>
      <c r="F146" s="18" t="s">
        <v>465</v>
      </c>
      <c r="H146" s="18">
        <v>200000</v>
      </c>
      <c r="I146" s="18">
        <v>0</v>
      </c>
      <c r="J146" s="18" t="s">
        <v>262</v>
      </c>
      <c r="K146" s="18" t="s">
        <v>55</v>
      </c>
      <c r="L146" s="18" t="s">
        <v>1467</v>
      </c>
      <c r="M146" s="18">
        <v>0</v>
      </c>
      <c r="T146" s="18" t="s">
        <v>117</v>
      </c>
      <c r="U146" s="18">
        <v>0</v>
      </c>
      <c r="W146" s="18" t="s">
        <v>2610</v>
      </c>
    </row>
    <row r="147" spans="1:25" x14ac:dyDescent="0.2">
      <c r="A147" s="18">
        <v>142</v>
      </c>
      <c r="B147" s="18">
        <v>722240</v>
      </c>
      <c r="D147" s="18">
        <v>0</v>
      </c>
      <c r="E147" s="18" t="s">
        <v>1265</v>
      </c>
      <c r="F147" s="18" t="s">
        <v>466</v>
      </c>
      <c r="H147" s="18">
        <v>200000</v>
      </c>
      <c r="I147" s="18">
        <v>0</v>
      </c>
      <c r="J147" s="18" t="s">
        <v>262</v>
      </c>
      <c r="K147" s="18" t="s">
        <v>55</v>
      </c>
      <c r="L147" s="18" t="s">
        <v>1467</v>
      </c>
      <c r="M147" s="18">
        <v>0</v>
      </c>
      <c r="T147" s="18" t="s">
        <v>117</v>
      </c>
      <c r="U147" s="18">
        <v>0</v>
      </c>
      <c r="W147" s="18" t="s">
        <v>2610</v>
      </c>
    </row>
    <row r="148" spans="1:25" x14ac:dyDescent="0.2">
      <c r="A148" s="18">
        <v>143</v>
      </c>
      <c r="B148" s="18">
        <v>722250</v>
      </c>
      <c r="D148" s="18">
        <v>0</v>
      </c>
      <c r="E148" s="18" t="s">
        <v>1265</v>
      </c>
      <c r="F148" s="18" t="s">
        <v>467</v>
      </c>
      <c r="H148" s="18">
        <v>200000</v>
      </c>
      <c r="I148" s="18">
        <v>0</v>
      </c>
      <c r="J148" s="18" t="s">
        <v>262</v>
      </c>
      <c r="K148" s="18" t="s">
        <v>55</v>
      </c>
      <c r="L148" s="18" t="s">
        <v>1467</v>
      </c>
      <c r="M148" s="18">
        <v>0</v>
      </c>
      <c r="T148" s="18" t="s">
        <v>117</v>
      </c>
      <c r="U148" s="18">
        <v>0</v>
      </c>
      <c r="W148" s="18" t="s">
        <v>2610</v>
      </c>
    </row>
    <row r="149" spans="1:25" x14ac:dyDescent="0.2">
      <c r="A149" s="18">
        <v>144</v>
      </c>
      <c r="B149" s="18">
        <v>724010</v>
      </c>
      <c r="D149" s="18">
        <v>0</v>
      </c>
      <c r="E149" s="18" t="s">
        <v>104</v>
      </c>
      <c r="F149" s="18" t="s">
        <v>81</v>
      </c>
      <c r="H149" s="18">
        <v>200000</v>
      </c>
      <c r="I149" s="18">
        <v>0</v>
      </c>
      <c r="J149" s="18" t="s">
        <v>262</v>
      </c>
      <c r="K149" s="18" t="s">
        <v>93</v>
      </c>
      <c r="L149" s="18" t="s">
        <v>1467</v>
      </c>
      <c r="M149" s="18">
        <v>0</v>
      </c>
      <c r="O149" s="18">
        <v>401</v>
      </c>
      <c r="S149" s="18">
        <v>300</v>
      </c>
      <c r="T149" s="18" t="s">
        <v>117</v>
      </c>
      <c r="U149" s="18">
        <v>434</v>
      </c>
    </row>
    <row r="150" spans="1:25" x14ac:dyDescent="0.2">
      <c r="A150" s="18">
        <v>145</v>
      </c>
      <c r="B150" s="18">
        <v>725010</v>
      </c>
      <c r="D150" s="18">
        <v>0</v>
      </c>
      <c r="E150" s="18" t="s">
        <v>1461</v>
      </c>
      <c r="F150" s="18" t="s">
        <v>81</v>
      </c>
      <c r="H150" s="18">
        <v>50000</v>
      </c>
      <c r="I150" s="18">
        <v>198000</v>
      </c>
      <c r="J150" s="18" t="s">
        <v>361</v>
      </c>
      <c r="K150" s="18" t="s">
        <v>36</v>
      </c>
      <c r="L150" s="18">
        <v>0</v>
      </c>
      <c r="M150" s="18">
        <v>0</v>
      </c>
      <c r="O150" s="18">
        <v>404</v>
      </c>
      <c r="S150" s="18">
        <v>300</v>
      </c>
      <c r="T150" s="18" t="s">
        <v>117</v>
      </c>
      <c r="U150" s="18">
        <v>0</v>
      </c>
      <c r="Y150" s="18" t="s">
        <v>1465</v>
      </c>
    </row>
    <row r="151" spans="1:25" x14ac:dyDescent="0.2">
      <c r="A151" s="18">
        <v>146</v>
      </c>
      <c r="B151" s="18">
        <v>725011</v>
      </c>
      <c r="D151" s="18">
        <v>0</v>
      </c>
      <c r="E151" s="18" t="s">
        <v>1463</v>
      </c>
      <c r="F151" s="18" t="s">
        <v>324</v>
      </c>
      <c r="H151" s="18">
        <v>200000</v>
      </c>
      <c r="I151" s="18">
        <v>0</v>
      </c>
      <c r="J151" s="18" t="s">
        <v>359</v>
      </c>
      <c r="K151" s="18" t="s">
        <v>36</v>
      </c>
      <c r="L151" s="18" t="s">
        <v>1467</v>
      </c>
      <c r="M151" s="18">
        <v>0</v>
      </c>
      <c r="R151" s="18">
        <v>18</v>
      </c>
      <c r="T151" s="18" t="s">
        <v>117</v>
      </c>
      <c r="U151" s="18">
        <v>405</v>
      </c>
    </row>
    <row r="152" spans="1:25" x14ac:dyDescent="0.2">
      <c r="A152" s="18">
        <v>147</v>
      </c>
      <c r="B152" s="18" t="s">
        <v>1530</v>
      </c>
      <c r="D152" s="18">
        <v>0</v>
      </c>
      <c r="E152" s="18" t="s">
        <v>1529</v>
      </c>
      <c r="F152" s="18" t="s">
        <v>81</v>
      </c>
      <c r="H152" s="18">
        <v>200000</v>
      </c>
      <c r="I152" s="18">
        <v>0</v>
      </c>
      <c r="J152" s="18" t="s">
        <v>262</v>
      </c>
      <c r="K152" s="18" t="s">
        <v>36</v>
      </c>
      <c r="L152" s="18" t="s">
        <v>1467</v>
      </c>
      <c r="M152" s="18">
        <v>0</v>
      </c>
      <c r="O152" s="18">
        <v>404</v>
      </c>
      <c r="T152" s="18" t="s">
        <v>117</v>
      </c>
      <c r="U152" s="18">
        <v>0</v>
      </c>
    </row>
    <row r="153" spans="1:25" x14ac:dyDescent="0.2">
      <c r="A153" s="18">
        <v>148</v>
      </c>
      <c r="B153" s="18" t="s">
        <v>1531</v>
      </c>
      <c r="D153" s="18">
        <v>0</v>
      </c>
      <c r="E153" s="18" t="s">
        <v>1532</v>
      </c>
      <c r="F153" s="18" t="s">
        <v>81</v>
      </c>
      <c r="H153" s="18">
        <v>200000</v>
      </c>
      <c r="I153" s="18">
        <v>0</v>
      </c>
      <c r="J153" s="18" t="s">
        <v>262</v>
      </c>
      <c r="K153" s="18" t="s">
        <v>93</v>
      </c>
      <c r="L153" s="18" t="s">
        <v>1467</v>
      </c>
      <c r="M153" s="18">
        <v>0</v>
      </c>
      <c r="O153" s="18">
        <v>1</v>
      </c>
      <c r="T153" s="18" t="s">
        <v>117</v>
      </c>
      <c r="U153" s="18">
        <v>0</v>
      </c>
    </row>
    <row r="154" spans="1:25" x14ac:dyDescent="0.2">
      <c r="A154" s="18">
        <v>149</v>
      </c>
      <c r="B154" s="18" t="s">
        <v>1533</v>
      </c>
      <c r="D154" s="18">
        <v>0</v>
      </c>
      <c r="E154" s="18" t="s">
        <v>1534</v>
      </c>
      <c r="F154" s="18" t="s">
        <v>81</v>
      </c>
      <c r="H154" s="18">
        <v>200000</v>
      </c>
      <c r="I154" s="18">
        <v>0</v>
      </c>
      <c r="J154" s="18" t="s">
        <v>262</v>
      </c>
      <c r="K154" s="18" t="s">
        <v>36</v>
      </c>
      <c r="L154" s="18" t="s">
        <v>1467</v>
      </c>
      <c r="M154" s="18">
        <v>0</v>
      </c>
      <c r="O154" s="18">
        <v>1</v>
      </c>
      <c r="T154" s="18" t="s">
        <v>117</v>
      </c>
      <c r="U154" s="18">
        <v>0</v>
      </c>
    </row>
    <row r="155" spans="1:25" x14ac:dyDescent="0.2">
      <c r="A155" s="18">
        <v>150</v>
      </c>
      <c r="B155" s="18" t="s">
        <v>1535</v>
      </c>
      <c r="D155" s="18">
        <v>0</v>
      </c>
      <c r="E155" s="18" t="s">
        <v>1536</v>
      </c>
      <c r="F155" s="18" t="s">
        <v>81</v>
      </c>
      <c r="H155" s="18">
        <v>200000</v>
      </c>
      <c r="I155" s="18">
        <v>0</v>
      </c>
      <c r="J155" s="18" t="s">
        <v>262</v>
      </c>
      <c r="K155" s="18" t="s">
        <v>36</v>
      </c>
      <c r="L155" s="18" t="s">
        <v>1467</v>
      </c>
      <c r="M155" s="18">
        <v>0</v>
      </c>
      <c r="O155" s="18">
        <v>1</v>
      </c>
      <c r="T155" s="18" t="s">
        <v>117</v>
      </c>
      <c r="U155" s="18">
        <v>0</v>
      </c>
    </row>
    <row r="156" spans="1:25" x14ac:dyDescent="0.2">
      <c r="A156" s="18">
        <v>151</v>
      </c>
      <c r="B156" s="18" t="s">
        <v>1537</v>
      </c>
      <c r="D156" s="18">
        <v>0</v>
      </c>
      <c r="E156" s="18" t="s">
        <v>1538</v>
      </c>
      <c r="F156" s="18" t="s">
        <v>81</v>
      </c>
      <c r="H156" s="18">
        <v>200000</v>
      </c>
      <c r="I156" s="18">
        <v>0</v>
      </c>
      <c r="J156" s="18" t="s">
        <v>262</v>
      </c>
      <c r="K156" s="18" t="s">
        <v>36</v>
      </c>
      <c r="L156" s="18" t="s">
        <v>1467</v>
      </c>
      <c r="M156" s="18">
        <v>0</v>
      </c>
      <c r="O156" s="18">
        <v>1</v>
      </c>
      <c r="T156" s="18" t="s">
        <v>117</v>
      </c>
      <c r="U156" s="18">
        <v>0</v>
      </c>
    </row>
    <row r="157" spans="1:25" x14ac:dyDescent="0.2">
      <c r="A157" s="18">
        <v>152</v>
      </c>
      <c r="B157" s="18">
        <v>751010</v>
      </c>
      <c r="D157" s="18">
        <v>0</v>
      </c>
      <c r="E157" s="18" t="s">
        <v>1539</v>
      </c>
      <c r="F157" s="18" t="s">
        <v>81</v>
      </c>
      <c r="H157" s="18">
        <v>200000</v>
      </c>
      <c r="I157" s="18">
        <v>0</v>
      </c>
      <c r="J157" s="18" t="s">
        <v>262</v>
      </c>
      <c r="K157" s="18" t="s">
        <v>36</v>
      </c>
      <c r="L157" s="18" t="s">
        <v>1467</v>
      </c>
      <c r="M157" s="18">
        <v>0</v>
      </c>
      <c r="O157" s="18">
        <v>418</v>
      </c>
      <c r="S157" s="18">
        <v>300</v>
      </c>
      <c r="T157" s="18" t="s">
        <v>117</v>
      </c>
      <c r="U157" s="18">
        <v>419</v>
      </c>
    </row>
    <row r="158" spans="1:25" x14ac:dyDescent="0.2">
      <c r="A158" s="18">
        <v>153</v>
      </c>
      <c r="B158" s="18">
        <v>752010</v>
      </c>
      <c r="D158" s="18">
        <v>0</v>
      </c>
      <c r="E158" s="18" t="s">
        <v>1540</v>
      </c>
      <c r="F158" s="18" t="s">
        <v>81</v>
      </c>
      <c r="H158" s="18">
        <v>200000</v>
      </c>
      <c r="I158" s="18">
        <v>0</v>
      </c>
      <c r="J158" s="18" t="s">
        <v>262</v>
      </c>
      <c r="K158" s="18" t="s">
        <v>36</v>
      </c>
      <c r="L158" s="18" t="s">
        <v>1467</v>
      </c>
      <c r="M158" s="18">
        <v>0</v>
      </c>
      <c r="O158" s="18">
        <v>1</v>
      </c>
      <c r="T158" s="18" t="s">
        <v>117</v>
      </c>
      <c r="U158" s="18">
        <v>0</v>
      </c>
    </row>
    <row r="159" spans="1:25" x14ac:dyDescent="0.2">
      <c r="A159" s="18">
        <v>154</v>
      </c>
      <c r="B159" s="18">
        <v>1054010</v>
      </c>
      <c r="D159" s="18">
        <v>0</v>
      </c>
      <c r="E159" s="18" t="s">
        <v>3189</v>
      </c>
      <c r="F159" s="18" t="s">
        <v>81</v>
      </c>
      <c r="H159" s="18">
        <v>500000</v>
      </c>
      <c r="I159" s="18">
        <v>0</v>
      </c>
      <c r="J159" s="18" t="s">
        <v>262</v>
      </c>
      <c r="K159" s="18" t="s">
        <v>93</v>
      </c>
      <c r="L159" s="18" t="s">
        <v>1467</v>
      </c>
      <c r="M159" s="18">
        <v>0</v>
      </c>
      <c r="O159" s="18">
        <v>411</v>
      </c>
      <c r="S159" s="18">
        <v>300</v>
      </c>
      <c r="T159" s="18" t="s">
        <v>117</v>
      </c>
      <c r="U159" s="18">
        <v>439</v>
      </c>
      <c r="W159" s="18">
        <v>4101010</v>
      </c>
    </row>
    <row r="160" spans="1:25" x14ac:dyDescent="0.2">
      <c r="A160" s="18">
        <v>155</v>
      </c>
      <c r="B160" s="18">
        <v>1055010</v>
      </c>
      <c r="D160" s="18">
        <v>0</v>
      </c>
      <c r="E160" s="18" t="s">
        <v>3190</v>
      </c>
      <c r="F160" s="18" t="s">
        <v>81</v>
      </c>
      <c r="H160" s="18">
        <v>400000</v>
      </c>
      <c r="I160" s="18">
        <v>98000</v>
      </c>
      <c r="J160" s="18" t="s">
        <v>262</v>
      </c>
      <c r="K160" s="18" t="s">
        <v>93</v>
      </c>
      <c r="L160" s="18" t="s">
        <v>1467</v>
      </c>
      <c r="M160" s="18">
        <v>0</v>
      </c>
      <c r="O160" s="18">
        <v>401</v>
      </c>
      <c r="S160" s="18">
        <v>300</v>
      </c>
      <c r="T160" s="18" t="s">
        <v>117</v>
      </c>
      <c r="U160" s="18">
        <v>434</v>
      </c>
    </row>
    <row r="161" spans="1:25" x14ac:dyDescent="0.2">
      <c r="A161" s="18">
        <v>156</v>
      </c>
      <c r="B161" s="18">
        <v>1056010</v>
      </c>
      <c r="D161" s="18">
        <v>0</v>
      </c>
      <c r="E161" s="18" t="s">
        <v>3184</v>
      </c>
      <c r="F161" s="18" t="s">
        <v>81</v>
      </c>
      <c r="H161" s="18">
        <v>200000</v>
      </c>
      <c r="I161" s="18">
        <v>298000</v>
      </c>
      <c r="J161" s="18" t="s">
        <v>361</v>
      </c>
      <c r="K161" s="18" t="s">
        <v>81</v>
      </c>
      <c r="L161" s="18">
        <v>0</v>
      </c>
      <c r="M161" s="18">
        <v>0</v>
      </c>
      <c r="O161" s="18">
        <v>404</v>
      </c>
      <c r="S161" s="18">
        <v>300</v>
      </c>
      <c r="T161" s="18" t="s">
        <v>117</v>
      </c>
      <c r="U161" s="18">
        <v>0</v>
      </c>
      <c r="Y161" s="18" t="s">
        <v>3187</v>
      </c>
    </row>
    <row r="162" spans="1:25" x14ac:dyDescent="0.2">
      <c r="A162" s="18">
        <v>157</v>
      </c>
      <c r="B162" s="18">
        <v>1056011</v>
      </c>
      <c r="D162" s="18">
        <v>0</v>
      </c>
      <c r="E162" s="18" t="s">
        <v>3185</v>
      </c>
      <c r="F162" s="18" t="s">
        <v>324</v>
      </c>
      <c r="H162" s="18">
        <v>200000</v>
      </c>
      <c r="I162" s="18">
        <v>0</v>
      </c>
      <c r="J162" s="18" t="s">
        <v>262</v>
      </c>
      <c r="K162" s="18" t="s">
        <v>36</v>
      </c>
      <c r="L162" s="18" t="s">
        <v>1467</v>
      </c>
      <c r="M162" s="18">
        <v>0</v>
      </c>
      <c r="R162" s="18">
        <v>405</v>
      </c>
      <c r="T162" s="18" t="s">
        <v>117</v>
      </c>
      <c r="U162" s="18">
        <v>405</v>
      </c>
    </row>
    <row r="163" spans="1:25" x14ac:dyDescent="0.2">
      <c r="A163" s="18">
        <v>158</v>
      </c>
      <c r="B163" s="18">
        <v>1057010</v>
      </c>
      <c r="D163" s="18">
        <v>0</v>
      </c>
      <c r="E163" s="18" t="s">
        <v>3191</v>
      </c>
      <c r="F163" s="18" t="s">
        <v>2933</v>
      </c>
      <c r="H163" s="18">
        <v>1000000</v>
      </c>
      <c r="I163" s="18">
        <v>0</v>
      </c>
      <c r="J163" s="18" t="s">
        <v>361</v>
      </c>
      <c r="K163" s="18" t="s">
        <v>93</v>
      </c>
      <c r="L163" s="18" t="s">
        <v>2931</v>
      </c>
      <c r="M163" s="18">
        <v>0</v>
      </c>
      <c r="N163" s="18" t="s">
        <v>1573</v>
      </c>
      <c r="O163" s="18">
        <v>418</v>
      </c>
      <c r="T163" s="18" t="s">
        <v>117</v>
      </c>
      <c r="U163" s="18">
        <v>419</v>
      </c>
    </row>
    <row r="164" spans="1:25" x14ac:dyDescent="0.2">
      <c r="A164" s="18">
        <v>159</v>
      </c>
      <c r="B164" s="18" t="s">
        <v>3169</v>
      </c>
      <c r="D164" s="18">
        <v>0</v>
      </c>
      <c r="E164" s="18" t="s">
        <v>3192</v>
      </c>
      <c r="F164" s="18" t="s">
        <v>81</v>
      </c>
      <c r="H164" s="18">
        <v>200000</v>
      </c>
      <c r="I164" s="18">
        <v>298000</v>
      </c>
      <c r="J164" s="18" t="s">
        <v>361</v>
      </c>
      <c r="K164" s="18" t="s">
        <v>81</v>
      </c>
      <c r="L164" s="18">
        <v>0</v>
      </c>
      <c r="M164" s="18">
        <v>0</v>
      </c>
      <c r="O164" s="18">
        <v>416</v>
      </c>
      <c r="T164" s="18" t="s">
        <v>117</v>
      </c>
      <c r="U164" s="18">
        <v>438</v>
      </c>
      <c r="Y164" s="18" t="s">
        <v>3320</v>
      </c>
    </row>
    <row r="165" spans="1:25" x14ac:dyDescent="0.2">
      <c r="A165" s="18">
        <v>160</v>
      </c>
      <c r="B165" s="18">
        <v>1058011</v>
      </c>
      <c r="D165" s="18">
        <v>0</v>
      </c>
      <c r="E165" s="18" t="s">
        <v>3318</v>
      </c>
      <c r="F165" s="18" t="s">
        <v>324</v>
      </c>
      <c r="H165" s="18">
        <v>0</v>
      </c>
      <c r="I165" s="18">
        <v>0</v>
      </c>
      <c r="J165" s="18" t="s">
        <v>262</v>
      </c>
      <c r="K165" s="18" t="s">
        <v>36</v>
      </c>
      <c r="L165" s="18" t="s">
        <v>1467</v>
      </c>
      <c r="M165" s="18">
        <v>0</v>
      </c>
      <c r="R165" s="18">
        <v>438</v>
      </c>
      <c r="S165" s="18">
        <v>300</v>
      </c>
      <c r="T165" s="18" t="s">
        <v>117</v>
      </c>
      <c r="U165" s="18">
        <v>0</v>
      </c>
    </row>
    <row r="166" spans="1:25" x14ac:dyDescent="0.2">
      <c r="A166" s="18">
        <v>161</v>
      </c>
      <c r="B166" s="18" t="s">
        <v>1238</v>
      </c>
      <c r="D166" s="18">
        <v>0</v>
      </c>
      <c r="E166" s="18" t="s">
        <v>1237</v>
      </c>
      <c r="F166" s="18" t="s">
        <v>81</v>
      </c>
      <c r="H166" s="18">
        <v>200000</v>
      </c>
      <c r="I166" s="18">
        <v>0</v>
      </c>
      <c r="J166" s="18" t="s">
        <v>262</v>
      </c>
      <c r="K166" s="18" t="s">
        <v>93</v>
      </c>
      <c r="L166" s="18" t="s">
        <v>1467</v>
      </c>
      <c r="M166" s="18">
        <v>0</v>
      </c>
      <c r="O166" s="18">
        <v>1</v>
      </c>
      <c r="T166" s="18" t="s">
        <v>117</v>
      </c>
      <c r="U166" s="18">
        <v>0</v>
      </c>
    </row>
    <row r="167" spans="1:25" x14ac:dyDescent="0.2">
      <c r="A167" s="18">
        <v>162</v>
      </c>
      <c r="B167" s="18">
        <v>3000011</v>
      </c>
      <c r="D167" s="18">
        <v>0</v>
      </c>
      <c r="E167" s="18" t="s">
        <v>2106</v>
      </c>
      <c r="F167" s="18" t="s">
        <v>324</v>
      </c>
      <c r="H167" s="18">
        <v>200000</v>
      </c>
      <c r="I167" s="18">
        <v>0</v>
      </c>
      <c r="J167" s="18" t="s">
        <v>1999</v>
      </c>
      <c r="K167" s="18" t="s">
        <v>93</v>
      </c>
      <c r="L167" s="18" t="s">
        <v>2623</v>
      </c>
      <c r="M167" s="18">
        <v>1</v>
      </c>
      <c r="R167" s="18">
        <v>8</v>
      </c>
      <c r="T167" s="18" t="s">
        <v>117</v>
      </c>
      <c r="U167" s="18">
        <v>0</v>
      </c>
      <c r="W167" s="18">
        <v>10201010</v>
      </c>
    </row>
    <row r="168" spans="1:25" x14ac:dyDescent="0.2">
      <c r="A168" s="18">
        <v>163</v>
      </c>
      <c r="B168" s="18">
        <v>3000012</v>
      </c>
      <c r="D168" s="18">
        <v>0</v>
      </c>
      <c r="E168" s="18" t="s">
        <v>2116</v>
      </c>
      <c r="F168" s="18" t="s">
        <v>324</v>
      </c>
      <c r="H168" s="18">
        <v>200000</v>
      </c>
      <c r="I168" s="18">
        <v>0</v>
      </c>
      <c r="J168" s="18" t="s">
        <v>361</v>
      </c>
      <c r="K168" s="18" t="s">
        <v>36</v>
      </c>
      <c r="L168" s="18">
        <v>0</v>
      </c>
      <c r="M168" s="18">
        <v>4</v>
      </c>
      <c r="O168" s="18">
        <v>202</v>
      </c>
      <c r="P168" s="18">
        <v>6000</v>
      </c>
      <c r="T168" s="18" t="s">
        <v>117</v>
      </c>
      <c r="U168" s="18">
        <v>0</v>
      </c>
      <c r="Y168" s="18" t="s">
        <v>2645</v>
      </c>
    </row>
    <row r="169" spans="1:25" x14ac:dyDescent="0.2">
      <c r="A169" s="18">
        <v>164</v>
      </c>
      <c r="B169" s="18">
        <v>3000013</v>
      </c>
      <c r="D169" s="18">
        <v>0</v>
      </c>
      <c r="E169" s="18" t="s">
        <v>2123</v>
      </c>
      <c r="F169" s="18" t="s">
        <v>2589</v>
      </c>
      <c r="H169" s="18">
        <v>200000</v>
      </c>
      <c r="I169" s="18">
        <v>0</v>
      </c>
      <c r="J169" s="18" t="s">
        <v>361</v>
      </c>
      <c r="K169" s="18" t="s">
        <v>55</v>
      </c>
      <c r="L169" s="18">
        <v>0</v>
      </c>
      <c r="M169" s="18">
        <v>1</v>
      </c>
      <c r="T169" s="18" t="s">
        <v>117</v>
      </c>
      <c r="U169" s="18">
        <v>0</v>
      </c>
      <c r="W169" s="18" t="s">
        <v>3458</v>
      </c>
      <c r="Y169" s="18" t="s">
        <v>2597</v>
      </c>
    </row>
    <row r="170" spans="1:25" x14ac:dyDescent="0.2">
      <c r="A170" s="18">
        <v>165</v>
      </c>
      <c r="B170" s="18">
        <v>3000014</v>
      </c>
      <c r="D170" s="18">
        <v>0</v>
      </c>
      <c r="E170" s="18" t="s">
        <v>2613</v>
      </c>
      <c r="F170" s="18" t="s">
        <v>322</v>
      </c>
      <c r="H170" s="18">
        <v>0</v>
      </c>
      <c r="I170" s="18">
        <v>0</v>
      </c>
      <c r="J170" s="18" t="s">
        <v>2139</v>
      </c>
      <c r="K170" s="18" t="s">
        <v>93</v>
      </c>
      <c r="L170" s="18" t="s">
        <v>2623</v>
      </c>
      <c r="M170" s="18">
        <v>5</v>
      </c>
      <c r="P170" s="18">
        <v>200</v>
      </c>
      <c r="T170" s="18" t="s">
        <v>117</v>
      </c>
      <c r="U170" s="18">
        <v>0</v>
      </c>
    </row>
    <row r="171" spans="1:25" x14ac:dyDescent="0.2">
      <c r="A171" s="18">
        <v>166</v>
      </c>
      <c r="B171" s="18">
        <v>3000020</v>
      </c>
      <c r="D171" s="18">
        <v>0</v>
      </c>
      <c r="E171" s="18" t="s">
        <v>2114</v>
      </c>
      <c r="F171" s="18" t="s">
        <v>2587</v>
      </c>
      <c r="H171" s="18">
        <v>200000</v>
      </c>
      <c r="I171" s="18">
        <v>0</v>
      </c>
      <c r="J171" s="18" t="s">
        <v>361</v>
      </c>
      <c r="K171" s="18" t="s">
        <v>55</v>
      </c>
      <c r="L171" s="18">
        <v>0</v>
      </c>
      <c r="M171" s="18">
        <v>4</v>
      </c>
      <c r="T171" s="18" t="s">
        <v>117</v>
      </c>
      <c r="U171" s="18">
        <v>0</v>
      </c>
      <c r="W171" s="18" t="s">
        <v>3466</v>
      </c>
    </row>
    <row r="172" spans="1:25" x14ac:dyDescent="0.2">
      <c r="A172" s="18">
        <v>167</v>
      </c>
      <c r="B172" s="18">
        <v>3000021</v>
      </c>
      <c r="D172" s="18">
        <v>0</v>
      </c>
      <c r="E172" s="18" t="s">
        <v>2552</v>
      </c>
      <c r="F172" s="18" t="s">
        <v>324</v>
      </c>
      <c r="H172" s="18">
        <v>200000</v>
      </c>
      <c r="I172" s="18">
        <v>0</v>
      </c>
      <c r="J172" s="18" t="s">
        <v>262</v>
      </c>
      <c r="K172" s="18" t="s">
        <v>1550</v>
      </c>
      <c r="L172" s="18">
        <v>0</v>
      </c>
      <c r="M172" s="18">
        <v>1</v>
      </c>
      <c r="O172" s="18">
        <v>203</v>
      </c>
      <c r="P172" s="18">
        <v>9999</v>
      </c>
      <c r="T172" s="18" t="s">
        <v>117</v>
      </c>
      <c r="U172" s="18">
        <v>0</v>
      </c>
      <c r="W172" s="18">
        <v>3000001</v>
      </c>
    </row>
    <row r="173" spans="1:25" x14ac:dyDescent="0.2">
      <c r="A173" s="18">
        <v>168</v>
      </c>
      <c r="B173" s="18">
        <v>3000022</v>
      </c>
      <c r="D173" s="18">
        <v>0</v>
      </c>
      <c r="E173" s="18" t="s">
        <v>2611</v>
      </c>
      <c r="F173" s="18" t="s">
        <v>324</v>
      </c>
      <c r="H173" s="18">
        <v>0</v>
      </c>
      <c r="I173" s="18">
        <v>0</v>
      </c>
      <c r="J173" s="18" t="s">
        <v>361</v>
      </c>
      <c r="K173" s="18" t="s">
        <v>55</v>
      </c>
      <c r="L173" s="18">
        <v>0</v>
      </c>
      <c r="M173" s="18">
        <v>5</v>
      </c>
      <c r="O173" s="18">
        <v>201</v>
      </c>
      <c r="P173" s="18">
        <v>9999</v>
      </c>
      <c r="T173" s="18" t="s">
        <v>117</v>
      </c>
      <c r="U173" s="18">
        <v>0</v>
      </c>
    </row>
    <row r="174" spans="1:25" x14ac:dyDescent="0.2">
      <c r="A174" s="18">
        <v>169</v>
      </c>
      <c r="B174" s="18">
        <v>3000112</v>
      </c>
      <c r="D174" s="18">
        <v>0</v>
      </c>
      <c r="E174" s="18" t="s">
        <v>2672</v>
      </c>
      <c r="F174" s="18" t="s">
        <v>324</v>
      </c>
      <c r="H174" s="18">
        <v>200000</v>
      </c>
      <c r="I174" s="18">
        <v>0</v>
      </c>
      <c r="J174" s="18" t="s">
        <v>361</v>
      </c>
      <c r="K174" s="18" t="s">
        <v>36</v>
      </c>
      <c r="L174" s="18">
        <v>0</v>
      </c>
      <c r="M174" s="18">
        <v>4</v>
      </c>
      <c r="O174" s="18">
        <v>202</v>
      </c>
      <c r="P174" s="18">
        <v>6000</v>
      </c>
      <c r="T174" s="18" t="s">
        <v>117</v>
      </c>
      <c r="U174" s="18">
        <v>0</v>
      </c>
      <c r="Y174" s="18" t="s">
        <v>2668</v>
      </c>
    </row>
    <row r="175" spans="1:25" x14ac:dyDescent="0.2">
      <c r="A175" s="18">
        <v>170</v>
      </c>
      <c r="B175" s="18">
        <v>3000113</v>
      </c>
      <c r="D175" s="18">
        <v>0</v>
      </c>
      <c r="E175" s="18" t="s">
        <v>2684</v>
      </c>
      <c r="F175" s="18" t="s">
        <v>2589</v>
      </c>
      <c r="H175" s="18">
        <v>200000</v>
      </c>
      <c r="I175" s="18">
        <v>0</v>
      </c>
      <c r="J175" s="18" t="s">
        <v>361</v>
      </c>
      <c r="K175" s="18" t="s">
        <v>55</v>
      </c>
      <c r="L175" s="18">
        <v>0</v>
      </c>
      <c r="M175" s="18">
        <v>1</v>
      </c>
      <c r="T175" s="18" t="s">
        <v>117</v>
      </c>
      <c r="U175" s="18">
        <v>0</v>
      </c>
      <c r="W175" s="18" t="s">
        <v>3460</v>
      </c>
      <c r="Y175" s="18" t="s">
        <v>2597</v>
      </c>
    </row>
    <row r="176" spans="1:25" x14ac:dyDescent="0.2">
      <c r="A176" s="18">
        <v>171</v>
      </c>
      <c r="B176" s="18">
        <v>3000114</v>
      </c>
      <c r="D176" s="18">
        <v>0</v>
      </c>
      <c r="E176" s="18" t="s">
        <v>2700</v>
      </c>
      <c r="F176" s="18" t="s">
        <v>322</v>
      </c>
      <c r="H176" s="18">
        <v>0</v>
      </c>
      <c r="I176" s="18">
        <v>0</v>
      </c>
      <c r="J176" s="18" t="s">
        <v>2139</v>
      </c>
      <c r="K176" s="18" t="s">
        <v>93</v>
      </c>
      <c r="L176" s="18" t="s">
        <v>2623</v>
      </c>
      <c r="M176" s="18">
        <v>5</v>
      </c>
      <c r="P176" s="18">
        <v>200</v>
      </c>
      <c r="T176" s="18" t="s">
        <v>117</v>
      </c>
      <c r="U176" s="18">
        <v>0</v>
      </c>
      <c r="W176" s="18">
        <v>3000114</v>
      </c>
    </row>
    <row r="177" spans="1:25" x14ac:dyDescent="0.2">
      <c r="A177" s="18">
        <v>172</v>
      </c>
      <c r="B177" s="18">
        <v>3000120</v>
      </c>
      <c r="D177" s="18">
        <v>0</v>
      </c>
      <c r="E177" s="18" t="s">
        <v>2674</v>
      </c>
      <c r="F177" s="18" t="s">
        <v>2587</v>
      </c>
      <c r="H177" s="18">
        <v>200000</v>
      </c>
      <c r="I177" s="18">
        <v>0</v>
      </c>
      <c r="J177" s="18" t="s">
        <v>361</v>
      </c>
      <c r="K177" s="18" t="s">
        <v>55</v>
      </c>
      <c r="L177" s="18">
        <v>0</v>
      </c>
      <c r="M177" s="18">
        <v>4</v>
      </c>
      <c r="T177" s="18" t="s">
        <v>117</v>
      </c>
      <c r="U177" s="18">
        <v>0</v>
      </c>
      <c r="W177" s="18" t="s">
        <v>3464</v>
      </c>
    </row>
    <row r="178" spans="1:25" x14ac:dyDescent="0.2">
      <c r="A178" s="18">
        <v>173</v>
      </c>
      <c r="B178" s="18">
        <v>3000212</v>
      </c>
      <c r="D178" s="18">
        <v>0</v>
      </c>
      <c r="E178" s="18" t="s">
        <v>2676</v>
      </c>
      <c r="F178" s="18" t="s">
        <v>324</v>
      </c>
      <c r="H178" s="18">
        <v>200000</v>
      </c>
      <c r="I178" s="18">
        <v>0</v>
      </c>
      <c r="J178" s="18" t="s">
        <v>361</v>
      </c>
      <c r="K178" s="18" t="s">
        <v>36</v>
      </c>
      <c r="L178" s="18">
        <v>0</v>
      </c>
      <c r="M178" s="18">
        <v>4</v>
      </c>
      <c r="O178" s="18">
        <v>202</v>
      </c>
      <c r="P178" s="18">
        <v>6000</v>
      </c>
      <c r="T178" s="18" t="s">
        <v>117</v>
      </c>
      <c r="U178" s="18">
        <v>0</v>
      </c>
      <c r="Y178" s="18" t="s">
        <v>2669</v>
      </c>
    </row>
    <row r="179" spans="1:25" x14ac:dyDescent="0.2">
      <c r="A179" s="18">
        <v>174</v>
      </c>
      <c r="B179" s="18">
        <v>3000213</v>
      </c>
      <c r="D179" s="18">
        <v>0</v>
      </c>
      <c r="E179" s="18" t="s">
        <v>2686</v>
      </c>
      <c r="F179" s="18" t="s">
        <v>2589</v>
      </c>
      <c r="H179" s="18">
        <v>200000</v>
      </c>
      <c r="I179" s="18">
        <v>0</v>
      </c>
      <c r="J179" s="18" t="s">
        <v>361</v>
      </c>
      <c r="K179" s="18" t="s">
        <v>55</v>
      </c>
      <c r="L179" s="18">
        <v>0</v>
      </c>
      <c r="M179" s="18">
        <v>1</v>
      </c>
      <c r="T179" s="18" t="s">
        <v>117</v>
      </c>
      <c r="U179" s="18">
        <v>0</v>
      </c>
      <c r="W179" s="18" t="s">
        <v>3460</v>
      </c>
      <c r="Y179" s="18" t="s">
        <v>2690</v>
      </c>
    </row>
    <row r="180" spans="1:25" x14ac:dyDescent="0.2">
      <c r="A180" s="18">
        <v>175</v>
      </c>
      <c r="B180" s="18">
        <v>3000214</v>
      </c>
      <c r="D180" s="18">
        <v>0</v>
      </c>
      <c r="E180" s="18" t="s">
        <v>2702</v>
      </c>
      <c r="F180" s="18" t="s">
        <v>322</v>
      </c>
      <c r="H180" s="18">
        <v>0</v>
      </c>
      <c r="I180" s="18">
        <v>0</v>
      </c>
      <c r="J180" s="18" t="s">
        <v>2139</v>
      </c>
      <c r="K180" s="18" t="s">
        <v>93</v>
      </c>
      <c r="L180" s="18" t="s">
        <v>2623</v>
      </c>
      <c r="M180" s="18">
        <v>5</v>
      </c>
      <c r="P180" s="18">
        <v>200</v>
      </c>
      <c r="T180" s="18" t="s">
        <v>117</v>
      </c>
      <c r="U180" s="18">
        <v>0</v>
      </c>
      <c r="W180" s="18">
        <v>3000214</v>
      </c>
    </row>
    <row r="181" spans="1:25" x14ac:dyDescent="0.2">
      <c r="A181" s="18">
        <v>176</v>
      </c>
      <c r="B181" s="18">
        <v>3000220</v>
      </c>
      <c r="D181" s="18">
        <v>0</v>
      </c>
      <c r="E181" s="18" t="s">
        <v>2678</v>
      </c>
      <c r="F181" s="18" t="s">
        <v>2587</v>
      </c>
      <c r="H181" s="18">
        <v>200000</v>
      </c>
      <c r="I181" s="18">
        <v>0</v>
      </c>
      <c r="J181" s="18" t="s">
        <v>361</v>
      </c>
      <c r="K181" s="18" t="s">
        <v>55</v>
      </c>
      <c r="L181" s="18">
        <v>0</v>
      </c>
      <c r="M181" s="18">
        <v>4</v>
      </c>
      <c r="T181" s="18" t="s">
        <v>117</v>
      </c>
      <c r="U181" s="18">
        <v>0</v>
      </c>
      <c r="W181" s="18" t="s">
        <v>3464</v>
      </c>
    </row>
    <row r="182" spans="1:25" x14ac:dyDescent="0.2">
      <c r="A182" s="18">
        <v>177</v>
      </c>
      <c r="B182" s="18">
        <v>3000221</v>
      </c>
      <c r="D182" s="18">
        <v>0</v>
      </c>
      <c r="E182" s="18" t="s">
        <v>2688</v>
      </c>
      <c r="F182" s="18" t="s">
        <v>324</v>
      </c>
      <c r="H182" s="18">
        <v>200000</v>
      </c>
      <c r="I182" s="18">
        <v>0</v>
      </c>
      <c r="J182" s="18" t="s">
        <v>262</v>
      </c>
      <c r="K182" s="18" t="s">
        <v>1550</v>
      </c>
      <c r="L182" s="18">
        <v>0</v>
      </c>
      <c r="M182" s="18">
        <v>1</v>
      </c>
      <c r="O182" s="18">
        <v>203</v>
      </c>
      <c r="P182" s="18">
        <v>9999</v>
      </c>
      <c r="T182" s="18" t="s">
        <v>117</v>
      </c>
      <c r="U182" s="18">
        <v>0</v>
      </c>
      <c r="W182" s="18">
        <v>3000002</v>
      </c>
    </row>
    <row r="183" spans="1:25" x14ac:dyDescent="0.2">
      <c r="A183" s="18">
        <v>178</v>
      </c>
      <c r="B183" s="18">
        <v>3000312</v>
      </c>
      <c r="D183" s="18">
        <v>0</v>
      </c>
      <c r="E183" s="18" t="s">
        <v>2680</v>
      </c>
      <c r="F183" s="18" t="s">
        <v>324</v>
      </c>
      <c r="H183" s="18">
        <v>200000</v>
      </c>
      <c r="I183" s="18">
        <v>0</v>
      </c>
      <c r="J183" s="18" t="s">
        <v>361</v>
      </c>
      <c r="K183" s="18" t="s">
        <v>36</v>
      </c>
      <c r="L183" s="18">
        <v>0</v>
      </c>
      <c r="M183" s="18">
        <v>4</v>
      </c>
      <c r="O183" s="18">
        <v>202</v>
      </c>
      <c r="P183" s="18">
        <v>6000</v>
      </c>
      <c r="T183" s="18" t="s">
        <v>117</v>
      </c>
      <c r="U183" s="18">
        <v>0</v>
      </c>
      <c r="Y183" s="18" t="s">
        <v>2671</v>
      </c>
    </row>
    <row r="184" spans="1:25" x14ac:dyDescent="0.2">
      <c r="A184" s="18">
        <v>179</v>
      </c>
      <c r="B184" s="18">
        <v>3000320</v>
      </c>
      <c r="D184" s="18">
        <v>0</v>
      </c>
      <c r="E184" s="18" t="s">
        <v>2682</v>
      </c>
      <c r="F184" s="18" t="s">
        <v>2587</v>
      </c>
      <c r="H184" s="18">
        <v>200000</v>
      </c>
      <c r="I184" s="18">
        <v>0</v>
      </c>
      <c r="J184" s="18" t="s">
        <v>361</v>
      </c>
      <c r="K184" s="18" t="s">
        <v>55</v>
      </c>
      <c r="L184" s="18">
        <v>0</v>
      </c>
      <c r="M184" s="18">
        <v>4</v>
      </c>
      <c r="T184" s="18" t="s">
        <v>117</v>
      </c>
      <c r="U184" s="18">
        <v>0</v>
      </c>
      <c r="W184" s="18" t="s">
        <v>3462</v>
      </c>
    </row>
    <row r="185" spans="1:25" x14ac:dyDescent="0.2">
      <c r="A185" s="18">
        <v>180</v>
      </c>
      <c r="B185" s="18" t="s">
        <v>1239</v>
      </c>
      <c r="D185" s="18">
        <v>0</v>
      </c>
      <c r="E185" s="18" t="s">
        <v>1244</v>
      </c>
      <c r="F185" s="18" t="s">
        <v>81</v>
      </c>
      <c r="H185" s="18">
        <v>200000</v>
      </c>
      <c r="I185" s="18">
        <v>0</v>
      </c>
      <c r="J185" s="18" t="s">
        <v>262</v>
      </c>
      <c r="K185" s="18" t="s">
        <v>93</v>
      </c>
      <c r="L185" s="18" t="s">
        <v>1467</v>
      </c>
      <c r="M185" s="18">
        <v>0</v>
      </c>
      <c r="O185" s="18">
        <v>1</v>
      </c>
      <c r="T185" s="18" t="s">
        <v>117</v>
      </c>
      <c r="U185" s="18">
        <v>0</v>
      </c>
    </row>
    <row r="186" spans="1:25" x14ac:dyDescent="0.2">
      <c r="A186" s="18">
        <v>181</v>
      </c>
      <c r="B186" s="18">
        <v>3100011</v>
      </c>
      <c r="D186" s="18">
        <v>0</v>
      </c>
      <c r="E186" s="18" t="s">
        <v>2541</v>
      </c>
      <c r="F186" s="18" t="s">
        <v>324</v>
      </c>
      <c r="H186" s="18">
        <v>200000</v>
      </c>
      <c r="I186" s="18">
        <v>0</v>
      </c>
      <c r="J186" s="18" t="s">
        <v>361</v>
      </c>
      <c r="K186" s="18" t="s">
        <v>55</v>
      </c>
      <c r="L186" s="18">
        <v>0</v>
      </c>
      <c r="M186" s="18">
        <v>1</v>
      </c>
      <c r="O186" s="18">
        <v>205</v>
      </c>
      <c r="P186" s="18">
        <v>9999</v>
      </c>
      <c r="T186" s="18" t="s">
        <v>117</v>
      </c>
      <c r="U186" s="18">
        <v>0</v>
      </c>
    </row>
    <row r="187" spans="1:25" x14ac:dyDescent="0.2">
      <c r="A187" s="18">
        <v>182</v>
      </c>
      <c r="B187" s="18">
        <v>3100012</v>
      </c>
      <c r="D187" s="18">
        <v>0</v>
      </c>
      <c r="E187" s="18" t="s">
        <v>2125</v>
      </c>
      <c r="F187" s="18" t="s">
        <v>324</v>
      </c>
      <c r="H187" s="18">
        <v>200000</v>
      </c>
      <c r="I187" s="18">
        <v>0</v>
      </c>
      <c r="J187" s="18" t="s">
        <v>361</v>
      </c>
      <c r="K187" s="18" t="s">
        <v>36</v>
      </c>
      <c r="L187" s="18">
        <v>0</v>
      </c>
      <c r="M187" s="18">
        <v>4</v>
      </c>
      <c r="O187" s="18">
        <v>207</v>
      </c>
      <c r="P187" s="18">
        <v>6000</v>
      </c>
      <c r="T187" s="18" t="s">
        <v>117</v>
      </c>
      <c r="U187" s="18">
        <v>0</v>
      </c>
      <c r="Y187" s="18" t="s">
        <v>2647</v>
      </c>
    </row>
    <row r="188" spans="1:25" x14ac:dyDescent="0.2">
      <c r="A188" s="18">
        <v>183</v>
      </c>
      <c r="B188" s="18">
        <v>3100013</v>
      </c>
      <c r="D188" s="18">
        <v>0</v>
      </c>
      <c r="E188" s="18" t="s">
        <v>2548</v>
      </c>
      <c r="F188" s="18" t="s">
        <v>324</v>
      </c>
      <c r="H188" s="18">
        <v>200000</v>
      </c>
      <c r="I188" s="18">
        <v>0</v>
      </c>
      <c r="J188" s="18" t="s">
        <v>361</v>
      </c>
      <c r="K188" s="18" t="s">
        <v>55</v>
      </c>
      <c r="L188" s="18">
        <v>0</v>
      </c>
      <c r="M188" s="18">
        <v>1</v>
      </c>
      <c r="O188" s="18">
        <v>208</v>
      </c>
      <c r="P188" s="18">
        <v>9999</v>
      </c>
      <c r="T188" s="18" t="s">
        <v>117</v>
      </c>
      <c r="U188" s="18">
        <v>0</v>
      </c>
    </row>
    <row r="189" spans="1:25" x14ac:dyDescent="0.2">
      <c r="A189" s="18">
        <v>184</v>
      </c>
      <c r="B189" s="18">
        <v>3100014</v>
      </c>
      <c r="D189" s="18">
        <v>0</v>
      </c>
      <c r="E189" s="18" t="s">
        <v>2556</v>
      </c>
      <c r="F189" s="18" t="s">
        <v>324</v>
      </c>
      <c r="H189" s="18">
        <v>0</v>
      </c>
      <c r="I189" s="18">
        <v>0</v>
      </c>
      <c r="J189" s="18" t="s">
        <v>361</v>
      </c>
      <c r="K189" s="18" t="s">
        <v>55</v>
      </c>
      <c r="L189" s="18">
        <v>0</v>
      </c>
      <c r="M189" s="18">
        <v>5</v>
      </c>
      <c r="O189" s="18">
        <v>205</v>
      </c>
      <c r="P189" s="18">
        <v>9999</v>
      </c>
      <c r="T189" s="18" t="s">
        <v>117</v>
      </c>
      <c r="U189" s="18">
        <v>0</v>
      </c>
    </row>
    <row r="190" spans="1:25" x14ac:dyDescent="0.2">
      <c r="A190" s="18">
        <v>185</v>
      </c>
      <c r="B190" s="18">
        <v>3100020</v>
      </c>
      <c r="D190" s="18">
        <v>0</v>
      </c>
      <c r="E190" s="18" t="s">
        <v>2127</v>
      </c>
      <c r="F190" s="18" t="s">
        <v>2585</v>
      </c>
      <c r="H190" s="18">
        <v>200000</v>
      </c>
      <c r="I190" s="18">
        <v>0</v>
      </c>
      <c r="J190" s="18" t="s">
        <v>361</v>
      </c>
      <c r="K190" s="18" t="s">
        <v>55</v>
      </c>
      <c r="L190" s="18">
        <v>0</v>
      </c>
      <c r="M190" s="18">
        <v>4</v>
      </c>
      <c r="T190" s="18" t="s">
        <v>117</v>
      </c>
      <c r="U190" s="18">
        <v>0</v>
      </c>
      <c r="W190" s="18" t="s">
        <v>3466</v>
      </c>
    </row>
    <row r="191" spans="1:25" x14ac:dyDescent="0.2">
      <c r="A191" s="18">
        <v>186</v>
      </c>
      <c r="B191" s="18">
        <v>3100021</v>
      </c>
      <c r="D191" s="18">
        <v>0</v>
      </c>
      <c r="E191" s="18" t="s">
        <v>2539</v>
      </c>
      <c r="F191" s="18" t="s">
        <v>324</v>
      </c>
      <c r="H191" s="18">
        <v>200000</v>
      </c>
      <c r="I191" s="18">
        <v>0</v>
      </c>
      <c r="J191" s="18" t="s">
        <v>271</v>
      </c>
      <c r="K191" s="18" t="s">
        <v>93</v>
      </c>
      <c r="L191" s="18" t="s">
        <v>1467</v>
      </c>
      <c r="M191" s="18">
        <v>1</v>
      </c>
      <c r="T191" s="18" t="s">
        <v>117</v>
      </c>
      <c r="U191" s="18">
        <v>0</v>
      </c>
    </row>
    <row r="192" spans="1:25" x14ac:dyDescent="0.2">
      <c r="A192" s="18">
        <v>187</v>
      </c>
      <c r="B192" s="18">
        <v>3100022</v>
      </c>
      <c r="D192" s="18">
        <v>0</v>
      </c>
      <c r="E192" s="18" t="s">
        <v>2544</v>
      </c>
      <c r="F192" s="18" t="s">
        <v>324</v>
      </c>
      <c r="H192" s="18">
        <v>200000</v>
      </c>
      <c r="I192" s="18">
        <v>0</v>
      </c>
      <c r="J192" s="18" t="s">
        <v>271</v>
      </c>
      <c r="K192" s="18" t="s">
        <v>93</v>
      </c>
      <c r="L192" s="18" t="s">
        <v>1467</v>
      </c>
      <c r="M192" s="18">
        <v>1</v>
      </c>
      <c r="T192" s="18" t="s">
        <v>117</v>
      </c>
      <c r="U192" s="18">
        <v>0</v>
      </c>
      <c r="W192" s="18">
        <v>10201010</v>
      </c>
      <c r="Y192" s="18" t="s">
        <v>2599</v>
      </c>
    </row>
    <row r="193" spans="1:25" x14ac:dyDescent="0.2">
      <c r="A193" s="18">
        <v>188</v>
      </c>
      <c r="B193" s="18">
        <v>3100023</v>
      </c>
      <c r="D193" s="18">
        <v>0</v>
      </c>
      <c r="E193" s="18" t="s">
        <v>2546</v>
      </c>
      <c r="F193" s="18" t="s">
        <v>2583</v>
      </c>
      <c r="H193" s="18">
        <v>200000</v>
      </c>
      <c r="I193" s="18">
        <v>0</v>
      </c>
      <c r="J193" s="18" t="s">
        <v>361</v>
      </c>
      <c r="K193" s="18" t="s">
        <v>55</v>
      </c>
      <c r="L193" s="18">
        <v>0</v>
      </c>
      <c r="M193" s="18">
        <v>1</v>
      </c>
      <c r="T193" s="18" t="s">
        <v>117</v>
      </c>
      <c r="U193" s="18">
        <v>0</v>
      </c>
      <c r="W193" s="18" t="s">
        <v>3458</v>
      </c>
    </row>
    <row r="194" spans="1:25" x14ac:dyDescent="0.2">
      <c r="A194" s="18">
        <v>189</v>
      </c>
      <c r="B194" s="18">
        <v>3100024</v>
      </c>
      <c r="D194" s="18">
        <v>0</v>
      </c>
      <c r="E194" s="18" t="s">
        <v>2554</v>
      </c>
      <c r="F194" s="18" t="s">
        <v>322</v>
      </c>
      <c r="H194" s="18">
        <v>0</v>
      </c>
      <c r="I194" s="18">
        <v>0</v>
      </c>
      <c r="J194" s="18" t="s">
        <v>2139</v>
      </c>
      <c r="K194" s="18" t="s">
        <v>93</v>
      </c>
      <c r="L194" s="18" t="s">
        <v>2623</v>
      </c>
      <c r="M194" s="18">
        <v>5</v>
      </c>
      <c r="P194" s="18">
        <v>200</v>
      </c>
      <c r="T194" s="18" t="s">
        <v>117</v>
      </c>
      <c r="U194" s="18">
        <v>0</v>
      </c>
    </row>
    <row r="195" spans="1:25" x14ac:dyDescent="0.2">
      <c r="A195" s="18">
        <v>190</v>
      </c>
      <c r="B195" s="18">
        <v>3100112</v>
      </c>
      <c r="D195" s="18">
        <v>0</v>
      </c>
      <c r="E195" s="18" t="s">
        <v>2718</v>
      </c>
      <c r="F195" s="18" t="s">
        <v>324</v>
      </c>
      <c r="H195" s="18">
        <v>200000</v>
      </c>
      <c r="I195" s="18">
        <v>0</v>
      </c>
      <c r="J195" s="18" t="s">
        <v>361</v>
      </c>
      <c r="K195" s="18" t="s">
        <v>36</v>
      </c>
      <c r="L195" s="18">
        <v>0</v>
      </c>
      <c r="M195" s="18">
        <v>4</v>
      </c>
      <c r="O195" s="18">
        <v>207</v>
      </c>
      <c r="P195" s="18">
        <v>6000</v>
      </c>
      <c r="T195" s="18" t="s">
        <v>117</v>
      </c>
      <c r="U195" s="18">
        <v>0</v>
      </c>
      <c r="Y195" s="18" t="s">
        <v>2744</v>
      </c>
    </row>
    <row r="196" spans="1:25" x14ac:dyDescent="0.2">
      <c r="A196" s="18">
        <v>191</v>
      </c>
      <c r="B196" s="18">
        <v>3100120</v>
      </c>
      <c r="D196" s="18">
        <v>0</v>
      </c>
      <c r="E196" s="18" t="s">
        <v>2742</v>
      </c>
      <c r="F196" s="18" t="s">
        <v>2585</v>
      </c>
      <c r="H196" s="18">
        <v>200000</v>
      </c>
      <c r="I196" s="18">
        <v>0</v>
      </c>
      <c r="J196" s="18" t="s">
        <v>361</v>
      </c>
      <c r="K196" s="18" t="s">
        <v>55</v>
      </c>
      <c r="L196" s="18">
        <v>0</v>
      </c>
      <c r="M196" s="18">
        <v>4</v>
      </c>
      <c r="T196" s="18" t="s">
        <v>117</v>
      </c>
      <c r="U196" s="18">
        <v>0</v>
      </c>
      <c r="W196" s="18" t="s">
        <v>3464</v>
      </c>
    </row>
    <row r="197" spans="1:25" x14ac:dyDescent="0.2">
      <c r="A197" s="18">
        <v>192</v>
      </c>
      <c r="B197" s="18">
        <v>3100121</v>
      </c>
      <c r="D197" s="18">
        <v>0</v>
      </c>
      <c r="E197" s="18" t="s">
        <v>2706</v>
      </c>
      <c r="F197" s="18" t="s">
        <v>324</v>
      </c>
      <c r="H197" s="18">
        <v>200000</v>
      </c>
      <c r="I197" s="18">
        <v>0</v>
      </c>
      <c r="J197" s="18" t="s">
        <v>271</v>
      </c>
      <c r="K197" s="18" t="s">
        <v>93</v>
      </c>
      <c r="L197" s="18" t="s">
        <v>1467</v>
      </c>
      <c r="M197" s="18">
        <v>1</v>
      </c>
      <c r="T197" s="18" t="s">
        <v>117</v>
      </c>
      <c r="U197" s="18">
        <v>0</v>
      </c>
      <c r="W197" s="18">
        <v>3100121</v>
      </c>
    </row>
    <row r="198" spans="1:25" x14ac:dyDescent="0.2">
      <c r="A198" s="18">
        <v>193</v>
      </c>
      <c r="B198" s="18">
        <v>3100122</v>
      </c>
      <c r="D198" s="18">
        <v>0</v>
      </c>
      <c r="E198" s="18" t="s">
        <v>2761</v>
      </c>
      <c r="F198" s="18" t="s">
        <v>324</v>
      </c>
      <c r="H198" s="18">
        <v>200000</v>
      </c>
      <c r="I198" s="18">
        <v>0</v>
      </c>
      <c r="J198" s="18" t="s">
        <v>271</v>
      </c>
      <c r="K198" s="18" t="s">
        <v>93</v>
      </c>
      <c r="L198" s="18" t="s">
        <v>1467</v>
      </c>
      <c r="M198" s="18">
        <v>1</v>
      </c>
      <c r="T198" s="18" t="s">
        <v>117</v>
      </c>
      <c r="U198" s="18">
        <v>0</v>
      </c>
      <c r="W198" s="18">
        <v>10201010</v>
      </c>
      <c r="Y198" s="18" t="s">
        <v>2758</v>
      </c>
    </row>
    <row r="199" spans="1:25" x14ac:dyDescent="0.2">
      <c r="A199" s="18">
        <v>194</v>
      </c>
      <c r="B199" s="18">
        <v>3100123</v>
      </c>
      <c r="D199" s="18">
        <v>0</v>
      </c>
      <c r="E199" s="18" t="s">
        <v>2763</v>
      </c>
      <c r="F199" s="18" t="s">
        <v>2583</v>
      </c>
      <c r="H199" s="18">
        <v>200000</v>
      </c>
      <c r="I199" s="18">
        <v>0</v>
      </c>
      <c r="J199" s="18" t="s">
        <v>361</v>
      </c>
      <c r="K199" s="18" t="s">
        <v>55</v>
      </c>
      <c r="L199" s="18">
        <v>0</v>
      </c>
      <c r="M199" s="18">
        <v>1</v>
      </c>
      <c r="T199" s="18" t="s">
        <v>117</v>
      </c>
      <c r="U199" s="18">
        <v>0</v>
      </c>
      <c r="W199" s="18" t="s">
        <v>3474</v>
      </c>
    </row>
    <row r="200" spans="1:25" x14ac:dyDescent="0.2">
      <c r="A200" s="18">
        <v>195</v>
      </c>
      <c r="B200" s="18">
        <v>3100124</v>
      </c>
      <c r="D200" s="18">
        <v>0</v>
      </c>
      <c r="E200" s="18" t="s">
        <v>2776</v>
      </c>
      <c r="F200" s="18" t="s">
        <v>322</v>
      </c>
      <c r="H200" s="18">
        <v>0</v>
      </c>
      <c r="I200" s="18">
        <v>0</v>
      </c>
      <c r="J200" s="18" t="s">
        <v>2139</v>
      </c>
      <c r="K200" s="18" t="s">
        <v>93</v>
      </c>
      <c r="L200" s="18" t="s">
        <v>2774</v>
      </c>
      <c r="M200" s="18">
        <v>5</v>
      </c>
      <c r="P200" s="18">
        <v>200</v>
      </c>
      <c r="T200" s="18" t="s">
        <v>117</v>
      </c>
      <c r="U200" s="18">
        <v>0</v>
      </c>
    </row>
    <row r="201" spans="1:25" x14ac:dyDescent="0.2">
      <c r="A201" s="18">
        <v>196</v>
      </c>
      <c r="B201" s="18">
        <v>3100212</v>
      </c>
      <c r="D201" s="18">
        <v>0</v>
      </c>
      <c r="E201" s="18" t="s">
        <v>2730</v>
      </c>
      <c r="F201" s="18" t="s">
        <v>324</v>
      </c>
      <c r="H201" s="18">
        <v>200000</v>
      </c>
      <c r="I201" s="18">
        <v>0</v>
      </c>
      <c r="J201" s="18" t="s">
        <v>361</v>
      </c>
      <c r="K201" s="18" t="s">
        <v>36</v>
      </c>
      <c r="L201" s="18">
        <v>0</v>
      </c>
      <c r="M201" s="18">
        <v>4</v>
      </c>
      <c r="O201" s="18">
        <v>207</v>
      </c>
      <c r="P201" s="18">
        <v>6000</v>
      </c>
      <c r="T201" s="18" t="s">
        <v>117</v>
      </c>
      <c r="U201" s="18">
        <v>0</v>
      </c>
      <c r="Y201" s="18" t="s">
        <v>2746</v>
      </c>
    </row>
    <row r="202" spans="1:25" x14ac:dyDescent="0.2">
      <c r="A202" s="18">
        <v>197</v>
      </c>
      <c r="B202" s="18">
        <v>3100220</v>
      </c>
      <c r="D202" s="18">
        <v>0</v>
      </c>
      <c r="E202" s="18" t="s">
        <v>2747</v>
      </c>
      <c r="F202" s="18" t="s">
        <v>2585</v>
      </c>
      <c r="H202" s="18">
        <v>200000</v>
      </c>
      <c r="I202" s="18">
        <v>0</v>
      </c>
      <c r="J202" s="18" t="s">
        <v>361</v>
      </c>
      <c r="K202" s="18" t="s">
        <v>55</v>
      </c>
      <c r="L202" s="18">
        <v>0</v>
      </c>
      <c r="M202" s="18">
        <v>4</v>
      </c>
      <c r="T202" s="18" t="s">
        <v>117</v>
      </c>
      <c r="U202" s="18">
        <v>0</v>
      </c>
      <c r="W202" s="18" t="s">
        <v>3468</v>
      </c>
    </row>
    <row r="203" spans="1:25" x14ac:dyDescent="0.2">
      <c r="A203" s="18">
        <v>198</v>
      </c>
      <c r="B203" s="18">
        <v>3100221</v>
      </c>
      <c r="D203" s="18">
        <v>0</v>
      </c>
      <c r="E203" s="18" t="s">
        <v>2708</v>
      </c>
      <c r="F203" s="18" t="s">
        <v>324</v>
      </c>
      <c r="H203" s="18">
        <v>200000</v>
      </c>
      <c r="I203" s="18">
        <v>0</v>
      </c>
      <c r="J203" s="18" t="s">
        <v>271</v>
      </c>
      <c r="K203" s="18" t="s">
        <v>93</v>
      </c>
      <c r="L203" s="18" t="s">
        <v>2710</v>
      </c>
      <c r="M203" s="18">
        <v>1</v>
      </c>
      <c r="T203" s="18" t="s">
        <v>117</v>
      </c>
      <c r="U203" s="18">
        <v>0</v>
      </c>
      <c r="W203" s="18">
        <v>3100121</v>
      </c>
    </row>
    <row r="204" spans="1:25" x14ac:dyDescent="0.2">
      <c r="A204" s="18">
        <v>199</v>
      </c>
      <c r="B204" s="18">
        <v>3100222</v>
      </c>
      <c r="D204" s="18">
        <v>0</v>
      </c>
      <c r="E204" s="18" t="s">
        <v>2765</v>
      </c>
      <c r="F204" s="18" t="s">
        <v>324</v>
      </c>
      <c r="H204" s="18">
        <v>200000</v>
      </c>
      <c r="I204" s="18">
        <v>0</v>
      </c>
      <c r="J204" s="18" t="s">
        <v>271</v>
      </c>
      <c r="K204" s="18" t="s">
        <v>93</v>
      </c>
      <c r="L204" s="18" t="s">
        <v>1467</v>
      </c>
      <c r="M204" s="18">
        <v>1</v>
      </c>
      <c r="T204" s="18" t="s">
        <v>117</v>
      </c>
      <c r="U204" s="18">
        <v>0</v>
      </c>
      <c r="W204" s="18">
        <v>10201010</v>
      </c>
      <c r="Y204" s="18" t="s">
        <v>2760</v>
      </c>
    </row>
    <row r="205" spans="1:25" x14ac:dyDescent="0.2">
      <c r="A205" s="18">
        <v>200</v>
      </c>
      <c r="B205" s="18">
        <v>3100223</v>
      </c>
      <c r="D205" s="18">
        <v>0</v>
      </c>
      <c r="E205" s="18" t="s">
        <v>2767</v>
      </c>
      <c r="F205" s="18" t="s">
        <v>2583</v>
      </c>
      <c r="H205" s="18">
        <v>200000</v>
      </c>
      <c r="I205" s="18">
        <v>0</v>
      </c>
      <c r="J205" s="18" t="s">
        <v>361</v>
      </c>
      <c r="K205" s="18" t="s">
        <v>55</v>
      </c>
      <c r="L205" s="18">
        <v>0</v>
      </c>
      <c r="M205" s="18">
        <v>1</v>
      </c>
      <c r="T205" s="18" t="s">
        <v>117</v>
      </c>
      <c r="U205" s="18">
        <v>0</v>
      </c>
      <c r="W205" s="18" t="s">
        <v>3472</v>
      </c>
    </row>
    <row r="206" spans="1:25" x14ac:dyDescent="0.2">
      <c r="A206" s="18">
        <v>201</v>
      </c>
      <c r="B206" s="18">
        <v>3100224</v>
      </c>
      <c r="D206" s="18">
        <v>0</v>
      </c>
      <c r="E206" s="18" t="s">
        <v>2778</v>
      </c>
      <c r="F206" s="18" t="s">
        <v>322</v>
      </c>
      <c r="H206" s="18">
        <v>0</v>
      </c>
      <c r="I206" s="18">
        <v>0</v>
      </c>
      <c r="J206" s="18" t="s">
        <v>2139</v>
      </c>
      <c r="K206" s="18" t="s">
        <v>93</v>
      </c>
      <c r="L206" s="18" t="s">
        <v>2774</v>
      </c>
      <c r="M206" s="18">
        <v>5</v>
      </c>
      <c r="P206" s="18">
        <v>200</v>
      </c>
      <c r="T206" s="18" t="s">
        <v>117</v>
      </c>
      <c r="U206" s="18">
        <v>0</v>
      </c>
      <c r="W206" s="18">
        <v>3100224</v>
      </c>
    </row>
    <row r="207" spans="1:25" x14ac:dyDescent="0.2">
      <c r="A207" s="18">
        <v>202</v>
      </c>
      <c r="B207" s="18">
        <v>3100312</v>
      </c>
      <c r="D207" s="18">
        <v>0</v>
      </c>
      <c r="E207" s="18" t="s">
        <v>2734</v>
      </c>
      <c r="F207" s="18" t="s">
        <v>324</v>
      </c>
      <c r="H207" s="18">
        <v>200000</v>
      </c>
      <c r="I207" s="18">
        <v>0</v>
      </c>
      <c r="J207" s="18" t="s">
        <v>361</v>
      </c>
      <c r="K207" s="18" t="s">
        <v>36</v>
      </c>
      <c r="L207" s="18">
        <v>0</v>
      </c>
      <c r="M207" s="18">
        <v>4</v>
      </c>
      <c r="O207" s="18">
        <v>207</v>
      </c>
      <c r="P207" s="18">
        <v>6000</v>
      </c>
      <c r="T207" s="18" t="s">
        <v>117</v>
      </c>
      <c r="U207" s="18">
        <v>0</v>
      </c>
      <c r="Y207" s="18" t="s">
        <v>2751</v>
      </c>
    </row>
    <row r="208" spans="1:25" x14ac:dyDescent="0.2">
      <c r="A208" s="18">
        <v>203</v>
      </c>
      <c r="B208" s="18">
        <v>3100320</v>
      </c>
      <c r="D208" s="18">
        <v>0</v>
      </c>
      <c r="E208" s="18" t="s">
        <v>2749</v>
      </c>
      <c r="F208" s="18" t="s">
        <v>2585</v>
      </c>
      <c r="H208" s="18">
        <v>200000</v>
      </c>
      <c r="I208" s="18">
        <v>0</v>
      </c>
      <c r="J208" s="18" t="s">
        <v>361</v>
      </c>
      <c r="K208" s="18" t="s">
        <v>55</v>
      </c>
      <c r="M208" s="18">
        <v>4</v>
      </c>
      <c r="T208" s="18" t="s">
        <v>117</v>
      </c>
      <c r="U208" s="18">
        <v>0</v>
      </c>
      <c r="W208" s="18" t="s">
        <v>3470</v>
      </c>
    </row>
    <row r="209" spans="1:32" x14ac:dyDescent="0.2">
      <c r="A209" s="18">
        <v>204</v>
      </c>
      <c r="B209" s="18">
        <v>3100321</v>
      </c>
      <c r="D209" s="18">
        <v>0</v>
      </c>
      <c r="E209" s="18" t="s">
        <v>2712</v>
      </c>
      <c r="F209" s="18" t="s">
        <v>324</v>
      </c>
      <c r="H209" s="18">
        <v>200000</v>
      </c>
      <c r="I209" s="18">
        <v>0</v>
      </c>
      <c r="J209" s="18" t="s">
        <v>271</v>
      </c>
      <c r="K209" s="18" t="s">
        <v>93</v>
      </c>
      <c r="L209" s="18" t="s">
        <v>2740</v>
      </c>
      <c r="M209" s="18">
        <v>1</v>
      </c>
      <c r="T209" s="18" t="s">
        <v>117</v>
      </c>
      <c r="U209" s="18">
        <v>0</v>
      </c>
      <c r="W209" s="18">
        <v>3100121</v>
      </c>
    </row>
    <row r="210" spans="1:32" x14ac:dyDescent="0.2">
      <c r="A210" s="18">
        <v>205</v>
      </c>
      <c r="B210" s="18" t="s">
        <v>1240</v>
      </c>
      <c r="D210" s="18">
        <v>0</v>
      </c>
      <c r="E210" s="18" t="s">
        <v>1243</v>
      </c>
      <c r="F210" s="18" t="s">
        <v>81</v>
      </c>
      <c r="H210" s="18">
        <v>200000</v>
      </c>
      <c r="I210" s="18">
        <v>0</v>
      </c>
      <c r="J210" s="18" t="s">
        <v>262</v>
      </c>
      <c r="K210" s="18" t="s">
        <v>93</v>
      </c>
      <c r="L210" s="18" t="s">
        <v>1467</v>
      </c>
      <c r="M210" s="18">
        <v>0</v>
      </c>
      <c r="O210" s="18">
        <v>401</v>
      </c>
      <c r="S210" s="18">
        <v>300</v>
      </c>
      <c r="T210" s="18" t="s">
        <v>117</v>
      </c>
      <c r="U210" s="18">
        <v>0</v>
      </c>
    </row>
    <row r="211" spans="1:32" x14ac:dyDescent="0.2">
      <c r="A211" s="18">
        <v>206</v>
      </c>
      <c r="B211" s="18" t="s">
        <v>1241</v>
      </c>
      <c r="D211" s="18">
        <v>0</v>
      </c>
      <c r="E211" s="18" t="s">
        <v>1242</v>
      </c>
      <c r="F211" s="18" t="s">
        <v>81</v>
      </c>
      <c r="H211" s="18">
        <v>200000</v>
      </c>
      <c r="I211" s="18">
        <v>0</v>
      </c>
      <c r="J211" s="18" t="s">
        <v>262</v>
      </c>
      <c r="K211" s="18" t="s">
        <v>93</v>
      </c>
      <c r="L211" s="18" t="s">
        <v>1467</v>
      </c>
      <c r="M211" s="18">
        <v>0</v>
      </c>
      <c r="O211" s="18">
        <v>401</v>
      </c>
      <c r="S211" s="18">
        <v>300</v>
      </c>
      <c r="T211" s="18" t="s">
        <v>117</v>
      </c>
      <c r="U211" s="18">
        <v>0</v>
      </c>
    </row>
    <row r="212" spans="1:32" x14ac:dyDescent="0.2">
      <c r="A212" s="18">
        <v>207</v>
      </c>
      <c r="B212" s="18">
        <v>3401010</v>
      </c>
      <c r="D212" s="18">
        <v>0</v>
      </c>
      <c r="E212" s="18" t="s">
        <v>2145</v>
      </c>
      <c r="F212" s="18" t="s">
        <v>55</v>
      </c>
      <c r="H212" s="18">
        <v>200000</v>
      </c>
      <c r="I212" s="18">
        <v>0</v>
      </c>
      <c r="J212" s="18" t="s">
        <v>262</v>
      </c>
      <c r="K212" s="18" t="s">
        <v>36</v>
      </c>
      <c r="L212" s="18" t="s">
        <v>1467</v>
      </c>
      <c r="M212" s="18">
        <v>0</v>
      </c>
      <c r="T212" s="18" t="s">
        <v>117</v>
      </c>
      <c r="U212" s="18">
        <v>0</v>
      </c>
    </row>
    <row r="213" spans="1:32" x14ac:dyDescent="0.2">
      <c r="A213" s="18">
        <v>208</v>
      </c>
      <c r="B213" s="18">
        <v>3401011</v>
      </c>
      <c r="D213" s="18">
        <v>0</v>
      </c>
      <c r="E213" s="18" t="s">
        <v>2786</v>
      </c>
      <c r="F213" s="18" t="s">
        <v>2790</v>
      </c>
      <c r="H213" s="18">
        <v>200000</v>
      </c>
      <c r="I213" s="18">
        <v>0</v>
      </c>
      <c r="J213" s="18" t="s">
        <v>361</v>
      </c>
      <c r="K213" s="18" t="s">
        <v>55</v>
      </c>
      <c r="L213" s="18">
        <v>0</v>
      </c>
      <c r="M213" s="18">
        <v>0</v>
      </c>
      <c r="T213" s="18" t="s">
        <v>117</v>
      </c>
      <c r="U213" s="18">
        <v>0</v>
      </c>
    </row>
    <row r="214" spans="1:32" x14ac:dyDescent="0.2">
      <c r="A214" s="18">
        <v>209</v>
      </c>
      <c r="B214" s="18">
        <v>3402010</v>
      </c>
      <c r="D214" s="18">
        <v>0</v>
      </c>
      <c r="E214" s="18" t="s">
        <v>2151</v>
      </c>
      <c r="F214" s="18" t="s">
        <v>55</v>
      </c>
      <c r="H214" s="18">
        <v>200000</v>
      </c>
      <c r="I214" s="18">
        <v>0</v>
      </c>
      <c r="J214" s="18" t="s">
        <v>262</v>
      </c>
      <c r="K214" s="18" t="s">
        <v>36</v>
      </c>
      <c r="L214" s="18" t="s">
        <v>1467</v>
      </c>
      <c r="M214" s="18">
        <v>0</v>
      </c>
      <c r="T214" s="18" t="s">
        <v>117</v>
      </c>
      <c r="U214" s="18">
        <v>0</v>
      </c>
    </row>
    <row r="215" spans="1:32" x14ac:dyDescent="0.2">
      <c r="A215" s="18">
        <v>210</v>
      </c>
      <c r="B215" s="18">
        <v>3402011</v>
      </c>
      <c r="D215" s="18">
        <v>0</v>
      </c>
      <c r="E215" s="18" t="s">
        <v>2591</v>
      </c>
      <c r="F215" s="18" t="s">
        <v>324</v>
      </c>
      <c r="H215" s="18">
        <v>200000</v>
      </c>
      <c r="I215" s="18">
        <v>0</v>
      </c>
      <c r="J215" s="18" t="s">
        <v>271</v>
      </c>
      <c r="K215" s="18" t="s">
        <v>1550</v>
      </c>
      <c r="L215" s="18" t="s">
        <v>1569</v>
      </c>
      <c r="M215" s="18">
        <v>0</v>
      </c>
      <c r="R215" s="18">
        <v>204</v>
      </c>
      <c r="T215" s="18" t="s">
        <v>117</v>
      </c>
      <c r="U215" s="18">
        <v>0</v>
      </c>
      <c r="AB215" s="18">
        <v>0</v>
      </c>
      <c r="AC215" s="18" t="s">
        <v>156</v>
      </c>
      <c r="AD215" s="18">
        <v>100</v>
      </c>
      <c r="AE215" s="18">
        <v>0</v>
      </c>
      <c r="AF215" s="18">
        <v>0</v>
      </c>
    </row>
    <row r="216" spans="1:32" x14ac:dyDescent="0.2">
      <c r="A216" s="18">
        <v>211</v>
      </c>
      <c r="B216" s="18">
        <v>3403010</v>
      </c>
      <c r="D216" s="18">
        <v>0</v>
      </c>
      <c r="E216" s="18" t="s">
        <v>2152</v>
      </c>
      <c r="F216" s="18" t="s">
        <v>55</v>
      </c>
      <c r="H216" s="18">
        <v>200000</v>
      </c>
      <c r="I216" s="18">
        <v>0</v>
      </c>
      <c r="J216" s="18" t="s">
        <v>262</v>
      </c>
      <c r="K216" s="18" t="s">
        <v>36</v>
      </c>
      <c r="L216" s="18" t="s">
        <v>1467</v>
      </c>
      <c r="M216" s="18">
        <v>0</v>
      </c>
      <c r="T216" s="18" t="s">
        <v>117</v>
      </c>
      <c r="U216" s="18">
        <v>0</v>
      </c>
    </row>
    <row r="217" spans="1:32" x14ac:dyDescent="0.2">
      <c r="A217" s="18">
        <v>212</v>
      </c>
      <c r="B217" s="18">
        <v>3403011</v>
      </c>
      <c r="D217" s="18">
        <v>0</v>
      </c>
      <c r="E217" s="18" t="s">
        <v>2921</v>
      </c>
      <c r="F217" s="18" t="s">
        <v>324</v>
      </c>
      <c r="H217" s="18">
        <v>0</v>
      </c>
      <c r="I217" s="18">
        <v>0</v>
      </c>
      <c r="J217" s="18" t="s">
        <v>271</v>
      </c>
      <c r="K217" s="18" t="s">
        <v>93</v>
      </c>
      <c r="L217" s="18" t="s">
        <v>1467</v>
      </c>
      <c r="M217" s="18">
        <v>1</v>
      </c>
      <c r="P217" s="18">
        <v>3000</v>
      </c>
      <c r="R217" s="18">
        <v>420</v>
      </c>
      <c r="T217" s="18" t="s">
        <v>117</v>
      </c>
      <c r="U217" s="18">
        <v>0</v>
      </c>
    </row>
    <row r="218" spans="1:32" x14ac:dyDescent="0.2">
      <c r="A218" s="18">
        <v>213</v>
      </c>
      <c r="B218" s="18">
        <v>3404010</v>
      </c>
      <c r="D218" s="18">
        <v>0</v>
      </c>
      <c r="E218" s="18" t="s">
        <v>2153</v>
      </c>
      <c r="F218" s="18" t="s">
        <v>55</v>
      </c>
      <c r="H218" s="18">
        <v>200000</v>
      </c>
      <c r="I218" s="18">
        <v>0</v>
      </c>
      <c r="J218" s="18" t="s">
        <v>262</v>
      </c>
      <c r="K218" s="18" t="s">
        <v>36</v>
      </c>
      <c r="L218" s="18" t="s">
        <v>1467</v>
      </c>
      <c r="M218" s="18">
        <v>0</v>
      </c>
      <c r="T218" s="18" t="s">
        <v>117</v>
      </c>
      <c r="U218" s="18">
        <v>0</v>
      </c>
    </row>
    <row r="219" spans="1:32" x14ac:dyDescent="0.2">
      <c r="A219" s="18">
        <v>214</v>
      </c>
      <c r="B219" s="18">
        <v>3404011</v>
      </c>
      <c r="D219" s="18">
        <v>0</v>
      </c>
      <c r="E219" s="18" t="s">
        <v>2571</v>
      </c>
      <c r="F219" s="18" t="s">
        <v>2799</v>
      </c>
      <c r="H219" s="18">
        <v>200000</v>
      </c>
      <c r="I219" s="18">
        <v>0</v>
      </c>
      <c r="J219" s="18" t="s">
        <v>271</v>
      </c>
      <c r="K219" s="18" t="s">
        <v>93</v>
      </c>
      <c r="L219" s="18" t="s">
        <v>2573</v>
      </c>
      <c r="M219" s="18">
        <v>4</v>
      </c>
      <c r="N219" s="18" t="s">
        <v>1573</v>
      </c>
      <c r="T219" s="18" t="s">
        <v>117</v>
      </c>
      <c r="U219" s="18">
        <v>0</v>
      </c>
      <c r="AB219" s="18">
        <v>0</v>
      </c>
      <c r="AC219" s="18" t="s">
        <v>156</v>
      </c>
      <c r="AD219" s="18">
        <v>100</v>
      </c>
      <c r="AE219" s="18">
        <v>0</v>
      </c>
      <c r="AF219" s="18">
        <v>0</v>
      </c>
    </row>
    <row r="220" spans="1:32" x14ac:dyDescent="0.2">
      <c r="A220" s="18">
        <v>215</v>
      </c>
      <c r="B220" s="18">
        <v>4001010</v>
      </c>
      <c r="D220" s="18">
        <v>0</v>
      </c>
      <c r="E220" s="18" t="s">
        <v>2873</v>
      </c>
      <c r="F220" s="18" t="s">
        <v>81</v>
      </c>
      <c r="H220" s="18">
        <v>500000</v>
      </c>
      <c r="I220" s="18">
        <v>0</v>
      </c>
      <c r="J220" s="18" t="s">
        <v>361</v>
      </c>
      <c r="K220" s="18" t="s">
        <v>93</v>
      </c>
      <c r="L220" s="18" t="s">
        <v>1467</v>
      </c>
      <c r="M220" s="18">
        <v>0</v>
      </c>
      <c r="O220" s="18">
        <v>400002</v>
      </c>
      <c r="T220" s="18" t="s">
        <v>117</v>
      </c>
      <c r="U220" s="18">
        <v>400003</v>
      </c>
    </row>
    <row r="221" spans="1:32" x14ac:dyDescent="0.2">
      <c r="A221" s="18">
        <v>216</v>
      </c>
      <c r="B221" s="18">
        <v>4001011</v>
      </c>
      <c r="D221" s="18">
        <v>0</v>
      </c>
      <c r="E221" s="18" t="s">
        <v>3070</v>
      </c>
      <c r="F221" s="18" t="s">
        <v>3076</v>
      </c>
      <c r="H221" s="18">
        <v>500000</v>
      </c>
      <c r="I221" s="18">
        <v>0</v>
      </c>
      <c r="J221" s="18" t="s">
        <v>3078</v>
      </c>
      <c r="K221" s="18" t="s">
        <v>93</v>
      </c>
      <c r="L221" s="18" t="s">
        <v>3072</v>
      </c>
      <c r="M221" s="18">
        <v>0</v>
      </c>
      <c r="O221" s="18">
        <v>400002</v>
      </c>
      <c r="P221" s="18">
        <v>600</v>
      </c>
      <c r="T221" s="18" t="s">
        <v>117</v>
      </c>
      <c r="U221" s="18">
        <v>400003</v>
      </c>
    </row>
    <row r="222" spans="1:32" x14ac:dyDescent="0.2">
      <c r="A222" s="18">
        <v>217</v>
      </c>
      <c r="B222" s="18">
        <v>4001012</v>
      </c>
      <c r="D222" s="18">
        <v>0</v>
      </c>
      <c r="E222" s="18" t="s">
        <v>1869</v>
      </c>
      <c r="F222" s="18" t="s">
        <v>322</v>
      </c>
      <c r="H222" s="18">
        <v>500000</v>
      </c>
      <c r="I222" s="18">
        <v>0</v>
      </c>
      <c r="J222" s="18" t="s">
        <v>3439</v>
      </c>
      <c r="K222" s="18" t="s">
        <v>93</v>
      </c>
      <c r="L222" s="18" t="s">
        <v>1467</v>
      </c>
      <c r="M222" s="18">
        <v>0</v>
      </c>
      <c r="O222" s="18">
        <v>425</v>
      </c>
      <c r="P222" s="18">
        <v>600</v>
      </c>
      <c r="T222" s="18" t="s">
        <v>117</v>
      </c>
      <c r="U222" s="18">
        <v>400003</v>
      </c>
    </row>
    <row r="223" spans="1:32" x14ac:dyDescent="0.2">
      <c r="A223" s="18">
        <v>218</v>
      </c>
      <c r="B223" s="18">
        <v>4001013</v>
      </c>
      <c r="D223" s="18">
        <v>0</v>
      </c>
      <c r="E223" s="18" t="s">
        <v>3074</v>
      </c>
      <c r="F223" s="18" t="s">
        <v>322</v>
      </c>
      <c r="H223" s="18">
        <v>500000</v>
      </c>
      <c r="I223" s="18">
        <v>0</v>
      </c>
      <c r="J223" s="18" t="s">
        <v>3439</v>
      </c>
      <c r="K223" s="18" t="s">
        <v>93</v>
      </c>
      <c r="L223" s="18" t="s">
        <v>3072</v>
      </c>
      <c r="M223" s="18">
        <v>0</v>
      </c>
      <c r="O223" s="18">
        <v>425</v>
      </c>
      <c r="P223" s="18">
        <v>600</v>
      </c>
      <c r="T223" s="18" t="s">
        <v>117</v>
      </c>
      <c r="U223" s="18">
        <v>400003</v>
      </c>
    </row>
    <row r="224" spans="1:32" x14ac:dyDescent="0.2">
      <c r="A224" s="18">
        <v>219</v>
      </c>
      <c r="B224" s="18">
        <v>4001014</v>
      </c>
      <c r="D224" s="18">
        <v>0</v>
      </c>
      <c r="E224" s="18" t="s">
        <v>3080</v>
      </c>
      <c r="F224" s="18" t="s">
        <v>322</v>
      </c>
      <c r="H224" s="18">
        <v>500000</v>
      </c>
      <c r="I224" s="18">
        <v>0</v>
      </c>
      <c r="J224" s="18" t="s">
        <v>3439</v>
      </c>
      <c r="K224" s="18" t="s">
        <v>93</v>
      </c>
      <c r="L224" s="18" t="s">
        <v>1467</v>
      </c>
      <c r="M224" s="18">
        <v>0</v>
      </c>
      <c r="O224" s="18">
        <v>425</v>
      </c>
      <c r="P224" s="18">
        <v>600</v>
      </c>
      <c r="T224" s="18" t="s">
        <v>117</v>
      </c>
      <c r="U224" s="18">
        <v>400003</v>
      </c>
    </row>
    <row r="225" spans="1:25" x14ac:dyDescent="0.2">
      <c r="A225" s="18">
        <v>220</v>
      </c>
      <c r="B225" s="18">
        <v>4001015</v>
      </c>
      <c r="D225" s="18">
        <v>0</v>
      </c>
      <c r="E225" s="18" t="s">
        <v>3159</v>
      </c>
      <c r="F225" s="18" t="s">
        <v>322</v>
      </c>
      <c r="H225" s="18">
        <v>700000</v>
      </c>
      <c r="I225" s="18">
        <v>0</v>
      </c>
      <c r="J225" s="18" t="s">
        <v>3439</v>
      </c>
      <c r="K225" s="18" t="s">
        <v>93</v>
      </c>
      <c r="L225" s="18" t="s">
        <v>1467</v>
      </c>
      <c r="M225" s="18">
        <v>0</v>
      </c>
      <c r="O225" s="18">
        <v>425</v>
      </c>
      <c r="P225" s="18">
        <v>720</v>
      </c>
      <c r="T225" s="18" t="s">
        <v>117</v>
      </c>
      <c r="U225" s="18">
        <v>400003</v>
      </c>
    </row>
    <row r="226" spans="1:25" x14ac:dyDescent="0.2">
      <c r="A226" s="18">
        <v>221</v>
      </c>
      <c r="B226" s="18">
        <v>4002000</v>
      </c>
      <c r="D226" s="18">
        <v>0</v>
      </c>
      <c r="E226" s="18" t="s">
        <v>2885</v>
      </c>
      <c r="F226" s="18" t="s">
        <v>81</v>
      </c>
      <c r="H226" s="18">
        <v>1000000</v>
      </c>
      <c r="I226" s="18">
        <v>0</v>
      </c>
      <c r="J226" s="18" t="s">
        <v>361</v>
      </c>
      <c r="K226" s="18" t="s">
        <v>93</v>
      </c>
      <c r="L226" s="18" t="s">
        <v>1467</v>
      </c>
      <c r="M226" s="18">
        <v>0</v>
      </c>
      <c r="O226" s="18">
        <v>1</v>
      </c>
      <c r="T226" s="18" t="s">
        <v>117</v>
      </c>
      <c r="U226" s="18">
        <v>0</v>
      </c>
    </row>
    <row r="227" spans="1:25" x14ac:dyDescent="0.2">
      <c r="A227" s="18">
        <v>222</v>
      </c>
      <c r="B227" s="18">
        <v>4002010</v>
      </c>
      <c r="D227" s="18">
        <v>0</v>
      </c>
      <c r="E227" s="18" t="s">
        <v>2883</v>
      </c>
      <c r="F227" s="18" t="s">
        <v>81</v>
      </c>
      <c r="H227" s="18">
        <v>300000</v>
      </c>
      <c r="I227" s="18">
        <v>0</v>
      </c>
      <c r="J227" s="18" t="s">
        <v>361</v>
      </c>
      <c r="K227" s="18" t="s">
        <v>81</v>
      </c>
      <c r="L227" s="18">
        <v>0</v>
      </c>
      <c r="M227" s="18">
        <v>0</v>
      </c>
      <c r="O227" s="18">
        <v>428</v>
      </c>
      <c r="T227" s="18" t="s">
        <v>117</v>
      </c>
      <c r="U227" s="18">
        <v>0</v>
      </c>
      <c r="Y227" s="18" t="s">
        <v>2887</v>
      </c>
    </row>
    <row r="228" spans="1:25" x14ac:dyDescent="0.2">
      <c r="A228" s="18">
        <v>223</v>
      </c>
      <c r="B228" s="18">
        <v>4002011</v>
      </c>
      <c r="D228" s="18">
        <v>0</v>
      </c>
      <c r="E228" s="18" t="s">
        <v>3085</v>
      </c>
      <c r="F228" s="18" t="s">
        <v>81</v>
      </c>
      <c r="H228" s="18">
        <v>300000</v>
      </c>
      <c r="I228" s="18">
        <v>0</v>
      </c>
      <c r="J228" s="18" t="s">
        <v>361</v>
      </c>
      <c r="K228" s="18" t="s">
        <v>81</v>
      </c>
      <c r="L228" s="18">
        <v>0</v>
      </c>
      <c r="M228" s="18">
        <v>0</v>
      </c>
      <c r="O228" s="18">
        <v>428</v>
      </c>
      <c r="T228" s="18" t="s">
        <v>117</v>
      </c>
      <c r="U228" s="18">
        <v>0</v>
      </c>
      <c r="Y228" s="18" t="s">
        <v>3087</v>
      </c>
    </row>
    <row r="229" spans="1:25" x14ac:dyDescent="0.2">
      <c r="A229" s="18">
        <v>224</v>
      </c>
      <c r="B229" s="18">
        <v>4002012</v>
      </c>
      <c r="D229" s="18">
        <v>0</v>
      </c>
      <c r="E229" s="18" t="s">
        <v>3103</v>
      </c>
      <c r="F229" s="18" t="s">
        <v>81</v>
      </c>
      <c r="H229" s="18">
        <v>300000</v>
      </c>
      <c r="I229" s="18">
        <v>0</v>
      </c>
      <c r="J229" s="18" t="s">
        <v>361</v>
      </c>
      <c r="K229" s="18" t="s">
        <v>81</v>
      </c>
      <c r="L229" s="18">
        <v>0</v>
      </c>
      <c r="M229" s="18">
        <v>0</v>
      </c>
      <c r="O229" s="18">
        <v>428</v>
      </c>
      <c r="T229" s="18" t="s">
        <v>117</v>
      </c>
      <c r="U229" s="18">
        <v>0</v>
      </c>
      <c r="Y229" s="18" t="s">
        <v>3097</v>
      </c>
    </row>
    <row r="230" spans="1:25" x14ac:dyDescent="0.2">
      <c r="A230" s="18">
        <v>225</v>
      </c>
      <c r="B230" s="18">
        <v>4002015</v>
      </c>
      <c r="D230" s="18">
        <v>0</v>
      </c>
      <c r="E230" s="18" t="s">
        <v>2881</v>
      </c>
      <c r="F230" s="18" t="s">
        <v>324</v>
      </c>
      <c r="H230" s="18">
        <v>200000</v>
      </c>
      <c r="I230" s="18">
        <v>0</v>
      </c>
      <c r="J230" s="18" t="s">
        <v>262</v>
      </c>
      <c r="K230" s="18" t="s">
        <v>93</v>
      </c>
      <c r="L230" s="18" t="s">
        <v>1467</v>
      </c>
      <c r="M230" s="18">
        <v>0</v>
      </c>
      <c r="R230" s="18" t="s">
        <v>289</v>
      </c>
      <c r="T230" s="18" t="s">
        <v>117</v>
      </c>
      <c r="U230" s="18">
        <v>0</v>
      </c>
    </row>
    <row r="231" spans="1:25" x14ac:dyDescent="0.2">
      <c r="A231" s="18">
        <v>226</v>
      </c>
      <c r="B231" s="18">
        <v>4002016</v>
      </c>
      <c r="D231" s="18">
        <v>0</v>
      </c>
      <c r="E231" s="18" t="s">
        <v>3083</v>
      </c>
      <c r="F231" s="18" t="s">
        <v>324</v>
      </c>
      <c r="H231" s="18">
        <v>200000</v>
      </c>
      <c r="I231" s="18">
        <v>0</v>
      </c>
      <c r="J231" s="18" t="s">
        <v>271</v>
      </c>
      <c r="K231" s="18" t="s">
        <v>93</v>
      </c>
      <c r="L231" s="18" t="s">
        <v>1467</v>
      </c>
      <c r="M231" s="18">
        <v>0</v>
      </c>
      <c r="R231" s="18" t="s">
        <v>3149</v>
      </c>
      <c r="T231" s="18" t="s">
        <v>117</v>
      </c>
      <c r="U231" s="18">
        <v>0</v>
      </c>
    </row>
    <row r="232" spans="1:25" x14ac:dyDescent="0.2">
      <c r="A232" s="18">
        <v>227</v>
      </c>
      <c r="B232" s="18">
        <v>4002017</v>
      </c>
      <c r="D232" s="18">
        <v>0</v>
      </c>
      <c r="E232" s="18" t="s">
        <v>3101</v>
      </c>
      <c r="F232" s="18" t="s">
        <v>324</v>
      </c>
      <c r="H232" s="18">
        <v>200000</v>
      </c>
      <c r="I232" s="18">
        <v>0</v>
      </c>
      <c r="J232" s="18" t="s">
        <v>3099</v>
      </c>
      <c r="K232" s="18" t="s">
        <v>93</v>
      </c>
      <c r="L232" s="18" t="s">
        <v>1467</v>
      </c>
      <c r="M232" s="18">
        <v>0</v>
      </c>
      <c r="R232" s="18" t="s">
        <v>3151</v>
      </c>
      <c r="T232" s="18" t="s">
        <v>117</v>
      </c>
      <c r="U232" s="18">
        <v>0</v>
      </c>
    </row>
    <row r="233" spans="1:25" x14ac:dyDescent="0.2">
      <c r="A233" s="18">
        <v>228</v>
      </c>
      <c r="B233" s="18">
        <v>4003010</v>
      </c>
      <c r="D233" s="18">
        <v>0</v>
      </c>
      <c r="E233" s="18" t="s">
        <v>2147</v>
      </c>
      <c r="F233" s="18" t="s">
        <v>55</v>
      </c>
      <c r="H233" s="18">
        <v>200000</v>
      </c>
      <c r="I233" s="18">
        <v>0</v>
      </c>
      <c r="J233" s="18" t="s">
        <v>262</v>
      </c>
      <c r="K233" s="18" t="s">
        <v>36</v>
      </c>
      <c r="L233" s="18" t="s">
        <v>1467</v>
      </c>
      <c r="M233" s="18">
        <v>0</v>
      </c>
      <c r="T233" s="18" t="s">
        <v>117</v>
      </c>
      <c r="U233" s="18">
        <v>0</v>
      </c>
    </row>
    <row r="234" spans="1:25" x14ac:dyDescent="0.2">
      <c r="A234" s="18">
        <v>229</v>
      </c>
      <c r="B234" s="18">
        <v>4003011</v>
      </c>
      <c r="D234" s="18">
        <v>0</v>
      </c>
      <c r="E234" s="18" t="s">
        <v>2869</v>
      </c>
      <c r="F234" s="18" t="s">
        <v>324</v>
      </c>
      <c r="H234" s="18">
        <v>0</v>
      </c>
      <c r="I234" s="18">
        <v>0</v>
      </c>
      <c r="J234" s="18" t="s">
        <v>262</v>
      </c>
      <c r="K234" s="18" t="s">
        <v>36</v>
      </c>
      <c r="L234" s="18" t="s">
        <v>1467</v>
      </c>
      <c r="M234" s="18">
        <v>4</v>
      </c>
      <c r="O234" s="18">
        <v>421</v>
      </c>
      <c r="P234" s="18">
        <v>3000</v>
      </c>
      <c r="R234" s="18">
        <v>421</v>
      </c>
      <c r="T234" s="18" t="s">
        <v>117</v>
      </c>
      <c r="U234" s="18">
        <v>0</v>
      </c>
    </row>
    <row r="235" spans="1:25" x14ac:dyDescent="0.2">
      <c r="A235" s="18">
        <v>230</v>
      </c>
      <c r="B235" s="18">
        <v>4003012</v>
      </c>
      <c r="D235" s="18">
        <v>0</v>
      </c>
      <c r="E235" s="18" t="s">
        <v>2534</v>
      </c>
      <c r="F235" s="18" t="s">
        <v>322</v>
      </c>
      <c r="G235" s="18" t="s">
        <v>1592</v>
      </c>
      <c r="H235" s="18">
        <v>60000</v>
      </c>
      <c r="I235" s="18">
        <v>0</v>
      </c>
      <c r="J235" s="18" t="s">
        <v>1291</v>
      </c>
      <c r="K235" s="18" t="s">
        <v>36</v>
      </c>
      <c r="L235" s="18" t="s">
        <v>1467</v>
      </c>
      <c r="M235" s="18">
        <v>4</v>
      </c>
      <c r="O235" s="18">
        <v>604</v>
      </c>
      <c r="P235" s="18">
        <v>2000</v>
      </c>
      <c r="T235" s="18" t="s">
        <v>117</v>
      </c>
      <c r="U235" s="18">
        <v>0</v>
      </c>
    </row>
    <row r="236" spans="1:25" x14ac:dyDescent="0.2">
      <c r="A236" s="18">
        <v>231</v>
      </c>
      <c r="B236" s="18">
        <v>4003013</v>
      </c>
      <c r="D236" s="18">
        <v>0</v>
      </c>
      <c r="E236" s="18" t="s">
        <v>2871</v>
      </c>
      <c r="F236" s="18" t="s">
        <v>324</v>
      </c>
      <c r="H236" s="18">
        <v>0</v>
      </c>
      <c r="I236" s="18">
        <v>0</v>
      </c>
      <c r="J236" s="18" t="s">
        <v>262</v>
      </c>
      <c r="K236" s="18" t="s">
        <v>36</v>
      </c>
      <c r="L236" s="18" t="s">
        <v>1467</v>
      </c>
      <c r="M236" s="18">
        <v>4</v>
      </c>
      <c r="O236" s="18">
        <v>421</v>
      </c>
      <c r="P236" s="18">
        <v>3000</v>
      </c>
      <c r="R236" s="18">
        <v>421</v>
      </c>
      <c r="T236" s="18" t="s">
        <v>117</v>
      </c>
      <c r="U236" s="18">
        <v>0</v>
      </c>
      <c r="W236" s="18">
        <v>4003011</v>
      </c>
    </row>
    <row r="237" spans="1:25" x14ac:dyDescent="0.2">
      <c r="A237" s="18">
        <v>232</v>
      </c>
      <c r="B237" s="18">
        <v>4003014</v>
      </c>
      <c r="D237" s="18">
        <v>0</v>
      </c>
      <c r="E237" s="18" t="s">
        <v>2871</v>
      </c>
      <c r="F237" s="18" t="s">
        <v>324</v>
      </c>
      <c r="H237" s="18">
        <v>0</v>
      </c>
      <c r="I237" s="18">
        <v>0</v>
      </c>
      <c r="J237" s="18" t="s">
        <v>262</v>
      </c>
      <c r="K237" s="18" t="s">
        <v>36</v>
      </c>
      <c r="L237" s="18" t="s">
        <v>1767</v>
      </c>
      <c r="M237" s="18">
        <v>4</v>
      </c>
      <c r="O237" s="18">
        <v>421</v>
      </c>
      <c r="P237" s="18">
        <v>3000</v>
      </c>
      <c r="R237" s="18">
        <v>421</v>
      </c>
      <c r="T237" s="18" t="s">
        <v>117</v>
      </c>
      <c r="U237" s="18">
        <v>0</v>
      </c>
      <c r="W237" s="18">
        <v>4003011</v>
      </c>
    </row>
    <row r="238" spans="1:25" x14ac:dyDescent="0.2">
      <c r="A238" s="18">
        <v>233</v>
      </c>
      <c r="B238" s="18">
        <v>4003015</v>
      </c>
      <c r="D238" s="18">
        <v>0</v>
      </c>
      <c r="E238" s="18" t="s">
        <v>2871</v>
      </c>
      <c r="F238" s="18" t="s">
        <v>324</v>
      </c>
      <c r="H238" s="18">
        <v>0</v>
      </c>
      <c r="I238" s="18">
        <v>0</v>
      </c>
      <c r="J238" s="18" t="s">
        <v>3099</v>
      </c>
      <c r="K238" s="18" t="s">
        <v>36</v>
      </c>
      <c r="L238" s="18" t="s">
        <v>1767</v>
      </c>
      <c r="M238" s="18">
        <v>4</v>
      </c>
      <c r="O238" s="18" t="s">
        <v>3477</v>
      </c>
      <c r="P238" s="18">
        <v>3000</v>
      </c>
      <c r="R238" s="18" t="s">
        <v>3477</v>
      </c>
      <c r="T238" s="18" t="s">
        <v>117</v>
      </c>
      <c r="U238" s="18">
        <v>0</v>
      </c>
      <c r="W238" s="18">
        <v>4003011</v>
      </c>
    </row>
    <row r="239" spans="1:25" x14ac:dyDescent="0.2">
      <c r="A239" s="18">
        <v>234</v>
      </c>
      <c r="B239" s="18">
        <v>4004010</v>
      </c>
      <c r="D239" s="18">
        <v>0</v>
      </c>
      <c r="E239" s="18" t="s">
        <v>2149</v>
      </c>
      <c r="F239" s="18" t="s">
        <v>1435</v>
      </c>
      <c r="H239" s="18">
        <v>0</v>
      </c>
      <c r="I239" s="18">
        <v>0</v>
      </c>
      <c r="J239" s="18" t="s">
        <v>2520</v>
      </c>
      <c r="K239" s="18" t="s">
        <v>93</v>
      </c>
      <c r="L239" s="18" t="s">
        <v>1467</v>
      </c>
      <c r="M239" s="18">
        <v>0</v>
      </c>
      <c r="N239" s="18" t="s">
        <v>1573</v>
      </c>
      <c r="O239" s="18">
        <v>426</v>
      </c>
      <c r="P239" s="18">
        <v>3000</v>
      </c>
      <c r="T239" s="18" t="s">
        <v>117</v>
      </c>
      <c r="U239" s="18">
        <v>0</v>
      </c>
    </row>
    <row r="240" spans="1:25" x14ac:dyDescent="0.2">
      <c r="A240" s="18">
        <v>235</v>
      </c>
      <c r="B240" s="18">
        <v>4004011</v>
      </c>
      <c r="D240" s="18">
        <v>0</v>
      </c>
      <c r="E240" s="18" t="s">
        <v>2535</v>
      </c>
      <c r="F240" s="18" t="s">
        <v>81</v>
      </c>
      <c r="G240" s="18" t="s">
        <v>1592</v>
      </c>
      <c r="H240" s="18">
        <v>50000</v>
      </c>
      <c r="I240" s="18">
        <v>0</v>
      </c>
      <c r="J240" s="18" t="s">
        <v>262</v>
      </c>
      <c r="K240" s="18" t="s">
        <v>93</v>
      </c>
      <c r="L240" s="18">
        <v>0</v>
      </c>
      <c r="M240" s="18">
        <v>1</v>
      </c>
      <c r="P240" s="18">
        <v>3000</v>
      </c>
      <c r="R240" s="18">
        <v>200002</v>
      </c>
      <c r="T240" s="18" t="s">
        <v>117</v>
      </c>
      <c r="U240" s="18">
        <v>0</v>
      </c>
    </row>
    <row r="241" spans="1:25" x14ac:dyDescent="0.2">
      <c r="A241" s="18">
        <v>236</v>
      </c>
      <c r="B241" s="18">
        <v>4004012</v>
      </c>
      <c r="D241" s="18">
        <v>0</v>
      </c>
      <c r="E241" s="18" t="s">
        <v>2889</v>
      </c>
      <c r="F241" s="18" t="s">
        <v>324</v>
      </c>
      <c r="H241" s="18">
        <v>0</v>
      </c>
      <c r="I241" s="18">
        <v>0</v>
      </c>
      <c r="J241" s="18" t="s">
        <v>271</v>
      </c>
      <c r="K241" s="18" t="s">
        <v>93</v>
      </c>
      <c r="L241" s="18" t="s">
        <v>2893</v>
      </c>
      <c r="M241" s="18">
        <v>1</v>
      </c>
      <c r="P241" s="18">
        <v>3000</v>
      </c>
      <c r="R241" s="18">
        <v>420</v>
      </c>
      <c r="T241" s="18" t="s">
        <v>117</v>
      </c>
      <c r="U241" s="18">
        <v>0</v>
      </c>
    </row>
    <row r="242" spans="1:25" x14ac:dyDescent="0.2">
      <c r="A242" s="18">
        <v>237</v>
      </c>
      <c r="B242" s="18">
        <v>4101010</v>
      </c>
      <c r="D242" s="18">
        <v>0</v>
      </c>
      <c r="E242" s="18" t="s">
        <v>3045</v>
      </c>
      <c r="F242" s="18" t="s">
        <v>81</v>
      </c>
      <c r="H242" s="18">
        <v>500000</v>
      </c>
      <c r="I242" s="18">
        <v>0</v>
      </c>
      <c r="J242" s="18" t="s">
        <v>262</v>
      </c>
      <c r="K242" s="18" t="s">
        <v>93</v>
      </c>
      <c r="L242" s="18" t="s">
        <v>1467</v>
      </c>
      <c r="M242" s="18">
        <v>0</v>
      </c>
      <c r="O242" s="18">
        <v>411</v>
      </c>
      <c r="S242" s="18">
        <v>300</v>
      </c>
      <c r="T242" s="18" t="s">
        <v>117</v>
      </c>
      <c r="U242" s="18">
        <v>439</v>
      </c>
      <c r="W242" s="18">
        <v>4101010</v>
      </c>
    </row>
    <row r="243" spans="1:25" x14ac:dyDescent="0.2">
      <c r="A243" s="18">
        <v>238</v>
      </c>
      <c r="B243" s="18">
        <v>4101011</v>
      </c>
      <c r="D243" s="18">
        <v>0</v>
      </c>
      <c r="E243" s="18" t="s">
        <v>3116</v>
      </c>
      <c r="F243" s="18" t="s">
        <v>3124</v>
      </c>
      <c r="H243" s="18">
        <v>500000</v>
      </c>
      <c r="I243" s="18">
        <v>0</v>
      </c>
      <c r="J243" s="18" t="s">
        <v>262</v>
      </c>
      <c r="K243" s="18" t="s">
        <v>93</v>
      </c>
      <c r="L243" s="18" t="s">
        <v>1467</v>
      </c>
      <c r="M243" s="18">
        <v>0</v>
      </c>
      <c r="O243" s="18">
        <v>411</v>
      </c>
      <c r="T243" s="18" t="s">
        <v>117</v>
      </c>
      <c r="U243" s="18">
        <v>439</v>
      </c>
      <c r="W243" s="18">
        <v>4101010</v>
      </c>
    </row>
    <row r="244" spans="1:25" x14ac:dyDescent="0.2">
      <c r="A244" s="18">
        <v>239</v>
      </c>
      <c r="B244" s="18">
        <v>4101012</v>
      </c>
      <c r="D244" s="18">
        <v>0</v>
      </c>
      <c r="E244" s="18" t="s">
        <v>3120</v>
      </c>
      <c r="F244" s="18" t="s">
        <v>3124</v>
      </c>
      <c r="H244" s="18">
        <v>500000</v>
      </c>
      <c r="I244" s="18">
        <v>0</v>
      </c>
      <c r="J244" s="18" t="s">
        <v>262</v>
      </c>
      <c r="K244" s="18" t="s">
        <v>93</v>
      </c>
      <c r="L244" s="18" t="s">
        <v>1467</v>
      </c>
      <c r="M244" s="18">
        <v>0</v>
      </c>
      <c r="O244" s="18">
        <v>411</v>
      </c>
      <c r="S244" s="18">
        <v>300</v>
      </c>
      <c r="T244" s="18" t="s">
        <v>117</v>
      </c>
      <c r="U244" s="18">
        <v>439</v>
      </c>
      <c r="W244" s="18">
        <v>4101011</v>
      </c>
    </row>
    <row r="245" spans="1:25" x14ac:dyDescent="0.2">
      <c r="A245" s="18">
        <v>240</v>
      </c>
      <c r="B245" s="18">
        <v>4101013</v>
      </c>
      <c r="D245" s="18">
        <v>0</v>
      </c>
      <c r="E245" s="18" t="s">
        <v>3118</v>
      </c>
      <c r="F245" s="18" t="s">
        <v>3126</v>
      </c>
      <c r="H245" s="18">
        <v>500000</v>
      </c>
      <c r="I245" s="18">
        <v>0</v>
      </c>
      <c r="J245" s="18" t="s">
        <v>262</v>
      </c>
      <c r="K245" s="18" t="s">
        <v>93</v>
      </c>
      <c r="L245" s="18" t="s">
        <v>1467</v>
      </c>
      <c r="M245" s="18">
        <v>0</v>
      </c>
      <c r="O245" s="18">
        <v>411</v>
      </c>
      <c r="T245" s="18" t="s">
        <v>117</v>
      </c>
      <c r="U245" s="18">
        <v>439</v>
      </c>
      <c r="W245" s="18">
        <v>4101011</v>
      </c>
    </row>
    <row r="246" spans="1:25" x14ac:dyDescent="0.2">
      <c r="A246" s="18">
        <v>241</v>
      </c>
      <c r="B246" s="18">
        <v>4101014</v>
      </c>
      <c r="D246" s="18">
        <v>0</v>
      </c>
      <c r="E246" s="18" t="s">
        <v>3122</v>
      </c>
      <c r="F246" s="18" t="s">
        <v>3126</v>
      </c>
      <c r="H246" s="18">
        <v>500000</v>
      </c>
      <c r="I246" s="18">
        <v>0</v>
      </c>
      <c r="J246" s="18" t="s">
        <v>262</v>
      </c>
      <c r="K246" s="18" t="s">
        <v>93</v>
      </c>
      <c r="L246" s="18" t="s">
        <v>1467</v>
      </c>
      <c r="M246" s="18">
        <v>0</v>
      </c>
      <c r="O246" s="18">
        <v>411</v>
      </c>
      <c r="T246" s="18" t="s">
        <v>117</v>
      </c>
      <c r="U246" s="18">
        <v>439</v>
      </c>
      <c r="W246" s="18">
        <v>4101012</v>
      </c>
    </row>
    <row r="247" spans="1:25" x14ac:dyDescent="0.2">
      <c r="A247" s="18">
        <v>242</v>
      </c>
      <c r="B247" s="18">
        <v>4102010</v>
      </c>
      <c r="D247" s="18">
        <v>0</v>
      </c>
      <c r="E247" s="18" t="s">
        <v>1870</v>
      </c>
      <c r="F247" s="18" t="s">
        <v>81</v>
      </c>
      <c r="H247" s="18">
        <v>400000</v>
      </c>
      <c r="I247" s="18">
        <v>98000</v>
      </c>
      <c r="J247" s="18" t="s">
        <v>262</v>
      </c>
      <c r="K247" s="18" t="s">
        <v>93</v>
      </c>
      <c r="L247" s="18" t="s">
        <v>1467</v>
      </c>
      <c r="M247" s="18">
        <v>0</v>
      </c>
      <c r="O247" s="18">
        <v>401</v>
      </c>
      <c r="S247" s="18">
        <v>300</v>
      </c>
      <c r="T247" s="18" t="s">
        <v>117</v>
      </c>
      <c r="U247" s="18">
        <v>434</v>
      </c>
    </row>
    <row r="248" spans="1:25" x14ac:dyDescent="0.2">
      <c r="A248" s="18">
        <v>243</v>
      </c>
      <c r="B248" s="18">
        <v>4102011</v>
      </c>
      <c r="D248" s="18">
        <v>0</v>
      </c>
      <c r="E248" s="18" t="s">
        <v>3105</v>
      </c>
      <c r="F248" s="18" t="s">
        <v>81</v>
      </c>
      <c r="H248" s="18">
        <v>400000</v>
      </c>
      <c r="I248" s="18">
        <v>98000</v>
      </c>
      <c r="J248" s="18" t="s">
        <v>262</v>
      </c>
      <c r="K248" s="18" t="s">
        <v>93</v>
      </c>
      <c r="L248" s="18" t="s">
        <v>1467</v>
      </c>
      <c r="M248" s="18">
        <v>0</v>
      </c>
      <c r="O248" s="18">
        <v>403</v>
      </c>
      <c r="S248" s="18">
        <v>300</v>
      </c>
      <c r="T248" s="18" t="s">
        <v>117</v>
      </c>
      <c r="U248" s="18">
        <v>434</v>
      </c>
      <c r="W248" s="18">
        <v>4102012</v>
      </c>
    </row>
    <row r="249" spans="1:25" x14ac:dyDescent="0.2">
      <c r="A249" s="18">
        <v>244</v>
      </c>
      <c r="B249" s="18">
        <v>4102012</v>
      </c>
      <c r="D249" s="18">
        <v>0</v>
      </c>
      <c r="E249" s="18" t="s">
        <v>3107</v>
      </c>
      <c r="F249" s="18" t="s">
        <v>81</v>
      </c>
      <c r="H249" s="18">
        <v>400000</v>
      </c>
      <c r="I249" s="18">
        <v>98000</v>
      </c>
      <c r="J249" s="18" t="s">
        <v>262</v>
      </c>
      <c r="K249" s="18" t="s">
        <v>93</v>
      </c>
      <c r="L249" s="18" t="s">
        <v>1467</v>
      </c>
      <c r="M249" s="18">
        <v>0</v>
      </c>
      <c r="O249" s="18">
        <v>403</v>
      </c>
      <c r="S249" s="18">
        <v>300</v>
      </c>
      <c r="T249" s="18" t="s">
        <v>117</v>
      </c>
      <c r="U249" s="18">
        <v>434</v>
      </c>
      <c r="W249" s="18">
        <v>4102013</v>
      </c>
    </row>
    <row r="250" spans="1:25" x14ac:dyDescent="0.2">
      <c r="A250" s="18">
        <v>245</v>
      </c>
      <c r="B250" s="18">
        <v>4103010</v>
      </c>
      <c r="D250" s="18">
        <v>0</v>
      </c>
      <c r="E250" s="18" t="s">
        <v>3043</v>
      </c>
      <c r="F250" s="18" t="s">
        <v>81</v>
      </c>
      <c r="H250" s="18">
        <v>200000</v>
      </c>
      <c r="I250" s="18">
        <v>98000</v>
      </c>
      <c r="J250" s="18" t="s">
        <v>361</v>
      </c>
      <c r="K250" s="18" t="s">
        <v>81</v>
      </c>
      <c r="L250" s="18">
        <v>0</v>
      </c>
      <c r="M250" s="18">
        <v>0</v>
      </c>
      <c r="O250" s="18">
        <v>404</v>
      </c>
      <c r="S250" s="18">
        <v>300</v>
      </c>
      <c r="T250" s="18" t="s">
        <v>117</v>
      </c>
      <c r="U250" s="18">
        <v>0</v>
      </c>
      <c r="Y250" s="18" t="s">
        <v>3047</v>
      </c>
    </row>
    <row r="251" spans="1:25" x14ac:dyDescent="0.2">
      <c r="A251" s="18">
        <v>246</v>
      </c>
      <c r="B251" s="18">
        <v>4103011</v>
      </c>
      <c r="D251" s="18">
        <v>0</v>
      </c>
      <c r="E251" s="18" t="s">
        <v>3043</v>
      </c>
      <c r="F251" s="18" t="s">
        <v>324</v>
      </c>
      <c r="H251" s="18">
        <v>200000</v>
      </c>
      <c r="I251" s="18">
        <v>0</v>
      </c>
      <c r="J251" s="18" t="s">
        <v>262</v>
      </c>
      <c r="K251" s="18" t="s">
        <v>36</v>
      </c>
      <c r="L251" s="18" t="s">
        <v>1467</v>
      </c>
      <c r="M251" s="18">
        <v>0</v>
      </c>
      <c r="R251" s="18">
        <v>405</v>
      </c>
      <c r="S251" s="18">
        <v>300</v>
      </c>
      <c r="T251" s="18" t="s">
        <v>117</v>
      </c>
      <c r="U251" s="18">
        <v>0</v>
      </c>
    </row>
    <row r="252" spans="1:25" x14ac:dyDescent="0.2">
      <c r="A252" s="18">
        <v>247</v>
      </c>
      <c r="B252" s="18">
        <v>4103012</v>
      </c>
      <c r="D252" s="18">
        <v>0</v>
      </c>
      <c r="E252" s="18" t="s">
        <v>3128</v>
      </c>
      <c r="F252" s="18" t="s">
        <v>81</v>
      </c>
      <c r="H252" s="18">
        <v>200000</v>
      </c>
      <c r="I252" s="18">
        <v>98000</v>
      </c>
      <c r="J252" s="18" t="s">
        <v>361</v>
      </c>
      <c r="K252" s="18" t="s">
        <v>81</v>
      </c>
      <c r="L252" s="18">
        <v>0</v>
      </c>
      <c r="M252" s="18">
        <v>0</v>
      </c>
      <c r="O252" s="18" t="s">
        <v>3324</v>
      </c>
      <c r="S252" s="18">
        <v>300</v>
      </c>
      <c r="T252" s="18" t="s">
        <v>117</v>
      </c>
      <c r="U252" s="18">
        <v>0</v>
      </c>
      <c r="Y252" s="18" t="s">
        <v>3112</v>
      </c>
    </row>
    <row r="253" spans="1:25" x14ac:dyDescent="0.2">
      <c r="A253" s="18">
        <v>248</v>
      </c>
      <c r="B253" s="18">
        <v>4103013</v>
      </c>
      <c r="D253" s="18">
        <v>0</v>
      </c>
      <c r="E253" s="18" t="s">
        <v>3128</v>
      </c>
      <c r="F253" s="18" t="s">
        <v>324</v>
      </c>
      <c r="H253" s="18">
        <v>200000</v>
      </c>
      <c r="I253" s="18">
        <v>0</v>
      </c>
      <c r="J253" s="18" t="s">
        <v>271</v>
      </c>
      <c r="K253" s="18" t="s">
        <v>36</v>
      </c>
      <c r="L253" s="18" t="s">
        <v>1467</v>
      </c>
      <c r="M253" s="18">
        <v>0</v>
      </c>
      <c r="R253" s="18" t="s">
        <v>3144</v>
      </c>
      <c r="S253" s="18">
        <v>300</v>
      </c>
      <c r="T253" s="18" t="s">
        <v>117</v>
      </c>
      <c r="U253" s="18">
        <v>0</v>
      </c>
    </row>
    <row r="254" spans="1:25" x14ac:dyDescent="0.2">
      <c r="A254" s="18">
        <v>249</v>
      </c>
      <c r="B254" s="18">
        <v>4103014</v>
      </c>
      <c r="D254" s="18">
        <v>0</v>
      </c>
      <c r="E254" s="18" t="s">
        <v>3130</v>
      </c>
      <c r="F254" s="18" t="s">
        <v>81</v>
      </c>
      <c r="H254" s="18">
        <v>200000</v>
      </c>
      <c r="I254" s="18">
        <v>98000</v>
      </c>
      <c r="J254" s="18" t="s">
        <v>361</v>
      </c>
      <c r="K254" s="18" t="s">
        <v>81</v>
      </c>
      <c r="L254" s="18">
        <v>0</v>
      </c>
      <c r="M254" s="18">
        <v>0</v>
      </c>
      <c r="O254" s="18" t="s">
        <v>3324</v>
      </c>
      <c r="S254" s="18">
        <v>300</v>
      </c>
      <c r="T254" s="18" t="s">
        <v>117</v>
      </c>
      <c r="U254" s="18">
        <v>0</v>
      </c>
      <c r="Y254" s="18" t="s">
        <v>3114</v>
      </c>
    </row>
    <row r="255" spans="1:25" x14ac:dyDescent="0.2">
      <c r="A255" s="18">
        <v>250</v>
      </c>
      <c r="B255" s="18">
        <v>4103015</v>
      </c>
      <c r="D255" s="18">
        <v>0</v>
      </c>
      <c r="E255" s="18" t="s">
        <v>3130</v>
      </c>
      <c r="F255" s="18" t="s">
        <v>324</v>
      </c>
      <c r="H255" s="18">
        <v>200000</v>
      </c>
      <c r="I255" s="18">
        <v>0</v>
      </c>
      <c r="J255" s="18" t="s">
        <v>271</v>
      </c>
      <c r="K255" s="18" t="s">
        <v>36</v>
      </c>
      <c r="L255" s="18" t="s">
        <v>1467</v>
      </c>
      <c r="M255" s="18">
        <v>0</v>
      </c>
      <c r="R255" s="18" t="s">
        <v>3146</v>
      </c>
      <c r="S255" s="18">
        <v>300</v>
      </c>
      <c r="T255" s="18" t="s">
        <v>117</v>
      </c>
      <c r="U255" s="18">
        <v>0</v>
      </c>
      <c r="W255" s="18">
        <v>4103015</v>
      </c>
    </row>
    <row r="256" spans="1:25" x14ac:dyDescent="0.2">
      <c r="A256" s="18">
        <v>251</v>
      </c>
      <c r="B256" s="18">
        <v>4104010</v>
      </c>
      <c r="D256" s="18">
        <v>0</v>
      </c>
      <c r="E256" s="18" t="s">
        <v>2924</v>
      </c>
      <c r="F256" s="18" t="s">
        <v>3583</v>
      </c>
      <c r="H256" s="18">
        <v>1000000</v>
      </c>
      <c r="I256" s="18">
        <v>0</v>
      </c>
      <c r="J256" s="18" t="s">
        <v>361</v>
      </c>
      <c r="K256" s="18" t="s">
        <v>93</v>
      </c>
      <c r="L256" s="18" t="s">
        <v>2931</v>
      </c>
      <c r="M256" s="18">
        <v>0</v>
      </c>
      <c r="N256" s="18" t="s">
        <v>1573</v>
      </c>
      <c r="O256" s="18">
        <v>418</v>
      </c>
      <c r="S256" s="18">
        <v>300</v>
      </c>
      <c r="T256" s="18" t="s">
        <v>117</v>
      </c>
      <c r="U256" s="18">
        <v>419</v>
      </c>
    </row>
    <row r="257" spans="1:32" x14ac:dyDescent="0.2">
      <c r="A257" s="18">
        <v>252</v>
      </c>
      <c r="B257" s="18">
        <v>4105010</v>
      </c>
      <c r="D257" s="18">
        <v>0</v>
      </c>
      <c r="E257" s="18" t="s">
        <v>3015</v>
      </c>
      <c r="F257" s="18" t="s">
        <v>81</v>
      </c>
      <c r="H257" s="18">
        <v>200000</v>
      </c>
      <c r="I257" s="18">
        <v>298000</v>
      </c>
      <c r="J257" s="18" t="s">
        <v>361</v>
      </c>
      <c r="K257" s="18" t="s">
        <v>81</v>
      </c>
      <c r="L257" s="18">
        <v>0</v>
      </c>
      <c r="M257" s="18">
        <v>0</v>
      </c>
      <c r="O257" s="18">
        <v>416</v>
      </c>
      <c r="S257" s="18">
        <v>300</v>
      </c>
      <c r="T257" s="18" t="s">
        <v>117</v>
      </c>
      <c r="U257" s="18">
        <v>0</v>
      </c>
      <c r="Y257" s="18" t="s">
        <v>3289</v>
      </c>
    </row>
    <row r="258" spans="1:32" x14ac:dyDescent="0.2">
      <c r="A258" s="18">
        <v>253</v>
      </c>
      <c r="B258" s="18">
        <v>4105015</v>
      </c>
      <c r="D258" s="18">
        <v>0</v>
      </c>
      <c r="E258" s="18" t="s">
        <v>3285</v>
      </c>
      <c r="F258" s="18" t="s">
        <v>324</v>
      </c>
      <c r="H258" s="18">
        <v>0</v>
      </c>
      <c r="I258" s="18">
        <v>0</v>
      </c>
      <c r="J258" s="18" t="s">
        <v>271</v>
      </c>
      <c r="K258" s="18" t="s">
        <v>36</v>
      </c>
      <c r="L258" s="18" t="s">
        <v>1467</v>
      </c>
      <c r="M258" s="18">
        <v>0</v>
      </c>
      <c r="R258" s="18">
        <v>438</v>
      </c>
      <c r="T258" s="18" t="s">
        <v>117</v>
      </c>
      <c r="U258" s="18">
        <v>0</v>
      </c>
    </row>
    <row r="259" spans="1:32" x14ac:dyDescent="0.2">
      <c r="A259" s="18">
        <v>254</v>
      </c>
      <c r="B259" s="18">
        <v>4105011</v>
      </c>
      <c r="D259" s="18">
        <v>0</v>
      </c>
      <c r="E259" s="18" t="s">
        <v>3015</v>
      </c>
      <c r="F259" s="18" t="s">
        <v>81</v>
      </c>
      <c r="H259" s="18">
        <v>200000</v>
      </c>
      <c r="I259" s="18">
        <v>298000</v>
      </c>
      <c r="J259" s="18" t="s">
        <v>361</v>
      </c>
      <c r="K259" s="18" t="s">
        <v>81</v>
      </c>
      <c r="L259" s="18">
        <v>0</v>
      </c>
      <c r="M259" s="18">
        <v>0</v>
      </c>
      <c r="O259" s="18" t="s">
        <v>3326</v>
      </c>
      <c r="S259" s="18">
        <v>300</v>
      </c>
      <c r="T259" s="18" t="s">
        <v>117</v>
      </c>
      <c r="U259" s="18">
        <v>0</v>
      </c>
      <c r="W259" s="18">
        <v>4105010</v>
      </c>
      <c r="Y259" s="18" t="s">
        <v>3290</v>
      </c>
    </row>
    <row r="260" spans="1:32" x14ac:dyDescent="0.2">
      <c r="A260" s="18">
        <v>255</v>
      </c>
      <c r="B260" s="18">
        <v>4105016</v>
      </c>
      <c r="D260" s="18">
        <v>0</v>
      </c>
      <c r="E260" s="18" t="s">
        <v>3287</v>
      </c>
      <c r="F260" s="18" t="s">
        <v>324</v>
      </c>
      <c r="H260" s="18">
        <v>0</v>
      </c>
      <c r="I260" s="18">
        <v>0</v>
      </c>
      <c r="J260" s="18" t="s">
        <v>271</v>
      </c>
      <c r="K260" s="18" t="s">
        <v>36</v>
      </c>
      <c r="L260" s="18" t="s">
        <v>1467</v>
      </c>
      <c r="M260" s="18">
        <v>0</v>
      </c>
      <c r="R260" s="18" t="s">
        <v>3294</v>
      </c>
      <c r="T260" s="18" t="s">
        <v>117</v>
      </c>
      <c r="U260" s="18">
        <v>0</v>
      </c>
    </row>
    <row r="261" spans="1:32" x14ac:dyDescent="0.2">
      <c r="A261" s="18">
        <v>256</v>
      </c>
      <c r="B261" s="18">
        <v>4105012</v>
      </c>
      <c r="D261" s="18">
        <v>0</v>
      </c>
      <c r="E261" s="18" t="s">
        <v>3015</v>
      </c>
      <c r="F261" s="18" t="s">
        <v>81</v>
      </c>
      <c r="H261" s="18">
        <v>200000</v>
      </c>
      <c r="I261" s="18">
        <v>298000</v>
      </c>
      <c r="J261" s="18" t="s">
        <v>361</v>
      </c>
      <c r="K261" s="18" t="s">
        <v>81</v>
      </c>
      <c r="L261" s="18">
        <v>0</v>
      </c>
      <c r="M261" s="18">
        <v>0</v>
      </c>
      <c r="O261" s="18" t="s">
        <v>3326</v>
      </c>
      <c r="S261" s="18">
        <v>300</v>
      </c>
      <c r="T261" s="18" t="s">
        <v>117</v>
      </c>
      <c r="U261" s="18">
        <v>0</v>
      </c>
      <c r="W261" s="18">
        <v>4105010</v>
      </c>
      <c r="Y261" s="18" t="s">
        <v>3291</v>
      </c>
    </row>
    <row r="262" spans="1:32" x14ac:dyDescent="0.2">
      <c r="A262" s="18">
        <v>257</v>
      </c>
      <c r="B262" s="18">
        <v>4105017</v>
      </c>
      <c r="D262" s="18">
        <v>0</v>
      </c>
      <c r="E262" s="18" t="s">
        <v>3300</v>
      </c>
      <c r="F262" s="18" t="s">
        <v>324</v>
      </c>
      <c r="H262" s="18">
        <v>0</v>
      </c>
      <c r="I262" s="18">
        <v>0</v>
      </c>
      <c r="J262" s="18" t="s">
        <v>3099</v>
      </c>
      <c r="K262" s="18" t="s">
        <v>36</v>
      </c>
      <c r="L262" s="18" t="s">
        <v>1467</v>
      </c>
      <c r="M262" s="18">
        <v>0</v>
      </c>
      <c r="R262" s="18" t="s">
        <v>3296</v>
      </c>
      <c r="T262" s="18" t="s">
        <v>117</v>
      </c>
      <c r="U262" s="18">
        <v>0</v>
      </c>
    </row>
    <row r="263" spans="1:32" x14ac:dyDescent="0.2">
      <c r="A263" s="18">
        <v>258</v>
      </c>
      <c r="B263" s="18">
        <v>4105013</v>
      </c>
      <c r="D263" s="18">
        <v>0</v>
      </c>
      <c r="E263" s="18" t="s">
        <v>3015</v>
      </c>
      <c r="F263" s="18" t="s">
        <v>81</v>
      </c>
      <c r="H263" s="18">
        <v>200000</v>
      </c>
      <c r="I263" s="18">
        <v>298000</v>
      </c>
      <c r="J263" s="18" t="s">
        <v>361</v>
      </c>
      <c r="K263" s="18" t="s">
        <v>81</v>
      </c>
      <c r="L263" s="18">
        <v>0</v>
      </c>
      <c r="M263" s="18">
        <v>0</v>
      </c>
      <c r="O263" s="18" t="s">
        <v>3326</v>
      </c>
      <c r="S263" s="18">
        <v>300</v>
      </c>
      <c r="T263" s="18" t="s">
        <v>117</v>
      </c>
      <c r="U263" s="18">
        <v>0</v>
      </c>
      <c r="W263" s="18">
        <v>4105010</v>
      </c>
      <c r="Y263" s="18" t="s">
        <v>3292</v>
      </c>
    </row>
    <row r="264" spans="1:32" x14ac:dyDescent="0.2">
      <c r="A264" s="18">
        <v>259</v>
      </c>
      <c r="B264" s="18">
        <v>4105018</v>
      </c>
      <c r="D264" s="18">
        <v>0</v>
      </c>
      <c r="E264" s="18" t="s">
        <v>3302</v>
      </c>
      <c r="F264" s="18" t="s">
        <v>324</v>
      </c>
      <c r="H264" s="18">
        <v>0</v>
      </c>
      <c r="I264" s="18">
        <v>0</v>
      </c>
      <c r="J264" s="18" t="s">
        <v>3099</v>
      </c>
      <c r="K264" s="18" t="s">
        <v>36</v>
      </c>
      <c r="L264" s="18" t="s">
        <v>2893</v>
      </c>
      <c r="M264" s="18">
        <v>0</v>
      </c>
      <c r="R264" s="18" t="s">
        <v>3296</v>
      </c>
      <c r="T264" s="18" t="s">
        <v>117</v>
      </c>
      <c r="U264" s="18">
        <v>0</v>
      </c>
    </row>
    <row r="265" spans="1:32" x14ac:dyDescent="0.2">
      <c r="A265" s="18">
        <v>260</v>
      </c>
      <c r="B265" s="18">
        <v>4105014</v>
      </c>
      <c r="D265" s="18">
        <v>0</v>
      </c>
      <c r="E265" s="18" t="s">
        <v>3015</v>
      </c>
      <c r="F265" s="18" t="s">
        <v>81</v>
      </c>
      <c r="H265" s="18">
        <v>200000</v>
      </c>
      <c r="I265" s="18">
        <v>298000</v>
      </c>
      <c r="J265" s="18" t="s">
        <v>361</v>
      </c>
      <c r="K265" s="18" t="s">
        <v>81</v>
      </c>
      <c r="L265" s="18">
        <v>0</v>
      </c>
      <c r="M265" s="18">
        <v>0</v>
      </c>
      <c r="O265" s="18" t="s">
        <v>3326</v>
      </c>
      <c r="S265" s="18">
        <v>300</v>
      </c>
      <c r="T265" s="18" t="s">
        <v>117</v>
      </c>
      <c r="U265" s="18">
        <v>0</v>
      </c>
      <c r="W265" s="18">
        <v>4105010</v>
      </c>
      <c r="Y265" s="18" t="s">
        <v>3293</v>
      </c>
    </row>
    <row r="266" spans="1:32" x14ac:dyDescent="0.2">
      <c r="A266" s="18">
        <v>261</v>
      </c>
      <c r="B266" s="18">
        <v>4105019</v>
      </c>
      <c r="D266" s="18">
        <v>0</v>
      </c>
      <c r="E266" s="18" t="s">
        <v>3304</v>
      </c>
      <c r="F266" s="18" t="s">
        <v>324</v>
      </c>
      <c r="H266" s="18">
        <v>0</v>
      </c>
      <c r="I266" s="18">
        <v>0</v>
      </c>
      <c r="J266" s="18" t="s">
        <v>273</v>
      </c>
      <c r="K266" s="18" t="s">
        <v>36</v>
      </c>
      <c r="L266" s="18" t="s">
        <v>2893</v>
      </c>
      <c r="M266" s="18">
        <v>0</v>
      </c>
      <c r="R266" s="18" t="s">
        <v>3298</v>
      </c>
      <c r="T266" s="18" t="s">
        <v>117</v>
      </c>
      <c r="U266" s="18">
        <v>0</v>
      </c>
    </row>
    <row r="267" spans="1:32" x14ac:dyDescent="0.2">
      <c r="A267" s="18">
        <v>262</v>
      </c>
      <c r="B267" s="18">
        <v>10200010</v>
      </c>
      <c r="D267" s="18">
        <v>0</v>
      </c>
      <c r="E267" s="18" t="s">
        <v>96</v>
      </c>
      <c r="F267" s="18" t="s">
        <v>81</v>
      </c>
      <c r="H267" s="18">
        <v>200000</v>
      </c>
      <c r="I267" s="18">
        <v>98000</v>
      </c>
      <c r="J267" s="18" t="s">
        <v>361</v>
      </c>
      <c r="K267" s="18" t="s">
        <v>81</v>
      </c>
      <c r="L267" s="18">
        <v>0</v>
      </c>
      <c r="M267" s="18">
        <v>2</v>
      </c>
      <c r="O267" s="18">
        <v>7</v>
      </c>
      <c r="T267" s="18" t="s">
        <v>117</v>
      </c>
      <c r="U267" s="18">
        <v>0</v>
      </c>
      <c r="Y267" s="18" t="s">
        <v>1302</v>
      </c>
      <c r="AB267" s="18" t="s">
        <v>277</v>
      </c>
      <c r="AC267" s="18" t="s">
        <v>154</v>
      </c>
      <c r="AD267" s="18">
        <v>180</v>
      </c>
      <c r="AE267" s="18">
        <v>1</v>
      </c>
      <c r="AF267" s="18">
        <v>180</v>
      </c>
    </row>
    <row r="268" spans="1:32" x14ac:dyDescent="0.2">
      <c r="A268" s="18">
        <v>263</v>
      </c>
      <c r="B268" s="18">
        <v>10200020</v>
      </c>
      <c r="D268" s="18">
        <v>0</v>
      </c>
      <c r="E268" s="18" t="s">
        <v>96</v>
      </c>
      <c r="F268" s="18" t="s">
        <v>81</v>
      </c>
      <c r="H268" s="18">
        <v>200000</v>
      </c>
      <c r="I268" s="18">
        <v>98000</v>
      </c>
      <c r="J268" s="18" t="s">
        <v>361</v>
      </c>
      <c r="K268" s="18" t="s">
        <v>81</v>
      </c>
      <c r="L268" s="18">
        <v>0</v>
      </c>
      <c r="M268" s="18">
        <v>2</v>
      </c>
      <c r="O268" s="18">
        <v>7</v>
      </c>
      <c r="T268" s="18" t="s">
        <v>117</v>
      </c>
      <c r="U268" s="18">
        <v>0</v>
      </c>
      <c r="Y268" s="18" t="s">
        <v>1303</v>
      </c>
      <c r="AB268" s="18" t="s">
        <v>280</v>
      </c>
      <c r="AC268" s="18" t="s">
        <v>154</v>
      </c>
      <c r="AD268" s="18">
        <v>180</v>
      </c>
      <c r="AE268" s="18">
        <v>1.2</v>
      </c>
      <c r="AF268" s="18">
        <v>216</v>
      </c>
    </row>
    <row r="269" spans="1:32" x14ac:dyDescent="0.2">
      <c r="A269" s="18">
        <v>264</v>
      </c>
      <c r="B269" s="18">
        <v>10200030</v>
      </c>
      <c r="D269" s="18">
        <v>0</v>
      </c>
      <c r="E269" s="18" t="s">
        <v>96</v>
      </c>
      <c r="F269" s="18" t="s">
        <v>81</v>
      </c>
      <c r="H269" s="18">
        <v>200000</v>
      </c>
      <c r="I269" s="18">
        <v>98000</v>
      </c>
      <c r="J269" s="18" t="s">
        <v>361</v>
      </c>
      <c r="K269" s="18" t="s">
        <v>81</v>
      </c>
      <c r="L269" s="18">
        <v>0</v>
      </c>
      <c r="M269" s="18">
        <v>2</v>
      </c>
      <c r="O269" s="18">
        <v>7</v>
      </c>
      <c r="T269" s="18" t="s">
        <v>117</v>
      </c>
      <c r="U269" s="18">
        <v>0</v>
      </c>
      <c r="Y269" s="18" t="s">
        <v>1304</v>
      </c>
      <c r="AB269" s="18" t="s">
        <v>282</v>
      </c>
      <c r="AC269" s="18" t="s">
        <v>154</v>
      </c>
      <c r="AD269" s="18">
        <v>180</v>
      </c>
      <c r="AE269" s="18">
        <v>1.44</v>
      </c>
      <c r="AF269" s="18">
        <v>259</v>
      </c>
    </row>
    <row r="270" spans="1:32" x14ac:dyDescent="0.2">
      <c r="A270" s="18">
        <v>265</v>
      </c>
      <c r="B270" s="18">
        <v>10200040</v>
      </c>
      <c r="D270" s="18">
        <v>0</v>
      </c>
      <c r="E270" s="18" t="s">
        <v>96</v>
      </c>
      <c r="F270" s="18" t="s">
        <v>81</v>
      </c>
      <c r="H270" s="18">
        <v>200000</v>
      </c>
      <c r="I270" s="18">
        <v>98000</v>
      </c>
      <c r="J270" s="18" t="s">
        <v>361</v>
      </c>
      <c r="K270" s="18" t="s">
        <v>81</v>
      </c>
      <c r="L270" s="18">
        <v>0</v>
      </c>
      <c r="M270" s="18">
        <v>2</v>
      </c>
      <c r="O270" s="18">
        <v>7</v>
      </c>
      <c r="T270" s="18" t="s">
        <v>117</v>
      </c>
      <c r="U270" s="18">
        <v>0</v>
      </c>
      <c r="Y270" s="18" t="s">
        <v>1305</v>
      </c>
      <c r="AB270" s="18" t="s">
        <v>283</v>
      </c>
      <c r="AC270" s="18" t="s">
        <v>154</v>
      </c>
      <c r="AD270" s="18">
        <v>180</v>
      </c>
      <c r="AE270" s="18">
        <v>1.728</v>
      </c>
      <c r="AF270" s="18">
        <v>311</v>
      </c>
    </row>
    <row r="271" spans="1:32" x14ac:dyDescent="0.2">
      <c r="A271" s="18">
        <v>266</v>
      </c>
      <c r="B271" s="18">
        <v>10200050</v>
      </c>
      <c r="D271" s="18">
        <v>0</v>
      </c>
      <c r="E271" s="18" t="s">
        <v>96</v>
      </c>
      <c r="F271" s="18" t="s">
        <v>81</v>
      </c>
      <c r="H271" s="18">
        <v>200000</v>
      </c>
      <c r="I271" s="18">
        <v>98000</v>
      </c>
      <c r="J271" s="18" t="s">
        <v>361</v>
      </c>
      <c r="K271" s="18" t="s">
        <v>81</v>
      </c>
      <c r="L271" s="18">
        <v>0</v>
      </c>
      <c r="M271" s="18">
        <v>2</v>
      </c>
      <c r="O271" s="18">
        <v>7</v>
      </c>
      <c r="T271" s="18" t="s">
        <v>117</v>
      </c>
      <c r="U271" s="18">
        <v>0</v>
      </c>
      <c r="Y271" s="18" t="s">
        <v>1306</v>
      </c>
      <c r="AB271" s="18" t="s">
        <v>284</v>
      </c>
      <c r="AC271" s="18" t="s">
        <v>154</v>
      </c>
      <c r="AD271" s="18">
        <v>180</v>
      </c>
      <c r="AE271" s="18">
        <v>2.0735999999999999</v>
      </c>
      <c r="AF271" s="18">
        <v>373</v>
      </c>
    </row>
    <row r="272" spans="1:32" x14ac:dyDescent="0.2">
      <c r="A272" s="18">
        <v>267</v>
      </c>
      <c r="B272" s="18">
        <v>10200060</v>
      </c>
      <c r="D272" s="18">
        <v>0</v>
      </c>
      <c r="E272" s="18" t="s">
        <v>96</v>
      </c>
      <c r="F272" s="18" t="s">
        <v>81</v>
      </c>
      <c r="H272" s="18">
        <v>200000</v>
      </c>
      <c r="I272" s="18">
        <v>98000</v>
      </c>
      <c r="J272" s="18" t="s">
        <v>361</v>
      </c>
      <c r="K272" s="18" t="s">
        <v>81</v>
      </c>
      <c r="L272" s="18">
        <v>0</v>
      </c>
      <c r="M272" s="18">
        <v>2</v>
      </c>
      <c r="O272" s="18">
        <v>7</v>
      </c>
      <c r="T272" s="18" t="s">
        <v>117</v>
      </c>
      <c r="U272" s="18">
        <v>0</v>
      </c>
      <c r="Y272" s="18" t="s">
        <v>1307</v>
      </c>
      <c r="AB272" s="18" t="s">
        <v>285</v>
      </c>
      <c r="AC272" s="18" t="s">
        <v>154</v>
      </c>
      <c r="AD272" s="18">
        <v>180</v>
      </c>
      <c r="AE272" s="18">
        <v>2.4883199999999999</v>
      </c>
      <c r="AF272" s="18">
        <v>448</v>
      </c>
    </row>
    <row r="273" spans="1:32" x14ac:dyDescent="0.2">
      <c r="A273" s="18">
        <v>268</v>
      </c>
      <c r="B273" s="18">
        <v>10200070</v>
      </c>
      <c r="D273" s="18">
        <v>0</v>
      </c>
      <c r="E273" s="18" t="s">
        <v>96</v>
      </c>
      <c r="F273" s="18" t="s">
        <v>81</v>
      </c>
      <c r="H273" s="18">
        <v>200000</v>
      </c>
      <c r="I273" s="18">
        <v>98000</v>
      </c>
      <c r="J273" s="18" t="s">
        <v>361</v>
      </c>
      <c r="K273" s="18" t="s">
        <v>81</v>
      </c>
      <c r="L273" s="18">
        <v>0</v>
      </c>
      <c r="M273" s="18">
        <v>2</v>
      </c>
      <c r="O273" s="18">
        <v>7</v>
      </c>
      <c r="T273" s="18" t="s">
        <v>117</v>
      </c>
      <c r="U273" s="18">
        <v>0</v>
      </c>
      <c r="Y273" s="18" t="s">
        <v>1308</v>
      </c>
      <c r="AB273" s="18" t="s">
        <v>286</v>
      </c>
      <c r="AC273" s="18" t="s">
        <v>154</v>
      </c>
      <c r="AD273" s="18">
        <v>180</v>
      </c>
      <c r="AE273" s="18">
        <v>2.9859839999999997</v>
      </c>
      <c r="AF273" s="18">
        <v>537</v>
      </c>
    </row>
    <row r="274" spans="1:32" x14ac:dyDescent="0.2">
      <c r="A274" s="18">
        <v>269</v>
      </c>
      <c r="B274" s="18">
        <v>10200080</v>
      </c>
      <c r="D274" s="18">
        <v>0</v>
      </c>
      <c r="E274" s="18" t="s">
        <v>96</v>
      </c>
      <c r="F274" s="18" t="s">
        <v>81</v>
      </c>
      <c r="H274" s="18">
        <v>200000</v>
      </c>
      <c r="I274" s="18">
        <v>98000</v>
      </c>
      <c r="J274" s="18" t="s">
        <v>361</v>
      </c>
      <c r="K274" s="18" t="s">
        <v>81</v>
      </c>
      <c r="L274" s="18">
        <v>0</v>
      </c>
      <c r="M274" s="18">
        <v>2</v>
      </c>
      <c r="O274" s="18">
        <v>7</v>
      </c>
      <c r="T274" s="18" t="s">
        <v>117</v>
      </c>
      <c r="U274" s="18">
        <v>0</v>
      </c>
      <c r="Y274" s="18" t="s">
        <v>1309</v>
      </c>
      <c r="AB274" s="18" t="s">
        <v>287</v>
      </c>
      <c r="AC274" s="18" t="s">
        <v>154</v>
      </c>
      <c r="AD274" s="18">
        <v>180</v>
      </c>
      <c r="AE274" s="18">
        <v>3.5831807999999996</v>
      </c>
      <c r="AF274" s="18">
        <v>645</v>
      </c>
    </row>
    <row r="275" spans="1:32" x14ac:dyDescent="0.2">
      <c r="A275" s="18">
        <v>270</v>
      </c>
      <c r="B275" s="18">
        <v>10200090</v>
      </c>
      <c r="D275" s="18">
        <v>0</v>
      </c>
      <c r="E275" s="18" t="s">
        <v>96</v>
      </c>
      <c r="F275" s="18" t="s">
        <v>81</v>
      </c>
      <c r="H275" s="18">
        <v>200000</v>
      </c>
      <c r="I275" s="18">
        <v>98000</v>
      </c>
      <c r="J275" s="18" t="s">
        <v>361</v>
      </c>
      <c r="K275" s="18" t="s">
        <v>81</v>
      </c>
      <c r="L275" s="18">
        <v>0</v>
      </c>
      <c r="M275" s="18">
        <v>2</v>
      </c>
      <c r="O275" s="18">
        <v>7</v>
      </c>
      <c r="T275" s="18" t="s">
        <v>117</v>
      </c>
      <c r="U275" s="18">
        <v>0</v>
      </c>
      <c r="Y275" s="18" t="s">
        <v>1310</v>
      </c>
      <c r="AB275" s="18" t="s">
        <v>288</v>
      </c>
      <c r="AC275" s="18" t="s">
        <v>154</v>
      </c>
      <c r="AD275" s="18">
        <v>180</v>
      </c>
      <c r="AE275" s="18">
        <v>4.2998169599999994</v>
      </c>
      <c r="AF275" s="18">
        <v>774</v>
      </c>
    </row>
    <row r="276" spans="1:32" x14ac:dyDescent="0.2">
      <c r="A276" s="18">
        <v>271</v>
      </c>
      <c r="B276" s="18">
        <v>10200100</v>
      </c>
      <c r="D276" s="18">
        <v>0</v>
      </c>
      <c r="E276" s="18" t="s">
        <v>96</v>
      </c>
      <c r="F276" s="18" t="s">
        <v>81</v>
      </c>
      <c r="H276" s="18">
        <v>200000</v>
      </c>
      <c r="I276" s="18">
        <v>98000</v>
      </c>
      <c r="J276" s="18" t="s">
        <v>361</v>
      </c>
      <c r="K276" s="18" t="s">
        <v>81</v>
      </c>
      <c r="L276" s="18">
        <v>0</v>
      </c>
      <c r="M276" s="18">
        <v>2</v>
      </c>
      <c r="O276" s="18">
        <v>7</v>
      </c>
      <c r="T276" s="18" t="s">
        <v>117</v>
      </c>
      <c r="U276" s="18">
        <v>0</v>
      </c>
      <c r="Y276" s="18" t="s">
        <v>1311</v>
      </c>
      <c r="AB276" s="18" t="s">
        <v>289</v>
      </c>
      <c r="AC276" s="18" t="s">
        <v>154</v>
      </c>
      <c r="AD276" s="18">
        <v>180</v>
      </c>
      <c r="AE276" s="18">
        <v>5.1597803519999994</v>
      </c>
      <c r="AF276" s="18">
        <v>929</v>
      </c>
    </row>
    <row r="277" spans="1:32" x14ac:dyDescent="0.2">
      <c r="A277" s="18">
        <v>272</v>
      </c>
      <c r="B277" s="18">
        <v>10200110</v>
      </c>
      <c r="D277" s="18">
        <v>0</v>
      </c>
      <c r="E277" s="18" t="s">
        <v>96</v>
      </c>
      <c r="F277" s="18" t="s">
        <v>81</v>
      </c>
      <c r="H277" s="18">
        <v>200000</v>
      </c>
      <c r="I277" s="18">
        <v>98000</v>
      </c>
      <c r="J277" s="18" t="s">
        <v>361</v>
      </c>
      <c r="K277" s="18" t="s">
        <v>81</v>
      </c>
      <c r="L277" s="18">
        <v>0</v>
      </c>
      <c r="M277" s="18">
        <v>2</v>
      </c>
      <c r="O277" s="18">
        <v>7</v>
      </c>
      <c r="T277" s="18" t="s">
        <v>117</v>
      </c>
      <c r="U277" s="18">
        <v>0</v>
      </c>
      <c r="Y277" s="18" t="s">
        <v>1312</v>
      </c>
      <c r="AB277" s="18" t="s">
        <v>290</v>
      </c>
      <c r="AC277" s="18" t="s">
        <v>154</v>
      </c>
      <c r="AD277" s="18">
        <v>180</v>
      </c>
      <c r="AE277" s="18">
        <v>6.1917364223999991</v>
      </c>
      <c r="AF277" s="18">
        <v>1115</v>
      </c>
    </row>
    <row r="278" spans="1:32" x14ac:dyDescent="0.2">
      <c r="A278" s="18">
        <v>273</v>
      </c>
      <c r="B278" s="18">
        <v>10200120</v>
      </c>
      <c r="D278" s="18">
        <v>0</v>
      </c>
      <c r="E278" s="18" t="s">
        <v>96</v>
      </c>
      <c r="F278" s="18" t="s">
        <v>81</v>
      </c>
      <c r="H278" s="18">
        <v>200000</v>
      </c>
      <c r="I278" s="18">
        <v>98000</v>
      </c>
      <c r="J278" s="18" t="s">
        <v>361</v>
      </c>
      <c r="K278" s="18" t="s">
        <v>81</v>
      </c>
      <c r="L278" s="18">
        <v>0</v>
      </c>
      <c r="M278" s="18">
        <v>2</v>
      </c>
      <c r="O278" s="18">
        <v>7</v>
      </c>
      <c r="T278" s="18" t="s">
        <v>117</v>
      </c>
      <c r="U278" s="18">
        <v>0</v>
      </c>
      <c r="Y278" s="18" t="s">
        <v>1313</v>
      </c>
      <c r="AB278" s="18" t="s">
        <v>291</v>
      </c>
      <c r="AC278" s="18" t="s">
        <v>154</v>
      </c>
      <c r="AD278" s="18">
        <v>180</v>
      </c>
      <c r="AE278" s="18">
        <v>7.4300837068799988</v>
      </c>
      <c r="AF278" s="18">
        <v>1337</v>
      </c>
    </row>
    <row r="279" spans="1:32" x14ac:dyDescent="0.2">
      <c r="A279" s="18">
        <v>274</v>
      </c>
      <c r="B279" s="18">
        <v>10200130</v>
      </c>
      <c r="D279" s="18">
        <v>0</v>
      </c>
      <c r="E279" s="18" t="s">
        <v>96</v>
      </c>
      <c r="F279" s="18" t="s">
        <v>81</v>
      </c>
      <c r="H279" s="18">
        <v>200000</v>
      </c>
      <c r="I279" s="18">
        <v>98000</v>
      </c>
      <c r="J279" s="18" t="s">
        <v>361</v>
      </c>
      <c r="K279" s="18" t="s">
        <v>81</v>
      </c>
      <c r="L279" s="18">
        <v>0</v>
      </c>
      <c r="M279" s="18">
        <v>2</v>
      </c>
      <c r="O279" s="18">
        <v>7</v>
      </c>
      <c r="T279" s="18" t="s">
        <v>117</v>
      </c>
      <c r="U279" s="18">
        <v>0</v>
      </c>
      <c r="Y279" s="18" t="s">
        <v>1314</v>
      </c>
      <c r="AB279" s="18" t="s">
        <v>292</v>
      </c>
      <c r="AC279" s="18" t="s">
        <v>154</v>
      </c>
      <c r="AD279" s="18">
        <v>180</v>
      </c>
      <c r="AE279" s="18">
        <v>8.9161004482559978</v>
      </c>
      <c r="AF279" s="18">
        <v>1605</v>
      </c>
    </row>
    <row r="280" spans="1:32" x14ac:dyDescent="0.2">
      <c r="A280" s="18">
        <v>275</v>
      </c>
      <c r="B280" s="18">
        <v>10200140</v>
      </c>
      <c r="D280" s="18">
        <v>0</v>
      </c>
      <c r="E280" s="18" t="s">
        <v>96</v>
      </c>
      <c r="F280" s="18" t="s">
        <v>81</v>
      </c>
      <c r="H280" s="18">
        <v>200000</v>
      </c>
      <c r="I280" s="18">
        <v>98000</v>
      </c>
      <c r="J280" s="18" t="s">
        <v>361</v>
      </c>
      <c r="K280" s="18" t="s">
        <v>81</v>
      </c>
      <c r="L280" s="18">
        <v>0</v>
      </c>
      <c r="M280" s="18">
        <v>2</v>
      </c>
      <c r="O280" s="18">
        <v>7</v>
      </c>
      <c r="T280" s="18" t="s">
        <v>117</v>
      </c>
      <c r="U280" s="18">
        <v>0</v>
      </c>
      <c r="Y280" s="18" t="s">
        <v>1315</v>
      </c>
      <c r="AB280" s="18" t="s">
        <v>293</v>
      </c>
      <c r="AC280" s="18" t="s">
        <v>154</v>
      </c>
      <c r="AD280" s="18">
        <v>180</v>
      </c>
      <c r="AE280" s="18">
        <v>10.699320537907196</v>
      </c>
      <c r="AF280" s="18">
        <v>1926</v>
      </c>
    </row>
    <row r="281" spans="1:32" x14ac:dyDescent="0.2">
      <c r="A281" s="18">
        <v>276</v>
      </c>
      <c r="B281" s="18">
        <v>10200150</v>
      </c>
      <c r="D281" s="18">
        <v>0</v>
      </c>
      <c r="E281" s="18" t="s">
        <v>96</v>
      </c>
      <c r="F281" s="18" t="s">
        <v>81</v>
      </c>
      <c r="H281" s="18">
        <v>200000</v>
      </c>
      <c r="I281" s="18">
        <v>98000</v>
      </c>
      <c r="J281" s="18" t="s">
        <v>361</v>
      </c>
      <c r="K281" s="18" t="s">
        <v>81</v>
      </c>
      <c r="L281" s="18">
        <v>0</v>
      </c>
      <c r="M281" s="18">
        <v>2</v>
      </c>
      <c r="O281" s="18">
        <v>7</v>
      </c>
      <c r="T281" s="18" t="s">
        <v>117</v>
      </c>
      <c r="U281" s="18">
        <v>0</v>
      </c>
      <c r="Y281" s="18" t="s">
        <v>1316</v>
      </c>
      <c r="AB281" s="18" t="s">
        <v>294</v>
      </c>
      <c r="AC281" s="18" t="s">
        <v>154</v>
      </c>
      <c r="AD281" s="18">
        <v>180</v>
      </c>
      <c r="AE281" s="18">
        <v>12.839184645488634</v>
      </c>
      <c r="AF281" s="18">
        <v>2311</v>
      </c>
    </row>
    <row r="282" spans="1:32" x14ac:dyDescent="0.2">
      <c r="A282" s="18">
        <v>277</v>
      </c>
      <c r="B282" s="18">
        <v>10200160</v>
      </c>
      <c r="D282" s="18">
        <v>0</v>
      </c>
      <c r="E282" s="18" t="s">
        <v>96</v>
      </c>
      <c r="F282" s="18" t="s">
        <v>81</v>
      </c>
      <c r="H282" s="18">
        <v>200000</v>
      </c>
      <c r="I282" s="18">
        <v>98000</v>
      </c>
      <c r="J282" s="18" t="s">
        <v>361</v>
      </c>
      <c r="K282" s="18" t="s">
        <v>81</v>
      </c>
      <c r="L282" s="18">
        <v>0</v>
      </c>
      <c r="M282" s="18">
        <v>2</v>
      </c>
      <c r="O282" s="18">
        <v>7</v>
      </c>
      <c r="T282" s="18" t="s">
        <v>117</v>
      </c>
      <c r="U282" s="18">
        <v>0</v>
      </c>
      <c r="Y282" s="18" t="s">
        <v>1317</v>
      </c>
      <c r="AB282" s="18" t="s">
        <v>295</v>
      </c>
      <c r="AC282" s="18" t="s">
        <v>154</v>
      </c>
      <c r="AD282" s="18">
        <v>180</v>
      </c>
      <c r="AE282" s="18">
        <v>15.407021574586361</v>
      </c>
      <c r="AF282" s="18">
        <v>2773</v>
      </c>
    </row>
    <row r="283" spans="1:32" x14ac:dyDescent="0.2">
      <c r="A283" s="18">
        <v>278</v>
      </c>
      <c r="B283" s="18">
        <v>10200170</v>
      </c>
      <c r="D283" s="18">
        <v>0</v>
      </c>
      <c r="E283" s="18" t="s">
        <v>96</v>
      </c>
      <c r="F283" s="18" t="s">
        <v>81</v>
      </c>
      <c r="H283" s="18">
        <v>200000</v>
      </c>
      <c r="I283" s="18">
        <v>98000</v>
      </c>
      <c r="J283" s="18" t="s">
        <v>361</v>
      </c>
      <c r="K283" s="18" t="s">
        <v>81</v>
      </c>
      <c r="L283" s="18">
        <v>0</v>
      </c>
      <c r="M283" s="18">
        <v>2</v>
      </c>
      <c r="O283" s="18">
        <v>7</v>
      </c>
      <c r="T283" s="18" t="s">
        <v>117</v>
      </c>
      <c r="U283" s="18">
        <v>0</v>
      </c>
      <c r="Y283" s="18" t="s">
        <v>1318</v>
      </c>
      <c r="AB283" s="18" t="s">
        <v>296</v>
      </c>
      <c r="AC283" s="18" t="s">
        <v>154</v>
      </c>
      <c r="AD283" s="18">
        <v>180</v>
      </c>
      <c r="AE283" s="18">
        <v>18.488425889503631</v>
      </c>
      <c r="AF283" s="18">
        <v>3328</v>
      </c>
    </row>
    <row r="284" spans="1:32" x14ac:dyDescent="0.2">
      <c r="A284" s="18">
        <v>279</v>
      </c>
      <c r="B284" s="18">
        <v>10200180</v>
      </c>
      <c r="D284" s="18">
        <v>0</v>
      </c>
      <c r="E284" s="18" t="s">
        <v>96</v>
      </c>
      <c r="F284" s="18" t="s">
        <v>81</v>
      </c>
      <c r="H284" s="18">
        <v>200000</v>
      </c>
      <c r="I284" s="18">
        <v>98000</v>
      </c>
      <c r="J284" s="18" t="s">
        <v>361</v>
      </c>
      <c r="K284" s="18" t="s">
        <v>81</v>
      </c>
      <c r="L284" s="18">
        <v>0</v>
      </c>
      <c r="M284" s="18">
        <v>2</v>
      </c>
      <c r="O284" s="18">
        <v>7</v>
      </c>
      <c r="T284" s="18" t="s">
        <v>117</v>
      </c>
      <c r="U284" s="18">
        <v>0</v>
      </c>
      <c r="Y284" s="18" t="s">
        <v>1319</v>
      </c>
      <c r="AB284" s="18" t="s">
        <v>297</v>
      </c>
      <c r="AC284" s="18" t="s">
        <v>154</v>
      </c>
      <c r="AD284" s="18">
        <v>180</v>
      </c>
      <c r="AE284" s="18">
        <v>22.186111067404358</v>
      </c>
      <c r="AF284" s="18">
        <v>3993</v>
      </c>
    </row>
    <row r="285" spans="1:32" x14ac:dyDescent="0.2">
      <c r="A285" s="18">
        <v>280</v>
      </c>
      <c r="B285" s="18">
        <v>10200190</v>
      </c>
      <c r="D285" s="18">
        <v>0</v>
      </c>
      <c r="E285" s="18" t="s">
        <v>96</v>
      </c>
      <c r="F285" s="18" t="s">
        <v>81</v>
      </c>
      <c r="H285" s="18">
        <v>200000</v>
      </c>
      <c r="I285" s="18">
        <v>98000</v>
      </c>
      <c r="J285" s="18" t="s">
        <v>361</v>
      </c>
      <c r="K285" s="18" t="s">
        <v>81</v>
      </c>
      <c r="L285" s="18">
        <v>0</v>
      </c>
      <c r="M285" s="18">
        <v>2</v>
      </c>
      <c r="O285" s="18">
        <v>7</v>
      </c>
      <c r="T285" s="18" t="s">
        <v>117</v>
      </c>
      <c r="U285" s="18">
        <v>0</v>
      </c>
      <c r="Y285" s="18" t="s">
        <v>1320</v>
      </c>
      <c r="AB285" s="18" t="s">
        <v>298</v>
      </c>
      <c r="AC285" s="18" t="s">
        <v>154</v>
      </c>
      <c r="AD285" s="18">
        <v>180</v>
      </c>
      <c r="AE285" s="18">
        <v>26.62333328088523</v>
      </c>
      <c r="AF285" s="18">
        <v>4792</v>
      </c>
    </row>
    <row r="286" spans="1:32" x14ac:dyDescent="0.2">
      <c r="A286" s="18">
        <v>281</v>
      </c>
      <c r="B286" s="18">
        <v>10200200</v>
      </c>
      <c r="D286" s="18">
        <v>0</v>
      </c>
      <c r="E286" s="18" t="s">
        <v>96</v>
      </c>
      <c r="F286" s="18" t="s">
        <v>81</v>
      </c>
      <c r="H286" s="18">
        <v>200000</v>
      </c>
      <c r="I286" s="18">
        <v>98000</v>
      </c>
      <c r="J286" s="18" t="s">
        <v>361</v>
      </c>
      <c r="K286" s="18" t="s">
        <v>81</v>
      </c>
      <c r="L286" s="18">
        <v>0</v>
      </c>
      <c r="M286" s="18">
        <v>2</v>
      </c>
      <c r="O286" s="18">
        <v>7</v>
      </c>
      <c r="T286" s="18" t="s">
        <v>117</v>
      </c>
      <c r="U286" s="18">
        <v>0</v>
      </c>
      <c r="Y286" s="18" t="s">
        <v>1321</v>
      </c>
      <c r="AB286" s="18" t="s">
        <v>299</v>
      </c>
      <c r="AC286" s="18" t="s">
        <v>154</v>
      </c>
      <c r="AD286" s="18">
        <v>180</v>
      </c>
      <c r="AE286" s="18">
        <v>31.947999937062274</v>
      </c>
      <c r="AF286" s="18">
        <v>5751</v>
      </c>
    </row>
    <row r="287" spans="1:32" x14ac:dyDescent="0.2">
      <c r="A287" s="18">
        <v>282</v>
      </c>
      <c r="B287" s="18">
        <v>10200210</v>
      </c>
      <c r="D287" s="18">
        <v>0</v>
      </c>
      <c r="E287" s="18" t="s">
        <v>96</v>
      </c>
      <c r="F287" s="18" t="s">
        <v>81</v>
      </c>
      <c r="H287" s="18">
        <v>200000</v>
      </c>
      <c r="I287" s="18">
        <v>98000</v>
      </c>
      <c r="J287" s="18" t="s">
        <v>361</v>
      </c>
      <c r="K287" s="18" t="s">
        <v>81</v>
      </c>
      <c r="L287" s="18">
        <v>0</v>
      </c>
      <c r="M287" s="18">
        <v>2</v>
      </c>
      <c r="O287" s="18">
        <v>7</v>
      </c>
      <c r="T287" s="18" t="s">
        <v>117</v>
      </c>
      <c r="U287" s="18">
        <v>0</v>
      </c>
      <c r="Y287" s="18" t="s">
        <v>1322</v>
      </c>
      <c r="AB287" s="18" t="s">
        <v>279</v>
      </c>
      <c r="AC287" s="18" t="s">
        <v>154</v>
      </c>
      <c r="AD287" s="18">
        <v>180</v>
      </c>
      <c r="AE287" s="18">
        <v>38.337599924474731</v>
      </c>
      <c r="AF287" s="18">
        <v>6901</v>
      </c>
    </row>
    <row r="288" spans="1:32" x14ac:dyDescent="0.2">
      <c r="A288" s="18">
        <v>283</v>
      </c>
      <c r="B288" s="18">
        <v>10200220</v>
      </c>
      <c r="D288" s="18">
        <v>0</v>
      </c>
      <c r="E288" s="18" t="s">
        <v>96</v>
      </c>
      <c r="F288" s="18" t="s">
        <v>81</v>
      </c>
      <c r="H288" s="18">
        <v>200000</v>
      </c>
      <c r="I288" s="18">
        <v>98000</v>
      </c>
      <c r="J288" s="18" t="s">
        <v>361</v>
      </c>
      <c r="K288" s="18" t="s">
        <v>81</v>
      </c>
      <c r="L288" s="18">
        <v>0</v>
      </c>
      <c r="M288" s="18">
        <v>2</v>
      </c>
      <c r="O288" s="18">
        <v>7</v>
      </c>
      <c r="T288" s="18" t="s">
        <v>117</v>
      </c>
      <c r="U288" s="18">
        <v>0</v>
      </c>
      <c r="Y288" s="18" t="s">
        <v>1323</v>
      </c>
      <c r="AB288" s="18" t="s">
        <v>300</v>
      </c>
      <c r="AC288" s="18" t="s">
        <v>154</v>
      </c>
      <c r="AD288" s="18">
        <v>180</v>
      </c>
      <c r="AE288" s="18">
        <v>46.005119909369675</v>
      </c>
      <c r="AF288" s="18">
        <v>8281</v>
      </c>
    </row>
    <row r="289" spans="1:32" x14ac:dyDescent="0.2">
      <c r="A289" s="18">
        <v>284</v>
      </c>
      <c r="B289" s="18">
        <v>10200230</v>
      </c>
      <c r="D289" s="18">
        <v>0</v>
      </c>
      <c r="E289" s="18" t="s">
        <v>96</v>
      </c>
      <c r="F289" s="18" t="s">
        <v>81</v>
      </c>
      <c r="H289" s="18">
        <v>200000</v>
      </c>
      <c r="I289" s="18">
        <v>98000</v>
      </c>
      <c r="J289" s="18" t="s">
        <v>361</v>
      </c>
      <c r="K289" s="18" t="s">
        <v>81</v>
      </c>
      <c r="L289" s="18">
        <v>0</v>
      </c>
      <c r="M289" s="18">
        <v>2</v>
      </c>
      <c r="O289" s="18">
        <v>7</v>
      </c>
      <c r="T289" s="18" t="s">
        <v>117</v>
      </c>
      <c r="U289" s="18">
        <v>0</v>
      </c>
      <c r="Y289" s="18" t="s">
        <v>1324</v>
      </c>
      <c r="AB289" s="18" t="s">
        <v>301</v>
      </c>
      <c r="AC289" s="18" t="s">
        <v>154</v>
      </c>
      <c r="AD289" s="18">
        <v>180</v>
      </c>
      <c r="AE289" s="18">
        <v>55.206143891243606</v>
      </c>
      <c r="AF289" s="18">
        <v>9937</v>
      </c>
    </row>
    <row r="290" spans="1:32" x14ac:dyDescent="0.2">
      <c r="A290" s="18">
        <v>285</v>
      </c>
      <c r="B290" s="18">
        <v>10200240</v>
      </c>
      <c r="D290" s="18">
        <v>0</v>
      </c>
      <c r="E290" s="18" t="s">
        <v>96</v>
      </c>
      <c r="F290" s="18" t="s">
        <v>81</v>
      </c>
      <c r="H290" s="18">
        <v>200000</v>
      </c>
      <c r="I290" s="18">
        <v>98000</v>
      </c>
      <c r="J290" s="18" t="s">
        <v>361</v>
      </c>
      <c r="K290" s="18" t="s">
        <v>81</v>
      </c>
      <c r="L290" s="18">
        <v>0</v>
      </c>
      <c r="M290" s="18">
        <v>2</v>
      </c>
      <c r="O290" s="18">
        <v>7</v>
      </c>
      <c r="T290" s="18" t="s">
        <v>117</v>
      </c>
      <c r="U290" s="18">
        <v>0</v>
      </c>
      <c r="Y290" s="18" t="s">
        <v>1325</v>
      </c>
      <c r="AB290" s="18" t="s">
        <v>302</v>
      </c>
      <c r="AC290" s="18" t="s">
        <v>154</v>
      </c>
      <c r="AD290" s="18">
        <v>180</v>
      </c>
      <c r="AE290" s="18">
        <v>66.247372669492322</v>
      </c>
      <c r="AF290" s="18">
        <v>11925</v>
      </c>
    </row>
    <row r="291" spans="1:32" x14ac:dyDescent="0.2">
      <c r="A291" s="18">
        <v>286</v>
      </c>
      <c r="B291" s="18">
        <v>10200250</v>
      </c>
      <c r="D291" s="18">
        <v>0</v>
      </c>
      <c r="E291" s="18" t="s">
        <v>96</v>
      </c>
      <c r="F291" s="18" t="s">
        <v>81</v>
      </c>
      <c r="H291" s="18">
        <v>200000</v>
      </c>
      <c r="I291" s="18">
        <v>98000</v>
      </c>
      <c r="J291" s="18" t="s">
        <v>361</v>
      </c>
      <c r="K291" s="18" t="s">
        <v>81</v>
      </c>
      <c r="L291" s="18">
        <v>0</v>
      </c>
      <c r="M291" s="18">
        <v>2</v>
      </c>
      <c r="O291" s="18">
        <v>7</v>
      </c>
      <c r="T291" s="18" t="s">
        <v>117</v>
      </c>
      <c r="U291" s="18">
        <v>0</v>
      </c>
      <c r="Y291" s="18" t="s">
        <v>1326</v>
      </c>
      <c r="AB291" s="18" t="s">
        <v>303</v>
      </c>
      <c r="AC291" s="18" t="s">
        <v>154</v>
      </c>
      <c r="AD291" s="18">
        <v>180</v>
      </c>
      <c r="AE291" s="18">
        <v>79.496847203390786</v>
      </c>
      <c r="AF291" s="18">
        <v>14309</v>
      </c>
    </row>
    <row r="292" spans="1:32" x14ac:dyDescent="0.2">
      <c r="A292" s="18">
        <v>287</v>
      </c>
      <c r="B292" s="18">
        <v>10200011</v>
      </c>
      <c r="D292" s="18">
        <v>0</v>
      </c>
      <c r="E292" s="18" t="s">
        <v>1352</v>
      </c>
      <c r="F292" s="18" t="s">
        <v>324</v>
      </c>
      <c r="H292" s="18">
        <v>200000</v>
      </c>
      <c r="I292" s="18">
        <v>0</v>
      </c>
      <c r="J292" s="18" t="s">
        <v>273</v>
      </c>
      <c r="K292" s="18" t="s">
        <v>93</v>
      </c>
      <c r="L292" s="18" t="s">
        <v>2187</v>
      </c>
      <c r="M292" s="18">
        <v>0</v>
      </c>
      <c r="R292" s="18">
        <v>6</v>
      </c>
      <c r="T292" s="18" t="s">
        <v>117</v>
      </c>
      <c r="U292" s="18">
        <v>0</v>
      </c>
      <c r="AB292" s="18" t="s">
        <v>277</v>
      </c>
      <c r="AC292" s="18" t="s">
        <v>154</v>
      </c>
      <c r="AD292" s="18">
        <v>180</v>
      </c>
      <c r="AE292" s="18">
        <v>1</v>
      </c>
      <c r="AF292" s="18">
        <v>180</v>
      </c>
    </row>
    <row r="293" spans="1:32" x14ac:dyDescent="0.2">
      <c r="A293" s="18">
        <v>288</v>
      </c>
      <c r="B293" s="18">
        <v>10200021</v>
      </c>
      <c r="D293" s="18">
        <v>0</v>
      </c>
      <c r="E293" s="18" t="s">
        <v>1352</v>
      </c>
      <c r="F293" s="18" t="s">
        <v>324</v>
      </c>
      <c r="H293" s="18">
        <v>200000</v>
      </c>
      <c r="I293" s="18">
        <v>0</v>
      </c>
      <c r="J293" s="18" t="s">
        <v>273</v>
      </c>
      <c r="K293" s="18" t="s">
        <v>93</v>
      </c>
      <c r="L293" s="18" t="s">
        <v>2188</v>
      </c>
      <c r="M293" s="18">
        <v>0</v>
      </c>
      <c r="R293" s="18">
        <v>6</v>
      </c>
      <c r="T293" s="18" t="s">
        <v>117</v>
      </c>
      <c r="U293" s="18">
        <v>0</v>
      </c>
      <c r="AB293" s="18" t="s">
        <v>280</v>
      </c>
      <c r="AC293" s="18" t="s">
        <v>154</v>
      </c>
      <c r="AD293" s="18">
        <v>180</v>
      </c>
      <c r="AE293" s="18">
        <v>1.2</v>
      </c>
      <c r="AF293" s="18">
        <v>216</v>
      </c>
    </row>
    <row r="294" spans="1:32" x14ac:dyDescent="0.2">
      <c r="A294" s="18">
        <v>289</v>
      </c>
      <c r="B294" s="18">
        <v>10200031</v>
      </c>
      <c r="D294" s="18">
        <v>0</v>
      </c>
      <c r="E294" s="18" t="s">
        <v>1352</v>
      </c>
      <c r="F294" s="18" t="s">
        <v>324</v>
      </c>
      <c r="H294" s="18">
        <v>200000</v>
      </c>
      <c r="I294" s="18">
        <v>0</v>
      </c>
      <c r="J294" s="18" t="s">
        <v>273</v>
      </c>
      <c r="K294" s="18" t="s">
        <v>93</v>
      </c>
      <c r="L294" s="18" t="s">
        <v>2189</v>
      </c>
      <c r="M294" s="18">
        <v>0</v>
      </c>
      <c r="R294" s="18">
        <v>6</v>
      </c>
      <c r="T294" s="18" t="s">
        <v>117</v>
      </c>
      <c r="U294" s="18">
        <v>0</v>
      </c>
      <c r="AB294" s="18" t="s">
        <v>282</v>
      </c>
      <c r="AC294" s="18" t="s">
        <v>154</v>
      </c>
      <c r="AD294" s="18">
        <v>180</v>
      </c>
      <c r="AE294" s="18">
        <v>1.44</v>
      </c>
      <c r="AF294" s="18">
        <v>259</v>
      </c>
    </row>
    <row r="295" spans="1:32" x14ac:dyDescent="0.2">
      <c r="A295" s="18">
        <v>290</v>
      </c>
      <c r="B295" s="18">
        <v>10200041</v>
      </c>
      <c r="D295" s="18">
        <v>0</v>
      </c>
      <c r="E295" s="18" t="s">
        <v>1352</v>
      </c>
      <c r="F295" s="18" t="s">
        <v>324</v>
      </c>
      <c r="H295" s="18">
        <v>200000</v>
      </c>
      <c r="I295" s="18">
        <v>0</v>
      </c>
      <c r="J295" s="18" t="s">
        <v>273</v>
      </c>
      <c r="K295" s="18" t="s">
        <v>93</v>
      </c>
      <c r="L295" s="18" t="s">
        <v>2190</v>
      </c>
      <c r="M295" s="18">
        <v>0</v>
      </c>
      <c r="R295" s="18">
        <v>6</v>
      </c>
      <c r="T295" s="18" t="s">
        <v>117</v>
      </c>
      <c r="U295" s="18">
        <v>0</v>
      </c>
      <c r="AB295" s="18" t="s">
        <v>283</v>
      </c>
      <c r="AC295" s="18" t="s">
        <v>154</v>
      </c>
      <c r="AD295" s="18">
        <v>180</v>
      </c>
      <c r="AE295" s="18">
        <v>1.728</v>
      </c>
      <c r="AF295" s="18">
        <v>311</v>
      </c>
    </row>
    <row r="296" spans="1:32" x14ac:dyDescent="0.2">
      <c r="A296" s="18">
        <v>291</v>
      </c>
      <c r="B296" s="18">
        <v>10200051</v>
      </c>
      <c r="D296" s="18">
        <v>0</v>
      </c>
      <c r="E296" s="18" t="s">
        <v>1352</v>
      </c>
      <c r="F296" s="18" t="s">
        <v>324</v>
      </c>
      <c r="H296" s="18">
        <v>200000</v>
      </c>
      <c r="I296" s="18">
        <v>0</v>
      </c>
      <c r="J296" s="18" t="s">
        <v>273</v>
      </c>
      <c r="K296" s="18" t="s">
        <v>93</v>
      </c>
      <c r="L296" s="18" t="s">
        <v>2191</v>
      </c>
      <c r="M296" s="18">
        <v>0</v>
      </c>
      <c r="R296" s="18">
        <v>6</v>
      </c>
      <c r="T296" s="18" t="s">
        <v>117</v>
      </c>
      <c r="U296" s="18">
        <v>0</v>
      </c>
      <c r="AB296" s="18" t="s">
        <v>284</v>
      </c>
      <c r="AC296" s="18" t="s">
        <v>154</v>
      </c>
      <c r="AD296" s="18">
        <v>180</v>
      </c>
      <c r="AE296" s="18">
        <v>2.0735999999999999</v>
      </c>
      <c r="AF296" s="18">
        <v>373</v>
      </c>
    </row>
    <row r="297" spans="1:32" x14ac:dyDescent="0.2">
      <c r="A297" s="18">
        <v>292</v>
      </c>
      <c r="B297" s="18">
        <v>10200061</v>
      </c>
      <c r="D297" s="18">
        <v>0</v>
      </c>
      <c r="E297" s="18" t="s">
        <v>1352</v>
      </c>
      <c r="F297" s="18" t="s">
        <v>324</v>
      </c>
      <c r="H297" s="18">
        <v>200000</v>
      </c>
      <c r="I297" s="18">
        <v>0</v>
      </c>
      <c r="J297" s="18" t="s">
        <v>273</v>
      </c>
      <c r="K297" s="18" t="s">
        <v>93</v>
      </c>
      <c r="L297" s="18" t="s">
        <v>2192</v>
      </c>
      <c r="M297" s="18">
        <v>0</v>
      </c>
      <c r="R297" s="18">
        <v>6</v>
      </c>
      <c r="T297" s="18" t="s">
        <v>117</v>
      </c>
      <c r="U297" s="18">
        <v>0</v>
      </c>
      <c r="AB297" s="18" t="s">
        <v>285</v>
      </c>
      <c r="AC297" s="18" t="s">
        <v>154</v>
      </c>
      <c r="AD297" s="18">
        <v>180</v>
      </c>
      <c r="AE297" s="18">
        <v>2.4883199999999999</v>
      </c>
      <c r="AF297" s="18">
        <v>448</v>
      </c>
    </row>
    <row r="298" spans="1:32" x14ac:dyDescent="0.2">
      <c r="A298" s="18">
        <v>293</v>
      </c>
      <c r="B298" s="18">
        <v>10200071</v>
      </c>
      <c r="D298" s="18">
        <v>0</v>
      </c>
      <c r="E298" s="18" t="s">
        <v>1352</v>
      </c>
      <c r="F298" s="18" t="s">
        <v>324</v>
      </c>
      <c r="H298" s="18">
        <v>200000</v>
      </c>
      <c r="I298" s="18">
        <v>0</v>
      </c>
      <c r="J298" s="18" t="s">
        <v>273</v>
      </c>
      <c r="K298" s="18" t="s">
        <v>93</v>
      </c>
      <c r="L298" s="18" t="s">
        <v>2193</v>
      </c>
      <c r="M298" s="18">
        <v>0</v>
      </c>
      <c r="R298" s="18">
        <v>6</v>
      </c>
      <c r="T298" s="18" t="s">
        <v>117</v>
      </c>
      <c r="U298" s="18">
        <v>0</v>
      </c>
      <c r="AB298" s="18" t="s">
        <v>286</v>
      </c>
      <c r="AC298" s="18" t="s">
        <v>154</v>
      </c>
      <c r="AD298" s="18">
        <v>180</v>
      </c>
      <c r="AE298" s="18">
        <v>2.9859839999999997</v>
      </c>
      <c r="AF298" s="18">
        <v>537</v>
      </c>
    </row>
    <row r="299" spans="1:32" x14ac:dyDescent="0.2">
      <c r="A299" s="18">
        <v>294</v>
      </c>
      <c r="B299" s="18">
        <v>10200081</v>
      </c>
      <c r="D299" s="18">
        <v>0</v>
      </c>
      <c r="E299" s="18" t="s">
        <v>1352</v>
      </c>
      <c r="F299" s="18" t="s">
        <v>324</v>
      </c>
      <c r="H299" s="18">
        <v>200000</v>
      </c>
      <c r="I299" s="18">
        <v>0</v>
      </c>
      <c r="J299" s="18" t="s">
        <v>273</v>
      </c>
      <c r="K299" s="18" t="s">
        <v>93</v>
      </c>
      <c r="L299" s="18" t="s">
        <v>2194</v>
      </c>
      <c r="M299" s="18">
        <v>0</v>
      </c>
      <c r="R299" s="18">
        <v>6</v>
      </c>
      <c r="T299" s="18" t="s">
        <v>117</v>
      </c>
      <c r="U299" s="18">
        <v>0</v>
      </c>
      <c r="AB299" s="18" t="s">
        <v>287</v>
      </c>
      <c r="AC299" s="18" t="s">
        <v>154</v>
      </c>
      <c r="AD299" s="18">
        <v>180</v>
      </c>
      <c r="AE299" s="18">
        <v>3.5831807999999996</v>
      </c>
      <c r="AF299" s="18">
        <v>645</v>
      </c>
    </row>
    <row r="300" spans="1:32" x14ac:dyDescent="0.2">
      <c r="A300" s="18">
        <v>295</v>
      </c>
      <c r="B300" s="18">
        <v>10200091</v>
      </c>
      <c r="D300" s="18">
        <v>0</v>
      </c>
      <c r="E300" s="18" t="s">
        <v>1352</v>
      </c>
      <c r="F300" s="18" t="s">
        <v>324</v>
      </c>
      <c r="H300" s="18">
        <v>200000</v>
      </c>
      <c r="I300" s="18">
        <v>0</v>
      </c>
      <c r="J300" s="18" t="s">
        <v>273</v>
      </c>
      <c r="K300" s="18" t="s">
        <v>93</v>
      </c>
      <c r="L300" s="18" t="s">
        <v>2195</v>
      </c>
      <c r="M300" s="18">
        <v>0</v>
      </c>
      <c r="R300" s="18">
        <v>6</v>
      </c>
      <c r="T300" s="18" t="s">
        <v>117</v>
      </c>
      <c r="U300" s="18">
        <v>0</v>
      </c>
      <c r="AB300" s="18" t="s">
        <v>288</v>
      </c>
      <c r="AC300" s="18" t="s">
        <v>154</v>
      </c>
      <c r="AD300" s="18">
        <v>180</v>
      </c>
      <c r="AE300" s="18">
        <v>4.2998169599999994</v>
      </c>
      <c r="AF300" s="18">
        <v>774</v>
      </c>
    </row>
    <row r="301" spans="1:32" x14ac:dyDescent="0.2">
      <c r="A301" s="18">
        <v>296</v>
      </c>
      <c r="B301" s="18">
        <v>10200101</v>
      </c>
      <c r="D301" s="18">
        <v>0</v>
      </c>
      <c r="E301" s="18" t="s">
        <v>1352</v>
      </c>
      <c r="F301" s="18" t="s">
        <v>324</v>
      </c>
      <c r="H301" s="18">
        <v>200000</v>
      </c>
      <c r="I301" s="18">
        <v>0</v>
      </c>
      <c r="J301" s="18" t="s">
        <v>273</v>
      </c>
      <c r="K301" s="18" t="s">
        <v>93</v>
      </c>
      <c r="L301" s="18" t="s">
        <v>2196</v>
      </c>
      <c r="M301" s="18">
        <v>0</v>
      </c>
      <c r="R301" s="18">
        <v>6</v>
      </c>
      <c r="T301" s="18" t="s">
        <v>117</v>
      </c>
      <c r="U301" s="18">
        <v>0</v>
      </c>
      <c r="AB301" s="18" t="s">
        <v>289</v>
      </c>
      <c r="AC301" s="18" t="s">
        <v>154</v>
      </c>
      <c r="AD301" s="18">
        <v>180</v>
      </c>
      <c r="AE301" s="18">
        <v>5.1597803519999994</v>
      </c>
      <c r="AF301" s="18">
        <v>929</v>
      </c>
    </row>
    <row r="302" spans="1:32" x14ac:dyDescent="0.2">
      <c r="A302" s="18">
        <v>297</v>
      </c>
      <c r="B302" s="18">
        <v>10200111</v>
      </c>
      <c r="D302" s="18">
        <v>0</v>
      </c>
      <c r="E302" s="18" t="s">
        <v>1352</v>
      </c>
      <c r="F302" s="18" t="s">
        <v>324</v>
      </c>
      <c r="H302" s="18">
        <v>200000</v>
      </c>
      <c r="I302" s="18">
        <v>0</v>
      </c>
      <c r="J302" s="18" t="s">
        <v>273</v>
      </c>
      <c r="K302" s="18" t="s">
        <v>93</v>
      </c>
      <c r="L302" s="18" t="s">
        <v>2197</v>
      </c>
      <c r="M302" s="18">
        <v>0</v>
      </c>
      <c r="R302" s="18">
        <v>6</v>
      </c>
      <c r="T302" s="18" t="s">
        <v>117</v>
      </c>
      <c r="U302" s="18">
        <v>0</v>
      </c>
      <c r="AB302" s="18" t="s">
        <v>290</v>
      </c>
      <c r="AC302" s="18" t="s">
        <v>154</v>
      </c>
      <c r="AD302" s="18">
        <v>180</v>
      </c>
      <c r="AE302" s="18">
        <v>6.1917364223999991</v>
      </c>
      <c r="AF302" s="18">
        <v>1115</v>
      </c>
    </row>
    <row r="303" spans="1:32" x14ac:dyDescent="0.2">
      <c r="A303" s="18">
        <v>298</v>
      </c>
      <c r="B303" s="18">
        <v>10200121</v>
      </c>
      <c r="D303" s="18">
        <v>0</v>
      </c>
      <c r="E303" s="18" t="s">
        <v>1352</v>
      </c>
      <c r="F303" s="18" t="s">
        <v>324</v>
      </c>
      <c r="H303" s="18">
        <v>200000</v>
      </c>
      <c r="I303" s="18">
        <v>0</v>
      </c>
      <c r="J303" s="18" t="s">
        <v>273</v>
      </c>
      <c r="K303" s="18" t="s">
        <v>93</v>
      </c>
      <c r="L303" s="18" t="s">
        <v>2198</v>
      </c>
      <c r="M303" s="18">
        <v>0</v>
      </c>
      <c r="R303" s="18">
        <v>6</v>
      </c>
      <c r="T303" s="18" t="s">
        <v>117</v>
      </c>
      <c r="U303" s="18">
        <v>0</v>
      </c>
      <c r="AB303" s="18" t="s">
        <v>291</v>
      </c>
      <c r="AC303" s="18" t="s">
        <v>154</v>
      </c>
      <c r="AD303" s="18">
        <v>180</v>
      </c>
      <c r="AE303" s="18">
        <v>7.4300837068799988</v>
      </c>
      <c r="AF303" s="18">
        <v>1337</v>
      </c>
    </row>
    <row r="304" spans="1:32" x14ac:dyDescent="0.2">
      <c r="A304" s="18">
        <v>299</v>
      </c>
      <c r="B304" s="18">
        <v>10200131</v>
      </c>
      <c r="D304" s="18">
        <v>0</v>
      </c>
      <c r="E304" s="18" t="s">
        <v>1352</v>
      </c>
      <c r="F304" s="18" t="s">
        <v>324</v>
      </c>
      <c r="H304" s="18">
        <v>200000</v>
      </c>
      <c r="I304" s="18">
        <v>0</v>
      </c>
      <c r="J304" s="18" t="s">
        <v>273</v>
      </c>
      <c r="K304" s="18" t="s">
        <v>93</v>
      </c>
      <c r="L304" s="18" t="s">
        <v>2199</v>
      </c>
      <c r="M304" s="18">
        <v>0</v>
      </c>
      <c r="R304" s="18">
        <v>6</v>
      </c>
      <c r="T304" s="18" t="s">
        <v>117</v>
      </c>
      <c r="U304" s="18">
        <v>0</v>
      </c>
      <c r="AB304" s="18" t="s">
        <v>292</v>
      </c>
      <c r="AC304" s="18" t="s">
        <v>154</v>
      </c>
      <c r="AD304" s="18">
        <v>180</v>
      </c>
      <c r="AE304" s="18">
        <v>8.9161004482559978</v>
      </c>
      <c r="AF304" s="18">
        <v>1605</v>
      </c>
    </row>
    <row r="305" spans="1:32" x14ac:dyDescent="0.2">
      <c r="A305" s="18">
        <v>300</v>
      </c>
      <c r="B305" s="18">
        <v>10200141</v>
      </c>
      <c r="D305" s="18">
        <v>0</v>
      </c>
      <c r="E305" s="18" t="s">
        <v>1352</v>
      </c>
      <c r="F305" s="18" t="s">
        <v>324</v>
      </c>
      <c r="H305" s="18">
        <v>200000</v>
      </c>
      <c r="I305" s="18">
        <v>0</v>
      </c>
      <c r="J305" s="18" t="s">
        <v>273</v>
      </c>
      <c r="K305" s="18" t="s">
        <v>93</v>
      </c>
      <c r="L305" s="18" t="s">
        <v>2200</v>
      </c>
      <c r="M305" s="18">
        <v>0</v>
      </c>
      <c r="R305" s="18">
        <v>6</v>
      </c>
      <c r="T305" s="18" t="s">
        <v>117</v>
      </c>
      <c r="U305" s="18">
        <v>0</v>
      </c>
      <c r="AB305" s="18" t="s">
        <v>293</v>
      </c>
      <c r="AC305" s="18" t="s">
        <v>154</v>
      </c>
      <c r="AD305" s="18">
        <v>180</v>
      </c>
      <c r="AE305" s="18">
        <v>10.699320537907196</v>
      </c>
      <c r="AF305" s="18">
        <v>1926</v>
      </c>
    </row>
    <row r="306" spans="1:32" x14ac:dyDescent="0.2">
      <c r="A306" s="18">
        <v>301</v>
      </c>
      <c r="B306" s="18">
        <v>10200151</v>
      </c>
      <c r="D306" s="18">
        <v>0</v>
      </c>
      <c r="E306" s="18" t="s">
        <v>1352</v>
      </c>
      <c r="F306" s="18" t="s">
        <v>324</v>
      </c>
      <c r="H306" s="18">
        <v>200000</v>
      </c>
      <c r="I306" s="18">
        <v>0</v>
      </c>
      <c r="J306" s="18" t="s">
        <v>273</v>
      </c>
      <c r="K306" s="18" t="s">
        <v>93</v>
      </c>
      <c r="L306" s="18" t="s">
        <v>2201</v>
      </c>
      <c r="M306" s="18">
        <v>0</v>
      </c>
      <c r="R306" s="18">
        <v>6</v>
      </c>
      <c r="T306" s="18" t="s">
        <v>117</v>
      </c>
      <c r="U306" s="18">
        <v>0</v>
      </c>
      <c r="AB306" s="18" t="s">
        <v>294</v>
      </c>
      <c r="AC306" s="18" t="s">
        <v>154</v>
      </c>
      <c r="AD306" s="18">
        <v>180</v>
      </c>
      <c r="AE306" s="18">
        <v>12.839184645488634</v>
      </c>
      <c r="AF306" s="18">
        <v>2311</v>
      </c>
    </row>
    <row r="307" spans="1:32" x14ac:dyDescent="0.2">
      <c r="A307" s="18">
        <v>302</v>
      </c>
      <c r="B307" s="18">
        <v>10200161</v>
      </c>
      <c r="D307" s="18">
        <v>0</v>
      </c>
      <c r="E307" s="18" t="s">
        <v>1352</v>
      </c>
      <c r="F307" s="18" t="s">
        <v>324</v>
      </c>
      <c r="H307" s="18">
        <v>200000</v>
      </c>
      <c r="I307" s="18">
        <v>0</v>
      </c>
      <c r="J307" s="18" t="s">
        <v>273</v>
      </c>
      <c r="K307" s="18" t="s">
        <v>93</v>
      </c>
      <c r="L307" s="18" t="s">
        <v>2202</v>
      </c>
      <c r="M307" s="18">
        <v>0</v>
      </c>
      <c r="R307" s="18">
        <v>6</v>
      </c>
      <c r="T307" s="18" t="s">
        <v>117</v>
      </c>
      <c r="U307" s="18">
        <v>0</v>
      </c>
      <c r="AB307" s="18" t="s">
        <v>295</v>
      </c>
      <c r="AC307" s="18" t="s">
        <v>154</v>
      </c>
      <c r="AD307" s="18">
        <v>180</v>
      </c>
      <c r="AE307" s="18">
        <v>15.407021574586361</v>
      </c>
      <c r="AF307" s="18">
        <v>2773</v>
      </c>
    </row>
    <row r="308" spans="1:32" x14ac:dyDescent="0.2">
      <c r="A308" s="18">
        <v>303</v>
      </c>
      <c r="B308" s="18">
        <v>10200171</v>
      </c>
      <c r="D308" s="18">
        <v>0</v>
      </c>
      <c r="E308" s="18" t="s">
        <v>1352</v>
      </c>
      <c r="F308" s="18" t="s">
        <v>324</v>
      </c>
      <c r="H308" s="18">
        <v>200000</v>
      </c>
      <c r="I308" s="18">
        <v>0</v>
      </c>
      <c r="J308" s="18" t="s">
        <v>273</v>
      </c>
      <c r="K308" s="18" t="s">
        <v>93</v>
      </c>
      <c r="L308" s="18" t="s">
        <v>2203</v>
      </c>
      <c r="M308" s="18">
        <v>0</v>
      </c>
      <c r="R308" s="18">
        <v>6</v>
      </c>
      <c r="T308" s="18" t="s">
        <v>117</v>
      </c>
      <c r="U308" s="18">
        <v>0</v>
      </c>
      <c r="AB308" s="18" t="s">
        <v>296</v>
      </c>
      <c r="AC308" s="18" t="s">
        <v>154</v>
      </c>
      <c r="AD308" s="18">
        <v>180</v>
      </c>
      <c r="AE308" s="18">
        <v>18.488425889503631</v>
      </c>
      <c r="AF308" s="18">
        <v>3328</v>
      </c>
    </row>
    <row r="309" spans="1:32" x14ac:dyDescent="0.2">
      <c r="A309" s="18">
        <v>304</v>
      </c>
      <c r="B309" s="18">
        <v>10200181</v>
      </c>
      <c r="D309" s="18">
        <v>0</v>
      </c>
      <c r="E309" s="18" t="s">
        <v>1352</v>
      </c>
      <c r="F309" s="18" t="s">
        <v>324</v>
      </c>
      <c r="H309" s="18">
        <v>200000</v>
      </c>
      <c r="I309" s="18">
        <v>0</v>
      </c>
      <c r="J309" s="18" t="s">
        <v>273</v>
      </c>
      <c r="K309" s="18" t="s">
        <v>93</v>
      </c>
      <c r="L309" s="18" t="s">
        <v>2204</v>
      </c>
      <c r="M309" s="18">
        <v>0</v>
      </c>
      <c r="R309" s="18">
        <v>6</v>
      </c>
      <c r="T309" s="18" t="s">
        <v>117</v>
      </c>
      <c r="U309" s="18">
        <v>0</v>
      </c>
      <c r="AB309" s="18" t="s">
        <v>297</v>
      </c>
      <c r="AC309" s="18" t="s">
        <v>154</v>
      </c>
      <c r="AD309" s="18">
        <v>180</v>
      </c>
      <c r="AE309" s="18">
        <v>22.186111067404358</v>
      </c>
      <c r="AF309" s="18">
        <v>3993</v>
      </c>
    </row>
    <row r="310" spans="1:32" x14ac:dyDescent="0.2">
      <c r="A310" s="18">
        <v>305</v>
      </c>
      <c r="B310" s="18">
        <v>10200191</v>
      </c>
      <c r="D310" s="18">
        <v>0</v>
      </c>
      <c r="E310" s="18" t="s">
        <v>1352</v>
      </c>
      <c r="F310" s="18" t="s">
        <v>324</v>
      </c>
      <c r="H310" s="18">
        <v>200000</v>
      </c>
      <c r="I310" s="18">
        <v>0</v>
      </c>
      <c r="J310" s="18" t="s">
        <v>273</v>
      </c>
      <c r="K310" s="18" t="s">
        <v>93</v>
      </c>
      <c r="L310" s="18" t="s">
        <v>2205</v>
      </c>
      <c r="M310" s="18">
        <v>0</v>
      </c>
      <c r="R310" s="18">
        <v>6</v>
      </c>
      <c r="T310" s="18" t="s">
        <v>117</v>
      </c>
      <c r="U310" s="18">
        <v>0</v>
      </c>
      <c r="AB310" s="18" t="s">
        <v>298</v>
      </c>
      <c r="AC310" s="18" t="s">
        <v>154</v>
      </c>
      <c r="AD310" s="18">
        <v>180</v>
      </c>
      <c r="AE310" s="18">
        <v>26.62333328088523</v>
      </c>
      <c r="AF310" s="18">
        <v>4792</v>
      </c>
    </row>
    <row r="311" spans="1:32" x14ac:dyDescent="0.2">
      <c r="A311" s="18">
        <v>306</v>
      </c>
      <c r="B311" s="18">
        <v>10200201</v>
      </c>
      <c r="D311" s="18">
        <v>0</v>
      </c>
      <c r="E311" s="18" t="s">
        <v>1352</v>
      </c>
      <c r="F311" s="18" t="s">
        <v>324</v>
      </c>
      <c r="H311" s="18">
        <v>200000</v>
      </c>
      <c r="I311" s="18">
        <v>0</v>
      </c>
      <c r="J311" s="18" t="s">
        <v>273</v>
      </c>
      <c r="K311" s="18" t="s">
        <v>93</v>
      </c>
      <c r="L311" s="18" t="s">
        <v>2206</v>
      </c>
      <c r="M311" s="18">
        <v>0</v>
      </c>
      <c r="R311" s="18">
        <v>6</v>
      </c>
      <c r="T311" s="18" t="s">
        <v>117</v>
      </c>
      <c r="U311" s="18">
        <v>0</v>
      </c>
      <c r="AB311" s="18" t="s">
        <v>299</v>
      </c>
      <c r="AC311" s="18" t="s">
        <v>154</v>
      </c>
      <c r="AD311" s="18">
        <v>180</v>
      </c>
      <c r="AE311" s="18">
        <v>31.947999937062274</v>
      </c>
      <c r="AF311" s="18">
        <v>5751</v>
      </c>
    </row>
    <row r="312" spans="1:32" x14ac:dyDescent="0.2">
      <c r="A312" s="18">
        <v>307</v>
      </c>
      <c r="B312" s="18">
        <v>10200211</v>
      </c>
      <c r="D312" s="18">
        <v>0</v>
      </c>
      <c r="E312" s="18" t="s">
        <v>1352</v>
      </c>
      <c r="F312" s="18" t="s">
        <v>324</v>
      </c>
      <c r="H312" s="18">
        <v>200000</v>
      </c>
      <c r="I312" s="18">
        <v>0</v>
      </c>
      <c r="J312" s="18" t="s">
        <v>273</v>
      </c>
      <c r="K312" s="18" t="s">
        <v>93</v>
      </c>
      <c r="L312" s="18" t="s">
        <v>2207</v>
      </c>
      <c r="M312" s="18">
        <v>0</v>
      </c>
      <c r="R312" s="18">
        <v>6</v>
      </c>
      <c r="T312" s="18" t="s">
        <v>117</v>
      </c>
      <c r="U312" s="18">
        <v>0</v>
      </c>
      <c r="AB312" s="18" t="s">
        <v>279</v>
      </c>
      <c r="AC312" s="18" t="s">
        <v>154</v>
      </c>
      <c r="AD312" s="18">
        <v>180</v>
      </c>
      <c r="AE312" s="18">
        <v>38.337599924474731</v>
      </c>
      <c r="AF312" s="18">
        <v>6901</v>
      </c>
    </row>
    <row r="313" spans="1:32" x14ac:dyDescent="0.2">
      <c r="A313" s="18">
        <v>308</v>
      </c>
      <c r="B313" s="18">
        <v>10200221</v>
      </c>
      <c r="D313" s="18">
        <v>0</v>
      </c>
      <c r="E313" s="18" t="s">
        <v>1352</v>
      </c>
      <c r="F313" s="18" t="s">
        <v>324</v>
      </c>
      <c r="H313" s="18">
        <v>200000</v>
      </c>
      <c r="I313" s="18">
        <v>0</v>
      </c>
      <c r="J313" s="18" t="s">
        <v>273</v>
      </c>
      <c r="K313" s="18" t="s">
        <v>93</v>
      </c>
      <c r="L313" s="18" t="s">
        <v>2208</v>
      </c>
      <c r="M313" s="18">
        <v>0</v>
      </c>
      <c r="R313" s="18">
        <v>6</v>
      </c>
      <c r="T313" s="18" t="s">
        <v>117</v>
      </c>
      <c r="U313" s="18">
        <v>0</v>
      </c>
      <c r="AB313" s="18" t="s">
        <v>300</v>
      </c>
      <c r="AC313" s="18" t="s">
        <v>154</v>
      </c>
      <c r="AD313" s="18">
        <v>180</v>
      </c>
      <c r="AE313" s="18">
        <v>46.005119909369675</v>
      </c>
      <c r="AF313" s="18">
        <v>8281</v>
      </c>
    </row>
    <row r="314" spans="1:32" x14ac:dyDescent="0.2">
      <c r="A314" s="18">
        <v>309</v>
      </c>
      <c r="B314" s="18">
        <v>10200231</v>
      </c>
      <c r="D314" s="18">
        <v>0</v>
      </c>
      <c r="E314" s="18" t="s">
        <v>1352</v>
      </c>
      <c r="F314" s="18" t="s">
        <v>324</v>
      </c>
      <c r="H314" s="18">
        <v>200000</v>
      </c>
      <c r="I314" s="18">
        <v>0</v>
      </c>
      <c r="J314" s="18" t="s">
        <v>273</v>
      </c>
      <c r="K314" s="18" t="s">
        <v>93</v>
      </c>
      <c r="L314" s="18" t="s">
        <v>2209</v>
      </c>
      <c r="M314" s="18">
        <v>0</v>
      </c>
      <c r="R314" s="18">
        <v>6</v>
      </c>
      <c r="T314" s="18" t="s">
        <v>117</v>
      </c>
      <c r="U314" s="18">
        <v>0</v>
      </c>
      <c r="AB314" s="18" t="s">
        <v>301</v>
      </c>
      <c r="AC314" s="18" t="s">
        <v>154</v>
      </c>
      <c r="AD314" s="18">
        <v>180</v>
      </c>
      <c r="AE314" s="18">
        <v>55.206143891243606</v>
      </c>
      <c r="AF314" s="18">
        <v>9937</v>
      </c>
    </row>
    <row r="315" spans="1:32" x14ac:dyDescent="0.2">
      <c r="A315" s="18">
        <v>310</v>
      </c>
      <c r="B315" s="18">
        <v>10200241</v>
      </c>
      <c r="D315" s="18">
        <v>0</v>
      </c>
      <c r="E315" s="18" t="s">
        <v>1352</v>
      </c>
      <c r="F315" s="18" t="s">
        <v>324</v>
      </c>
      <c r="H315" s="18">
        <v>200000</v>
      </c>
      <c r="I315" s="18">
        <v>0</v>
      </c>
      <c r="J315" s="18" t="s">
        <v>273</v>
      </c>
      <c r="K315" s="18" t="s">
        <v>93</v>
      </c>
      <c r="L315" s="18" t="s">
        <v>2210</v>
      </c>
      <c r="M315" s="18">
        <v>0</v>
      </c>
      <c r="R315" s="18">
        <v>6</v>
      </c>
      <c r="T315" s="18" t="s">
        <v>117</v>
      </c>
      <c r="U315" s="18">
        <v>0</v>
      </c>
      <c r="AB315" s="18" t="s">
        <v>302</v>
      </c>
      <c r="AC315" s="18" t="s">
        <v>154</v>
      </c>
      <c r="AD315" s="18">
        <v>180</v>
      </c>
      <c r="AE315" s="18">
        <v>66.247372669492322</v>
      </c>
      <c r="AF315" s="18">
        <v>11925</v>
      </c>
    </row>
    <row r="316" spans="1:32" x14ac:dyDescent="0.2">
      <c r="A316" s="18">
        <v>311</v>
      </c>
      <c r="B316" s="18">
        <v>10200251</v>
      </c>
      <c r="D316" s="18">
        <v>0</v>
      </c>
      <c r="E316" s="18" t="s">
        <v>1352</v>
      </c>
      <c r="F316" s="18" t="s">
        <v>324</v>
      </c>
      <c r="H316" s="18">
        <v>200000</v>
      </c>
      <c r="I316" s="18">
        <v>0</v>
      </c>
      <c r="J316" s="18" t="s">
        <v>273</v>
      </c>
      <c r="K316" s="18" t="s">
        <v>93</v>
      </c>
      <c r="L316" s="18" t="s">
        <v>2211</v>
      </c>
      <c r="M316" s="18">
        <v>0</v>
      </c>
      <c r="R316" s="18">
        <v>6</v>
      </c>
      <c r="T316" s="18" t="s">
        <v>117</v>
      </c>
      <c r="U316" s="18">
        <v>0</v>
      </c>
      <c r="AB316" s="18" t="s">
        <v>303</v>
      </c>
      <c r="AC316" s="18" t="s">
        <v>154</v>
      </c>
      <c r="AD316" s="18">
        <v>180</v>
      </c>
      <c r="AE316" s="18">
        <v>79.496847203390786</v>
      </c>
      <c r="AF316" s="18">
        <v>14309</v>
      </c>
    </row>
    <row r="317" spans="1:32" x14ac:dyDescent="0.2">
      <c r="A317" s="18">
        <v>312</v>
      </c>
      <c r="B317" s="18">
        <v>10201010</v>
      </c>
      <c r="D317" s="18">
        <v>0</v>
      </c>
      <c r="E317" s="18" t="s">
        <v>97</v>
      </c>
      <c r="F317" s="18" t="s">
        <v>324</v>
      </c>
      <c r="H317" s="18">
        <v>200000</v>
      </c>
      <c r="I317" s="18">
        <v>0</v>
      </c>
      <c r="J317" s="18" t="s">
        <v>262</v>
      </c>
      <c r="K317" s="18" t="s">
        <v>93</v>
      </c>
      <c r="L317" s="18" t="s">
        <v>3209</v>
      </c>
      <c r="M317" s="18">
        <v>1</v>
      </c>
      <c r="R317" s="18">
        <v>8</v>
      </c>
      <c r="T317" s="18" t="s">
        <v>117</v>
      </c>
      <c r="U317" s="18">
        <v>0</v>
      </c>
      <c r="W317" s="18">
        <v>10201010</v>
      </c>
      <c r="AB317" s="18" t="s">
        <v>277</v>
      </c>
      <c r="AC317" s="18" t="s">
        <v>155</v>
      </c>
      <c r="AD317" s="18">
        <v>450</v>
      </c>
      <c r="AE317" s="18">
        <v>1</v>
      </c>
      <c r="AF317" s="18">
        <v>450</v>
      </c>
    </row>
    <row r="318" spans="1:32" x14ac:dyDescent="0.2">
      <c r="A318" s="18">
        <v>313</v>
      </c>
      <c r="B318" s="18">
        <v>10201020</v>
      </c>
      <c r="D318" s="18">
        <v>0</v>
      </c>
      <c r="E318" s="18" t="s">
        <v>97</v>
      </c>
      <c r="F318" s="18" t="s">
        <v>324</v>
      </c>
      <c r="H318" s="18">
        <v>200000</v>
      </c>
      <c r="I318" s="18">
        <v>0</v>
      </c>
      <c r="J318" s="18" t="s">
        <v>262</v>
      </c>
      <c r="K318" s="18" t="s">
        <v>93</v>
      </c>
      <c r="L318" s="18" t="s">
        <v>3210</v>
      </c>
      <c r="M318" s="18">
        <v>1</v>
      </c>
      <c r="R318" s="18">
        <v>8</v>
      </c>
      <c r="T318" s="18" t="s">
        <v>117</v>
      </c>
      <c r="U318" s="18">
        <v>0</v>
      </c>
      <c r="W318" s="18">
        <v>10201010</v>
      </c>
      <c r="AB318" s="18" t="s">
        <v>280</v>
      </c>
      <c r="AC318" s="18" t="s">
        <v>155</v>
      </c>
      <c r="AD318" s="18">
        <v>450</v>
      </c>
      <c r="AE318" s="18">
        <v>1.2</v>
      </c>
      <c r="AF318" s="18">
        <v>540</v>
      </c>
    </row>
    <row r="319" spans="1:32" x14ac:dyDescent="0.2">
      <c r="A319" s="18">
        <v>314</v>
      </c>
      <c r="B319" s="18">
        <v>10201030</v>
      </c>
      <c r="D319" s="18">
        <v>0</v>
      </c>
      <c r="E319" s="18" t="s">
        <v>97</v>
      </c>
      <c r="F319" s="18" t="s">
        <v>324</v>
      </c>
      <c r="H319" s="18">
        <v>200000</v>
      </c>
      <c r="I319" s="18">
        <v>0</v>
      </c>
      <c r="J319" s="18" t="s">
        <v>262</v>
      </c>
      <c r="K319" s="18" t="s">
        <v>93</v>
      </c>
      <c r="L319" s="18" t="s">
        <v>3211</v>
      </c>
      <c r="M319" s="18">
        <v>1</v>
      </c>
      <c r="R319" s="18">
        <v>8</v>
      </c>
      <c r="T319" s="18" t="s">
        <v>117</v>
      </c>
      <c r="U319" s="18">
        <v>0</v>
      </c>
      <c r="W319" s="18">
        <v>10201010</v>
      </c>
      <c r="AB319" s="18" t="s">
        <v>282</v>
      </c>
      <c r="AC319" s="18" t="s">
        <v>155</v>
      </c>
      <c r="AD319" s="18">
        <v>450</v>
      </c>
      <c r="AE319" s="18">
        <v>1.44</v>
      </c>
      <c r="AF319" s="18">
        <v>648</v>
      </c>
    </row>
    <row r="320" spans="1:32" x14ac:dyDescent="0.2">
      <c r="A320" s="18">
        <v>315</v>
      </c>
      <c r="B320" s="18">
        <v>10201040</v>
      </c>
      <c r="D320" s="18">
        <v>0</v>
      </c>
      <c r="E320" s="18" t="s">
        <v>97</v>
      </c>
      <c r="F320" s="18" t="s">
        <v>324</v>
      </c>
      <c r="H320" s="18">
        <v>200000</v>
      </c>
      <c r="I320" s="18">
        <v>0</v>
      </c>
      <c r="J320" s="18" t="s">
        <v>262</v>
      </c>
      <c r="K320" s="18" t="s">
        <v>93</v>
      </c>
      <c r="L320" s="18" t="s">
        <v>3212</v>
      </c>
      <c r="M320" s="18">
        <v>1</v>
      </c>
      <c r="R320" s="18">
        <v>8</v>
      </c>
      <c r="T320" s="18" t="s">
        <v>117</v>
      </c>
      <c r="U320" s="18">
        <v>0</v>
      </c>
      <c r="W320" s="18">
        <v>10201010</v>
      </c>
      <c r="AB320" s="18" t="s">
        <v>283</v>
      </c>
      <c r="AC320" s="18" t="s">
        <v>155</v>
      </c>
      <c r="AD320" s="18">
        <v>450</v>
      </c>
      <c r="AE320" s="18">
        <v>1.728</v>
      </c>
      <c r="AF320" s="18">
        <v>778</v>
      </c>
    </row>
    <row r="321" spans="1:32" x14ac:dyDescent="0.2">
      <c r="A321" s="18">
        <v>316</v>
      </c>
      <c r="B321" s="18">
        <v>10201050</v>
      </c>
      <c r="D321" s="18">
        <v>0</v>
      </c>
      <c r="E321" s="18" t="s">
        <v>97</v>
      </c>
      <c r="F321" s="18" t="s">
        <v>324</v>
      </c>
      <c r="H321" s="18">
        <v>200000</v>
      </c>
      <c r="I321" s="18">
        <v>0</v>
      </c>
      <c r="J321" s="18" t="s">
        <v>262</v>
      </c>
      <c r="K321" s="18" t="s">
        <v>93</v>
      </c>
      <c r="L321" s="18" t="s">
        <v>3213</v>
      </c>
      <c r="M321" s="18">
        <v>1</v>
      </c>
      <c r="R321" s="18">
        <v>8</v>
      </c>
      <c r="T321" s="18" t="s">
        <v>117</v>
      </c>
      <c r="U321" s="18">
        <v>0</v>
      </c>
      <c r="W321" s="18">
        <v>10201010</v>
      </c>
      <c r="AB321" s="18" t="s">
        <v>284</v>
      </c>
      <c r="AC321" s="18" t="s">
        <v>155</v>
      </c>
      <c r="AD321" s="18">
        <v>450</v>
      </c>
      <c r="AE321" s="18">
        <v>2.0735999999999999</v>
      </c>
      <c r="AF321" s="18">
        <v>933</v>
      </c>
    </row>
    <row r="322" spans="1:32" x14ac:dyDescent="0.2">
      <c r="A322" s="18">
        <v>317</v>
      </c>
      <c r="B322" s="18">
        <v>10201060</v>
      </c>
      <c r="D322" s="18">
        <v>0</v>
      </c>
      <c r="E322" s="18" t="s">
        <v>97</v>
      </c>
      <c r="F322" s="18" t="s">
        <v>324</v>
      </c>
      <c r="H322" s="18">
        <v>200000</v>
      </c>
      <c r="I322" s="18">
        <v>0</v>
      </c>
      <c r="J322" s="18" t="s">
        <v>262</v>
      </c>
      <c r="K322" s="18" t="s">
        <v>93</v>
      </c>
      <c r="L322" s="18" t="s">
        <v>3214</v>
      </c>
      <c r="M322" s="18">
        <v>1</v>
      </c>
      <c r="R322" s="18">
        <v>8</v>
      </c>
      <c r="T322" s="18" t="s">
        <v>117</v>
      </c>
      <c r="U322" s="18">
        <v>0</v>
      </c>
      <c r="W322" s="18">
        <v>10201010</v>
      </c>
      <c r="AB322" s="18" t="s">
        <v>285</v>
      </c>
      <c r="AC322" s="18" t="s">
        <v>155</v>
      </c>
      <c r="AD322" s="18">
        <v>450</v>
      </c>
      <c r="AE322" s="18">
        <v>2.4883199999999999</v>
      </c>
      <c r="AF322" s="18">
        <v>1120</v>
      </c>
    </row>
    <row r="323" spans="1:32" x14ac:dyDescent="0.2">
      <c r="A323" s="18">
        <v>318</v>
      </c>
      <c r="B323" s="18">
        <v>10201070</v>
      </c>
      <c r="D323" s="18">
        <v>0</v>
      </c>
      <c r="E323" s="18" t="s">
        <v>97</v>
      </c>
      <c r="F323" s="18" t="s">
        <v>324</v>
      </c>
      <c r="H323" s="18">
        <v>200000</v>
      </c>
      <c r="I323" s="18">
        <v>0</v>
      </c>
      <c r="J323" s="18" t="s">
        <v>262</v>
      </c>
      <c r="K323" s="18" t="s">
        <v>93</v>
      </c>
      <c r="L323" s="18" t="s">
        <v>3215</v>
      </c>
      <c r="M323" s="18">
        <v>1</v>
      </c>
      <c r="R323" s="18">
        <v>8</v>
      </c>
      <c r="T323" s="18" t="s">
        <v>117</v>
      </c>
      <c r="U323" s="18">
        <v>0</v>
      </c>
      <c r="W323" s="18">
        <v>10201010</v>
      </c>
      <c r="AB323" s="18" t="s">
        <v>286</v>
      </c>
      <c r="AC323" s="18" t="s">
        <v>155</v>
      </c>
      <c r="AD323" s="18">
        <v>450</v>
      </c>
      <c r="AE323" s="18">
        <v>2.9859839999999997</v>
      </c>
      <c r="AF323" s="18">
        <v>1344</v>
      </c>
    </row>
    <row r="324" spans="1:32" x14ac:dyDescent="0.2">
      <c r="A324" s="18">
        <v>319</v>
      </c>
      <c r="B324" s="18">
        <v>10201080</v>
      </c>
      <c r="D324" s="18">
        <v>0</v>
      </c>
      <c r="E324" s="18" t="s">
        <v>97</v>
      </c>
      <c r="F324" s="18" t="s">
        <v>324</v>
      </c>
      <c r="H324" s="18">
        <v>200000</v>
      </c>
      <c r="I324" s="18">
        <v>0</v>
      </c>
      <c r="J324" s="18" t="s">
        <v>262</v>
      </c>
      <c r="K324" s="18" t="s">
        <v>93</v>
      </c>
      <c r="L324" s="18" t="s">
        <v>3216</v>
      </c>
      <c r="M324" s="18">
        <v>1</v>
      </c>
      <c r="R324" s="18">
        <v>8</v>
      </c>
      <c r="T324" s="18" t="s">
        <v>117</v>
      </c>
      <c r="U324" s="18">
        <v>0</v>
      </c>
      <c r="W324" s="18">
        <v>10201010</v>
      </c>
      <c r="AB324" s="18" t="s">
        <v>287</v>
      </c>
      <c r="AC324" s="18" t="s">
        <v>155</v>
      </c>
      <c r="AD324" s="18">
        <v>450</v>
      </c>
      <c r="AE324" s="18">
        <v>3.5831807999999996</v>
      </c>
      <c r="AF324" s="18">
        <v>1612</v>
      </c>
    </row>
    <row r="325" spans="1:32" x14ac:dyDescent="0.2">
      <c r="A325" s="18">
        <v>320</v>
      </c>
      <c r="B325" s="18">
        <v>10201090</v>
      </c>
      <c r="D325" s="18">
        <v>0</v>
      </c>
      <c r="E325" s="18" t="s">
        <v>97</v>
      </c>
      <c r="F325" s="18" t="s">
        <v>324</v>
      </c>
      <c r="H325" s="18">
        <v>200000</v>
      </c>
      <c r="I325" s="18">
        <v>0</v>
      </c>
      <c r="J325" s="18" t="s">
        <v>262</v>
      </c>
      <c r="K325" s="18" t="s">
        <v>93</v>
      </c>
      <c r="L325" s="18" t="s">
        <v>3217</v>
      </c>
      <c r="M325" s="18">
        <v>1</v>
      </c>
      <c r="R325" s="18">
        <v>8</v>
      </c>
      <c r="T325" s="18" t="s">
        <v>117</v>
      </c>
      <c r="U325" s="18">
        <v>0</v>
      </c>
      <c r="W325" s="18">
        <v>10201010</v>
      </c>
      <c r="AB325" s="18" t="s">
        <v>288</v>
      </c>
      <c r="AC325" s="18" t="s">
        <v>155</v>
      </c>
      <c r="AD325" s="18">
        <v>450</v>
      </c>
      <c r="AE325" s="18">
        <v>4.2998169599999994</v>
      </c>
      <c r="AF325" s="18">
        <v>1935</v>
      </c>
    </row>
    <row r="326" spans="1:32" x14ac:dyDescent="0.2">
      <c r="A326" s="18">
        <v>321</v>
      </c>
      <c r="B326" s="18">
        <v>10201100</v>
      </c>
      <c r="D326" s="18">
        <v>0</v>
      </c>
      <c r="E326" s="18" t="s">
        <v>97</v>
      </c>
      <c r="F326" s="18" t="s">
        <v>324</v>
      </c>
      <c r="H326" s="18">
        <v>200000</v>
      </c>
      <c r="I326" s="18">
        <v>0</v>
      </c>
      <c r="J326" s="18" t="s">
        <v>262</v>
      </c>
      <c r="K326" s="18" t="s">
        <v>93</v>
      </c>
      <c r="L326" s="18" t="s">
        <v>3218</v>
      </c>
      <c r="M326" s="18">
        <v>1</v>
      </c>
      <c r="R326" s="18">
        <v>8</v>
      </c>
      <c r="T326" s="18" t="s">
        <v>117</v>
      </c>
      <c r="U326" s="18">
        <v>0</v>
      </c>
      <c r="W326" s="18">
        <v>10201010</v>
      </c>
      <c r="AB326" s="18" t="s">
        <v>289</v>
      </c>
      <c r="AC326" s="18" t="s">
        <v>155</v>
      </c>
      <c r="AD326" s="18">
        <v>450</v>
      </c>
      <c r="AE326" s="18">
        <v>5.1597803519999994</v>
      </c>
      <c r="AF326" s="18">
        <v>2322</v>
      </c>
    </row>
    <row r="327" spans="1:32" x14ac:dyDescent="0.2">
      <c r="A327" s="18">
        <v>322</v>
      </c>
      <c r="B327" s="18">
        <v>10201110</v>
      </c>
      <c r="D327" s="18">
        <v>0</v>
      </c>
      <c r="E327" s="18" t="s">
        <v>97</v>
      </c>
      <c r="F327" s="18" t="s">
        <v>324</v>
      </c>
      <c r="H327" s="18">
        <v>200000</v>
      </c>
      <c r="I327" s="18">
        <v>0</v>
      </c>
      <c r="J327" s="18" t="s">
        <v>262</v>
      </c>
      <c r="K327" s="18" t="s">
        <v>93</v>
      </c>
      <c r="L327" s="18" t="s">
        <v>3219</v>
      </c>
      <c r="M327" s="18">
        <v>1</v>
      </c>
      <c r="R327" s="18">
        <v>8</v>
      </c>
      <c r="T327" s="18" t="s">
        <v>117</v>
      </c>
      <c r="U327" s="18">
        <v>0</v>
      </c>
      <c r="W327" s="18">
        <v>10201010</v>
      </c>
      <c r="AB327" s="18" t="s">
        <v>290</v>
      </c>
      <c r="AC327" s="18" t="s">
        <v>155</v>
      </c>
      <c r="AD327" s="18">
        <v>450</v>
      </c>
      <c r="AE327" s="18">
        <v>6.1917364223999991</v>
      </c>
      <c r="AF327" s="18">
        <v>2786</v>
      </c>
    </row>
    <row r="328" spans="1:32" x14ac:dyDescent="0.2">
      <c r="A328" s="18">
        <v>323</v>
      </c>
      <c r="B328" s="18">
        <v>10201120</v>
      </c>
      <c r="D328" s="18">
        <v>0</v>
      </c>
      <c r="E328" s="18" t="s">
        <v>97</v>
      </c>
      <c r="F328" s="18" t="s">
        <v>324</v>
      </c>
      <c r="H328" s="18">
        <v>200000</v>
      </c>
      <c r="I328" s="18">
        <v>0</v>
      </c>
      <c r="J328" s="18" t="s">
        <v>262</v>
      </c>
      <c r="K328" s="18" t="s">
        <v>93</v>
      </c>
      <c r="L328" s="18" t="s">
        <v>3220</v>
      </c>
      <c r="M328" s="18">
        <v>1</v>
      </c>
      <c r="R328" s="18">
        <v>8</v>
      </c>
      <c r="T328" s="18" t="s">
        <v>117</v>
      </c>
      <c r="U328" s="18">
        <v>0</v>
      </c>
      <c r="W328" s="18">
        <v>10201010</v>
      </c>
      <c r="AB328" s="18" t="s">
        <v>291</v>
      </c>
      <c r="AC328" s="18" t="s">
        <v>155</v>
      </c>
      <c r="AD328" s="18">
        <v>450</v>
      </c>
      <c r="AE328" s="18">
        <v>7.4300837068799988</v>
      </c>
      <c r="AF328" s="18">
        <v>3344</v>
      </c>
    </row>
    <row r="329" spans="1:32" x14ac:dyDescent="0.2">
      <c r="A329" s="18">
        <v>324</v>
      </c>
      <c r="B329" s="18">
        <v>10201130</v>
      </c>
      <c r="D329" s="18">
        <v>0</v>
      </c>
      <c r="E329" s="18" t="s">
        <v>97</v>
      </c>
      <c r="F329" s="18" t="s">
        <v>324</v>
      </c>
      <c r="H329" s="18">
        <v>200000</v>
      </c>
      <c r="I329" s="18">
        <v>0</v>
      </c>
      <c r="J329" s="18" t="s">
        <v>262</v>
      </c>
      <c r="K329" s="18" t="s">
        <v>93</v>
      </c>
      <c r="L329" s="18" t="s">
        <v>3221</v>
      </c>
      <c r="M329" s="18">
        <v>1</v>
      </c>
      <c r="R329" s="18">
        <v>8</v>
      </c>
      <c r="T329" s="18" t="s">
        <v>117</v>
      </c>
      <c r="U329" s="18">
        <v>0</v>
      </c>
      <c r="W329" s="18">
        <v>10201010</v>
      </c>
      <c r="AB329" s="18" t="s">
        <v>292</v>
      </c>
      <c r="AC329" s="18" t="s">
        <v>155</v>
      </c>
      <c r="AD329" s="18">
        <v>450</v>
      </c>
      <c r="AE329" s="18">
        <v>8.9161004482559978</v>
      </c>
      <c r="AF329" s="18">
        <v>4012</v>
      </c>
    </row>
    <row r="330" spans="1:32" x14ac:dyDescent="0.2">
      <c r="A330" s="18">
        <v>325</v>
      </c>
      <c r="B330" s="18">
        <v>10201140</v>
      </c>
      <c r="D330" s="18">
        <v>0</v>
      </c>
      <c r="E330" s="18" t="s">
        <v>97</v>
      </c>
      <c r="F330" s="18" t="s">
        <v>324</v>
      </c>
      <c r="H330" s="18">
        <v>200000</v>
      </c>
      <c r="I330" s="18">
        <v>0</v>
      </c>
      <c r="J330" s="18" t="s">
        <v>262</v>
      </c>
      <c r="K330" s="18" t="s">
        <v>93</v>
      </c>
      <c r="L330" s="18" t="s">
        <v>3222</v>
      </c>
      <c r="M330" s="18">
        <v>1</v>
      </c>
      <c r="R330" s="18">
        <v>8</v>
      </c>
      <c r="T330" s="18" t="s">
        <v>117</v>
      </c>
      <c r="U330" s="18">
        <v>0</v>
      </c>
      <c r="W330" s="18">
        <v>10201010</v>
      </c>
      <c r="AB330" s="18" t="s">
        <v>293</v>
      </c>
      <c r="AC330" s="18" t="s">
        <v>155</v>
      </c>
      <c r="AD330" s="18">
        <v>450</v>
      </c>
      <c r="AE330" s="18">
        <v>10.699320537907196</v>
      </c>
      <c r="AF330" s="18">
        <v>4815</v>
      </c>
    </row>
    <row r="331" spans="1:32" x14ac:dyDescent="0.2">
      <c r="A331" s="18">
        <v>326</v>
      </c>
      <c r="B331" s="18">
        <v>10201150</v>
      </c>
      <c r="D331" s="18">
        <v>0</v>
      </c>
      <c r="E331" s="18" t="s">
        <v>97</v>
      </c>
      <c r="F331" s="18" t="s">
        <v>324</v>
      </c>
      <c r="H331" s="18">
        <v>200000</v>
      </c>
      <c r="I331" s="18">
        <v>0</v>
      </c>
      <c r="J331" s="18" t="s">
        <v>262</v>
      </c>
      <c r="K331" s="18" t="s">
        <v>93</v>
      </c>
      <c r="L331" s="18" t="s">
        <v>3223</v>
      </c>
      <c r="M331" s="18">
        <v>1</v>
      </c>
      <c r="R331" s="18">
        <v>8</v>
      </c>
      <c r="T331" s="18" t="s">
        <v>117</v>
      </c>
      <c r="U331" s="18">
        <v>0</v>
      </c>
      <c r="W331" s="18">
        <v>10201010</v>
      </c>
      <c r="AB331" s="18" t="s">
        <v>294</v>
      </c>
      <c r="AC331" s="18" t="s">
        <v>155</v>
      </c>
      <c r="AD331" s="18">
        <v>450</v>
      </c>
      <c r="AE331" s="18">
        <v>12.839184645488634</v>
      </c>
      <c r="AF331" s="18">
        <v>5778</v>
      </c>
    </row>
    <row r="332" spans="1:32" x14ac:dyDescent="0.2">
      <c r="A332" s="18">
        <v>327</v>
      </c>
      <c r="B332" s="18">
        <v>10201160</v>
      </c>
      <c r="D332" s="18">
        <v>0</v>
      </c>
      <c r="E332" s="18" t="s">
        <v>97</v>
      </c>
      <c r="F332" s="18" t="s">
        <v>324</v>
      </c>
      <c r="H332" s="18">
        <v>200000</v>
      </c>
      <c r="I332" s="18">
        <v>0</v>
      </c>
      <c r="J332" s="18" t="s">
        <v>262</v>
      </c>
      <c r="K332" s="18" t="s">
        <v>93</v>
      </c>
      <c r="L332" s="18" t="s">
        <v>3224</v>
      </c>
      <c r="M332" s="18">
        <v>1</v>
      </c>
      <c r="R332" s="18">
        <v>8</v>
      </c>
      <c r="T332" s="18" t="s">
        <v>117</v>
      </c>
      <c r="U332" s="18">
        <v>0</v>
      </c>
      <c r="W332" s="18">
        <v>10201010</v>
      </c>
      <c r="AB332" s="18" t="s">
        <v>295</v>
      </c>
      <c r="AC332" s="18" t="s">
        <v>155</v>
      </c>
      <c r="AD332" s="18">
        <v>450</v>
      </c>
      <c r="AE332" s="18">
        <v>15.407021574586361</v>
      </c>
      <c r="AF332" s="18">
        <v>6933</v>
      </c>
    </row>
    <row r="333" spans="1:32" x14ac:dyDescent="0.2">
      <c r="A333" s="18">
        <v>328</v>
      </c>
      <c r="B333" s="18">
        <v>10201170</v>
      </c>
      <c r="D333" s="18">
        <v>0</v>
      </c>
      <c r="E333" s="18" t="s">
        <v>97</v>
      </c>
      <c r="F333" s="18" t="s">
        <v>324</v>
      </c>
      <c r="H333" s="18">
        <v>200000</v>
      </c>
      <c r="I333" s="18">
        <v>0</v>
      </c>
      <c r="J333" s="18" t="s">
        <v>262</v>
      </c>
      <c r="K333" s="18" t="s">
        <v>93</v>
      </c>
      <c r="L333" s="18" t="s">
        <v>3225</v>
      </c>
      <c r="M333" s="18">
        <v>1</v>
      </c>
      <c r="R333" s="18">
        <v>8</v>
      </c>
      <c r="T333" s="18" t="s">
        <v>117</v>
      </c>
      <c r="U333" s="18">
        <v>0</v>
      </c>
      <c r="W333" s="18">
        <v>10201010</v>
      </c>
      <c r="AB333" s="18" t="s">
        <v>296</v>
      </c>
      <c r="AC333" s="18" t="s">
        <v>155</v>
      </c>
      <c r="AD333" s="18">
        <v>450</v>
      </c>
      <c r="AE333" s="18">
        <v>18.488425889503631</v>
      </c>
      <c r="AF333" s="18">
        <v>8320</v>
      </c>
    </row>
    <row r="334" spans="1:32" x14ac:dyDescent="0.2">
      <c r="A334" s="18">
        <v>329</v>
      </c>
      <c r="B334" s="18">
        <v>10201180</v>
      </c>
      <c r="D334" s="18">
        <v>0</v>
      </c>
      <c r="E334" s="18" t="s">
        <v>97</v>
      </c>
      <c r="F334" s="18" t="s">
        <v>324</v>
      </c>
      <c r="H334" s="18">
        <v>200000</v>
      </c>
      <c r="I334" s="18">
        <v>0</v>
      </c>
      <c r="J334" s="18" t="s">
        <v>262</v>
      </c>
      <c r="K334" s="18" t="s">
        <v>93</v>
      </c>
      <c r="L334" s="18" t="s">
        <v>3226</v>
      </c>
      <c r="M334" s="18">
        <v>1</v>
      </c>
      <c r="R334" s="18">
        <v>8</v>
      </c>
      <c r="T334" s="18" t="s">
        <v>117</v>
      </c>
      <c r="U334" s="18">
        <v>0</v>
      </c>
      <c r="W334" s="18">
        <v>10201010</v>
      </c>
      <c r="AB334" s="18" t="s">
        <v>297</v>
      </c>
      <c r="AC334" s="18" t="s">
        <v>155</v>
      </c>
      <c r="AD334" s="18">
        <v>450</v>
      </c>
      <c r="AE334" s="18">
        <v>22.186111067404358</v>
      </c>
      <c r="AF334" s="18">
        <v>9984</v>
      </c>
    </row>
    <row r="335" spans="1:32" x14ac:dyDescent="0.2">
      <c r="A335" s="18">
        <v>330</v>
      </c>
      <c r="B335" s="18">
        <v>10201190</v>
      </c>
      <c r="D335" s="18">
        <v>0</v>
      </c>
      <c r="E335" s="18" t="s">
        <v>97</v>
      </c>
      <c r="F335" s="18" t="s">
        <v>324</v>
      </c>
      <c r="H335" s="18">
        <v>200000</v>
      </c>
      <c r="I335" s="18">
        <v>0</v>
      </c>
      <c r="J335" s="18" t="s">
        <v>262</v>
      </c>
      <c r="K335" s="18" t="s">
        <v>93</v>
      </c>
      <c r="L335" s="18" t="s">
        <v>3227</v>
      </c>
      <c r="M335" s="18">
        <v>1</v>
      </c>
      <c r="R335" s="18">
        <v>8</v>
      </c>
      <c r="T335" s="18" t="s">
        <v>117</v>
      </c>
      <c r="U335" s="18">
        <v>0</v>
      </c>
      <c r="W335" s="18">
        <v>10201010</v>
      </c>
      <c r="AB335" s="18" t="s">
        <v>298</v>
      </c>
      <c r="AC335" s="18" t="s">
        <v>155</v>
      </c>
      <c r="AD335" s="18">
        <v>450</v>
      </c>
      <c r="AE335" s="18">
        <v>26.62333328088523</v>
      </c>
      <c r="AF335" s="18">
        <v>11980</v>
      </c>
    </row>
    <row r="336" spans="1:32" x14ac:dyDescent="0.2">
      <c r="A336" s="18">
        <v>331</v>
      </c>
      <c r="B336" s="18">
        <v>10201200</v>
      </c>
      <c r="D336" s="18">
        <v>0</v>
      </c>
      <c r="E336" s="18" t="s">
        <v>97</v>
      </c>
      <c r="F336" s="18" t="s">
        <v>324</v>
      </c>
      <c r="H336" s="18">
        <v>200000</v>
      </c>
      <c r="I336" s="18">
        <v>0</v>
      </c>
      <c r="J336" s="18" t="s">
        <v>262</v>
      </c>
      <c r="K336" s="18" t="s">
        <v>93</v>
      </c>
      <c r="L336" s="18" t="s">
        <v>3228</v>
      </c>
      <c r="M336" s="18">
        <v>1</v>
      </c>
      <c r="R336" s="18">
        <v>8</v>
      </c>
      <c r="T336" s="18" t="s">
        <v>117</v>
      </c>
      <c r="U336" s="18">
        <v>0</v>
      </c>
      <c r="W336" s="18">
        <v>10201010</v>
      </c>
      <c r="AB336" s="18" t="s">
        <v>299</v>
      </c>
      <c r="AC336" s="18" t="s">
        <v>155</v>
      </c>
      <c r="AD336" s="18">
        <v>450</v>
      </c>
      <c r="AE336" s="18">
        <v>31.947999937062274</v>
      </c>
      <c r="AF336" s="18">
        <v>14377</v>
      </c>
    </row>
    <row r="337" spans="1:32" x14ac:dyDescent="0.2">
      <c r="A337" s="18">
        <v>332</v>
      </c>
      <c r="B337" s="18">
        <v>10201210</v>
      </c>
      <c r="D337" s="18">
        <v>0</v>
      </c>
      <c r="E337" s="18" t="s">
        <v>97</v>
      </c>
      <c r="F337" s="18" t="s">
        <v>324</v>
      </c>
      <c r="H337" s="18">
        <v>200000</v>
      </c>
      <c r="I337" s="18">
        <v>0</v>
      </c>
      <c r="J337" s="18" t="s">
        <v>262</v>
      </c>
      <c r="K337" s="18" t="s">
        <v>93</v>
      </c>
      <c r="L337" s="18" t="s">
        <v>3229</v>
      </c>
      <c r="M337" s="18">
        <v>1</v>
      </c>
      <c r="R337" s="18">
        <v>8</v>
      </c>
      <c r="T337" s="18" t="s">
        <v>117</v>
      </c>
      <c r="U337" s="18">
        <v>0</v>
      </c>
      <c r="W337" s="18">
        <v>10201010</v>
      </c>
      <c r="AB337" s="18" t="s">
        <v>279</v>
      </c>
      <c r="AC337" s="18" t="s">
        <v>155</v>
      </c>
      <c r="AD337" s="18">
        <v>450</v>
      </c>
      <c r="AE337" s="18">
        <v>38.337599924474731</v>
      </c>
      <c r="AF337" s="18">
        <v>17252</v>
      </c>
    </row>
    <row r="338" spans="1:32" x14ac:dyDescent="0.2">
      <c r="A338" s="18">
        <v>333</v>
      </c>
      <c r="B338" s="18">
        <v>10201220</v>
      </c>
      <c r="D338" s="18">
        <v>0</v>
      </c>
      <c r="E338" s="18" t="s">
        <v>97</v>
      </c>
      <c r="F338" s="18" t="s">
        <v>324</v>
      </c>
      <c r="H338" s="18">
        <v>200000</v>
      </c>
      <c r="I338" s="18">
        <v>0</v>
      </c>
      <c r="J338" s="18" t="s">
        <v>262</v>
      </c>
      <c r="K338" s="18" t="s">
        <v>93</v>
      </c>
      <c r="L338" s="18" t="s">
        <v>3230</v>
      </c>
      <c r="M338" s="18">
        <v>1</v>
      </c>
      <c r="R338" s="18">
        <v>8</v>
      </c>
      <c r="T338" s="18" t="s">
        <v>117</v>
      </c>
      <c r="U338" s="18">
        <v>0</v>
      </c>
      <c r="W338" s="18">
        <v>10201010</v>
      </c>
      <c r="AB338" s="18" t="s">
        <v>300</v>
      </c>
      <c r="AC338" s="18" t="s">
        <v>155</v>
      </c>
      <c r="AD338" s="18">
        <v>450</v>
      </c>
      <c r="AE338" s="18">
        <v>46.005119909369675</v>
      </c>
      <c r="AF338" s="18">
        <v>20702</v>
      </c>
    </row>
    <row r="339" spans="1:32" x14ac:dyDescent="0.2">
      <c r="A339" s="18">
        <v>334</v>
      </c>
      <c r="B339" s="18">
        <v>10201230</v>
      </c>
      <c r="D339" s="18">
        <v>0</v>
      </c>
      <c r="E339" s="18" t="s">
        <v>97</v>
      </c>
      <c r="F339" s="18" t="s">
        <v>324</v>
      </c>
      <c r="H339" s="18">
        <v>200000</v>
      </c>
      <c r="I339" s="18">
        <v>0</v>
      </c>
      <c r="J339" s="18" t="s">
        <v>262</v>
      </c>
      <c r="K339" s="18" t="s">
        <v>93</v>
      </c>
      <c r="L339" s="18" t="s">
        <v>3231</v>
      </c>
      <c r="M339" s="18">
        <v>1</v>
      </c>
      <c r="R339" s="18">
        <v>8</v>
      </c>
      <c r="T339" s="18" t="s">
        <v>117</v>
      </c>
      <c r="U339" s="18">
        <v>0</v>
      </c>
      <c r="W339" s="18">
        <v>10201010</v>
      </c>
      <c r="AB339" s="18" t="s">
        <v>301</v>
      </c>
      <c r="AC339" s="18" t="s">
        <v>155</v>
      </c>
      <c r="AD339" s="18">
        <v>450</v>
      </c>
      <c r="AE339" s="18">
        <v>55.206143891243606</v>
      </c>
      <c r="AF339" s="18">
        <v>24843</v>
      </c>
    </row>
    <row r="340" spans="1:32" x14ac:dyDescent="0.2">
      <c r="A340" s="18">
        <v>335</v>
      </c>
      <c r="B340" s="18">
        <v>10201240</v>
      </c>
      <c r="D340" s="18">
        <v>0</v>
      </c>
      <c r="E340" s="18" t="s">
        <v>97</v>
      </c>
      <c r="F340" s="18" t="s">
        <v>324</v>
      </c>
      <c r="H340" s="18">
        <v>200000</v>
      </c>
      <c r="I340" s="18">
        <v>0</v>
      </c>
      <c r="J340" s="18" t="s">
        <v>262</v>
      </c>
      <c r="K340" s="18" t="s">
        <v>93</v>
      </c>
      <c r="L340" s="18" t="s">
        <v>3232</v>
      </c>
      <c r="M340" s="18">
        <v>1</v>
      </c>
      <c r="R340" s="18">
        <v>8</v>
      </c>
      <c r="T340" s="18" t="s">
        <v>117</v>
      </c>
      <c r="U340" s="18">
        <v>0</v>
      </c>
      <c r="W340" s="18">
        <v>10201010</v>
      </c>
      <c r="AB340" s="18" t="s">
        <v>302</v>
      </c>
      <c r="AC340" s="18" t="s">
        <v>155</v>
      </c>
      <c r="AD340" s="18">
        <v>450</v>
      </c>
      <c r="AE340" s="18">
        <v>66.247372669492322</v>
      </c>
      <c r="AF340" s="18">
        <v>29811</v>
      </c>
    </row>
    <row r="341" spans="1:32" x14ac:dyDescent="0.2">
      <c r="A341" s="18">
        <v>336</v>
      </c>
      <c r="B341" s="18">
        <v>10201250</v>
      </c>
      <c r="D341" s="18">
        <v>0</v>
      </c>
      <c r="E341" s="18" t="s">
        <v>97</v>
      </c>
      <c r="F341" s="18" t="s">
        <v>324</v>
      </c>
      <c r="H341" s="18">
        <v>200000</v>
      </c>
      <c r="I341" s="18">
        <v>0</v>
      </c>
      <c r="J341" s="18" t="s">
        <v>262</v>
      </c>
      <c r="K341" s="18" t="s">
        <v>93</v>
      </c>
      <c r="L341" s="18" t="s">
        <v>3233</v>
      </c>
      <c r="M341" s="18">
        <v>1</v>
      </c>
      <c r="R341" s="18">
        <v>8</v>
      </c>
      <c r="T341" s="18" t="s">
        <v>117</v>
      </c>
      <c r="U341" s="18">
        <v>0</v>
      </c>
      <c r="W341" s="18">
        <v>10201010</v>
      </c>
      <c r="AB341" s="18" t="s">
        <v>303</v>
      </c>
      <c r="AC341" s="18" t="s">
        <v>155</v>
      </c>
      <c r="AD341" s="18">
        <v>450</v>
      </c>
      <c r="AE341" s="18">
        <v>79.496847203390786</v>
      </c>
      <c r="AF341" s="18">
        <v>35774</v>
      </c>
    </row>
    <row r="342" spans="1:32" x14ac:dyDescent="0.2">
      <c r="A342" s="18">
        <v>337</v>
      </c>
      <c r="B342" s="18">
        <v>10202000</v>
      </c>
      <c r="D342" s="18">
        <v>0</v>
      </c>
      <c r="E342" s="18" t="s">
        <v>1433</v>
      </c>
      <c r="F342" s="18" t="s">
        <v>324</v>
      </c>
      <c r="H342" s="18">
        <v>200000</v>
      </c>
      <c r="I342" s="18">
        <v>0</v>
      </c>
      <c r="J342" s="18" t="s">
        <v>361</v>
      </c>
      <c r="K342" s="18" t="s">
        <v>36</v>
      </c>
      <c r="L342" s="18">
        <v>0</v>
      </c>
      <c r="M342" s="18">
        <v>1</v>
      </c>
      <c r="O342" s="18">
        <v>24</v>
      </c>
      <c r="P342" s="18">
        <v>6000</v>
      </c>
      <c r="T342" s="18" t="s">
        <v>117</v>
      </c>
      <c r="U342" s="18">
        <v>0</v>
      </c>
      <c r="AB342" s="18" t="s">
        <v>277</v>
      </c>
      <c r="AC342" s="18">
        <v>10203011</v>
      </c>
      <c r="AD342" s="18">
        <v>0</v>
      </c>
      <c r="AE342" s="18">
        <v>1</v>
      </c>
      <c r="AF342" s="18">
        <v>0</v>
      </c>
    </row>
    <row r="343" spans="1:32" x14ac:dyDescent="0.2">
      <c r="A343" s="18">
        <v>338</v>
      </c>
      <c r="B343" s="18">
        <v>10202010</v>
      </c>
      <c r="D343" s="18">
        <v>0</v>
      </c>
      <c r="E343" s="18" t="s">
        <v>98</v>
      </c>
      <c r="F343" s="18" t="s">
        <v>324</v>
      </c>
      <c r="H343" s="18">
        <v>200000</v>
      </c>
      <c r="I343" s="18">
        <v>0</v>
      </c>
      <c r="J343" s="18" t="s">
        <v>271</v>
      </c>
      <c r="K343" s="18" t="s">
        <v>36</v>
      </c>
      <c r="L343" s="18" t="s">
        <v>1866</v>
      </c>
      <c r="M343" s="18">
        <v>1</v>
      </c>
      <c r="T343" s="18" t="s">
        <v>117</v>
      </c>
      <c r="U343" s="18">
        <v>0</v>
      </c>
      <c r="AB343" s="18" t="s">
        <v>277</v>
      </c>
      <c r="AC343" s="18" t="s">
        <v>156</v>
      </c>
      <c r="AD343" s="18">
        <v>120</v>
      </c>
      <c r="AE343" s="18">
        <v>1</v>
      </c>
      <c r="AF343" s="18">
        <v>120</v>
      </c>
    </row>
    <row r="344" spans="1:32" x14ac:dyDescent="0.2">
      <c r="A344" s="18">
        <v>339</v>
      </c>
      <c r="B344" s="18">
        <v>10202020</v>
      </c>
      <c r="D344" s="18">
        <v>0</v>
      </c>
      <c r="E344" s="18" t="s">
        <v>98</v>
      </c>
      <c r="F344" s="18" t="s">
        <v>324</v>
      </c>
      <c r="H344" s="18">
        <v>200000</v>
      </c>
      <c r="I344" s="18">
        <v>0</v>
      </c>
      <c r="J344" s="18" t="s">
        <v>271</v>
      </c>
      <c r="K344" s="18" t="s">
        <v>36</v>
      </c>
      <c r="L344" s="18" t="s">
        <v>1894</v>
      </c>
      <c r="M344" s="18">
        <v>1</v>
      </c>
      <c r="T344" s="18" t="s">
        <v>117</v>
      </c>
      <c r="U344" s="18">
        <v>0</v>
      </c>
      <c r="AB344" s="18" t="s">
        <v>280</v>
      </c>
      <c r="AC344" s="18" t="s">
        <v>156</v>
      </c>
      <c r="AD344" s="18">
        <v>120</v>
      </c>
      <c r="AE344" s="18">
        <v>1.2</v>
      </c>
      <c r="AF344" s="18">
        <v>144</v>
      </c>
    </row>
    <row r="345" spans="1:32" x14ac:dyDescent="0.2">
      <c r="A345" s="18">
        <v>340</v>
      </c>
      <c r="B345" s="18">
        <v>10202030</v>
      </c>
      <c r="D345" s="18">
        <v>0</v>
      </c>
      <c r="E345" s="18" t="s">
        <v>98</v>
      </c>
      <c r="F345" s="18" t="s">
        <v>324</v>
      </c>
      <c r="H345" s="18">
        <v>200000</v>
      </c>
      <c r="I345" s="18">
        <v>0</v>
      </c>
      <c r="J345" s="18" t="s">
        <v>271</v>
      </c>
      <c r="K345" s="18" t="s">
        <v>36</v>
      </c>
      <c r="L345" s="18" t="s">
        <v>1895</v>
      </c>
      <c r="M345" s="18">
        <v>1</v>
      </c>
      <c r="T345" s="18" t="s">
        <v>117</v>
      </c>
      <c r="U345" s="18">
        <v>0</v>
      </c>
      <c r="AB345" s="18" t="s">
        <v>282</v>
      </c>
      <c r="AC345" s="18" t="s">
        <v>156</v>
      </c>
      <c r="AD345" s="18">
        <v>120</v>
      </c>
      <c r="AE345" s="18">
        <v>1.44</v>
      </c>
      <c r="AF345" s="18">
        <v>173</v>
      </c>
    </row>
    <row r="346" spans="1:32" x14ac:dyDescent="0.2">
      <c r="A346" s="18">
        <v>341</v>
      </c>
      <c r="B346" s="18">
        <v>10202040</v>
      </c>
      <c r="D346" s="18">
        <v>0</v>
      </c>
      <c r="E346" s="18" t="s">
        <v>98</v>
      </c>
      <c r="F346" s="18" t="s">
        <v>324</v>
      </c>
      <c r="H346" s="18">
        <v>200000</v>
      </c>
      <c r="I346" s="18">
        <v>0</v>
      </c>
      <c r="J346" s="18" t="s">
        <v>271</v>
      </c>
      <c r="K346" s="18" t="s">
        <v>36</v>
      </c>
      <c r="L346" s="18" t="s">
        <v>1896</v>
      </c>
      <c r="M346" s="18">
        <v>1</v>
      </c>
      <c r="T346" s="18" t="s">
        <v>117</v>
      </c>
      <c r="U346" s="18">
        <v>0</v>
      </c>
      <c r="AB346" s="18" t="s">
        <v>283</v>
      </c>
      <c r="AC346" s="18" t="s">
        <v>156</v>
      </c>
      <c r="AD346" s="18">
        <v>120</v>
      </c>
      <c r="AE346" s="18">
        <v>1.728</v>
      </c>
      <c r="AF346" s="18">
        <v>207</v>
      </c>
    </row>
    <row r="347" spans="1:32" x14ac:dyDescent="0.2">
      <c r="A347" s="18">
        <v>342</v>
      </c>
      <c r="B347" s="18">
        <v>10202050</v>
      </c>
      <c r="D347" s="18">
        <v>0</v>
      </c>
      <c r="E347" s="18" t="s">
        <v>98</v>
      </c>
      <c r="F347" s="18" t="s">
        <v>324</v>
      </c>
      <c r="H347" s="18">
        <v>200000</v>
      </c>
      <c r="I347" s="18">
        <v>0</v>
      </c>
      <c r="J347" s="18" t="s">
        <v>271</v>
      </c>
      <c r="K347" s="18" t="s">
        <v>36</v>
      </c>
      <c r="L347" s="18" t="s">
        <v>1897</v>
      </c>
      <c r="M347" s="18">
        <v>1</v>
      </c>
      <c r="T347" s="18" t="s">
        <v>117</v>
      </c>
      <c r="U347" s="18">
        <v>0</v>
      </c>
      <c r="AB347" s="18" t="s">
        <v>284</v>
      </c>
      <c r="AC347" s="18" t="s">
        <v>156</v>
      </c>
      <c r="AD347" s="18">
        <v>120</v>
      </c>
      <c r="AE347" s="18">
        <v>2.0735999999999999</v>
      </c>
      <c r="AF347" s="18">
        <v>249</v>
      </c>
    </row>
    <row r="348" spans="1:32" x14ac:dyDescent="0.2">
      <c r="A348" s="18">
        <v>343</v>
      </c>
      <c r="B348" s="18">
        <v>10202060</v>
      </c>
      <c r="D348" s="18">
        <v>0</v>
      </c>
      <c r="E348" s="18" t="s">
        <v>98</v>
      </c>
      <c r="F348" s="18" t="s">
        <v>324</v>
      </c>
      <c r="H348" s="18">
        <v>200000</v>
      </c>
      <c r="I348" s="18">
        <v>0</v>
      </c>
      <c r="J348" s="18" t="s">
        <v>271</v>
      </c>
      <c r="K348" s="18" t="s">
        <v>36</v>
      </c>
      <c r="L348" s="18" t="s">
        <v>1898</v>
      </c>
      <c r="M348" s="18">
        <v>1</v>
      </c>
      <c r="T348" s="18" t="s">
        <v>117</v>
      </c>
      <c r="U348" s="18">
        <v>0</v>
      </c>
      <c r="AB348" s="18" t="s">
        <v>285</v>
      </c>
      <c r="AC348" s="18" t="s">
        <v>156</v>
      </c>
      <c r="AD348" s="18">
        <v>120</v>
      </c>
      <c r="AE348" s="18">
        <v>2.4883199999999999</v>
      </c>
      <c r="AF348" s="18">
        <v>299</v>
      </c>
    </row>
    <row r="349" spans="1:32" x14ac:dyDescent="0.2">
      <c r="A349" s="18">
        <v>344</v>
      </c>
      <c r="B349" s="18">
        <v>10202070</v>
      </c>
      <c r="D349" s="18">
        <v>0</v>
      </c>
      <c r="E349" s="18" t="s">
        <v>98</v>
      </c>
      <c r="F349" s="18" t="s">
        <v>324</v>
      </c>
      <c r="H349" s="18">
        <v>200000</v>
      </c>
      <c r="I349" s="18">
        <v>0</v>
      </c>
      <c r="J349" s="18" t="s">
        <v>271</v>
      </c>
      <c r="K349" s="18" t="s">
        <v>36</v>
      </c>
      <c r="L349" s="18" t="s">
        <v>1899</v>
      </c>
      <c r="M349" s="18">
        <v>1</v>
      </c>
      <c r="T349" s="18" t="s">
        <v>117</v>
      </c>
      <c r="U349" s="18">
        <v>0</v>
      </c>
      <c r="AB349" s="18" t="s">
        <v>286</v>
      </c>
      <c r="AC349" s="18" t="s">
        <v>156</v>
      </c>
      <c r="AD349" s="18">
        <v>120</v>
      </c>
      <c r="AE349" s="18">
        <v>2.9859839999999997</v>
      </c>
      <c r="AF349" s="18">
        <v>358</v>
      </c>
    </row>
    <row r="350" spans="1:32" x14ac:dyDescent="0.2">
      <c r="A350" s="18">
        <v>345</v>
      </c>
      <c r="B350" s="18">
        <v>10202080</v>
      </c>
      <c r="D350" s="18">
        <v>0</v>
      </c>
      <c r="E350" s="18" t="s">
        <v>98</v>
      </c>
      <c r="F350" s="18" t="s">
        <v>324</v>
      </c>
      <c r="H350" s="18">
        <v>200000</v>
      </c>
      <c r="I350" s="18">
        <v>0</v>
      </c>
      <c r="J350" s="18" t="s">
        <v>271</v>
      </c>
      <c r="K350" s="18" t="s">
        <v>36</v>
      </c>
      <c r="L350" s="18" t="s">
        <v>1900</v>
      </c>
      <c r="M350" s="18">
        <v>1</v>
      </c>
      <c r="T350" s="18" t="s">
        <v>117</v>
      </c>
      <c r="U350" s="18">
        <v>0</v>
      </c>
      <c r="AB350" s="18" t="s">
        <v>287</v>
      </c>
      <c r="AC350" s="18" t="s">
        <v>156</v>
      </c>
      <c r="AD350" s="18">
        <v>120</v>
      </c>
      <c r="AE350" s="18">
        <v>3.5831807999999996</v>
      </c>
      <c r="AF350" s="18">
        <v>430</v>
      </c>
    </row>
    <row r="351" spans="1:32" x14ac:dyDescent="0.2">
      <c r="A351" s="18">
        <v>346</v>
      </c>
      <c r="B351" s="18">
        <v>10202090</v>
      </c>
      <c r="D351" s="18">
        <v>0</v>
      </c>
      <c r="E351" s="18" t="s">
        <v>98</v>
      </c>
      <c r="F351" s="18" t="s">
        <v>324</v>
      </c>
      <c r="H351" s="18">
        <v>200000</v>
      </c>
      <c r="I351" s="18">
        <v>0</v>
      </c>
      <c r="J351" s="18" t="s">
        <v>271</v>
      </c>
      <c r="K351" s="18" t="s">
        <v>36</v>
      </c>
      <c r="L351" s="18" t="s">
        <v>1901</v>
      </c>
      <c r="M351" s="18">
        <v>1</v>
      </c>
      <c r="T351" s="18" t="s">
        <v>117</v>
      </c>
      <c r="U351" s="18">
        <v>0</v>
      </c>
      <c r="AB351" s="18" t="s">
        <v>288</v>
      </c>
      <c r="AC351" s="18" t="s">
        <v>156</v>
      </c>
      <c r="AD351" s="18">
        <v>120</v>
      </c>
      <c r="AE351" s="18">
        <v>4.2998169599999994</v>
      </c>
      <c r="AF351" s="18">
        <v>516</v>
      </c>
    </row>
    <row r="352" spans="1:32" x14ac:dyDescent="0.2">
      <c r="A352" s="18">
        <v>347</v>
      </c>
      <c r="B352" s="18">
        <v>10202100</v>
      </c>
      <c r="D352" s="18">
        <v>0</v>
      </c>
      <c r="E352" s="18" t="s">
        <v>98</v>
      </c>
      <c r="F352" s="18" t="s">
        <v>324</v>
      </c>
      <c r="H352" s="18">
        <v>200000</v>
      </c>
      <c r="I352" s="18">
        <v>0</v>
      </c>
      <c r="J352" s="18" t="s">
        <v>271</v>
      </c>
      <c r="K352" s="18" t="s">
        <v>36</v>
      </c>
      <c r="L352" s="18" t="s">
        <v>1902</v>
      </c>
      <c r="M352" s="18">
        <v>1</v>
      </c>
      <c r="T352" s="18" t="s">
        <v>117</v>
      </c>
      <c r="U352" s="18">
        <v>0</v>
      </c>
      <c r="AB352" s="18" t="s">
        <v>289</v>
      </c>
      <c r="AC352" s="18" t="s">
        <v>156</v>
      </c>
      <c r="AD352" s="18">
        <v>120</v>
      </c>
      <c r="AE352" s="18">
        <v>5.1597803519999994</v>
      </c>
      <c r="AF352" s="18">
        <v>619</v>
      </c>
    </row>
    <row r="353" spans="1:32" x14ac:dyDescent="0.2">
      <c r="A353" s="18">
        <v>348</v>
      </c>
      <c r="B353" s="18">
        <v>10202110</v>
      </c>
      <c r="D353" s="18">
        <v>0</v>
      </c>
      <c r="E353" s="18" t="s">
        <v>98</v>
      </c>
      <c r="F353" s="18" t="s">
        <v>324</v>
      </c>
      <c r="H353" s="18">
        <v>200000</v>
      </c>
      <c r="I353" s="18">
        <v>0</v>
      </c>
      <c r="J353" s="18" t="s">
        <v>271</v>
      </c>
      <c r="K353" s="18" t="s">
        <v>36</v>
      </c>
      <c r="L353" s="18" t="s">
        <v>1903</v>
      </c>
      <c r="M353" s="18">
        <v>1</v>
      </c>
      <c r="T353" s="18" t="s">
        <v>117</v>
      </c>
      <c r="U353" s="18">
        <v>0</v>
      </c>
      <c r="AB353" s="18" t="s">
        <v>290</v>
      </c>
      <c r="AC353" s="18" t="s">
        <v>156</v>
      </c>
      <c r="AD353" s="18">
        <v>120</v>
      </c>
      <c r="AE353" s="18">
        <v>6.1917364223999991</v>
      </c>
      <c r="AF353" s="18">
        <v>743</v>
      </c>
    </row>
    <row r="354" spans="1:32" x14ac:dyDescent="0.2">
      <c r="A354" s="18">
        <v>349</v>
      </c>
      <c r="B354" s="18">
        <v>10202120</v>
      </c>
      <c r="D354" s="18">
        <v>0</v>
      </c>
      <c r="E354" s="18" t="s">
        <v>98</v>
      </c>
      <c r="F354" s="18" t="s">
        <v>324</v>
      </c>
      <c r="H354" s="18">
        <v>200000</v>
      </c>
      <c r="I354" s="18">
        <v>0</v>
      </c>
      <c r="J354" s="18" t="s">
        <v>271</v>
      </c>
      <c r="K354" s="18" t="s">
        <v>36</v>
      </c>
      <c r="L354" s="18" t="s">
        <v>1904</v>
      </c>
      <c r="M354" s="18">
        <v>1</v>
      </c>
      <c r="T354" s="18" t="s">
        <v>117</v>
      </c>
      <c r="U354" s="18">
        <v>0</v>
      </c>
      <c r="AB354" s="18" t="s">
        <v>291</v>
      </c>
      <c r="AC354" s="18" t="s">
        <v>156</v>
      </c>
      <c r="AD354" s="18">
        <v>120</v>
      </c>
      <c r="AE354" s="18">
        <v>7.4300837068799988</v>
      </c>
      <c r="AF354" s="18">
        <v>892</v>
      </c>
    </row>
    <row r="355" spans="1:32" x14ac:dyDescent="0.2">
      <c r="A355" s="18">
        <v>350</v>
      </c>
      <c r="B355" s="18">
        <v>10202130</v>
      </c>
      <c r="D355" s="18">
        <v>0</v>
      </c>
      <c r="E355" s="18" t="s">
        <v>98</v>
      </c>
      <c r="F355" s="18" t="s">
        <v>324</v>
      </c>
      <c r="H355" s="18">
        <v>200000</v>
      </c>
      <c r="I355" s="18">
        <v>0</v>
      </c>
      <c r="J355" s="18" t="s">
        <v>271</v>
      </c>
      <c r="K355" s="18" t="s">
        <v>36</v>
      </c>
      <c r="L355" s="18" t="s">
        <v>1905</v>
      </c>
      <c r="M355" s="18">
        <v>1</v>
      </c>
      <c r="T355" s="18" t="s">
        <v>117</v>
      </c>
      <c r="U355" s="18">
        <v>0</v>
      </c>
      <c r="AB355" s="18" t="s">
        <v>292</v>
      </c>
      <c r="AC355" s="18" t="s">
        <v>156</v>
      </c>
      <c r="AD355" s="18">
        <v>120</v>
      </c>
      <c r="AE355" s="18">
        <v>8.9161004482559978</v>
      </c>
      <c r="AF355" s="18">
        <v>1070</v>
      </c>
    </row>
    <row r="356" spans="1:32" x14ac:dyDescent="0.2">
      <c r="A356" s="18">
        <v>351</v>
      </c>
      <c r="B356" s="18">
        <v>10202140</v>
      </c>
      <c r="D356" s="18">
        <v>0</v>
      </c>
      <c r="E356" s="18" t="s">
        <v>98</v>
      </c>
      <c r="F356" s="18" t="s">
        <v>324</v>
      </c>
      <c r="H356" s="18">
        <v>200000</v>
      </c>
      <c r="I356" s="18">
        <v>0</v>
      </c>
      <c r="J356" s="18" t="s">
        <v>271</v>
      </c>
      <c r="K356" s="18" t="s">
        <v>36</v>
      </c>
      <c r="L356" s="18" t="s">
        <v>1868</v>
      </c>
      <c r="M356" s="18">
        <v>1</v>
      </c>
      <c r="T356" s="18" t="s">
        <v>117</v>
      </c>
      <c r="U356" s="18">
        <v>0</v>
      </c>
      <c r="AB356" s="18" t="s">
        <v>293</v>
      </c>
      <c r="AC356" s="18" t="s">
        <v>156</v>
      </c>
      <c r="AD356" s="18">
        <v>120</v>
      </c>
      <c r="AE356" s="18">
        <v>10.699320537907196</v>
      </c>
      <c r="AF356" s="18">
        <v>1284</v>
      </c>
    </row>
    <row r="357" spans="1:32" x14ac:dyDescent="0.2">
      <c r="A357" s="18">
        <v>352</v>
      </c>
      <c r="B357" s="18">
        <v>10202150</v>
      </c>
      <c r="D357" s="18">
        <v>0</v>
      </c>
      <c r="E357" s="18" t="s">
        <v>98</v>
      </c>
      <c r="F357" s="18" t="s">
        <v>324</v>
      </c>
      <c r="H357" s="18">
        <v>200000</v>
      </c>
      <c r="I357" s="18">
        <v>0</v>
      </c>
      <c r="J357" s="18" t="s">
        <v>271</v>
      </c>
      <c r="K357" s="18" t="s">
        <v>36</v>
      </c>
      <c r="L357" s="18" t="s">
        <v>1906</v>
      </c>
      <c r="M357" s="18">
        <v>1</v>
      </c>
      <c r="T357" s="18" t="s">
        <v>117</v>
      </c>
      <c r="U357" s="18">
        <v>0</v>
      </c>
      <c r="AB357" s="18" t="s">
        <v>294</v>
      </c>
      <c r="AC357" s="18" t="s">
        <v>156</v>
      </c>
      <c r="AD357" s="18">
        <v>120</v>
      </c>
      <c r="AE357" s="18">
        <v>12.839184645488634</v>
      </c>
      <c r="AF357" s="18">
        <v>1541</v>
      </c>
    </row>
    <row r="358" spans="1:32" x14ac:dyDescent="0.2">
      <c r="A358" s="18">
        <v>353</v>
      </c>
      <c r="B358" s="18">
        <v>10202160</v>
      </c>
      <c r="D358" s="18">
        <v>0</v>
      </c>
      <c r="E358" s="18" t="s">
        <v>98</v>
      </c>
      <c r="F358" s="18" t="s">
        <v>324</v>
      </c>
      <c r="H358" s="18">
        <v>200000</v>
      </c>
      <c r="I358" s="18">
        <v>0</v>
      </c>
      <c r="J358" s="18" t="s">
        <v>271</v>
      </c>
      <c r="K358" s="18" t="s">
        <v>36</v>
      </c>
      <c r="L358" s="18" t="s">
        <v>1907</v>
      </c>
      <c r="M358" s="18">
        <v>1</v>
      </c>
      <c r="T358" s="18" t="s">
        <v>117</v>
      </c>
      <c r="U358" s="18">
        <v>0</v>
      </c>
      <c r="AB358" s="18" t="s">
        <v>295</v>
      </c>
      <c r="AC358" s="18" t="s">
        <v>156</v>
      </c>
      <c r="AD358" s="18">
        <v>120</v>
      </c>
      <c r="AE358" s="18">
        <v>15.407021574586361</v>
      </c>
      <c r="AF358" s="18">
        <v>1849</v>
      </c>
    </row>
    <row r="359" spans="1:32" x14ac:dyDescent="0.2">
      <c r="A359" s="18">
        <v>354</v>
      </c>
      <c r="B359" s="18">
        <v>10202170</v>
      </c>
      <c r="D359" s="18">
        <v>0</v>
      </c>
      <c r="E359" s="18" t="s">
        <v>98</v>
      </c>
      <c r="F359" s="18" t="s">
        <v>324</v>
      </c>
      <c r="H359" s="18">
        <v>200000</v>
      </c>
      <c r="I359" s="18">
        <v>0</v>
      </c>
      <c r="J359" s="18" t="s">
        <v>271</v>
      </c>
      <c r="K359" s="18" t="s">
        <v>36</v>
      </c>
      <c r="L359" s="18" t="s">
        <v>1908</v>
      </c>
      <c r="M359" s="18">
        <v>1</v>
      </c>
      <c r="T359" s="18" t="s">
        <v>117</v>
      </c>
      <c r="U359" s="18">
        <v>0</v>
      </c>
      <c r="AB359" s="18" t="s">
        <v>296</v>
      </c>
      <c r="AC359" s="18" t="s">
        <v>156</v>
      </c>
      <c r="AD359" s="18">
        <v>120</v>
      </c>
      <c r="AE359" s="18">
        <v>18.488425889503631</v>
      </c>
      <c r="AF359" s="18">
        <v>2219</v>
      </c>
    </row>
    <row r="360" spans="1:32" x14ac:dyDescent="0.2">
      <c r="A360" s="18">
        <v>355</v>
      </c>
      <c r="B360" s="18">
        <v>10202180</v>
      </c>
      <c r="D360" s="18">
        <v>0</v>
      </c>
      <c r="E360" s="18" t="s">
        <v>98</v>
      </c>
      <c r="F360" s="18" t="s">
        <v>324</v>
      </c>
      <c r="H360" s="18">
        <v>200000</v>
      </c>
      <c r="I360" s="18">
        <v>0</v>
      </c>
      <c r="J360" s="18" t="s">
        <v>271</v>
      </c>
      <c r="K360" s="18" t="s">
        <v>36</v>
      </c>
      <c r="L360" s="18" t="s">
        <v>1909</v>
      </c>
      <c r="M360" s="18">
        <v>1</v>
      </c>
      <c r="T360" s="18" t="s">
        <v>117</v>
      </c>
      <c r="U360" s="18">
        <v>0</v>
      </c>
      <c r="AB360" s="18" t="s">
        <v>297</v>
      </c>
      <c r="AC360" s="18" t="s">
        <v>156</v>
      </c>
      <c r="AD360" s="18">
        <v>120</v>
      </c>
      <c r="AE360" s="18">
        <v>22.186111067404358</v>
      </c>
      <c r="AF360" s="18">
        <v>2662</v>
      </c>
    </row>
    <row r="361" spans="1:32" x14ac:dyDescent="0.2">
      <c r="A361" s="18">
        <v>356</v>
      </c>
      <c r="B361" s="18">
        <v>10202190</v>
      </c>
      <c r="D361" s="18">
        <v>0</v>
      </c>
      <c r="E361" s="18" t="s">
        <v>98</v>
      </c>
      <c r="F361" s="18" t="s">
        <v>324</v>
      </c>
      <c r="H361" s="18">
        <v>200000</v>
      </c>
      <c r="I361" s="18">
        <v>0</v>
      </c>
      <c r="J361" s="18" t="s">
        <v>271</v>
      </c>
      <c r="K361" s="18" t="s">
        <v>36</v>
      </c>
      <c r="L361" s="18" t="s">
        <v>1910</v>
      </c>
      <c r="M361" s="18">
        <v>1</v>
      </c>
      <c r="T361" s="18" t="s">
        <v>117</v>
      </c>
      <c r="U361" s="18">
        <v>0</v>
      </c>
      <c r="AB361" s="18" t="s">
        <v>298</v>
      </c>
      <c r="AC361" s="18" t="s">
        <v>156</v>
      </c>
      <c r="AD361" s="18">
        <v>120</v>
      </c>
      <c r="AE361" s="18">
        <v>26.62333328088523</v>
      </c>
      <c r="AF361" s="18">
        <v>3195</v>
      </c>
    </row>
    <row r="362" spans="1:32" x14ac:dyDescent="0.2">
      <c r="A362" s="18">
        <v>357</v>
      </c>
      <c r="B362" s="18">
        <v>10202200</v>
      </c>
      <c r="D362" s="18">
        <v>0</v>
      </c>
      <c r="E362" s="18" t="s">
        <v>98</v>
      </c>
      <c r="F362" s="18" t="s">
        <v>324</v>
      </c>
      <c r="H362" s="18">
        <v>200000</v>
      </c>
      <c r="I362" s="18">
        <v>0</v>
      </c>
      <c r="J362" s="18" t="s">
        <v>271</v>
      </c>
      <c r="K362" s="18" t="s">
        <v>36</v>
      </c>
      <c r="L362" s="18" t="s">
        <v>1911</v>
      </c>
      <c r="M362" s="18">
        <v>1</v>
      </c>
      <c r="T362" s="18" t="s">
        <v>117</v>
      </c>
      <c r="U362" s="18">
        <v>0</v>
      </c>
      <c r="AB362" s="18" t="s">
        <v>299</v>
      </c>
      <c r="AC362" s="18" t="s">
        <v>156</v>
      </c>
      <c r="AD362" s="18">
        <v>120</v>
      </c>
      <c r="AE362" s="18">
        <v>31.947999937062274</v>
      </c>
      <c r="AF362" s="18">
        <v>3834</v>
      </c>
    </row>
    <row r="363" spans="1:32" x14ac:dyDescent="0.2">
      <c r="A363" s="18">
        <v>358</v>
      </c>
      <c r="B363" s="18">
        <v>10202210</v>
      </c>
      <c r="D363" s="18">
        <v>0</v>
      </c>
      <c r="E363" s="18" t="s">
        <v>98</v>
      </c>
      <c r="F363" s="18" t="s">
        <v>324</v>
      </c>
      <c r="H363" s="18">
        <v>200000</v>
      </c>
      <c r="I363" s="18">
        <v>0</v>
      </c>
      <c r="J363" s="18" t="s">
        <v>271</v>
      </c>
      <c r="K363" s="18" t="s">
        <v>36</v>
      </c>
      <c r="L363" s="18" t="s">
        <v>1912</v>
      </c>
      <c r="M363" s="18">
        <v>1</v>
      </c>
      <c r="T363" s="18" t="s">
        <v>117</v>
      </c>
      <c r="U363" s="18">
        <v>0</v>
      </c>
      <c r="AB363" s="18" t="s">
        <v>279</v>
      </c>
      <c r="AC363" s="18" t="s">
        <v>156</v>
      </c>
      <c r="AD363" s="18">
        <v>120</v>
      </c>
      <c r="AE363" s="18">
        <v>38.337599924474731</v>
      </c>
      <c r="AF363" s="18">
        <v>4601</v>
      </c>
    </row>
    <row r="364" spans="1:32" x14ac:dyDescent="0.2">
      <c r="A364" s="18">
        <v>359</v>
      </c>
      <c r="B364" s="18">
        <v>10202220</v>
      </c>
      <c r="D364" s="18">
        <v>0</v>
      </c>
      <c r="E364" s="18" t="s">
        <v>98</v>
      </c>
      <c r="F364" s="18" t="s">
        <v>324</v>
      </c>
      <c r="H364" s="18">
        <v>200000</v>
      </c>
      <c r="I364" s="18">
        <v>0</v>
      </c>
      <c r="J364" s="18" t="s">
        <v>271</v>
      </c>
      <c r="K364" s="18" t="s">
        <v>36</v>
      </c>
      <c r="L364" s="18" t="s">
        <v>1913</v>
      </c>
      <c r="M364" s="18">
        <v>1</v>
      </c>
      <c r="T364" s="18" t="s">
        <v>117</v>
      </c>
      <c r="U364" s="18">
        <v>0</v>
      </c>
      <c r="AB364" s="18" t="s">
        <v>300</v>
      </c>
      <c r="AC364" s="18" t="s">
        <v>156</v>
      </c>
      <c r="AD364" s="18">
        <v>120</v>
      </c>
      <c r="AE364" s="18">
        <v>46.005119909369675</v>
      </c>
      <c r="AF364" s="18">
        <v>5521</v>
      </c>
    </row>
    <row r="365" spans="1:32" x14ac:dyDescent="0.2">
      <c r="A365" s="18">
        <v>360</v>
      </c>
      <c r="B365" s="18">
        <v>10202230</v>
      </c>
      <c r="D365" s="18">
        <v>0</v>
      </c>
      <c r="E365" s="18" t="s">
        <v>98</v>
      </c>
      <c r="F365" s="18" t="s">
        <v>324</v>
      </c>
      <c r="H365" s="18">
        <v>200000</v>
      </c>
      <c r="I365" s="18">
        <v>0</v>
      </c>
      <c r="J365" s="18" t="s">
        <v>271</v>
      </c>
      <c r="K365" s="18" t="s">
        <v>36</v>
      </c>
      <c r="L365" s="18" t="s">
        <v>1914</v>
      </c>
      <c r="M365" s="18">
        <v>1</v>
      </c>
      <c r="T365" s="18" t="s">
        <v>117</v>
      </c>
      <c r="U365" s="18">
        <v>0</v>
      </c>
      <c r="AB365" s="18" t="s">
        <v>301</v>
      </c>
      <c r="AC365" s="18" t="s">
        <v>156</v>
      </c>
      <c r="AD365" s="18">
        <v>120</v>
      </c>
      <c r="AE365" s="18">
        <v>55.206143891243606</v>
      </c>
      <c r="AF365" s="18">
        <v>6625</v>
      </c>
    </row>
    <row r="366" spans="1:32" x14ac:dyDescent="0.2">
      <c r="A366" s="18">
        <v>361</v>
      </c>
      <c r="B366" s="18">
        <v>10202240</v>
      </c>
      <c r="D366" s="18">
        <v>0</v>
      </c>
      <c r="E366" s="18" t="s">
        <v>98</v>
      </c>
      <c r="F366" s="18" t="s">
        <v>324</v>
      </c>
      <c r="H366" s="18">
        <v>200000</v>
      </c>
      <c r="I366" s="18">
        <v>0</v>
      </c>
      <c r="J366" s="18" t="s">
        <v>271</v>
      </c>
      <c r="K366" s="18" t="s">
        <v>36</v>
      </c>
      <c r="L366" s="18" t="s">
        <v>1915</v>
      </c>
      <c r="M366" s="18">
        <v>1</v>
      </c>
      <c r="T366" s="18" t="s">
        <v>117</v>
      </c>
      <c r="U366" s="18">
        <v>0</v>
      </c>
      <c r="AB366" s="18" t="s">
        <v>302</v>
      </c>
      <c r="AC366" s="18" t="s">
        <v>156</v>
      </c>
      <c r="AD366" s="18">
        <v>120</v>
      </c>
      <c r="AE366" s="18">
        <v>66.247372669492322</v>
      </c>
      <c r="AF366" s="18">
        <v>7950</v>
      </c>
    </row>
    <row r="367" spans="1:32" x14ac:dyDescent="0.2">
      <c r="A367" s="18">
        <v>362</v>
      </c>
      <c r="B367" s="18">
        <v>10202250</v>
      </c>
      <c r="D367" s="18">
        <v>0</v>
      </c>
      <c r="E367" s="18" t="s">
        <v>98</v>
      </c>
      <c r="F367" s="18" t="s">
        <v>324</v>
      </c>
      <c r="H367" s="18">
        <v>200000</v>
      </c>
      <c r="I367" s="18">
        <v>0</v>
      </c>
      <c r="J367" s="18" t="s">
        <v>271</v>
      </c>
      <c r="K367" s="18" t="s">
        <v>36</v>
      </c>
      <c r="L367" s="18" t="s">
        <v>1916</v>
      </c>
      <c r="M367" s="18">
        <v>1</v>
      </c>
      <c r="T367" s="18" t="s">
        <v>117</v>
      </c>
      <c r="U367" s="18">
        <v>0</v>
      </c>
      <c r="AB367" s="18" t="s">
        <v>303</v>
      </c>
      <c r="AC367" s="18" t="s">
        <v>156</v>
      </c>
      <c r="AD367" s="18">
        <v>120</v>
      </c>
      <c r="AE367" s="18">
        <v>79.496847203390786</v>
      </c>
      <c r="AF367" s="18">
        <v>9540</v>
      </c>
    </row>
    <row r="368" spans="1:32" x14ac:dyDescent="0.2">
      <c r="A368" s="18">
        <v>363</v>
      </c>
      <c r="B368" s="18">
        <v>10203010</v>
      </c>
      <c r="D368" s="18">
        <v>0</v>
      </c>
      <c r="E368" s="18" t="s">
        <v>1972</v>
      </c>
      <c r="F368" s="18" t="s">
        <v>81</v>
      </c>
      <c r="H368" s="18">
        <v>200000</v>
      </c>
      <c r="I368" s="18">
        <v>298000</v>
      </c>
      <c r="J368" s="18" t="s">
        <v>361</v>
      </c>
      <c r="K368" s="18" t="s">
        <v>36</v>
      </c>
      <c r="L368" s="18">
        <v>0</v>
      </c>
      <c r="M368" s="18">
        <v>3</v>
      </c>
      <c r="O368" s="18">
        <v>9</v>
      </c>
      <c r="P368" s="18">
        <v>0</v>
      </c>
      <c r="T368" s="18" t="s">
        <v>117</v>
      </c>
      <c r="U368" s="18">
        <v>0</v>
      </c>
      <c r="Y368" s="18" t="s">
        <v>362</v>
      </c>
      <c r="AB368" s="18" t="s">
        <v>277</v>
      </c>
      <c r="AC368" s="18" t="s">
        <v>157</v>
      </c>
      <c r="AE368" s="18">
        <v>1</v>
      </c>
    </row>
    <row r="369" spans="1:31" x14ac:dyDescent="0.2">
      <c r="A369" s="18">
        <v>364</v>
      </c>
      <c r="B369" s="18">
        <v>10203020</v>
      </c>
      <c r="D369" s="18">
        <v>0</v>
      </c>
      <c r="E369" s="18" t="s">
        <v>1972</v>
      </c>
      <c r="F369" s="18" t="s">
        <v>81</v>
      </c>
      <c r="H369" s="18">
        <v>200000</v>
      </c>
      <c r="I369" s="18">
        <v>298000</v>
      </c>
      <c r="J369" s="18" t="s">
        <v>361</v>
      </c>
      <c r="K369" s="18" t="s">
        <v>36</v>
      </c>
      <c r="L369" s="18">
        <v>0</v>
      </c>
      <c r="M369" s="18">
        <v>3</v>
      </c>
      <c r="O369" s="18">
        <v>9</v>
      </c>
      <c r="P369" s="18">
        <v>0</v>
      </c>
      <c r="T369" s="18" t="s">
        <v>117</v>
      </c>
      <c r="U369" s="18">
        <v>0</v>
      </c>
      <c r="Y369" s="18" t="s">
        <v>362</v>
      </c>
      <c r="AB369" s="18" t="s">
        <v>280</v>
      </c>
      <c r="AC369" s="18" t="s">
        <v>157</v>
      </c>
      <c r="AE369" s="18">
        <v>1.2</v>
      </c>
    </row>
    <row r="370" spans="1:31" x14ac:dyDescent="0.2">
      <c r="A370" s="18">
        <v>365</v>
      </c>
      <c r="B370" s="18">
        <v>10203030</v>
      </c>
      <c r="D370" s="18">
        <v>0</v>
      </c>
      <c r="E370" s="18" t="s">
        <v>1972</v>
      </c>
      <c r="F370" s="18" t="s">
        <v>81</v>
      </c>
      <c r="H370" s="18">
        <v>200000</v>
      </c>
      <c r="I370" s="18">
        <v>298000</v>
      </c>
      <c r="J370" s="18" t="s">
        <v>361</v>
      </c>
      <c r="K370" s="18" t="s">
        <v>36</v>
      </c>
      <c r="L370" s="18">
        <v>0</v>
      </c>
      <c r="M370" s="18">
        <v>3</v>
      </c>
      <c r="O370" s="18">
        <v>9</v>
      </c>
      <c r="P370" s="18">
        <v>0</v>
      </c>
      <c r="T370" s="18" t="s">
        <v>117</v>
      </c>
      <c r="U370" s="18">
        <v>0</v>
      </c>
      <c r="Y370" s="18" t="s">
        <v>362</v>
      </c>
      <c r="AB370" s="18" t="s">
        <v>282</v>
      </c>
      <c r="AC370" s="18" t="s">
        <v>157</v>
      </c>
      <c r="AE370" s="18">
        <v>1.44</v>
      </c>
    </row>
    <row r="371" spans="1:31" x14ac:dyDescent="0.2">
      <c r="A371" s="18">
        <v>366</v>
      </c>
      <c r="B371" s="18">
        <v>10203040</v>
      </c>
      <c r="D371" s="18">
        <v>0</v>
      </c>
      <c r="E371" s="18" t="s">
        <v>1972</v>
      </c>
      <c r="F371" s="18" t="s">
        <v>81</v>
      </c>
      <c r="H371" s="18">
        <v>200000</v>
      </c>
      <c r="I371" s="18">
        <v>298000</v>
      </c>
      <c r="J371" s="18" t="s">
        <v>361</v>
      </c>
      <c r="K371" s="18" t="s">
        <v>36</v>
      </c>
      <c r="L371" s="18">
        <v>0</v>
      </c>
      <c r="M371" s="18">
        <v>3</v>
      </c>
      <c r="O371" s="18">
        <v>9</v>
      </c>
      <c r="P371" s="18">
        <v>0</v>
      </c>
      <c r="T371" s="18" t="s">
        <v>117</v>
      </c>
      <c r="U371" s="18">
        <v>0</v>
      </c>
      <c r="Y371" s="18" t="s">
        <v>362</v>
      </c>
      <c r="AB371" s="18" t="s">
        <v>283</v>
      </c>
      <c r="AC371" s="18" t="s">
        <v>157</v>
      </c>
      <c r="AE371" s="18">
        <v>1.728</v>
      </c>
    </row>
    <row r="372" spans="1:31" x14ac:dyDescent="0.2">
      <c r="A372" s="18">
        <v>367</v>
      </c>
      <c r="B372" s="18">
        <v>10203050</v>
      </c>
      <c r="D372" s="18">
        <v>0</v>
      </c>
      <c r="E372" s="18" t="s">
        <v>1972</v>
      </c>
      <c r="F372" s="18" t="s">
        <v>81</v>
      </c>
      <c r="H372" s="18">
        <v>200000</v>
      </c>
      <c r="I372" s="18">
        <v>298000</v>
      </c>
      <c r="J372" s="18" t="s">
        <v>361</v>
      </c>
      <c r="K372" s="18" t="s">
        <v>36</v>
      </c>
      <c r="L372" s="18">
        <v>0</v>
      </c>
      <c r="M372" s="18">
        <v>3</v>
      </c>
      <c r="O372" s="18">
        <v>9</v>
      </c>
      <c r="P372" s="18">
        <v>0</v>
      </c>
      <c r="T372" s="18" t="s">
        <v>117</v>
      </c>
      <c r="U372" s="18">
        <v>0</v>
      </c>
      <c r="Y372" s="18" t="s">
        <v>362</v>
      </c>
      <c r="AB372" s="18" t="s">
        <v>284</v>
      </c>
      <c r="AC372" s="18" t="s">
        <v>157</v>
      </c>
      <c r="AE372" s="18">
        <v>2.0735999999999999</v>
      </c>
    </row>
    <row r="373" spans="1:31" x14ac:dyDescent="0.2">
      <c r="A373" s="18">
        <v>368</v>
      </c>
      <c r="B373" s="18">
        <v>10203060</v>
      </c>
      <c r="D373" s="18">
        <v>0</v>
      </c>
      <c r="E373" s="18" t="s">
        <v>1972</v>
      </c>
      <c r="F373" s="18" t="s">
        <v>81</v>
      </c>
      <c r="H373" s="18">
        <v>200000</v>
      </c>
      <c r="I373" s="18">
        <v>298000</v>
      </c>
      <c r="J373" s="18" t="s">
        <v>361</v>
      </c>
      <c r="K373" s="18" t="s">
        <v>36</v>
      </c>
      <c r="L373" s="18">
        <v>0</v>
      </c>
      <c r="M373" s="18">
        <v>3</v>
      </c>
      <c r="O373" s="18">
        <v>9</v>
      </c>
      <c r="P373" s="18">
        <v>0</v>
      </c>
      <c r="T373" s="18" t="s">
        <v>117</v>
      </c>
      <c r="U373" s="18">
        <v>0</v>
      </c>
      <c r="Y373" s="18" t="s">
        <v>362</v>
      </c>
      <c r="AB373" s="18" t="s">
        <v>285</v>
      </c>
      <c r="AC373" s="18" t="s">
        <v>157</v>
      </c>
      <c r="AE373" s="18">
        <v>2.4883199999999999</v>
      </c>
    </row>
    <row r="374" spans="1:31" x14ac:dyDescent="0.2">
      <c r="A374" s="18">
        <v>369</v>
      </c>
      <c r="B374" s="18">
        <v>10203070</v>
      </c>
      <c r="D374" s="18">
        <v>0</v>
      </c>
      <c r="E374" s="18" t="s">
        <v>1972</v>
      </c>
      <c r="F374" s="18" t="s">
        <v>81</v>
      </c>
      <c r="H374" s="18">
        <v>200000</v>
      </c>
      <c r="I374" s="18">
        <v>298000</v>
      </c>
      <c r="J374" s="18" t="s">
        <v>361</v>
      </c>
      <c r="K374" s="18" t="s">
        <v>36</v>
      </c>
      <c r="L374" s="18">
        <v>0</v>
      </c>
      <c r="M374" s="18">
        <v>3</v>
      </c>
      <c r="O374" s="18">
        <v>9</v>
      </c>
      <c r="P374" s="18">
        <v>0</v>
      </c>
      <c r="T374" s="18" t="s">
        <v>117</v>
      </c>
      <c r="U374" s="18">
        <v>0</v>
      </c>
      <c r="Y374" s="18" t="s">
        <v>362</v>
      </c>
      <c r="AB374" s="18" t="s">
        <v>286</v>
      </c>
      <c r="AC374" s="18" t="s">
        <v>157</v>
      </c>
      <c r="AE374" s="18">
        <v>2.9859839999999997</v>
      </c>
    </row>
    <row r="375" spans="1:31" x14ac:dyDescent="0.2">
      <c r="A375" s="18">
        <v>370</v>
      </c>
      <c r="B375" s="18">
        <v>10203080</v>
      </c>
      <c r="D375" s="18">
        <v>0</v>
      </c>
      <c r="E375" s="18" t="s">
        <v>1972</v>
      </c>
      <c r="F375" s="18" t="s">
        <v>81</v>
      </c>
      <c r="H375" s="18">
        <v>200000</v>
      </c>
      <c r="I375" s="18">
        <v>298000</v>
      </c>
      <c r="J375" s="18" t="s">
        <v>361</v>
      </c>
      <c r="K375" s="18" t="s">
        <v>36</v>
      </c>
      <c r="L375" s="18">
        <v>0</v>
      </c>
      <c r="M375" s="18">
        <v>3</v>
      </c>
      <c r="O375" s="18">
        <v>9</v>
      </c>
      <c r="P375" s="18">
        <v>0</v>
      </c>
      <c r="T375" s="18" t="s">
        <v>117</v>
      </c>
      <c r="U375" s="18">
        <v>0</v>
      </c>
      <c r="Y375" s="18" t="s">
        <v>362</v>
      </c>
      <c r="AB375" s="18" t="s">
        <v>287</v>
      </c>
      <c r="AC375" s="18" t="s">
        <v>157</v>
      </c>
      <c r="AE375" s="18">
        <v>3.5831807999999996</v>
      </c>
    </row>
    <row r="376" spans="1:31" x14ac:dyDescent="0.2">
      <c r="A376" s="18">
        <v>371</v>
      </c>
      <c r="B376" s="18">
        <v>10203090</v>
      </c>
      <c r="D376" s="18">
        <v>0</v>
      </c>
      <c r="E376" s="18" t="s">
        <v>1972</v>
      </c>
      <c r="F376" s="18" t="s">
        <v>81</v>
      </c>
      <c r="H376" s="18">
        <v>200000</v>
      </c>
      <c r="I376" s="18">
        <v>298000</v>
      </c>
      <c r="J376" s="18" t="s">
        <v>361</v>
      </c>
      <c r="K376" s="18" t="s">
        <v>36</v>
      </c>
      <c r="L376" s="18">
        <v>0</v>
      </c>
      <c r="M376" s="18">
        <v>3</v>
      </c>
      <c r="O376" s="18">
        <v>9</v>
      </c>
      <c r="P376" s="18">
        <v>0</v>
      </c>
      <c r="T376" s="18" t="s">
        <v>117</v>
      </c>
      <c r="U376" s="18">
        <v>0</v>
      </c>
      <c r="Y376" s="18" t="s">
        <v>362</v>
      </c>
      <c r="AB376" s="18" t="s">
        <v>288</v>
      </c>
      <c r="AC376" s="18" t="s">
        <v>157</v>
      </c>
      <c r="AE376" s="18">
        <v>4.2998169599999994</v>
      </c>
    </row>
    <row r="377" spans="1:31" x14ac:dyDescent="0.2">
      <c r="A377" s="18">
        <v>372</v>
      </c>
      <c r="B377" s="18">
        <v>10203100</v>
      </c>
      <c r="D377" s="18">
        <v>0</v>
      </c>
      <c r="E377" s="18" t="s">
        <v>1972</v>
      </c>
      <c r="F377" s="18" t="s">
        <v>81</v>
      </c>
      <c r="H377" s="18">
        <v>200000</v>
      </c>
      <c r="I377" s="18">
        <v>298000</v>
      </c>
      <c r="J377" s="18" t="s">
        <v>361</v>
      </c>
      <c r="K377" s="18" t="s">
        <v>36</v>
      </c>
      <c r="L377" s="18">
        <v>0</v>
      </c>
      <c r="M377" s="18">
        <v>3</v>
      </c>
      <c r="O377" s="18">
        <v>9</v>
      </c>
      <c r="P377" s="18">
        <v>0</v>
      </c>
      <c r="T377" s="18" t="s">
        <v>117</v>
      </c>
      <c r="U377" s="18">
        <v>0</v>
      </c>
      <c r="Y377" s="18" t="s">
        <v>362</v>
      </c>
      <c r="AB377" s="18" t="s">
        <v>289</v>
      </c>
      <c r="AC377" s="18" t="s">
        <v>157</v>
      </c>
      <c r="AE377" s="18">
        <v>5.1597803519999994</v>
      </c>
    </row>
    <row r="378" spans="1:31" x14ac:dyDescent="0.2">
      <c r="A378" s="18">
        <v>373</v>
      </c>
      <c r="B378" s="18">
        <v>10203110</v>
      </c>
      <c r="D378" s="18">
        <v>0</v>
      </c>
      <c r="E378" s="18" t="s">
        <v>1972</v>
      </c>
      <c r="F378" s="18" t="s">
        <v>81</v>
      </c>
      <c r="H378" s="18">
        <v>200000</v>
      </c>
      <c r="I378" s="18">
        <v>298000</v>
      </c>
      <c r="J378" s="18" t="s">
        <v>361</v>
      </c>
      <c r="K378" s="18" t="s">
        <v>36</v>
      </c>
      <c r="L378" s="18">
        <v>0</v>
      </c>
      <c r="M378" s="18">
        <v>3</v>
      </c>
      <c r="O378" s="18">
        <v>9</v>
      </c>
      <c r="P378" s="18">
        <v>0</v>
      </c>
      <c r="T378" s="18" t="s">
        <v>117</v>
      </c>
      <c r="U378" s="18">
        <v>0</v>
      </c>
      <c r="Y378" s="18" t="s">
        <v>362</v>
      </c>
      <c r="AB378" s="18" t="s">
        <v>290</v>
      </c>
      <c r="AC378" s="18" t="s">
        <v>157</v>
      </c>
      <c r="AE378" s="18">
        <v>6.1917364223999991</v>
      </c>
    </row>
    <row r="379" spans="1:31" x14ac:dyDescent="0.2">
      <c r="A379" s="18">
        <v>374</v>
      </c>
      <c r="B379" s="18">
        <v>10203120</v>
      </c>
      <c r="D379" s="18">
        <v>0</v>
      </c>
      <c r="E379" s="18" t="s">
        <v>1972</v>
      </c>
      <c r="F379" s="18" t="s">
        <v>81</v>
      </c>
      <c r="H379" s="18">
        <v>200000</v>
      </c>
      <c r="I379" s="18">
        <v>298000</v>
      </c>
      <c r="J379" s="18" t="s">
        <v>361</v>
      </c>
      <c r="K379" s="18" t="s">
        <v>36</v>
      </c>
      <c r="L379" s="18">
        <v>0</v>
      </c>
      <c r="M379" s="18">
        <v>3</v>
      </c>
      <c r="O379" s="18">
        <v>9</v>
      </c>
      <c r="P379" s="18">
        <v>0</v>
      </c>
      <c r="T379" s="18" t="s">
        <v>117</v>
      </c>
      <c r="U379" s="18">
        <v>0</v>
      </c>
      <c r="Y379" s="18" t="s">
        <v>362</v>
      </c>
      <c r="AB379" s="18" t="s">
        <v>291</v>
      </c>
      <c r="AC379" s="18" t="s">
        <v>157</v>
      </c>
      <c r="AE379" s="18">
        <v>7.4300837068799988</v>
      </c>
    </row>
    <row r="380" spans="1:31" x14ac:dyDescent="0.2">
      <c r="A380" s="18">
        <v>375</v>
      </c>
      <c r="B380" s="18">
        <v>10203130</v>
      </c>
      <c r="D380" s="18">
        <v>0</v>
      </c>
      <c r="E380" s="18" t="s">
        <v>1972</v>
      </c>
      <c r="F380" s="18" t="s">
        <v>81</v>
      </c>
      <c r="H380" s="18">
        <v>200000</v>
      </c>
      <c r="I380" s="18">
        <v>298000</v>
      </c>
      <c r="J380" s="18" t="s">
        <v>361</v>
      </c>
      <c r="K380" s="18" t="s">
        <v>36</v>
      </c>
      <c r="L380" s="18">
        <v>0</v>
      </c>
      <c r="M380" s="18">
        <v>3</v>
      </c>
      <c r="O380" s="18">
        <v>9</v>
      </c>
      <c r="P380" s="18">
        <v>0</v>
      </c>
      <c r="T380" s="18" t="s">
        <v>117</v>
      </c>
      <c r="U380" s="18">
        <v>0</v>
      </c>
      <c r="Y380" s="18" t="s">
        <v>362</v>
      </c>
      <c r="AB380" s="18" t="s">
        <v>292</v>
      </c>
      <c r="AC380" s="18" t="s">
        <v>157</v>
      </c>
      <c r="AE380" s="18">
        <v>8.9161004482559978</v>
      </c>
    </row>
    <row r="381" spans="1:31" x14ac:dyDescent="0.2">
      <c r="A381" s="18">
        <v>376</v>
      </c>
      <c r="B381" s="18">
        <v>10203140</v>
      </c>
      <c r="D381" s="18">
        <v>0</v>
      </c>
      <c r="E381" s="18" t="s">
        <v>1972</v>
      </c>
      <c r="F381" s="18" t="s">
        <v>81</v>
      </c>
      <c r="H381" s="18">
        <v>200000</v>
      </c>
      <c r="I381" s="18">
        <v>298000</v>
      </c>
      <c r="J381" s="18" t="s">
        <v>361</v>
      </c>
      <c r="K381" s="18" t="s">
        <v>36</v>
      </c>
      <c r="L381" s="18">
        <v>0</v>
      </c>
      <c r="M381" s="18">
        <v>3</v>
      </c>
      <c r="O381" s="18">
        <v>9</v>
      </c>
      <c r="P381" s="18">
        <v>0</v>
      </c>
      <c r="T381" s="18" t="s">
        <v>117</v>
      </c>
      <c r="U381" s="18">
        <v>0</v>
      </c>
      <c r="Y381" s="18" t="s">
        <v>362</v>
      </c>
      <c r="AB381" s="18" t="s">
        <v>293</v>
      </c>
      <c r="AC381" s="18" t="s">
        <v>157</v>
      </c>
      <c r="AE381" s="18">
        <v>10.699320537907196</v>
      </c>
    </row>
    <row r="382" spans="1:31" x14ac:dyDescent="0.2">
      <c r="A382" s="18">
        <v>377</v>
      </c>
      <c r="B382" s="18">
        <v>10203150</v>
      </c>
      <c r="D382" s="18">
        <v>0</v>
      </c>
      <c r="E382" s="18" t="s">
        <v>1972</v>
      </c>
      <c r="F382" s="18" t="s">
        <v>81</v>
      </c>
      <c r="H382" s="18">
        <v>200000</v>
      </c>
      <c r="I382" s="18">
        <v>298000</v>
      </c>
      <c r="J382" s="18" t="s">
        <v>361</v>
      </c>
      <c r="K382" s="18" t="s">
        <v>36</v>
      </c>
      <c r="L382" s="18">
        <v>0</v>
      </c>
      <c r="M382" s="18">
        <v>3</v>
      </c>
      <c r="O382" s="18">
        <v>9</v>
      </c>
      <c r="P382" s="18">
        <v>0</v>
      </c>
      <c r="T382" s="18" t="s">
        <v>117</v>
      </c>
      <c r="U382" s="18">
        <v>0</v>
      </c>
      <c r="Y382" s="18" t="s">
        <v>362</v>
      </c>
      <c r="AB382" s="18" t="s">
        <v>294</v>
      </c>
      <c r="AC382" s="18" t="s">
        <v>157</v>
      </c>
      <c r="AE382" s="18">
        <v>12.839184645488634</v>
      </c>
    </row>
    <row r="383" spans="1:31" x14ac:dyDescent="0.2">
      <c r="A383" s="18">
        <v>378</v>
      </c>
      <c r="B383" s="18">
        <v>10203160</v>
      </c>
      <c r="D383" s="18">
        <v>0</v>
      </c>
      <c r="E383" s="18" t="s">
        <v>1972</v>
      </c>
      <c r="F383" s="18" t="s">
        <v>81</v>
      </c>
      <c r="H383" s="18">
        <v>200000</v>
      </c>
      <c r="I383" s="18">
        <v>298000</v>
      </c>
      <c r="J383" s="18" t="s">
        <v>361</v>
      </c>
      <c r="K383" s="18" t="s">
        <v>36</v>
      </c>
      <c r="L383" s="18">
        <v>0</v>
      </c>
      <c r="M383" s="18">
        <v>3</v>
      </c>
      <c r="O383" s="18">
        <v>9</v>
      </c>
      <c r="P383" s="18">
        <v>0</v>
      </c>
      <c r="T383" s="18" t="s">
        <v>117</v>
      </c>
      <c r="U383" s="18">
        <v>0</v>
      </c>
      <c r="Y383" s="18" t="s">
        <v>362</v>
      </c>
      <c r="AB383" s="18" t="s">
        <v>295</v>
      </c>
      <c r="AC383" s="18" t="s">
        <v>157</v>
      </c>
      <c r="AE383" s="18">
        <v>15.407021574586361</v>
      </c>
    </row>
    <row r="384" spans="1:31" x14ac:dyDescent="0.2">
      <c r="A384" s="18">
        <v>379</v>
      </c>
      <c r="B384" s="18">
        <v>10203170</v>
      </c>
      <c r="D384" s="18">
        <v>0</v>
      </c>
      <c r="E384" s="18" t="s">
        <v>1972</v>
      </c>
      <c r="F384" s="18" t="s">
        <v>81</v>
      </c>
      <c r="H384" s="18">
        <v>200000</v>
      </c>
      <c r="I384" s="18">
        <v>298000</v>
      </c>
      <c r="J384" s="18" t="s">
        <v>361</v>
      </c>
      <c r="K384" s="18" t="s">
        <v>36</v>
      </c>
      <c r="L384" s="18">
        <v>0</v>
      </c>
      <c r="M384" s="18">
        <v>3</v>
      </c>
      <c r="O384" s="18">
        <v>9</v>
      </c>
      <c r="P384" s="18">
        <v>0</v>
      </c>
      <c r="T384" s="18" t="s">
        <v>117</v>
      </c>
      <c r="U384" s="18">
        <v>0</v>
      </c>
      <c r="Y384" s="18" t="s">
        <v>362</v>
      </c>
      <c r="AB384" s="18" t="s">
        <v>296</v>
      </c>
      <c r="AC384" s="18" t="s">
        <v>157</v>
      </c>
      <c r="AE384" s="18">
        <v>18.488425889503631</v>
      </c>
    </row>
    <row r="385" spans="1:32" x14ac:dyDescent="0.2">
      <c r="A385" s="18">
        <v>380</v>
      </c>
      <c r="B385" s="18">
        <v>10203180</v>
      </c>
      <c r="D385" s="18">
        <v>0</v>
      </c>
      <c r="E385" s="18" t="s">
        <v>1972</v>
      </c>
      <c r="F385" s="18" t="s">
        <v>81</v>
      </c>
      <c r="H385" s="18">
        <v>200000</v>
      </c>
      <c r="I385" s="18">
        <v>298000</v>
      </c>
      <c r="J385" s="18" t="s">
        <v>361</v>
      </c>
      <c r="K385" s="18" t="s">
        <v>36</v>
      </c>
      <c r="L385" s="18">
        <v>0</v>
      </c>
      <c r="M385" s="18">
        <v>3</v>
      </c>
      <c r="O385" s="18">
        <v>9</v>
      </c>
      <c r="P385" s="18">
        <v>0</v>
      </c>
      <c r="T385" s="18" t="s">
        <v>117</v>
      </c>
      <c r="U385" s="18">
        <v>0</v>
      </c>
      <c r="Y385" s="18" t="s">
        <v>362</v>
      </c>
      <c r="AB385" s="18" t="s">
        <v>297</v>
      </c>
      <c r="AC385" s="18" t="s">
        <v>157</v>
      </c>
      <c r="AE385" s="18">
        <v>22.186111067404358</v>
      </c>
    </row>
    <row r="386" spans="1:32" x14ac:dyDescent="0.2">
      <c r="A386" s="18">
        <v>381</v>
      </c>
      <c r="B386" s="18">
        <v>10203190</v>
      </c>
      <c r="D386" s="18">
        <v>0</v>
      </c>
      <c r="E386" s="18" t="s">
        <v>1972</v>
      </c>
      <c r="F386" s="18" t="s">
        <v>81</v>
      </c>
      <c r="H386" s="18">
        <v>200000</v>
      </c>
      <c r="I386" s="18">
        <v>298000</v>
      </c>
      <c r="J386" s="18" t="s">
        <v>361</v>
      </c>
      <c r="K386" s="18" t="s">
        <v>36</v>
      </c>
      <c r="L386" s="18">
        <v>0</v>
      </c>
      <c r="M386" s="18">
        <v>3</v>
      </c>
      <c r="O386" s="18">
        <v>9</v>
      </c>
      <c r="P386" s="18">
        <v>0</v>
      </c>
      <c r="T386" s="18" t="s">
        <v>117</v>
      </c>
      <c r="U386" s="18">
        <v>0</v>
      </c>
      <c r="Y386" s="18" t="s">
        <v>362</v>
      </c>
      <c r="AB386" s="18" t="s">
        <v>298</v>
      </c>
      <c r="AC386" s="18" t="s">
        <v>157</v>
      </c>
      <c r="AE386" s="18">
        <v>26.62333328088523</v>
      </c>
    </row>
    <row r="387" spans="1:32" x14ac:dyDescent="0.2">
      <c r="A387" s="18">
        <v>382</v>
      </c>
      <c r="B387" s="18">
        <v>10203200</v>
      </c>
      <c r="D387" s="18">
        <v>0</v>
      </c>
      <c r="E387" s="18" t="s">
        <v>1972</v>
      </c>
      <c r="F387" s="18" t="s">
        <v>81</v>
      </c>
      <c r="H387" s="18">
        <v>200000</v>
      </c>
      <c r="I387" s="18">
        <v>298000</v>
      </c>
      <c r="J387" s="18" t="s">
        <v>361</v>
      </c>
      <c r="K387" s="18" t="s">
        <v>36</v>
      </c>
      <c r="L387" s="18">
        <v>0</v>
      </c>
      <c r="M387" s="18">
        <v>3</v>
      </c>
      <c r="O387" s="18">
        <v>9</v>
      </c>
      <c r="P387" s="18">
        <v>0</v>
      </c>
      <c r="T387" s="18" t="s">
        <v>117</v>
      </c>
      <c r="U387" s="18">
        <v>0</v>
      </c>
      <c r="Y387" s="18" t="s">
        <v>362</v>
      </c>
      <c r="AB387" s="18" t="s">
        <v>299</v>
      </c>
      <c r="AC387" s="18" t="s">
        <v>157</v>
      </c>
      <c r="AE387" s="18">
        <v>31.947999937062274</v>
      </c>
    </row>
    <row r="388" spans="1:32" x14ac:dyDescent="0.2">
      <c r="A388" s="18">
        <v>383</v>
      </c>
      <c r="B388" s="18">
        <v>10203210</v>
      </c>
      <c r="D388" s="18">
        <v>0</v>
      </c>
      <c r="E388" s="18" t="s">
        <v>1972</v>
      </c>
      <c r="F388" s="18" t="s">
        <v>81</v>
      </c>
      <c r="H388" s="18">
        <v>200000</v>
      </c>
      <c r="I388" s="18">
        <v>298000</v>
      </c>
      <c r="J388" s="18" t="s">
        <v>361</v>
      </c>
      <c r="K388" s="18" t="s">
        <v>36</v>
      </c>
      <c r="L388" s="18">
        <v>0</v>
      </c>
      <c r="M388" s="18">
        <v>3</v>
      </c>
      <c r="O388" s="18">
        <v>9</v>
      </c>
      <c r="P388" s="18">
        <v>0</v>
      </c>
      <c r="T388" s="18" t="s">
        <v>117</v>
      </c>
      <c r="U388" s="18">
        <v>0</v>
      </c>
      <c r="Y388" s="18" t="s">
        <v>362</v>
      </c>
      <c r="AB388" s="18" t="s">
        <v>279</v>
      </c>
      <c r="AC388" s="18" t="s">
        <v>157</v>
      </c>
      <c r="AE388" s="18">
        <v>38.337599924474731</v>
      </c>
    </row>
    <row r="389" spans="1:32" x14ac:dyDescent="0.2">
      <c r="A389" s="18">
        <v>384</v>
      </c>
      <c r="B389" s="18">
        <v>10203220</v>
      </c>
      <c r="D389" s="18">
        <v>0</v>
      </c>
      <c r="E389" s="18" t="s">
        <v>1972</v>
      </c>
      <c r="F389" s="18" t="s">
        <v>81</v>
      </c>
      <c r="H389" s="18">
        <v>200000</v>
      </c>
      <c r="I389" s="18">
        <v>298000</v>
      </c>
      <c r="J389" s="18" t="s">
        <v>361</v>
      </c>
      <c r="K389" s="18" t="s">
        <v>36</v>
      </c>
      <c r="L389" s="18">
        <v>0</v>
      </c>
      <c r="M389" s="18">
        <v>3</v>
      </c>
      <c r="O389" s="18">
        <v>9</v>
      </c>
      <c r="P389" s="18">
        <v>0</v>
      </c>
      <c r="T389" s="18" t="s">
        <v>117</v>
      </c>
      <c r="U389" s="18">
        <v>0</v>
      </c>
      <c r="Y389" s="18" t="s">
        <v>362</v>
      </c>
      <c r="AB389" s="18" t="s">
        <v>300</v>
      </c>
      <c r="AC389" s="18" t="s">
        <v>157</v>
      </c>
      <c r="AE389" s="18">
        <v>46.005119909369675</v>
      </c>
    </row>
    <row r="390" spans="1:32" x14ac:dyDescent="0.2">
      <c r="A390" s="18">
        <v>385</v>
      </c>
      <c r="B390" s="18">
        <v>10203230</v>
      </c>
      <c r="D390" s="18">
        <v>0</v>
      </c>
      <c r="E390" s="18" t="s">
        <v>1972</v>
      </c>
      <c r="F390" s="18" t="s">
        <v>81</v>
      </c>
      <c r="H390" s="18">
        <v>200000</v>
      </c>
      <c r="I390" s="18">
        <v>298000</v>
      </c>
      <c r="J390" s="18" t="s">
        <v>361</v>
      </c>
      <c r="K390" s="18" t="s">
        <v>36</v>
      </c>
      <c r="L390" s="18">
        <v>0</v>
      </c>
      <c r="M390" s="18">
        <v>3</v>
      </c>
      <c r="O390" s="18">
        <v>9</v>
      </c>
      <c r="P390" s="18">
        <v>0</v>
      </c>
      <c r="T390" s="18" t="s">
        <v>117</v>
      </c>
      <c r="U390" s="18">
        <v>0</v>
      </c>
      <c r="Y390" s="18" t="s">
        <v>362</v>
      </c>
      <c r="AB390" s="18" t="s">
        <v>301</v>
      </c>
      <c r="AC390" s="18" t="s">
        <v>157</v>
      </c>
      <c r="AE390" s="18">
        <v>55.206143891243606</v>
      </c>
    </row>
    <row r="391" spans="1:32" x14ac:dyDescent="0.2">
      <c r="A391" s="18">
        <v>386</v>
      </c>
      <c r="B391" s="18">
        <v>10203240</v>
      </c>
      <c r="D391" s="18">
        <v>0</v>
      </c>
      <c r="E391" s="18" t="s">
        <v>1972</v>
      </c>
      <c r="F391" s="18" t="s">
        <v>81</v>
      </c>
      <c r="H391" s="18">
        <v>200000</v>
      </c>
      <c r="I391" s="18">
        <v>298000</v>
      </c>
      <c r="J391" s="18" t="s">
        <v>361</v>
      </c>
      <c r="K391" s="18" t="s">
        <v>36</v>
      </c>
      <c r="L391" s="18">
        <v>0</v>
      </c>
      <c r="M391" s="18">
        <v>3</v>
      </c>
      <c r="O391" s="18">
        <v>9</v>
      </c>
      <c r="P391" s="18">
        <v>0</v>
      </c>
      <c r="T391" s="18" t="s">
        <v>117</v>
      </c>
      <c r="U391" s="18">
        <v>0</v>
      </c>
      <c r="Y391" s="18" t="s">
        <v>362</v>
      </c>
      <c r="AB391" s="18" t="s">
        <v>302</v>
      </c>
      <c r="AC391" s="18" t="s">
        <v>157</v>
      </c>
      <c r="AE391" s="18">
        <v>66.247372669492322</v>
      </c>
    </row>
    <row r="392" spans="1:32" x14ac:dyDescent="0.2">
      <c r="A392" s="18">
        <v>387</v>
      </c>
      <c r="B392" s="18">
        <v>10203250</v>
      </c>
      <c r="D392" s="18">
        <v>0</v>
      </c>
      <c r="E392" s="18" t="s">
        <v>1972</v>
      </c>
      <c r="F392" s="18" t="s">
        <v>81</v>
      </c>
      <c r="H392" s="18">
        <v>200000</v>
      </c>
      <c r="I392" s="18">
        <v>298000</v>
      </c>
      <c r="J392" s="18" t="s">
        <v>361</v>
      </c>
      <c r="K392" s="18" t="s">
        <v>36</v>
      </c>
      <c r="L392" s="18">
        <v>0</v>
      </c>
      <c r="M392" s="18">
        <v>3</v>
      </c>
      <c r="O392" s="18">
        <v>9</v>
      </c>
      <c r="P392" s="18">
        <v>0</v>
      </c>
      <c r="T392" s="18" t="s">
        <v>117</v>
      </c>
      <c r="U392" s="18">
        <v>0</v>
      </c>
      <c r="Y392" s="18" t="s">
        <v>362</v>
      </c>
      <c r="AB392" s="18" t="s">
        <v>303</v>
      </c>
      <c r="AC392" s="18" t="s">
        <v>157</v>
      </c>
      <c r="AE392" s="18">
        <v>79.496847203390786</v>
      </c>
    </row>
    <row r="393" spans="1:32" x14ac:dyDescent="0.2">
      <c r="A393" s="18">
        <v>388</v>
      </c>
      <c r="B393" s="18">
        <v>10203011</v>
      </c>
      <c r="D393" s="18">
        <v>0</v>
      </c>
      <c r="E393" s="18" t="s">
        <v>363</v>
      </c>
      <c r="F393" s="18" t="s">
        <v>324</v>
      </c>
      <c r="H393" s="18">
        <v>200000</v>
      </c>
      <c r="I393" s="18">
        <v>0</v>
      </c>
      <c r="J393" s="18" t="s">
        <v>271</v>
      </c>
      <c r="K393" s="18" t="s">
        <v>36</v>
      </c>
      <c r="L393" s="18" t="s">
        <v>3019</v>
      </c>
      <c r="M393" s="18">
        <v>0</v>
      </c>
      <c r="P393" s="18">
        <v>3000</v>
      </c>
      <c r="R393" s="18">
        <v>10</v>
      </c>
      <c r="T393" s="18" t="s">
        <v>117</v>
      </c>
      <c r="AB393" s="18" t="s">
        <v>277</v>
      </c>
      <c r="AC393" s="18" t="s">
        <v>158</v>
      </c>
      <c r="AD393" s="18">
        <v>420</v>
      </c>
      <c r="AE393" s="18">
        <v>1</v>
      </c>
      <c r="AF393" s="18">
        <v>420</v>
      </c>
    </row>
    <row r="394" spans="1:32" x14ac:dyDescent="0.2">
      <c r="A394" s="18">
        <v>389</v>
      </c>
      <c r="B394" s="18">
        <v>10203021</v>
      </c>
      <c r="D394" s="18">
        <v>0</v>
      </c>
      <c r="E394" s="18" t="s">
        <v>363</v>
      </c>
      <c r="F394" s="18" t="s">
        <v>324</v>
      </c>
      <c r="H394" s="18">
        <v>200000</v>
      </c>
      <c r="I394" s="18">
        <v>0</v>
      </c>
      <c r="J394" s="18" t="s">
        <v>271</v>
      </c>
      <c r="K394" s="18" t="s">
        <v>36</v>
      </c>
      <c r="L394" s="18" t="s">
        <v>3020</v>
      </c>
      <c r="M394" s="18">
        <v>0</v>
      </c>
      <c r="P394" s="18">
        <v>3000</v>
      </c>
      <c r="R394" s="18">
        <v>10</v>
      </c>
      <c r="T394" s="18" t="s">
        <v>117</v>
      </c>
      <c r="AB394" s="18" t="s">
        <v>280</v>
      </c>
      <c r="AC394" s="18" t="s">
        <v>158</v>
      </c>
      <c r="AD394" s="18">
        <v>420</v>
      </c>
      <c r="AE394" s="18">
        <v>1.2</v>
      </c>
      <c r="AF394" s="18">
        <v>504</v>
      </c>
    </row>
    <row r="395" spans="1:32" x14ac:dyDescent="0.2">
      <c r="A395" s="18">
        <v>390</v>
      </c>
      <c r="B395" s="18">
        <v>10203031</v>
      </c>
      <c r="D395" s="18">
        <v>0</v>
      </c>
      <c r="E395" s="18" t="s">
        <v>363</v>
      </c>
      <c r="F395" s="18" t="s">
        <v>324</v>
      </c>
      <c r="H395" s="18">
        <v>200000</v>
      </c>
      <c r="I395" s="18">
        <v>0</v>
      </c>
      <c r="J395" s="18" t="s">
        <v>271</v>
      </c>
      <c r="K395" s="18" t="s">
        <v>36</v>
      </c>
      <c r="L395" s="18" t="s">
        <v>3021</v>
      </c>
      <c r="M395" s="18">
        <v>0</v>
      </c>
      <c r="P395" s="18">
        <v>3000</v>
      </c>
      <c r="R395" s="18">
        <v>10</v>
      </c>
      <c r="T395" s="18" t="s">
        <v>117</v>
      </c>
      <c r="AB395" s="18" t="s">
        <v>282</v>
      </c>
      <c r="AC395" s="18" t="s">
        <v>158</v>
      </c>
      <c r="AD395" s="18">
        <v>420</v>
      </c>
      <c r="AE395" s="18">
        <v>1.44</v>
      </c>
      <c r="AF395" s="18">
        <v>605</v>
      </c>
    </row>
    <row r="396" spans="1:32" x14ac:dyDescent="0.2">
      <c r="A396" s="18">
        <v>391</v>
      </c>
      <c r="B396" s="18">
        <v>10203041</v>
      </c>
      <c r="D396" s="18">
        <v>0</v>
      </c>
      <c r="E396" s="18" t="s">
        <v>363</v>
      </c>
      <c r="F396" s="18" t="s">
        <v>324</v>
      </c>
      <c r="H396" s="18">
        <v>200000</v>
      </c>
      <c r="I396" s="18">
        <v>0</v>
      </c>
      <c r="J396" s="18" t="s">
        <v>271</v>
      </c>
      <c r="K396" s="18" t="s">
        <v>36</v>
      </c>
      <c r="L396" s="18" t="s">
        <v>3022</v>
      </c>
      <c r="M396" s="18">
        <v>0</v>
      </c>
      <c r="P396" s="18">
        <v>3000</v>
      </c>
      <c r="R396" s="18">
        <v>10</v>
      </c>
      <c r="T396" s="18" t="s">
        <v>117</v>
      </c>
      <c r="AB396" s="18" t="s">
        <v>283</v>
      </c>
      <c r="AC396" s="18" t="s">
        <v>158</v>
      </c>
      <c r="AD396" s="18">
        <v>420</v>
      </c>
      <c r="AE396" s="18">
        <v>1.728</v>
      </c>
      <c r="AF396" s="18">
        <v>726</v>
      </c>
    </row>
    <row r="397" spans="1:32" x14ac:dyDescent="0.2">
      <c r="A397" s="18">
        <v>392</v>
      </c>
      <c r="B397" s="18">
        <v>10203051</v>
      </c>
      <c r="D397" s="18">
        <v>0</v>
      </c>
      <c r="E397" s="18" t="s">
        <v>363</v>
      </c>
      <c r="F397" s="18" t="s">
        <v>324</v>
      </c>
      <c r="H397" s="18">
        <v>200000</v>
      </c>
      <c r="I397" s="18">
        <v>0</v>
      </c>
      <c r="J397" s="18" t="s">
        <v>271</v>
      </c>
      <c r="K397" s="18" t="s">
        <v>36</v>
      </c>
      <c r="L397" s="18" t="s">
        <v>3023</v>
      </c>
      <c r="M397" s="18">
        <v>0</v>
      </c>
      <c r="P397" s="18">
        <v>3000</v>
      </c>
      <c r="R397" s="18">
        <v>10</v>
      </c>
      <c r="T397" s="18" t="s">
        <v>117</v>
      </c>
      <c r="AB397" s="18" t="s">
        <v>284</v>
      </c>
      <c r="AC397" s="18" t="s">
        <v>158</v>
      </c>
      <c r="AD397" s="18">
        <v>420</v>
      </c>
      <c r="AE397" s="18">
        <v>2.0735999999999999</v>
      </c>
      <c r="AF397" s="18">
        <v>871</v>
      </c>
    </row>
    <row r="398" spans="1:32" x14ac:dyDescent="0.2">
      <c r="A398" s="18">
        <v>393</v>
      </c>
      <c r="B398" s="18">
        <v>10203061</v>
      </c>
      <c r="D398" s="18">
        <v>0</v>
      </c>
      <c r="E398" s="18" t="s">
        <v>363</v>
      </c>
      <c r="F398" s="18" t="s">
        <v>324</v>
      </c>
      <c r="H398" s="18">
        <v>200000</v>
      </c>
      <c r="I398" s="18">
        <v>0</v>
      </c>
      <c r="J398" s="18" t="s">
        <v>271</v>
      </c>
      <c r="K398" s="18" t="s">
        <v>36</v>
      </c>
      <c r="L398" s="18" t="s">
        <v>3024</v>
      </c>
      <c r="M398" s="18">
        <v>0</v>
      </c>
      <c r="P398" s="18">
        <v>3000</v>
      </c>
      <c r="R398" s="18">
        <v>10</v>
      </c>
      <c r="T398" s="18" t="s">
        <v>117</v>
      </c>
      <c r="AB398" s="18" t="s">
        <v>285</v>
      </c>
      <c r="AC398" s="18" t="s">
        <v>158</v>
      </c>
      <c r="AD398" s="18">
        <v>420</v>
      </c>
      <c r="AE398" s="18">
        <v>2.4883199999999999</v>
      </c>
      <c r="AF398" s="18">
        <v>1045</v>
      </c>
    </row>
    <row r="399" spans="1:32" x14ac:dyDescent="0.2">
      <c r="A399" s="18">
        <v>394</v>
      </c>
      <c r="B399" s="18">
        <v>10203071</v>
      </c>
      <c r="D399" s="18">
        <v>0</v>
      </c>
      <c r="E399" s="18" t="s">
        <v>363</v>
      </c>
      <c r="F399" s="18" t="s">
        <v>324</v>
      </c>
      <c r="H399" s="18">
        <v>200000</v>
      </c>
      <c r="I399" s="18">
        <v>0</v>
      </c>
      <c r="J399" s="18" t="s">
        <v>271</v>
      </c>
      <c r="K399" s="18" t="s">
        <v>36</v>
      </c>
      <c r="L399" s="18" t="s">
        <v>3025</v>
      </c>
      <c r="M399" s="18">
        <v>0</v>
      </c>
      <c r="P399" s="18">
        <v>3000</v>
      </c>
      <c r="R399" s="18">
        <v>10</v>
      </c>
      <c r="T399" s="18" t="s">
        <v>117</v>
      </c>
      <c r="AB399" s="18" t="s">
        <v>286</v>
      </c>
      <c r="AC399" s="18" t="s">
        <v>158</v>
      </c>
      <c r="AD399" s="18">
        <v>420</v>
      </c>
      <c r="AE399" s="18">
        <v>2.9859839999999997</v>
      </c>
      <c r="AF399" s="18">
        <v>1254</v>
      </c>
    </row>
    <row r="400" spans="1:32" x14ac:dyDescent="0.2">
      <c r="A400" s="18">
        <v>395</v>
      </c>
      <c r="B400" s="18">
        <v>10203081</v>
      </c>
      <c r="D400" s="18">
        <v>0</v>
      </c>
      <c r="E400" s="18" t="s">
        <v>363</v>
      </c>
      <c r="F400" s="18" t="s">
        <v>324</v>
      </c>
      <c r="H400" s="18">
        <v>200000</v>
      </c>
      <c r="I400" s="18">
        <v>0</v>
      </c>
      <c r="J400" s="18" t="s">
        <v>271</v>
      </c>
      <c r="K400" s="18" t="s">
        <v>36</v>
      </c>
      <c r="L400" s="18" t="s">
        <v>3026</v>
      </c>
      <c r="M400" s="18">
        <v>0</v>
      </c>
      <c r="P400" s="18">
        <v>3000</v>
      </c>
      <c r="R400" s="18">
        <v>10</v>
      </c>
      <c r="T400" s="18" t="s">
        <v>117</v>
      </c>
      <c r="AB400" s="18" t="s">
        <v>287</v>
      </c>
      <c r="AC400" s="18" t="s">
        <v>158</v>
      </c>
      <c r="AD400" s="18">
        <v>420</v>
      </c>
      <c r="AE400" s="18">
        <v>3.5831807999999996</v>
      </c>
      <c r="AF400" s="18">
        <v>1505</v>
      </c>
    </row>
    <row r="401" spans="1:32" x14ac:dyDescent="0.2">
      <c r="A401" s="18">
        <v>396</v>
      </c>
      <c r="B401" s="18">
        <v>10203091</v>
      </c>
      <c r="D401" s="18">
        <v>0</v>
      </c>
      <c r="E401" s="18" t="s">
        <v>363</v>
      </c>
      <c r="F401" s="18" t="s">
        <v>324</v>
      </c>
      <c r="H401" s="18">
        <v>200000</v>
      </c>
      <c r="I401" s="18">
        <v>0</v>
      </c>
      <c r="J401" s="18" t="s">
        <v>271</v>
      </c>
      <c r="K401" s="18" t="s">
        <v>36</v>
      </c>
      <c r="L401" s="18" t="s">
        <v>3027</v>
      </c>
      <c r="M401" s="18">
        <v>0</v>
      </c>
      <c r="P401" s="18">
        <v>3000</v>
      </c>
      <c r="R401" s="18">
        <v>10</v>
      </c>
      <c r="T401" s="18" t="s">
        <v>117</v>
      </c>
      <c r="AB401" s="18" t="s">
        <v>288</v>
      </c>
      <c r="AC401" s="18" t="s">
        <v>158</v>
      </c>
      <c r="AD401" s="18">
        <v>420</v>
      </c>
      <c r="AE401" s="18">
        <v>4.2998169599999994</v>
      </c>
      <c r="AF401" s="18">
        <v>1806</v>
      </c>
    </row>
    <row r="402" spans="1:32" x14ac:dyDescent="0.2">
      <c r="A402" s="18">
        <v>397</v>
      </c>
      <c r="B402" s="18">
        <v>10203101</v>
      </c>
      <c r="D402" s="18">
        <v>0</v>
      </c>
      <c r="E402" s="18" t="s">
        <v>363</v>
      </c>
      <c r="F402" s="18" t="s">
        <v>324</v>
      </c>
      <c r="H402" s="18">
        <v>200000</v>
      </c>
      <c r="I402" s="18">
        <v>0</v>
      </c>
      <c r="J402" s="18" t="s">
        <v>271</v>
      </c>
      <c r="K402" s="18" t="s">
        <v>36</v>
      </c>
      <c r="L402" s="18" t="s">
        <v>3028</v>
      </c>
      <c r="M402" s="18">
        <v>0</v>
      </c>
      <c r="P402" s="18">
        <v>3000</v>
      </c>
      <c r="R402" s="18">
        <v>10</v>
      </c>
      <c r="T402" s="18" t="s">
        <v>117</v>
      </c>
      <c r="AB402" s="18" t="s">
        <v>289</v>
      </c>
      <c r="AC402" s="18" t="s">
        <v>158</v>
      </c>
      <c r="AD402" s="18">
        <v>420</v>
      </c>
      <c r="AE402" s="18">
        <v>5.1597803519999994</v>
      </c>
      <c r="AF402" s="18">
        <v>2167</v>
      </c>
    </row>
    <row r="403" spans="1:32" x14ac:dyDescent="0.2">
      <c r="A403" s="18">
        <v>398</v>
      </c>
      <c r="B403" s="18">
        <v>10203111</v>
      </c>
      <c r="D403" s="18">
        <v>0</v>
      </c>
      <c r="E403" s="18" t="s">
        <v>363</v>
      </c>
      <c r="F403" s="18" t="s">
        <v>324</v>
      </c>
      <c r="H403" s="18">
        <v>200000</v>
      </c>
      <c r="I403" s="18">
        <v>0</v>
      </c>
      <c r="J403" s="18" t="s">
        <v>271</v>
      </c>
      <c r="K403" s="18" t="s">
        <v>36</v>
      </c>
      <c r="L403" s="18" t="s">
        <v>3029</v>
      </c>
      <c r="M403" s="18">
        <v>0</v>
      </c>
      <c r="P403" s="18">
        <v>3000</v>
      </c>
      <c r="R403" s="18">
        <v>10</v>
      </c>
      <c r="T403" s="18" t="s">
        <v>117</v>
      </c>
      <c r="AB403" s="18" t="s">
        <v>290</v>
      </c>
      <c r="AC403" s="18" t="s">
        <v>158</v>
      </c>
      <c r="AD403" s="18">
        <v>420</v>
      </c>
      <c r="AE403" s="18">
        <v>6.1917364223999991</v>
      </c>
      <c r="AF403" s="18">
        <v>2601</v>
      </c>
    </row>
    <row r="404" spans="1:32" x14ac:dyDescent="0.2">
      <c r="A404" s="18">
        <v>399</v>
      </c>
      <c r="B404" s="18">
        <v>10203121</v>
      </c>
      <c r="D404" s="18">
        <v>0</v>
      </c>
      <c r="E404" s="18" t="s">
        <v>363</v>
      </c>
      <c r="F404" s="18" t="s">
        <v>324</v>
      </c>
      <c r="H404" s="18">
        <v>200000</v>
      </c>
      <c r="I404" s="18">
        <v>0</v>
      </c>
      <c r="J404" s="18" t="s">
        <v>271</v>
      </c>
      <c r="K404" s="18" t="s">
        <v>36</v>
      </c>
      <c r="L404" s="18" t="s">
        <v>3030</v>
      </c>
      <c r="M404" s="18">
        <v>0</v>
      </c>
      <c r="P404" s="18">
        <v>3000</v>
      </c>
      <c r="R404" s="18">
        <v>10</v>
      </c>
      <c r="T404" s="18" t="s">
        <v>117</v>
      </c>
      <c r="AB404" s="18" t="s">
        <v>291</v>
      </c>
      <c r="AC404" s="18" t="s">
        <v>158</v>
      </c>
      <c r="AD404" s="18">
        <v>420</v>
      </c>
      <c r="AE404" s="18">
        <v>7.4300837068799988</v>
      </c>
      <c r="AF404" s="18">
        <v>3121</v>
      </c>
    </row>
    <row r="405" spans="1:32" x14ac:dyDescent="0.2">
      <c r="A405" s="18">
        <v>400</v>
      </c>
      <c r="B405" s="18">
        <v>10203131</v>
      </c>
      <c r="D405" s="18">
        <v>0</v>
      </c>
      <c r="E405" s="18" t="s">
        <v>363</v>
      </c>
      <c r="F405" s="18" t="s">
        <v>324</v>
      </c>
      <c r="H405" s="18">
        <v>200000</v>
      </c>
      <c r="I405" s="18">
        <v>0</v>
      </c>
      <c r="J405" s="18" t="s">
        <v>271</v>
      </c>
      <c r="K405" s="18" t="s">
        <v>36</v>
      </c>
      <c r="L405" s="18" t="s">
        <v>3031</v>
      </c>
      <c r="M405" s="18">
        <v>0</v>
      </c>
      <c r="P405" s="18">
        <v>3000</v>
      </c>
      <c r="R405" s="18">
        <v>10</v>
      </c>
      <c r="T405" s="18" t="s">
        <v>117</v>
      </c>
      <c r="AB405" s="18" t="s">
        <v>292</v>
      </c>
      <c r="AC405" s="18" t="s">
        <v>158</v>
      </c>
      <c r="AD405" s="18">
        <v>420</v>
      </c>
      <c r="AE405" s="18">
        <v>8.9161004482559978</v>
      </c>
      <c r="AF405" s="18">
        <v>3745</v>
      </c>
    </row>
    <row r="406" spans="1:32" x14ac:dyDescent="0.2">
      <c r="A406" s="18">
        <v>401</v>
      </c>
      <c r="B406" s="18">
        <v>10203141</v>
      </c>
      <c r="D406" s="18">
        <v>0</v>
      </c>
      <c r="E406" s="18" t="s">
        <v>363</v>
      </c>
      <c r="F406" s="18" t="s">
        <v>324</v>
      </c>
      <c r="H406" s="18">
        <v>200000</v>
      </c>
      <c r="I406" s="18">
        <v>0</v>
      </c>
      <c r="J406" s="18" t="s">
        <v>271</v>
      </c>
      <c r="K406" s="18" t="s">
        <v>36</v>
      </c>
      <c r="L406" s="18" t="s">
        <v>3032</v>
      </c>
      <c r="M406" s="18">
        <v>0</v>
      </c>
      <c r="P406" s="18">
        <v>3000</v>
      </c>
      <c r="R406" s="18">
        <v>10</v>
      </c>
      <c r="T406" s="18" t="s">
        <v>117</v>
      </c>
      <c r="AB406" s="18" t="s">
        <v>293</v>
      </c>
      <c r="AC406" s="18" t="s">
        <v>158</v>
      </c>
      <c r="AD406" s="18">
        <v>420</v>
      </c>
      <c r="AE406" s="18">
        <v>10.699320537907196</v>
      </c>
      <c r="AF406" s="18">
        <v>4494</v>
      </c>
    </row>
    <row r="407" spans="1:32" x14ac:dyDescent="0.2">
      <c r="A407" s="18">
        <v>402</v>
      </c>
      <c r="B407" s="18">
        <v>10203151</v>
      </c>
      <c r="D407" s="18">
        <v>0</v>
      </c>
      <c r="E407" s="18" t="s">
        <v>363</v>
      </c>
      <c r="F407" s="18" t="s">
        <v>324</v>
      </c>
      <c r="H407" s="18">
        <v>200000</v>
      </c>
      <c r="I407" s="18">
        <v>0</v>
      </c>
      <c r="J407" s="18" t="s">
        <v>271</v>
      </c>
      <c r="K407" s="18" t="s">
        <v>36</v>
      </c>
      <c r="L407" s="18" t="s">
        <v>3033</v>
      </c>
      <c r="M407" s="18">
        <v>0</v>
      </c>
      <c r="P407" s="18">
        <v>3000</v>
      </c>
      <c r="R407" s="18">
        <v>10</v>
      </c>
      <c r="T407" s="18" t="s">
        <v>117</v>
      </c>
      <c r="AB407" s="18" t="s">
        <v>294</v>
      </c>
      <c r="AC407" s="18" t="s">
        <v>158</v>
      </c>
      <c r="AD407" s="18">
        <v>420</v>
      </c>
      <c r="AE407" s="18">
        <v>12.839184645488634</v>
      </c>
      <c r="AF407" s="18">
        <v>5392</v>
      </c>
    </row>
    <row r="408" spans="1:32" x14ac:dyDescent="0.2">
      <c r="A408" s="18">
        <v>403</v>
      </c>
      <c r="B408" s="18">
        <v>10203161</v>
      </c>
      <c r="D408" s="18">
        <v>0</v>
      </c>
      <c r="E408" s="18" t="s">
        <v>363</v>
      </c>
      <c r="F408" s="18" t="s">
        <v>324</v>
      </c>
      <c r="H408" s="18">
        <v>200000</v>
      </c>
      <c r="I408" s="18">
        <v>0</v>
      </c>
      <c r="J408" s="18" t="s">
        <v>271</v>
      </c>
      <c r="K408" s="18" t="s">
        <v>36</v>
      </c>
      <c r="L408" s="18" t="s">
        <v>3034</v>
      </c>
      <c r="M408" s="18">
        <v>0</v>
      </c>
      <c r="P408" s="18">
        <v>3000</v>
      </c>
      <c r="R408" s="18">
        <v>10</v>
      </c>
      <c r="T408" s="18" t="s">
        <v>117</v>
      </c>
      <c r="AB408" s="18" t="s">
        <v>295</v>
      </c>
      <c r="AC408" s="18" t="s">
        <v>158</v>
      </c>
      <c r="AD408" s="18">
        <v>420</v>
      </c>
      <c r="AE408" s="18">
        <v>15.407021574586361</v>
      </c>
      <c r="AF408" s="18">
        <v>6471</v>
      </c>
    </row>
    <row r="409" spans="1:32" x14ac:dyDescent="0.2">
      <c r="A409" s="18">
        <v>404</v>
      </c>
      <c r="B409" s="18">
        <v>10203171</v>
      </c>
      <c r="D409" s="18">
        <v>0</v>
      </c>
      <c r="E409" s="18" t="s">
        <v>363</v>
      </c>
      <c r="F409" s="18" t="s">
        <v>324</v>
      </c>
      <c r="H409" s="18">
        <v>200000</v>
      </c>
      <c r="I409" s="18">
        <v>0</v>
      </c>
      <c r="J409" s="18" t="s">
        <v>271</v>
      </c>
      <c r="K409" s="18" t="s">
        <v>36</v>
      </c>
      <c r="L409" s="18" t="s">
        <v>3035</v>
      </c>
      <c r="M409" s="18">
        <v>0</v>
      </c>
      <c r="P409" s="18">
        <v>3000</v>
      </c>
      <c r="R409" s="18">
        <v>10</v>
      </c>
      <c r="T409" s="18" t="s">
        <v>117</v>
      </c>
      <c r="AB409" s="18" t="s">
        <v>296</v>
      </c>
      <c r="AC409" s="18" t="s">
        <v>158</v>
      </c>
      <c r="AD409" s="18">
        <v>420</v>
      </c>
      <c r="AE409" s="18">
        <v>18.488425889503631</v>
      </c>
      <c r="AF409" s="18">
        <v>7765</v>
      </c>
    </row>
    <row r="410" spans="1:32" x14ac:dyDescent="0.2">
      <c r="A410" s="18">
        <v>405</v>
      </c>
      <c r="B410" s="18">
        <v>10203181</v>
      </c>
      <c r="D410" s="18">
        <v>0</v>
      </c>
      <c r="E410" s="18" t="s">
        <v>363</v>
      </c>
      <c r="F410" s="18" t="s">
        <v>324</v>
      </c>
      <c r="H410" s="18">
        <v>200000</v>
      </c>
      <c r="I410" s="18">
        <v>0</v>
      </c>
      <c r="J410" s="18" t="s">
        <v>271</v>
      </c>
      <c r="K410" s="18" t="s">
        <v>36</v>
      </c>
      <c r="L410" s="18" t="s">
        <v>3036</v>
      </c>
      <c r="M410" s="18">
        <v>0</v>
      </c>
      <c r="P410" s="18">
        <v>3000</v>
      </c>
      <c r="R410" s="18">
        <v>10</v>
      </c>
      <c r="T410" s="18" t="s">
        <v>117</v>
      </c>
      <c r="AB410" s="18" t="s">
        <v>297</v>
      </c>
      <c r="AC410" s="18" t="s">
        <v>158</v>
      </c>
      <c r="AD410" s="18">
        <v>420</v>
      </c>
      <c r="AE410" s="18">
        <v>22.186111067404358</v>
      </c>
      <c r="AF410" s="18">
        <v>9318</v>
      </c>
    </row>
    <row r="411" spans="1:32" x14ac:dyDescent="0.2">
      <c r="A411" s="18">
        <v>406</v>
      </c>
      <c r="B411" s="18">
        <v>10203191</v>
      </c>
      <c r="D411" s="18">
        <v>0</v>
      </c>
      <c r="E411" s="18" t="s">
        <v>363</v>
      </c>
      <c r="F411" s="18" t="s">
        <v>324</v>
      </c>
      <c r="H411" s="18">
        <v>200000</v>
      </c>
      <c r="I411" s="18">
        <v>0</v>
      </c>
      <c r="J411" s="18" t="s">
        <v>271</v>
      </c>
      <c r="K411" s="18" t="s">
        <v>36</v>
      </c>
      <c r="L411" s="18" t="s">
        <v>3037</v>
      </c>
      <c r="M411" s="18">
        <v>0</v>
      </c>
      <c r="P411" s="18">
        <v>3000</v>
      </c>
      <c r="R411" s="18">
        <v>10</v>
      </c>
      <c r="T411" s="18" t="s">
        <v>117</v>
      </c>
      <c r="AB411" s="18" t="s">
        <v>298</v>
      </c>
      <c r="AC411" s="18" t="s">
        <v>158</v>
      </c>
      <c r="AD411" s="18">
        <v>420</v>
      </c>
      <c r="AE411" s="18">
        <v>26.62333328088523</v>
      </c>
      <c r="AF411" s="18">
        <v>11182</v>
      </c>
    </row>
    <row r="412" spans="1:32" x14ac:dyDescent="0.2">
      <c r="A412" s="18">
        <v>407</v>
      </c>
      <c r="B412" s="18">
        <v>10203201</v>
      </c>
      <c r="D412" s="18">
        <v>0</v>
      </c>
      <c r="E412" s="18" t="s">
        <v>363</v>
      </c>
      <c r="F412" s="18" t="s">
        <v>324</v>
      </c>
      <c r="H412" s="18">
        <v>200000</v>
      </c>
      <c r="I412" s="18">
        <v>0</v>
      </c>
      <c r="J412" s="18" t="s">
        <v>271</v>
      </c>
      <c r="K412" s="18" t="s">
        <v>36</v>
      </c>
      <c r="L412" s="18" t="s">
        <v>3038</v>
      </c>
      <c r="M412" s="18">
        <v>0</v>
      </c>
      <c r="P412" s="18">
        <v>3000</v>
      </c>
      <c r="R412" s="18">
        <v>10</v>
      </c>
      <c r="T412" s="18" t="s">
        <v>117</v>
      </c>
      <c r="AB412" s="18" t="s">
        <v>299</v>
      </c>
      <c r="AC412" s="18" t="s">
        <v>158</v>
      </c>
      <c r="AD412" s="18">
        <v>420</v>
      </c>
      <c r="AE412" s="18">
        <v>31.947999937062274</v>
      </c>
      <c r="AF412" s="18">
        <v>13418</v>
      </c>
    </row>
    <row r="413" spans="1:32" x14ac:dyDescent="0.2">
      <c r="A413" s="18">
        <v>408</v>
      </c>
      <c r="B413" s="18">
        <v>10203211</v>
      </c>
      <c r="D413" s="18">
        <v>0</v>
      </c>
      <c r="E413" s="18" t="s">
        <v>363</v>
      </c>
      <c r="F413" s="18" t="s">
        <v>324</v>
      </c>
      <c r="H413" s="18">
        <v>200000</v>
      </c>
      <c r="I413" s="18">
        <v>0</v>
      </c>
      <c r="J413" s="18" t="s">
        <v>271</v>
      </c>
      <c r="K413" s="18" t="s">
        <v>36</v>
      </c>
      <c r="L413" s="18" t="s">
        <v>3039</v>
      </c>
      <c r="M413" s="18">
        <v>0</v>
      </c>
      <c r="P413" s="18">
        <v>3000</v>
      </c>
      <c r="R413" s="18">
        <v>10</v>
      </c>
      <c r="T413" s="18" t="s">
        <v>117</v>
      </c>
      <c r="AB413" s="18" t="s">
        <v>279</v>
      </c>
      <c r="AC413" s="18" t="s">
        <v>158</v>
      </c>
      <c r="AD413" s="18">
        <v>420</v>
      </c>
      <c r="AE413" s="18">
        <v>38.337599924474731</v>
      </c>
      <c r="AF413" s="18">
        <v>16102</v>
      </c>
    </row>
    <row r="414" spans="1:32" x14ac:dyDescent="0.2">
      <c r="A414" s="18">
        <v>409</v>
      </c>
      <c r="B414" s="18">
        <v>10203221</v>
      </c>
      <c r="D414" s="18">
        <v>0</v>
      </c>
      <c r="E414" s="18" t="s">
        <v>363</v>
      </c>
      <c r="F414" s="18" t="s">
        <v>324</v>
      </c>
      <c r="H414" s="18">
        <v>200000</v>
      </c>
      <c r="I414" s="18">
        <v>0</v>
      </c>
      <c r="J414" s="18" t="s">
        <v>271</v>
      </c>
      <c r="K414" s="18" t="s">
        <v>36</v>
      </c>
      <c r="L414" s="18" t="s">
        <v>3040</v>
      </c>
      <c r="M414" s="18">
        <v>0</v>
      </c>
      <c r="P414" s="18">
        <v>3000</v>
      </c>
      <c r="R414" s="18">
        <v>10</v>
      </c>
      <c r="T414" s="18" t="s">
        <v>117</v>
      </c>
      <c r="AB414" s="18" t="s">
        <v>300</v>
      </c>
      <c r="AC414" s="18" t="s">
        <v>158</v>
      </c>
      <c r="AD414" s="18">
        <v>420</v>
      </c>
      <c r="AE414" s="18">
        <v>46.005119909369675</v>
      </c>
      <c r="AF414" s="18">
        <v>19322</v>
      </c>
    </row>
    <row r="415" spans="1:32" x14ac:dyDescent="0.2">
      <c r="A415" s="18">
        <v>410</v>
      </c>
      <c r="B415" s="18">
        <v>10203231</v>
      </c>
      <c r="D415" s="18">
        <v>0</v>
      </c>
      <c r="E415" s="18" t="s">
        <v>363</v>
      </c>
      <c r="F415" s="18" t="s">
        <v>324</v>
      </c>
      <c r="H415" s="18">
        <v>200000</v>
      </c>
      <c r="I415" s="18">
        <v>0</v>
      </c>
      <c r="J415" s="18" t="s">
        <v>271</v>
      </c>
      <c r="K415" s="18" t="s">
        <v>36</v>
      </c>
      <c r="L415" s="18" t="s">
        <v>3041</v>
      </c>
      <c r="M415" s="18">
        <v>0</v>
      </c>
      <c r="P415" s="18">
        <v>3000</v>
      </c>
      <c r="R415" s="18">
        <v>10</v>
      </c>
      <c r="T415" s="18" t="s">
        <v>117</v>
      </c>
      <c r="AB415" s="18" t="s">
        <v>301</v>
      </c>
      <c r="AC415" s="18" t="s">
        <v>158</v>
      </c>
      <c r="AD415" s="18">
        <v>420</v>
      </c>
      <c r="AE415" s="18">
        <v>55.206143891243606</v>
      </c>
      <c r="AF415" s="18">
        <v>23187</v>
      </c>
    </row>
    <row r="416" spans="1:32" x14ac:dyDescent="0.2">
      <c r="A416" s="18">
        <v>411</v>
      </c>
      <c r="B416" s="18">
        <v>10203241</v>
      </c>
      <c r="D416" s="18">
        <v>0</v>
      </c>
      <c r="E416" s="18" t="s">
        <v>363</v>
      </c>
      <c r="F416" s="18" t="s">
        <v>324</v>
      </c>
      <c r="H416" s="18">
        <v>200000</v>
      </c>
      <c r="I416" s="18">
        <v>0</v>
      </c>
      <c r="J416" s="18" t="s">
        <v>271</v>
      </c>
      <c r="K416" s="18" t="s">
        <v>36</v>
      </c>
      <c r="L416" s="18" t="s">
        <v>3042</v>
      </c>
      <c r="M416" s="18">
        <v>0</v>
      </c>
      <c r="P416" s="18">
        <v>3000</v>
      </c>
      <c r="R416" s="18">
        <v>10</v>
      </c>
      <c r="T416" s="18" t="s">
        <v>117</v>
      </c>
      <c r="AB416" s="18" t="s">
        <v>302</v>
      </c>
      <c r="AC416" s="18" t="s">
        <v>158</v>
      </c>
      <c r="AD416" s="18">
        <v>420</v>
      </c>
      <c r="AE416" s="18">
        <v>66.247372669492322</v>
      </c>
      <c r="AF416" s="18">
        <v>27824</v>
      </c>
    </row>
    <row r="417" spans="1:32" x14ac:dyDescent="0.2">
      <c r="A417" s="18">
        <v>412</v>
      </c>
      <c r="B417" s="18">
        <v>10203251</v>
      </c>
      <c r="D417" s="18">
        <v>0</v>
      </c>
      <c r="E417" s="18" t="s">
        <v>363</v>
      </c>
      <c r="F417" s="18" t="s">
        <v>324</v>
      </c>
      <c r="H417" s="18">
        <v>200000</v>
      </c>
      <c r="I417" s="18">
        <v>0</v>
      </c>
      <c r="J417" s="18" t="s">
        <v>271</v>
      </c>
      <c r="K417" s="18" t="s">
        <v>36</v>
      </c>
      <c r="L417" s="18" t="s">
        <v>3234</v>
      </c>
      <c r="M417" s="18">
        <v>0</v>
      </c>
      <c r="P417" s="18">
        <v>3000</v>
      </c>
      <c r="R417" s="18">
        <v>10</v>
      </c>
      <c r="T417" s="18" t="s">
        <v>117</v>
      </c>
      <c r="AB417" s="18" t="s">
        <v>303</v>
      </c>
      <c r="AC417" s="18" t="s">
        <v>158</v>
      </c>
      <c r="AD417" s="18">
        <v>420</v>
      </c>
      <c r="AE417" s="18">
        <v>79.496847203390786</v>
      </c>
      <c r="AF417" s="18">
        <v>33389</v>
      </c>
    </row>
    <row r="418" spans="1:32" x14ac:dyDescent="0.2">
      <c r="A418" s="18">
        <v>413</v>
      </c>
      <c r="B418" s="18">
        <v>10204010</v>
      </c>
      <c r="D418" s="18">
        <v>0</v>
      </c>
      <c r="E418" s="18" t="s">
        <v>364</v>
      </c>
      <c r="F418" s="18" t="s">
        <v>365</v>
      </c>
      <c r="H418" s="18">
        <v>40000</v>
      </c>
      <c r="I418" s="18">
        <v>0</v>
      </c>
      <c r="J418" s="18" t="s">
        <v>366</v>
      </c>
      <c r="K418" s="18" t="s">
        <v>36</v>
      </c>
      <c r="L418" s="18" t="s">
        <v>3235</v>
      </c>
      <c r="M418" s="18">
        <v>1</v>
      </c>
      <c r="O418" s="18">
        <v>11</v>
      </c>
      <c r="P418" s="18">
        <v>3000</v>
      </c>
      <c r="R418" s="18">
        <v>12</v>
      </c>
      <c r="T418" s="18" t="s">
        <v>117</v>
      </c>
      <c r="U418" s="18">
        <v>0</v>
      </c>
      <c r="AB418" s="18" t="s">
        <v>277</v>
      </c>
      <c r="AC418" s="18" t="s">
        <v>159</v>
      </c>
      <c r="AD418" s="18">
        <v>700</v>
      </c>
      <c r="AE418" s="18">
        <v>1</v>
      </c>
      <c r="AF418" s="18">
        <v>700</v>
      </c>
    </row>
    <row r="419" spans="1:32" x14ac:dyDescent="0.2">
      <c r="A419" s="18">
        <v>414</v>
      </c>
      <c r="B419" s="18">
        <v>10204020</v>
      </c>
      <c r="D419" s="18">
        <v>0</v>
      </c>
      <c r="E419" s="18" t="s">
        <v>364</v>
      </c>
      <c r="F419" s="18" t="s">
        <v>365</v>
      </c>
      <c r="H419" s="18">
        <v>40000</v>
      </c>
      <c r="I419" s="18">
        <v>0</v>
      </c>
      <c r="J419" s="18" t="s">
        <v>366</v>
      </c>
      <c r="K419" s="18" t="s">
        <v>36</v>
      </c>
      <c r="L419" s="18" t="s">
        <v>3236</v>
      </c>
      <c r="M419" s="18">
        <v>1</v>
      </c>
      <c r="O419" s="18">
        <v>11</v>
      </c>
      <c r="P419" s="18">
        <v>3000</v>
      </c>
      <c r="R419" s="18">
        <v>12</v>
      </c>
      <c r="T419" s="18" t="s">
        <v>117</v>
      </c>
      <c r="U419" s="18">
        <v>0</v>
      </c>
      <c r="AB419" s="18" t="s">
        <v>280</v>
      </c>
      <c r="AC419" s="18" t="s">
        <v>159</v>
      </c>
      <c r="AD419" s="18">
        <v>700</v>
      </c>
      <c r="AE419" s="18">
        <v>1.2</v>
      </c>
      <c r="AF419" s="18">
        <v>840</v>
      </c>
    </row>
    <row r="420" spans="1:32" x14ac:dyDescent="0.2">
      <c r="A420" s="18">
        <v>415</v>
      </c>
      <c r="B420" s="18">
        <v>10204030</v>
      </c>
      <c r="D420" s="18">
        <v>0</v>
      </c>
      <c r="E420" s="18" t="s">
        <v>364</v>
      </c>
      <c r="F420" s="18" t="s">
        <v>365</v>
      </c>
      <c r="H420" s="18">
        <v>40000</v>
      </c>
      <c r="I420" s="18">
        <v>0</v>
      </c>
      <c r="J420" s="18" t="s">
        <v>366</v>
      </c>
      <c r="K420" s="18" t="s">
        <v>36</v>
      </c>
      <c r="L420" s="18" t="s">
        <v>3237</v>
      </c>
      <c r="M420" s="18">
        <v>1</v>
      </c>
      <c r="O420" s="18">
        <v>11</v>
      </c>
      <c r="P420" s="18">
        <v>3000</v>
      </c>
      <c r="R420" s="18">
        <v>12</v>
      </c>
      <c r="T420" s="18" t="s">
        <v>117</v>
      </c>
      <c r="U420" s="18">
        <v>0</v>
      </c>
      <c r="AB420" s="18" t="s">
        <v>282</v>
      </c>
      <c r="AC420" s="18" t="s">
        <v>159</v>
      </c>
      <c r="AD420" s="18">
        <v>700</v>
      </c>
      <c r="AE420" s="18">
        <v>1.44</v>
      </c>
      <c r="AF420" s="18">
        <v>1008</v>
      </c>
    </row>
    <row r="421" spans="1:32" x14ac:dyDescent="0.2">
      <c r="A421" s="18">
        <v>416</v>
      </c>
      <c r="B421" s="18">
        <v>10204040</v>
      </c>
      <c r="D421" s="18">
        <v>0</v>
      </c>
      <c r="E421" s="18" t="s">
        <v>364</v>
      </c>
      <c r="F421" s="18" t="s">
        <v>365</v>
      </c>
      <c r="H421" s="18">
        <v>40000</v>
      </c>
      <c r="I421" s="18">
        <v>0</v>
      </c>
      <c r="J421" s="18" t="s">
        <v>366</v>
      </c>
      <c r="K421" s="18" t="s">
        <v>36</v>
      </c>
      <c r="L421" s="18" t="s">
        <v>3238</v>
      </c>
      <c r="M421" s="18">
        <v>1</v>
      </c>
      <c r="O421" s="18">
        <v>11</v>
      </c>
      <c r="P421" s="18">
        <v>3000</v>
      </c>
      <c r="R421" s="18">
        <v>12</v>
      </c>
      <c r="T421" s="18" t="s">
        <v>117</v>
      </c>
      <c r="U421" s="18">
        <v>0</v>
      </c>
      <c r="AB421" s="18" t="s">
        <v>283</v>
      </c>
      <c r="AC421" s="18" t="s">
        <v>159</v>
      </c>
      <c r="AD421" s="18">
        <v>700</v>
      </c>
      <c r="AE421" s="18">
        <v>1.728</v>
      </c>
      <c r="AF421" s="18">
        <v>1210</v>
      </c>
    </row>
    <row r="422" spans="1:32" x14ac:dyDescent="0.2">
      <c r="A422" s="18">
        <v>417</v>
      </c>
      <c r="B422" s="18">
        <v>10204050</v>
      </c>
      <c r="D422" s="18">
        <v>0</v>
      </c>
      <c r="E422" s="18" t="s">
        <v>364</v>
      </c>
      <c r="F422" s="18" t="s">
        <v>365</v>
      </c>
      <c r="H422" s="18">
        <v>40000</v>
      </c>
      <c r="I422" s="18">
        <v>0</v>
      </c>
      <c r="J422" s="18" t="s">
        <v>366</v>
      </c>
      <c r="K422" s="18" t="s">
        <v>36</v>
      </c>
      <c r="L422" s="18" t="s">
        <v>3239</v>
      </c>
      <c r="M422" s="18">
        <v>1</v>
      </c>
      <c r="O422" s="18">
        <v>11</v>
      </c>
      <c r="P422" s="18">
        <v>3000</v>
      </c>
      <c r="R422" s="18">
        <v>12</v>
      </c>
      <c r="T422" s="18" t="s">
        <v>117</v>
      </c>
      <c r="U422" s="18">
        <v>0</v>
      </c>
      <c r="AB422" s="18" t="s">
        <v>284</v>
      </c>
      <c r="AC422" s="18" t="s">
        <v>159</v>
      </c>
      <c r="AD422" s="18">
        <v>700</v>
      </c>
      <c r="AE422" s="18">
        <v>2.0735999999999999</v>
      </c>
      <c r="AF422" s="18">
        <v>1452</v>
      </c>
    </row>
    <row r="423" spans="1:32" x14ac:dyDescent="0.2">
      <c r="A423" s="18">
        <v>418</v>
      </c>
      <c r="B423" s="18">
        <v>10204060</v>
      </c>
      <c r="D423" s="18">
        <v>0</v>
      </c>
      <c r="E423" s="18" t="s">
        <v>364</v>
      </c>
      <c r="F423" s="18" t="s">
        <v>365</v>
      </c>
      <c r="H423" s="18">
        <v>40000</v>
      </c>
      <c r="I423" s="18">
        <v>0</v>
      </c>
      <c r="J423" s="18" t="s">
        <v>366</v>
      </c>
      <c r="K423" s="18" t="s">
        <v>36</v>
      </c>
      <c r="L423" s="18" t="s">
        <v>3240</v>
      </c>
      <c r="M423" s="18">
        <v>1</v>
      </c>
      <c r="O423" s="18">
        <v>11</v>
      </c>
      <c r="P423" s="18">
        <v>3000</v>
      </c>
      <c r="R423" s="18">
        <v>12</v>
      </c>
      <c r="T423" s="18" t="s">
        <v>117</v>
      </c>
      <c r="U423" s="18">
        <v>0</v>
      </c>
      <c r="AB423" s="18" t="s">
        <v>285</v>
      </c>
      <c r="AC423" s="18" t="s">
        <v>159</v>
      </c>
      <c r="AD423" s="18">
        <v>700</v>
      </c>
      <c r="AE423" s="18">
        <v>2.4883199999999999</v>
      </c>
      <c r="AF423" s="18">
        <v>1742</v>
      </c>
    </row>
    <row r="424" spans="1:32" x14ac:dyDescent="0.2">
      <c r="A424" s="18">
        <v>419</v>
      </c>
      <c r="B424" s="18">
        <v>10204070</v>
      </c>
      <c r="D424" s="18">
        <v>0</v>
      </c>
      <c r="E424" s="18" t="s">
        <v>364</v>
      </c>
      <c r="F424" s="18" t="s">
        <v>365</v>
      </c>
      <c r="H424" s="18">
        <v>40000</v>
      </c>
      <c r="I424" s="18">
        <v>0</v>
      </c>
      <c r="J424" s="18" t="s">
        <v>366</v>
      </c>
      <c r="K424" s="18" t="s">
        <v>36</v>
      </c>
      <c r="L424" s="18" t="s">
        <v>3241</v>
      </c>
      <c r="M424" s="18">
        <v>1</v>
      </c>
      <c r="O424" s="18">
        <v>11</v>
      </c>
      <c r="P424" s="18">
        <v>3000</v>
      </c>
      <c r="R424" s="18">
        <v>12</v>
      </c>
      <c r="T424" s="18" t="s">
        <v>117</v>
      </c>
      <c r="U424" s="18">
        <v>0</v>
      </c>
      <c r="AB424" s="18" t="s">
        <v>286</v>
      </c>
      <c r="AC424" s="18" t="s">
        <v>159</v>
      </c>
      <c r="AD424" s="18">
        <v>700</v>
      </c>
      <c r="AE424" s="18">
        <v>2.9859839999999997</v>
      </c>
      <c r="AF424" s="18">
        <v>2090</v>
      </c>
    </row>
    <row r="425" spans="1:32" x14ac:dyDescent="0.2">
      <c r="A425" s="18">
        <v>420</v>
      </c>
      <c r="B425" s="18">
        <v>10204080</v>
      </c>
      <c r="D425" s="18">
        <v>0</v>
      </c>
      <c r="E425" s="18" t="s">
        <v>364</v>
      </c>
      <c r="F425" s="18" t="s">
        <v>365</v>
      </c>
      <c r="H425" s="18">
        <v>40000</v>
      </c>
      <c r="I425" s="18">
        <v>0</v>
      </c>
      <c r="J425" s="18" t="s">
        <v>366</v>
      </c>
      <c r="K425" s="18" t="s">
        <v>36</v>
      </c>
      <c r="L425" s="18" t="s">
        <v>3242</v>
      </c>
      <c r="M425" s="18">
        <v>1</v>
      </c>
      <c r="O425" s="18">
        <v>11</v>
      </c>
      <c r="P425" s="18">
        <v>3000</v>
      </c>
      <c r="R425" s="18">
        <v>12</v>
      </c>
      <c r="T425" s="18" t="s">
        <v>117</v>
      </c>
      <c r="U425" s="18">
        <v>0</v>
      </c>
      <c r="AB425" s="18" t="s">
        <v>287</v>
      </c>
      <c r="AC425" s="18" t="s">
        <v>159</v>
      </c>
      <c r="AD425" s="18">
        <v>700</v>
      </c>
      <c r="AE425" s="18">
        <v>3.5831807999999996</v>
      </c>
      <c r="AF425" s="18">
        <v>2508</v>
      </c>
    </row>
    <row r="426" spans="1:32" x14ac:dyDescent="0.2">
      <c r="A426" s="18">
        <v>421</v>
      </c>
      <c r="B426" s="18">
        <v>10204090</v>
      </c>
      <c r="D426" s="18">
        <v>0</v>
      </c>
      <c r="E426" s="18" t="s">
        <v>364</v>
      </c>
      <c r="F426" s="18" t="s">
        <v>365</v>
      </c>
      <c r="H426" s="18">
        <v>40000</v>
      </c>
      <c r="I426" s="18">
        <v>0</v>
      </c>
      <c r="J426" s="18" t="s">
        <v>366</v>
      </c>
      <c r="K426" s="18" t="s">
        <v>36</v>
      </c>
      <c r="L426" s="18" t="s">
        <v>3243</v>
      </c>
      <c r="M426" s="18">
        <v>1</v>
      </c>
      <c r="O426" s="18">
        <v>11</v>
      </c>
      <c r="P426" s="18">
        <v>3000</v>
      </c>
      <c r="R426" s="18">
        <v>12</v>
      </c>
      <c r="T426" s="18" t="s">
        <v>117</v>
      </c>
      <c r="U426" s="18">
        <v>0</v>
      </c>
      <c r="AB426" s="18" t="s">
        <v>288</v>
      </c>
      <c r="AC426" s="18" t="s">
        <v>159</v>
      </c>
      <c r="AD426" s="18">
        <v>700</v>
      </c>
      <c r="AE426" s="18">
        <v>4.2998169599999994</v>
      </c>
      <c r="AF426" s="18">
        <v>3010</v>
      </c>
    </row>
    <row r="427" spans="1:32" x14ac:dyDescent="0.2">
      <c r="A427" s="18">
        <v>422</v>
      </c>
      <c r="B427" s="18">
        <v>10204100</v>
      </c>
      <c r="D427" s="18">
        <v>0</v>
      </c>
      <c r="E427" s="18" t="s">
        <v>364</v>
      </c>
      <c r="F427" s="18" t="s">
        <v>365</v>
      </c>
      <c r="H427" s="18">
        <v>40000</v>
      </c>
      <c r="I427" s="18">
        <v>0</v>
      </c>
      <c r="J427" s="18" t="s">
        <v>366</v>
      </c>
      <c r="K427" s="18" t="s">
        <v>36</v>
      </c>
      <c r="L427" s="18" t="s">
        <v>3244</v>
      </c>
      <c r="M427" s="18">
        <v>1</v>
      </c>
      <c r="O427" s="18">
        <v>11</v>
      </c>
      <c r="P427" s="18">
        <v>3000</v>
      </c>
      <c r="R427" s="18">
        <v>12</v>
      </c>
      <c r="T427" s="18" t="s">
        <v>117</v>
      </c>
      <c r="U427" s="18">
        <v>0</v>
      </c>
      <c r="AB427" s="18" t="s">
        <v>289</v>
      </c>
      <c r="AC427" s="18" t="s">
        <v>159</v>
      </c>
      <c r="AD427" s="18">
        <v>700</v>
      </c>
      <c r="AE427" s="18">
        <v>5.1597803519999994</v>
      </c>
      <c r="AF427" s="18">
        <v>3612</v>
      </c>
    </row>
    <row r="428" spans="1:32" x14ac:dyDescent="0.2">
      <c r="A428" s="18">
        <v>423</v>
      </c>
      <c r="B428" s="18">
        <v>10204110</v>
      </c>
      <c r="D428" s="18">
        <v>0</v>
      </c>
      <c r="E428" s="18" t="s">
        <v>364</v>
      </c>
      <c r="F428" s="18" t="s">
        <v>365</v>
      </c>
      <c r="H428" s="18">
        <v>40000</v>
      </c>
      <c r="I428" s="18">
        <v>0</v>
      </c>
      <c r="J428" s="18" t="s">
        <v>366</v>
      </c>
      <c r="K428" s="18" t="s">
        <v>36</v>
      </c>
      <c r="L428" s="18" t="s">
        <v>3245</v>
      </c>
      <c r="M428" s="18">
        <v>1</v>
      </c>
      <c r="O428" s="18">
        <v>11</v>
      </c>
      <c r="P428" s="18">
        <v>3000</v>
      </c>
      <c r="R428" s="18">
        <v>12</v>
      </c>
      <c r="T428" s="18" t="s">
        <v>117</v>
      </c>
      <c r="U428" s="18">
        <v>0</v>
      </c>
      <c r="AB428" s="18" t="s">
        <v>290</v>
      </c>
      <c r="AC428" s="18" t="s">
        <v>159</v>
      </c>
      <c r="AD428" s="18">
        <v>700</v>
      </c>
      <c r="AE428" s="18">
        <v>6.1917364223999991</v>
      </c>
      <c r="AF428" s="18">
        <v>4334</v>
      </c>
    </row>
    <row r="429" spans="1:32" x14ac:dyDescent="0.2">
      <c r="A429" s="18">
        <v>424</v>
      </c>
      <c r="B429" s="18">
        <v>10204120</v>
      </c>
      <c r="D429" s="18">
        <v>0</v>
      </c>
      <c r="E429" s="18" t="s">
        <v>364</v>
      </c>
      <c r="F429" s="18" t="s">
        <v>365</v>
      </c>
      <c r="H429" s="18">
        <v>40000</v>
      </c>
      <c r="I429" s="18">
        <v>0</v>
      </c>
      <c r="J429" s="18" t="s">
        <v>366</v>
      </c>
      <c r="K429" s="18" t="s">
        <v>36</v>
      </c>
      <c r="L429" s="18" t="s">
        <v>3246</v>
      </c>
      <c r="M429" s="18">
        <v>1</v>
      </c>
      <c r="O429" s="18">
        <v>11</v>
      </c>
      <c r="P429" s="18">
        <v>3000</v>
      </c>
      <c r="R429" s="18">
        <v>12</v>
      </c>
      <c r="T429" s="18" t="s">
        <v>117</v>
      </c>
      <c r="U429" s="18">
        <v>0</v>
      </c>
      <c r="AB429" s="18" t="s">
        <v>291</v>
      </c>
      <c r="AC429" s="18" t="s">
        <v>159</v>
      </c>
      <c r="AD429" s="18">
        <v>700</v>
      </c>
      <c r="AE429" s="18">
        <v>7.4300837068799988</v>
      </c>
      <c r="AF429" s="18">
        <v>5201</v>
      </c>
    </row>
    <row r="430" spans="1:32" x14ac:dyDescent="0.2">
      <c r="A430" s="18">
        <v>425</v>
      </c>
      <c r="B430" s="18">
        <v>10204130</v>
      </c>
      <c r="D430" s="18">
        <v>0</v>
      </c>
      <c r="E430" s="18" t="s">
        <v>364</v>
      </c>
      <c r="F430" s="18" t="s">
        <v>365</v>
      </c>
      <c r="H430" s="18">
        <v>40000</v>
      </c>
      <c r="I430" s="18">
        <v>0</v>
      </c>
      <c r="J430" s="18" t="s">
        <v>366</v>
      </c>
      <c r="K430" s="18" t="s">
        <v>36</v>
      </c>
      <c r="L430" s="18" t="s">
        <v>3247</v>
      </c>
      <c r="M430" s="18">
        <v>1</v>
      </c>
      <c r="O430" s="18">
        <v>11</v>
      </c>
      <c r="P430" s="18">
        <v>3000</v>
      </c>
      <c r="R430" s="18">
        <v>12</v>
      </c>
      <c r="T430" s="18" t="s">
        <v>117</v>
      </c>
      <c r="U430" s="18">
        <v>0</v>
      </c>
      <c r="AB430" s="18" t="s">
        <v>292</v>
      </c>
      <c r="AC430" s="18" t="s">
        <v>159</v>
      </c>
      <c r="AD430" s="18">
        <v>700</v>
      </c>
      <c r="AE430" s="18">
        <v>8.9161004482559978</v>
      </c>
      <c r="AF430" s="18">
        <v>6241</v>
      </c>
    </row>
    <row r="431" spans="1:32" x14ac:dyDescent="0.2">
      <c r="A431" s="18">
        <v>426</v>
      </c>
      <c r="B431" s="18">
        <v>10204140</v>
      </c>
      <c r="D431" s="18">
        <v>0</v>
      </c>
      <c r="E431" s="18" t="s">
        <v>364</v>
      </c>
      <c r="F431" s="18" t="s">
        <v>365</v>
      </c>
      <c r="H431" s="18">
        <v>40000</v>
      </c>
      <c r="I431" s="18">
        <v>0</v>
      </c>
      <c r="J431" s="18" t="s">
        <v>366</v>
      </c>
      <c r="K431" s="18" t="s">
        <v>36</v>
      </c>
      <c r="L431" s="18" t="s">
        <v>3248</v>
      </c>
      <c r="M431" s="18">
        <v>1</v>
      </c>
      <c r="O431" s="18">
        <v>11</v>
      </c>
      <c r="P431" s="18">
        <v>3000</v>
      </c>
      <c r="R431" s="18">
        <v>12</v>
      </c>
      <c r="T431" s="18" t="s">
        <v>117</v>
      </c>
      <c r="U431" s="18">
        <v>0</v>
      </c>
      <c r="AB431" s="18" t="s">
        <v>293</v>
      </c>
      <c r="AC431" s="18" t="s">
        <v>159</v>
      </c>
      <c r="AD431" s="18">
        <v>700</v>
      </c>
      <c r="AE431" s="18">
        <v>10.699320537907196</v>
      </c>
      <c r="AF431" s="18">
        <v>7490</v>
      </c>
    </row>
    <row r="432" spans="1:32" x14ac:dyDescent="0.2">
      <c r="A432" s="18">
        <v>427</v>
      </c>
      <c r="B432" s="18">
        <v>10204150</v>
      </c>
      <c r="D432" s="18">
        <v>0</v>
      </c>
      <c r="E432" s="18" t="s">
        <v>364</v>
      </c>
      <c r="F432" s="18" t="s">
        <v>365</v>
      </c>
      <c r="H432" s="18">
        <v>40000</v>
      </c>
      <c r="I432" s="18">
        <v>0</v>
      </c>
      <c r="J432" s="18" t="s">
        <v>366</v>
      </c>
      <c r="K432" s="18" t="s">
        <v>36</v>
      </c>
      <c r="L432" s="18" t="s">
        <v>3249</v>
      </c>
      <c r="M432" s="18">
        <v>1</v>
      </c>
      <c r="O432" s="18">
        <v>11</v>
      </c>
      <c r="P432" s="18">
        <v>3000</v>
      </c>
      <c r="R432" s="18">
        <v>12</v>
      </c>
      <c r="T432" s="18" t="s">
        <v>117</v>
      </c>
      <c r="U432" s="18">
        <v>0</v>
      </c>
      <c r="AB432" s="18" t="s">
        <v>294</v>
      </c>
      <c r="AC432" s="18" t="s">
        <v>159</v>
      </c>
      <c r="AD432" s="18">
        <v>700</v>
      </c>
      <c r="AE432" s="18">
        <v>12.839184645488634</v>
      </c>
      <c r="AF432" s="18">
        <v>8987</v>
      </c>
    </row>
    <row r="433" spans="1:33" x14ac:dyDescent="0.2">
      <c r="A433" s="18">
        <v>428</v>
      </c>
      <c r="B433" s="18">
        <v>10204160</v>
      </c>
      <c r="D433" s="18">
        <v>0</v>
      </c>
      <c r="E433" s="18" t="s">
        <v>364</v>
      </c>
      <c r="F433" s="18" t="s">
        <v>365</v>
      </c>
      <c r="H433" s="18">
        <v>40000</v>
      </c>
      <c r="I433" s="18">
        <v>0</v>
      </c>
      <c r="J433" s="18" t="s">
        <v>366</v>
      </c>
      <c r="K433" s="18" t="s">
        <v>36</v>
      </c>
      <c r="L433" s="18" t="s">
        <v>3250</v>
      </c>
      <c r="M433" s="18">
        <v>1</v>
      </c>
      <c r="O433" s="18">
        <v>11</v>
      </c>
      <c r="P433" s="18">
        <v>3000</v>
      </c>
      <c r="R433" s="18">
        <v>12</v>
      </c>
      <c r="T433" s="18" t="s">
        <v>117</v>
      </c>
      <c r="U433" s="18">
        <v>0</v>
      </c>
      <c r="AB433" s="18" t="s">
        <v>295</v>
      </c>
      <c r="AC433" s="18" t="s">
        <v>159</v>
      </c>
      <c r="AD433" s="18">
        <v>700</v>
      </c>
      <c r="AE433" s="18">
        <v>15.407021574586361</v>
      </c>
      <c r="AF433" s="18">
        <v>10785</v>
      </c>
    </row>
    <row r="434" spans="1:33" x14ac:dyDescent="0.2">
      <c r="A434" s="18">
        <v>429</v>
      </c>
      <c r="B434" s="18">
        <v>10204170</v>
      </c>
      <c r="D434" s="18">
        <v>0</v>
      </c>
      <c r="E434" s="18" t="s">
        <v>364</v>
      </c>
      <c r="F434" s="18" t="s">
        <v>365</v>
      </c>
      <c r="H434" s="18">
        <v>40000</v>
      </c>
      <c r="I434" s="18">
        <v>0</v>
      </c>
      <c r="J434" s="18" t="s">
        <v>366</v>
      </c>
      <c r="K434" s="18" t="s">
        <v>36</v>
      </c>
      <c r="L434" s="18" t="s">
        <v>3251</v>
      </c>
      <c r="M434" s="18">
        <v>1</v>
      </c>
      <c r="O434" s="18">
        <v>11</v>
      </c>
      <c r="P434" s="18">
        <v>3000</v>
      </c>
      <c r="R434" s="18">
        <v>12</v>
      </c>
      <c r="T434" s="18" t="s">
        <v>117</v>
      </c>
      <c r="U434" s="18">
        <v>0</v>
      </c>
      <c r="AB434" s="18" t="s">
        <v>296</v>
      </c>
      <c r="AC434" s="18" t="s">
        <v>159</v>
      </c>
      <c r="AD434" s="18">
        <v>700</v>
      </c>
      <c r="AE434" s="18">
        <v>18.488425889503631</v>
      </c>
      <c r="AF434" s="18">
        <v>12942</v>
      </c>
    </row>
    <row r="435" spans="1:33" x14ac:dyDescent="0.2">
      <c r="A435" s="18">
        <v>430</v>
      </c>
      <c r="B435" s="18">
        <v>10204180</v>
      </c>
      <c r="D435" s="18">
        <v>0</v>
      </c>
      <c r="E435" s="18" t="s">
        <v>364</v>
      </c>
      <c r="F435" s="18" t="s">
        <v>365</v>
      </c>
      <c r="H435" s="18">
        <v>40000</v>
      </c>
      <c r="I435" s="18">
        <v>0</v>
      </c>
      <c r="J435" s="18" t="s">
        <v>366</v>
      </c>
      <c r="K435" s="18" t="s">
        <v>36</v>
      </c>
      <c r="L435" s="18" t="s">
        <v>3252</v>
      </c>
      <c r="M435" s="18">
        <v>1</v>
      </c>
      <c r="O435" s="18">
        <v>11</v>
      </c>
      <c r="P435" s="18">
        <v>3000</v>
      </c>
      <c r="R435" s="18">
        <v>12</v>
      </c>
      <c r="T435" s="18" t="s">
        <v>117</v>
      </c>
      <c r="U435" s="18">
        <v>0</v>
      </c>
      <c r="AB435" s="18" t="s">
        <v>297</v>
      </c>
      <c r="AC435" s="18" t="s">
        <v>159</v>
      </c>
      <c r="AD435" s="18">
        <v>700</v>
      </c>
      <c r="AE435" s="18">
        <v>22.186111067404358</v>
      </c>
      <c r="AF435" s="18">
        <v>15530</v>
      </c>
    </row>
    <row r="436" spans="1:33" x14ac:dyDescent="0.2">
      <c r="A436" s="18">
        <v>431</v>
      </c>
      <c r="B436" s="18">
        <v>10204190</v>
      </c>
      <c r="D436" s="18">
        <v>0</v>
      </c>
      <c r="E436" s="18" t="s">
        <v>364</v>
      </c>
      <c r="F436" s="18" t="s">
        <v>365</v>
      </c>
      <c r="H436" s="18">
        <v>40000</v>
      </c>
      <c r="I436" s="18">
        <v>0</v>
      </c>
      <c r="J436" s="18" t="s">
        <v>366</v>
      </c>
      <c r="K436" s="18" t="s">
        <v>36</v>
      </c>
      <c r="L436" s="18" t="s">
        <v>3253</v>
      </c>
      <c r="M436" s="18">
        <v>1</v>
      </c>
      <c r="O436" s="18">
        <v>11</v>
      </c>
      <c r="P436" s="18">
        <v>3000</v>
      </c>
      <c r="R436" s="18">
        <v>12</v>
      </c>
      <c r="T436" s="18" t="s">
        <v>117</v>
      </c>
      <c r="U436" s="18">
        <v>0</v>
      </c>
      <c r="AB436" s="18" t="s">
        <v>298</v>
      </c>
      <c r="AC436" s="18" t="s">
        <v>159</v>
      </c>
      <c r="AD436" s="18">
        <v>700</v>
      </c>
      <c r="AE436" s="18">
        <v>26.62333328088523</v>
      </c>
      <c r="AF436" s="18">
        <v>18636</v>
      </c>
    </row>
    <row r="437" spans="1:33" x14ac:dyDescent="0.2">
      <c r="A437" s="18">
        <v>432</v>
      </c>
      <c r="B437" s="18">
        <v>10204200</v>
      </c>
      <c r="D437" s="18">
        <v>0</v>
      </c>
      <c r="E437" s="18" t="s">
        <v>364</v>
      </c>
      <c r="F437" s="18" t="s">
        <v>365</v>
      </c>
      <c r="H437" s="18">
        <v>40000</v>
      </c>
      <c r="I437" s="18">
        <v>0</v>
      </c>
      <c r="J437" s="18" t="s">
        <v>366</v>
      </c>
      <c r="K437" s="18" t="s">
        <v>36</v>
      </c>
      <c r="L437" s="18" t="s">
        <v>3254</v>
      </c>
      <c r="M437" s="18">
        <v>1</v>
      </c>
      <c r="O437" s="18">
        <v>11</v>
      </c>
      <c r="P437" s="18">
        <v>3000</v>
      </c>
      <c r="R437" s="18">
        <v>12</v>
      </c>
      <c r="T437" s="18" t="s">
        <v>117</v>
      </c>
      <c r="U437" s="18">
        <v>0</v>
      </c>
      <c r="AB437" s="18" t="s">
        <v>299</v>
      </c>
      <c r="AC437" s="18" t="s">
        <v>159</v>
      </c>
      <c r="AD437" s="18">
        <v>700</v>
      </c>
      <c r="AE437" s="18">
        <v>31.947999937062274</v>
      </c>
      <c r="AF437" s="18">
        <v>22364</v>
      </c>
    </row>
    <row r="438" spans="1:33" x14ac:dyDescent="0.2">
      <c r="A438" s="18">
        <v>433</v>
      </c>
      <c r="B438" s="18">
        <v>10204210</v>
      </c>
      <c r="D438" s="18">
        <v>0</v>
      </c>
      <c r="E438" s="18" t="s">
        <v>364</v>
      </c>
      <c r="F438" s="18" t="s">
        <v>365</v>
      </c>
      <c r="H438" s="18">
        <v>40000</v>
      </c>
      <c r="I438" s="18">
        <v>0</v>
      </c>
      <c r="J438" s="18" t="s">
        <v>366</v>
      </c>
      <c r="K438" s="18" t="s">
        <v>36</v>
      </c>
      <c r="L438" s="18" t="s">
        <v>3255</v>
      </c>
      <c r="M438" s="18">
        <v>1</v>
      </c>
      <c r="O438" s="18">
        <v>11</v>
      </c>
      <c r="P438" s="18">
        <v>3000</v>
      </c>
      <c r="R438" s="18">
        <v>12</v>
      </c>
      <c r="T438" s="18" t="s">
        <v>117</v>
      </c>
      <c r="U438" s="18">
        <v>0</v>
      </c>
      <c r="AB438" s="18" t="s">
        <v>279</v>
      </c>
      <c r="AC438" s="18" t="s">
        <v>159</v>
      </c>
      <c r="AD438" s="18">
        <v>700</v>
      </c>
      <c r="AE438" s="18">
        <v>38.337599924474731</v>
      </c>
      <c r="AF438" s="18">
        <v>26836</v>
      </c>
    </row>
    <row r="439" spans="1:33" x14ac:dyDescent="0.2">
      <c r="A439" s="18">
        <v>434</v>
      </c>
      <c r="B439" s="18">
        <v>10204220</v>
      </c>
      <c r="D439" s="18">
        <v>0</v>
      </c>
      <c r="E439" s="18" t="s">
        <v>364</v>
      </c>
      <c r="F439" s="18" t="s">
        <v>365</v>
      </c>
      <c r="H439" s="18">
        <v>40000</v>
      </c>
      <c r="I439" s="18">
        <v>0</v>
      </c>
      <c r="J439" s="18" t="s">
        <v>366</v>
      </c>
      <c r="K439" s="18" t="s">
        <v>36</v>
      </c>
      <c r="L439" s="18" t="s">
        <v>3256</v>
      </c>
      <c r="M439" s="18">
        <v>1</v>
      </c>
      <c r="O439" s="18">
        <v>11</v>
      </c>
      <c r="P439" s="18">
        <v>3000</v>
      </c>
      <c r="R439" s="18">
        <v>12</v>
      </c>
      <c r="T439" s="18" t="s">
        <v>117</v>
      </c>
      <c r="U439" s="18">
        <v>0</v>
      </c>
      <c r="AB439" s="18" t="s">
        <v>300</v>
      </c>
      <c r="AC439" s="18" t="s">
        <v>159</v>
      </c>
      <c r="AD439" s="18">
        <v>700</v>
      </c>
      <c r="AE439" s="18">
        <v>46.005119909369675</v>
      </c>
      <c r="AF439" s="18">
        <v>32204</v>
      </c>
    </row>
    <row r="440" spans="1:33" x14ac:dyDescent="0.2">
      <c r="A440" s="18">
        <v>435</v>
      </c>
      <c r="B440" s="18">
        <v>10204230</v>
      </c>
      <c r="D440" s="18">
        <v>0</v>
      </c>
      <c r="E440" s="18" t="s">
        <v>364</v>
      </c>
      <c r="F440" s="18" t="s">
        <v>365</v>
      </c>
      <c r="H440" s="18">
        <v>40000</v>
      </c>
      <c r="I440" s="18">
        <v>0</v>
      </c>
      <c r="J440" s="18" t="s">
        <v>366</v>
      </c>
      <c r="K440" s="18" t="s">
        <v>36</v>
      </c>
      <c r="L440" s="18" t="s">
        <v>3257</v>
      </c>
      <c r="M440" s="18">
        <v>1</v>
      </c>
      <c r="O440" s="18">
        <v>11</v>
      </c>
      <c r="P440" s="18">
        <v>3000</v>
      </c>
      <c r="R440" s="18">
        <v>12</v>
      </c>
      <c r="T440" s="18" t="s">
        <v>117</v>
      </c>
      <c r="U440" s="18">
        <v>0</v>
      </c>
      <c r="AB440" s="18" t="s">
        <v>301</v>
      </c>
      <c r="AC440" s="18" t="s">
        <v>159</v>
      </c>
      <c r="AD440" s="18">
        <v>700</v>
      </c>
      <c r="AE440" s="18">
        <v>55.206143891243606</v>
      </c>
      <c r="AF440" s="18">
        <v>38644</v>
      </c>
    </row>
    <row r="441" spans="1:33" x14ac:dyDescent="0.2">
      <c r="A441" s="18">
        <v>436</v>
      </c>
      <c r="B441" s="18">
        <v>10204240</v>
      </c>
      <c r="D441" s="18">
        <v>0</v>
      </c>
      <c r="E441" s="18" t="s">
        <v>364</v>
      </c>
      <c r="F441" s="18" t="s">
        <v>365</v>
      </c>
      <c r="H441" s="18">
        <v>40000</v>
      </c>
      <c r="I441" s="18">
        <v>0</v>
      </c>
      <c r="J441" s="18" t="s">
        <v>366</v>
      </c>
      <c r="K441" s="18" t="s">
        <v>36</v>
      </c>
      <c r="L441" s="18" t="s">
        <v>3258</v>
      </c>
      <c r="M441" s="18">
        <v>1</v>
      </c>
      <c r="O441" s="18">
        <v>11</v>
      </c>
      <c r="P441" s="18">
        <v>3000</v>
      </c>
      <c r="R441" s="18">
        <v>12</v>
      </c>
      <c r="T441" s="18" t="s">
        <v>117</v>
      </c>
      <c r="U441" s="18">
        <v>0</v>
      </c>
      <c r="AB441" s="18" t="s">
        <v>302</v>
      </c>
      <c r="AC441" s="18" t="s">
        <v>159</v>
      </c>
      <c r="AD441" s="18">
        <v>700</v>
      </c>
      <c r="AE441" s="18">
        <v>66.247372669492322</v>
      </c>
      <c r="AF441" s="18">
        <v>46373</v>
      </c>
    </row>
    <row r="442" spans="1:33" x14ac:dyDescent="0.2">
      <c r="A442" s="18">
        <v>437</v>
      </c>
      <c r="B442" s="18">
        <v>10204250</v>
      </c>
      <c r="D442" s="18">
        <v>0</v>
      </c>
      <c r="E442" s="18" t="s">
        <v>364</v>
      </c>
      <c r="F442" s="18" t="s">
        <v>365</v>
      </c>
      <c r="H442" s="18">
        <v>40000</v>
      </c>
      <c r="I442" s="18">
        <v>0</v>
      </c>
      <c r="J442" s="18" t="s">
        <v>366</v>
      </c>
      <c r="K442" s="18" t="s">
        <v>36</v>
      </c>
      <c r="L442" s="18" t="s">
        <v>3259</v>
      </c>
      <c r="M442" s="18">
        <v>1</v>
      </c>
      <c r="O442" s="18">
        <v>11</v>
      </c>
      <c r="P442" s="18">
        <v>3000</v>
      </c>
      <c r="R442" s="18">
        <v>12</v>
      </c>
      <c r="T442" s="18" t="s">
        <v>117</v>
      </c>
      <c r="U442" s="18">
        <v>0</v>
      </c>
      <c r="AB442" s="18" t="s">
        <v>303</v>
      </c>
      <c r="AC442" s="18" t="s">
        <v>159</v>
      </c>
      <c r="AD442" s="18">
        <v>700</v>
      </c>
      <c r="AE442" s="18">
        <v>79.496847203390786</v>
      </c>
      <c r="AF442" s="18">
        <v>55648</v>
      </c>
    </row>
    <row r="443" spans="1:33" x14ac:dyDescent="0.2">
      <c r="A443" s="18">
        <v>438</v>
      </c>
      <c r="B443" s="18">
        <v>21110010</v>
      </c>
      <c r="D443" s="18">
        <v>0</v>
      </c>
      <c r="E443" s="18" t="s">
        <v>367</v>
      </c>
      <c r="F443" s="18" t="s">
        <v>189</v>
      </c>
      <c r="I443" s="18">
        <v>0</v>
      </c>
      <c r="J443" s="18" t="s">
        <v>262</v>
      </c>
      <c r="K443" s="18" t="s">
        <v>55</v>
      </c>
      <c r="M443" s="18">
        <v>1</v>
      </c>
      <c r="T443" s="18" t="s">
        <v>117</v>
      </c>
      <c r="U443" s="18">
        <v>0</v>
      </c>
      <c r="W443" s="18" t="s">
        <v>2610</v>
      </c>
      <c r="AB443" s="18" t="s">
        <v>277</v>
      </c>
      <c r="AC443" s="18" t="s">
        <v>160</v>
      </c>
      <c r="AG443" s="18" t="s">
        <v>189</v>
      </c>
    </row>
    <row r="444" spans="1:33" x14ac:dyDescent="0.2">
      <c r="A444" s="18">
        <v>439</v>
      </c>
      <c r="B444" s="18">
        <v>21110020</v>
      </c>
      <c r="D444" s="18">
        <v>0</v>
      </c>
      <c r="E444" s="18" t="s">
        <v>367</v>
      </c>
      <c r="F444" s="18" t="s">
        <v>368</v>
      </c>
      <c r="I444" s="18">
        <v>0</v>
      </c>
      <c r="J444" s="18" t="s">
        <v>262</v>
      </c>
      <c r="K444" s="18" t="s">
        <v>55</v>
      </c>
      <c r="M444" s="18">
        <v>1</v>
      </c>
      <c r="T444" s="18" t="s">
        <v>117</v>
      </c>
      <c r="U444" s="18">
        <v>0</v>
      </c>
      <c r="W444" s="18" t="s">
        <v>2610</v>
      </c>
      <c r="AB444" s="18" t="s">
        <v>280</v>
      </c>
      <c r="AC444" s="18" t="s">
        <v>160</v>
      </c>
      <c r="AG444" s="18" t="s">
        <v>189</v>
      </c>
    </row>
    <row r="445" spans="1:33" x14ac:dyDescent="0.2">
      <c r="A445" s="18">
        <v>440</v>
      </c>
      <c r="B445" s="18">
        <v>21110030</v>
      </c>
      <c r="D445" s="18">
        <v>0</v>
      </c>
      <c r="E445" s="18" t="s">
        <v>367</v>
      </c>
      <c r="F445" s="18" t="s">
        <v>369</v>
      </c>
      <c r="I445" s="18">
        <v>0</v>
      </c>
      <c r="J445" s="18" t="s">
        <v>262</v>
      </c>
      <c r="K445" s="18" t="s">
        <v>55</v>
      </c>
      <c r="M445" s="18">
        <v>1</v>
      </c>
      <c r="T445" s="18" t="s">
        <v>117</v>
      </c>
      <c r="U445" s="18">
        <v>0</v>
      </c>
      <c r="W445" s="18" t="s">
        <v>2610</v>
      </c>
      <c r="AB445" s="18" t="s">
        <v>282</v>
      </c>
      <c r="AC445" s="18" t="s">
        <v>160</v>
      </c>
      <c r="AG445" s="18" t="s">
        <v>189</v>
      </c>
    </row>
    <row r="446" spans="1:33" x14ac:dyDescent="0.2">
      <c r="A446" s="18">
        <v>441</v>
      </c>
      <c r="B446" s="18">
        <v>21110040</v>
      </c>
      <c r="D446" s="18">
        <v>0</v>
      </c>
      <c r="E446" s="18" t="s">
        <v>367</v>
      </c>
      <c r="F446" s="18" t="s">
        <v>370</v>
      </c>
      <c r="I446" s="18">
        <v>0</v>
      </c>
      <c r="J446" s="18" t="s">
        <v>262</v>
      </c>
      <c r="K446" s="18" t="s">
        <v>55</v>
      </c>
      <c r="M446" s="18">
        <v>1</v>
      </c>
      <c r="T446" s="18" t="s">
        <v>117</v>
      </c>
      <c r="U446" s="18">
        <v>0</v>
      </c>
      <c r="W446" s="18" t="s">
        <v>2610</v>
      </c>
      <c r="AB446" s="18" t="s">
        <v>283</v>
      </c>
      <c r="AC446" s="18" t="s">
        <v>160</v>
      </c>
      <c r="AG446" s="18" t="s">
        <v>189</v>
      </c>
    </row>
    <row r="447" spans="1:33" x14ac:dyDescent="0.2">
      <c r="A447" s="18">
        <v>442</v>
      </c>
      <c r="B447" s="18">
        <v>21110050</v>
      </c>
      <c r="D447" s="18">
        <v>0</v>
      </c>
      <c r="E447" s="18" t="s">
        <v>367</v>
      </c>
      <c r="F447" s="18" t="s">
        <v>371</v>
      </c>
      <c r="I447" s="18">
        <v>0</v>
      </c>
      <c r="J447" s="18" t="s">
        <v>262</v>
      </c>
      <c r="K447" s="18" t="s">
        <v>55</v>
      </c>
      <c r="M447" s="18">
        <v>1</v>
      </c>
      <c r="T447" s="18" t="s">
        <v>117</v>
      </c>
      <c r="U447" s="18">
        <v>0</v>
      </c>
      <c r="W447" s="18" t="s">
        <v>2610</v>
      </c>
      <c r="AB447" s="18" t="s">
        <v>284</v>
      </c>
      <c r="AC447" s="18" t="s">
        <v>160</v>
      </c>
      <c r="AG447" s="18" t="s">
        <v>189</v>
      </c>
    </row>
    <row r="448" spans="1:33" x14ac:dyDescent="0.2">
      <c r="A448" s="18">
        <v>443</v>
      </c>
      <c r="B448" s="18">
        <v>21110060</v>
      </c>
      <c r="D448" s="18">
        <v>0</v>
      </c>
      <c r="E448" s="18" t="s">
        <v>367</v>
      </c>
      <c r="F448" s="18" t="s">
        <v>372</v>
      </c>
      <c r="I448" s="18">
        <v>0</v>
      </c>
      <c r="J448" s="18" t="s">
        <v>262</v>
      </c>
      <c r="K448" s="18" t="s">
        <v>55</v>
      </c>
      <c r="M448" s="18">
        <v>1</v>
      </c>
      <c r="T448" s="18" t="s">
        <v>117</v>
      </c>
      <c r="U448" s="18">
        <v>0</v>
      </c>
      <c r="W448" s="18" t="s">
        <v>2610</v>
      </c>
      <c r="AB448" s="18" t="s">
        <v>285</v>
      </c>
      <c r="AC448" s="18" t="s">
        <v>160</v>
      </c>
      <c r="AG448" s="18" t="s">
        <v>189</v>
      </c>
    </row>
    <row r="449" spans="1:33" x14ac:dyDescent="0.2">
      <c r="A449" s="18">
        <v>444</v>
      </c>
      <c r="B449" s="18">
        <v>21110070</v>
      </c>
      <c r="D449" s="18">
        <v>0</v>
      </c>
      <c r="E449" s="18" t="s">
        <v>367</v>
      </c>
      <c r="F449" s="18" t="s">
        <v>373</v>
      </c>
      <c r="I449" s="18">
        <v>0</v>
      </c>
      <c r="J449" s="18" t="s">
        <v>262</v>
      </c>
      <c r="K449" s="18" t="s">
        <v>55</v>
      </c>
      <c r="M449" s="18">
        <v>1</v>
      </c>
      <c r="T449" s="18" t="s">
        <v>117</v>
      </c>
      <c r="U449" s="18">
        <v>0</v>
      </c>
      <c r="W449" s="18" t="s">
        <v>2610</v>
      </c>
      <c r="AB449" s="18" t="s">
        <v>286</v>
      </c>
      <c r="AC449" s="18" t="s">
        <v>160</v>
      </c>
      <c r="AG449" s="18" t="s">
        <v>189</v>
      </c>
    </row>
    <row r="450" spans="1:33" x14ac:dyDescent="0.2">
      <c r="A450" s="18">
        <v>445</v>
      </c>
      <c r="B450" s="18">
        <v>21110080</v>
      </c>
      <c r="D450" s="18">
        <v>0</v>
      </c>
      <c r="E450" s="18" t="s">
        <v>367</v>
      </c>
      <c r="F450" s="18" t="s">
        <v>374</v>
      </c>
      <c r="I450" s="18">
        <v>0</v>
      </c>
      <c r="J450" s="18" t="s">
        <v>262</v>
      </c>
      <c r="K450" s="18" t="s">
        <v>55</v>
      </c>
      <c r="M450" s="18">
        <v>1</v>
      </c>
      <c r="T450" s="18" t="s">
        <v>117</v>
      </c>
      <c r="U450" s="18">
        <v>0</v>
      </c>
      <c r="W450" s="18" t="s">
        <v>2610</v>
      </c>
      <c r="AB450" s="18" t="s">
        <v>287</v>
      </c>
      <c r="AC450" s="18" t="s">
        <v>160</v>
      </c>
      <c r="AG450" s="18" t="s">
        <v>189</v>
      </c>
    </row>
    <row r="451" spans="1:33" x14ac:dyDescent="0.2">
      <c r="A451" s="18">
        <v>446</v>
      </c>
      <c r="B451" s="18">
        <v>21110090</v>
      </c>
      <c r="D451" s="18">
        <v>0</v>
      </c>
      <c r="E451" s="18" t="s">
        <v>367</v>
      </c>
      <c r="F451" s="18" t="s">
        <v>375</v>
      </c>
      <c r="I451" s="18">
        <v>0</v>
      </c>
      <c r="J451" s="18" t="s">
        <v>262</v>
      </c>
      <c r="K451" s="18" t="s">
        <v>55</v>
      </c>
      <c r="M451" s="18">
        <v>1</v>
      </c>
      <c r="T451" s="18" t="s">
        <v>117</v>
      </c>
      <c r="U451" s="18">
        <v>0</v>
      </c>
      <c r="W451" s="18" t="s">
        <v>2610</v>
      </c>
      <c r="AB451" s="18" t="s">
        <v>288</v>
      </c>
      <c r="AC451" s="18" t="s">
        <v>160</v>
      </c>
      <c r="AG451" s="18" t="s">
        <v>189</v>
      </c>
    </row>
    <row r="452" spans="1:33" x14ac:dyDescent="0.2">
      <c r="A452" s="18">
        <v>447</v>
      </c>
      <c r="B452" s="18">
        <v>21110100</v>
      </c>
      <c r="D452" s="18">
        <v>0</v>
      </c>
      <c r="E452" s="18" t="s">
        <v>367</v>
      </c>
      <c r="F452" s="18" t="s">
        <v>376</v>
      </c>
      <c r="I452" s="18">
        <v>0</v>
      </c>
      <c r="J452" s="18" t="s">
        <v>262</v>
      </c>
      <c r="K452" s="18" t="s">
        <v>55</v>
      </c>
      <c r="M452" s="18">
        <v>1</v>
      </c>
      <c r="T452" s="18" t="s">
        <v>117</v>
      </c>
      <c r="U452" s="18">
        <v>0</v>
      </c>
      <c r="W452" s="18" t="s">
        <v>2610</v>
      </c>
      <c r="AB452" s="18" t="s">
        <v>289</v>
      </c>
      <c r="AC452" s="18" t="s">
        <v>160</v>
      </c>
      <c r="AG452" s="18" t="s">
        <v>189</v>
      </c>
    </row>
    <row r="453" spans="1:33" x14ac:dyDescent="0.2">
      <c r="A453" s="18">
        <v>448</v>
      </c>
      <c r="B453" s="18">
        <v>21110110</v>
      </c>
      <c r="D453" s="18">
        <v>0</v>
      </c>
      <c r="E453" s="18" t="s">
        <v>367</v>
      </c>
      <c r="F453" s="18" t="s">
        <v>377</v>
      </c>
      <c r="I453" s="18">
        <v>0</v>
      </c>
      <c r="J453" s="18" t="s">
        <v>262</v>
      </c>
      <c r="K453" s="18" t="s">
        <v>55</v>
      </c>
      <c r="M453" s="18">
        <v>1</v>
      </c>
      <c r="T453" s="18" t="s">
        <v>117</v>
      </c>
      <c r="U453" s="18">
        <v>0</v>
      </c>
      <c r="W453" s="18" t="s">
        <v>2610</v>
      </c>
      <c r="AB453" s="18" t="s">
        <v>290</v>
      </c>
      <c r="AC453" s="18" t="s">
        <v>160</v>
      </c>
      <c r="AG453" s="18" t="s">
        <v>189</v>
      </c>
    </row>
    <row r="454" spans="1:33" x14ac:dyDescent="0.2">
      <c r="A454" s="18">
        <v>449</v>
      </c>
      <c r="B454" s="18">
        <v>21110120</v>
      </c>
      <c r="D454" s="18">
        <v>0</v>
      </c>
      <c r="E454" s="18" t="s">
        <v>367</v>
      </c>
      <c r="F454" s="18" t="s">
        <v>378</v>
      </c>
      <c r="I454" s="18">
        <v>0</v>
      </c>
      <c r="J454" s="18" t="s">
        <v>262</v>
      </c>
      <c r="K454" s="18" t="s">
        <v>55</v>
      </c>
      <c r="M454" s="18">
        <v>1</v>
      </c>
      <c r="T454" s="18" t="s">
        <v>117</v>
      </c>
      <c r="U454" s="18">
        <v>0</v>
      </c>
      <c r="W454" s="18" t="s">
        <v>2610</v>
      </c>
      <c r="AB454" s="18" t="s">
        <v>291</v>
      </c>
      <c r="AC454" s="18" t="s">
        <v>160</v>
      </c>
      <c r="AG454" s="18" t="s">
        <v>189</v>
      </c>
    </row>
    <row r="455" spans="1:33" x14ac:dyDescent="0.2">
      <c r="A455" s="18">
        <v>450</v>
      </c>
      <c r="B455" s="18">
        <v>21110130</v>
      </c>
      <c r="D455" s="18">
        <v>0</v>
      </c>
      <c r="E455" s="18" t="s">
        <v>367</v>
      </c>
      <c r="F455" s="18" t="s">
        <v>379</v>
      </c>
      <c r="I455" s="18">
        <v>0</v>
      </c>
      <c r="J455" s="18" t="s">
        <v>262</v>
      </c>
      <c r="K455" s="18" t="s">
        <v>55</v>
      </c>
      <c r="M455" s="18">
        <v>1</v>
      </c>
      <c r="T455" s="18" t="s">
        <v>117</v>
      </c>
      <c r="U455" s="18">
        <v>0</v>
      </c>
      <c r="W455" s="18" t="s">
        <v>2610</v>
      </c>
      <c r="AB455" s="18" t="s">
        <v>292</v>
      </c>
      <c r="AC455" s="18" t="s">
        <v>160</v>
      </c>
      <c r="AG455" s="18" t="s">
        <v>189</v>
      </c>
    </row>
    <row r="456" spans="1:33" x14ac:dyDescent="0.2">
      <c r="A456" s="18">
        <v>451</v>
      </c>
      <c r="B456" s="18">
        <v>21110140</v>
      </c>
      <c r="D456" s="18">
        <v>0</v>
      </c>
      <c r="E456" s="18" t="s">
        <v>367</v>
      </c>
      <c r="F456" s="18" t="s">
        <v>380</v>
      </c>
      <c r="I456" s="18">
        <v>0</v>
      </c>
      <c r="J456" s="18" t="s">
        <v>262</v>
      </c>
      <c r="K456" s="18" t="s">
        <v>55</v>
      </c>
      <c r="M456" s="18">
        <v>1</v>
      </c>
      <c r="T456" s="18" t="s">
        <v>117</v>
      </c>
      <c r="U456" s="18">
        <v>0</v>
      </c>
      <c r="W456" s="18" t="s">
        <v>2610</v>
      </c>
      <c r="AB456" s="18" t="s">
        <v>293</v>
      </c>
      <c r="AC456" s="18" t="s">
        <v>160</v>
      </c>
      <c r="AG456" s="18" t="s">
        <v>189</v>
      </c>
    </row>
    <row r="457" spans="1:33" x14ac:dyDescent="0.2">
      <c r="A457" s="18">
        <v>452</v>
      </c>
      <c r="B457" s="18">
        <v>21110150</v>
      </c>
      <c r="D457" s="18">
        <v>0</v>
      </c>
      <c r="E457" s="18" t="s">
        <v>367</v>
      </c>
      <c r="F457" s="18" t="s">
        <v>381</v>
      </c>
      <c r="I457" s="18">
        <v>0</v>
      </c>
      <c r="J457" s="18" t="s">
        <v>262</v>
      </c>
      <c r="K457" s="18" t="s">
        <v>55</v>
      </c>
      <c r="M457" s="18">
        <v>1</v>
      </c>
      <c r="T457" s="18" t="s">
        <v>117</v>
      </c>
      <c r="U457" s="18">
        <v>0</v>
      </c>
      <c r="W457" s="18" t="s">
        <v>2610</v>
      </c>
      <c r="AB457" s="18" t="s">
        <v>294</v>
      </c>
      <c r="AC457" s="18" t="s">
        <v>160</v>
      </c>
      <c r="AG457" s="18" t="s">
        <v>189</v>
      </c>
    </row>
    <row r="458" spans="1:33" x14ac:dyDescent="0.2">
      <c r="A458" s="18">
        <v>453</v>
      </c>
      <c r="B458" s="18">
        <v>21110160</v>
      </c>
      <c r="D458" s="18">
        <v>0</v>
      </c>
      <c r="E458" s="18" t="s">
        <v>367</v>
      </c>
      <c r="F458" s="18" t="s">
        <v>382</v>
      </c>
      <c r="I458" s="18">
        <v>0</v>
      </c>
      <c r="J458" s="18" t="s">
        <v>262</v>
      </c>
      <c r="K458" s="18" t="s">
        <v>55</v>
      </c>
      <c r="M458" s="18">
        <v>1</v>
      </c>
      <c r="T458" s="18" t="s">
        <v>117</v>
      </c>
      <c r="U458" s="18">
        <v>0</v>
      </c>
      <c r="W458" s="18" t="s">
        <v>2610</v>
      </c>
      <c r="AB458" s="18" t="s">
        <v>295</v>
      </c>
      <c r="AC458" s="18" t="s">
        <v>160</v>
      </c>
      <c r="AG458" s="18" t="s">
        <v>189</v>
      </c>
    </row>
    <row r="459" spans="1:33" x14ac:dyDescent="0.2">
      <c r="A459" s="18">
        <v>454</v>
      </c>
      <c r="B459" s="18">
        <v>21110170</v>
      </c>
      <c r="D459" s="18">
        <v>0</v>
      </c>
      <c r="E459" s="18" t="s">
        <v>367</v>
      </c>
      <c r="F459" s="18" t="s">
        <v>383</v>
      </c>
      <c r="I459" s="18">
        <v>0</v>
      </c>
      <c r="J459" s="18" t="s">
        <v>262</v>
      </c>
      <c r="K459" s="18" t="s">
        <v>55</v>
      </c>
      <c r="M459" s="18">
        <v>1</v>
      </c>
      <c r="T459" s="18" t="s">
        <v>117</v>
      </c>
      <c r="U459" s="18">
        <v>0</v>
      </c>
      <c r="W459" s="18" t="s">
        <v>2610</v>
      </c>
      <c r="AB459" s="18" t="s">
        <v>296</v>
      </c>
      <c r="AC459" s="18" t="s">
        <v>160</v>
      </c>
      <c r="AG459" s="18" t="s">
        <v>189</v>
      </c>
    </row>
    <row r="460" spans="1:33" x14ac:dyDescent="0.2">
      <c r="A460" s="18">
        <v>455</v>
      </c>
      <c r="B460" s="18">
        <v>21110180</v>
      </c>
      <c r="D460" s="18">
        <v>0</v>
      </c>
      <c r="E460" s="18" t="s">
        <v>367</v>
      </c>
      <c r="F460" s="18" t="s">
        <v>384</v>
      </c>
      <c r="I460" s="18">
        <v>0</v>
      </c>
      <c r="J460" s="18" t="s">
        <v>262</v>
      </c>
      <c r="K460" s="18" t="s">
        <v>55</v>
      </c>
      <c r="M460" s="18">
        <v>1</v>
      </c>
      <c r="T460" s="18" t="s">
        <v>117</v>
      </c>
      <c r="U460" s="18">
        <v>0</v>
      </c>
      <c r="W460" s="18" t="s">
        <v>2610</v>
      </c>
      <c r="AB460" s="18" t="s">
        <v>297</v>
      </c>
      <c r="AC460" s="18" t="s">
        <v>160</v>
      </c>
      <c r="AG460" s="18" t="s">
        <v>189</v>
      </c>
    </row>
    <row r="461" spans="1:33" x14ac:dyDescent="0.2">
      <c r="A461" s="18">
        <v>456</v>
      </c>
      <c r="B461" s="18">
        <v>21110190</v>
      </c>
      <c r="D461" s="18">
        <v>0</v>
      </c>
      <c r="E461" s="18" t="s">
        <v>367</v>
      </c>
      <c r="F461" s="18" t="s">
        <v>385</v>
      </c>
      <c r="I461" s="18">
        <v>0</v>
      </c>
      <c r="J461" s="18" t="s">
        <v>262</v>
      </c>
      <c r="K461" s="18" t="s">
        <v>55</v>
      </c>
      <c r="M461" s="18">
        <v>1</v>
      </c>
      <c r="T461" s="18" t="s">
        <v>117</v>
      </c>
      <c r="U461" s="18">
        <v>0</v>
      </c>
      <c r="W461" s="18" t="s">
        <v>2610</v>
      </c>
      <c r="AB461" s="18" t="s">
        <v>298</v>
      </c>
      <c r="AC461" s="18" t="s">
        <v>160</v>
      </c>
      <c r="AG461" s="18" t="s">
        <v>189</v>
      </c>
    </row>
    <row r="462" spans="1:33" x14ac:dyDescent="0.2">
      <c r="A462" s="18">
        <v>457</v>
      </c>
      <c r="B462" s="18">
        <v>21110200</v>
      </c>
      <c r="D462" s="18">
        <v>0</v>
      </c>
      <c r="E462" s="18" t="s">
        <v>367</v>
      </c>
      <c r="F462" s="18" t="s">
        <v>386</v>
      </c>
      <c r="I462" s="18">
        <v>0</v>
      </c>
      <c r="J462" s="18" t="s">
        <v>262</v>
      </c>
      <c r="K462" s="18" t="s">
        <v>55</v>
      </c>
      <c r="M462" s="18">
        <v>1</v>
      </c>
      <c r="T462" s="18" t="s">
        <v>117</v>
      </c>
      <c r="U462" s="18">
        <v>0</v>
      </c>
      <c r="W462" s="18" t="s">
        <v>2610</v>
      </c>
      <c r="AB462" s="18" t="s">
        <v>299</v>
      </c>
      <c r="AC462" s="18" t="s">
        <v>160</v>
      </c>
      <c r="AG462" s="18" t="s">
        <v>189</v>
      </c>
    </row>
    <row r="463" spans="1:33" x14ac:dyDescent="0.2">
      <c r="A463" s="18">
        <v>458</v>
      </c>
      <c r="B463" s="18">
        <v>21110210</v>
      </c>
      <c r="D463" s="18">
        <v>0</v>
      </c>
      <c r="E463" s="18" t="s">
        <v>367</v>
      </c>
      <c r="F463" s="18" t="s">
        <v>387</v>
      </c>
      <c r="I463" s="18">
        <v>0</v>
      </c>
      <c r="J463" s="18" t="s">
        <v>262</v>
      </c>
      <c r="K463" s="18" t="s">
        <v>55</v>
      </c>
      <c r="M463" s="18">
        <v>1</v>
      </c>
      <c r="T463" s="18" t="s">
        <v>117</v>
      </c>
      <c r="U463" s="18">
        <v>0</v>
      </c>
      <c r="W463" s="18" t="s">
        <v>2610</v>
      </c>
      <c r="AB463" s="18" t="s">
        <v>279</v>
      </c>
      <c r="AC463" s="18" t="s">
        <v>160</v>
      </c>
      <c r="AG463" s="18" t="s">
        <v>189</v>
      </c>
    </row>
    <row r="464" spans="1:33" x14ac:dyDescent="0.2">
      <c r="A464" s="18">
        <v>459</v>
      </c>
      <c r="B464" s="18">
        <v>21110220</v>
      </c>
      <c r="D464" s="18">
        <v>0</v>
      </c>
      <c r="E464" s="18" t="s">
        <v>367</v>
      </c>
      <c r="F464" s="18" t="s">
        <v>388</v>
      </c>
      <c r="I464" s="18">
        <v>0</v>
      </c>
      <c r="J464" s="18" t="s">
        <v>262</v>
      </c>
      <c r="K464" s="18" t="s">
        <v>55</v>
      </c>
      <c r="M464" s="18">
        <v>1</v>
      </c>
      <c r="T464" s="18" t="s">
        <v>117</v>
      </c>
      <c r="U464" s="18">
        <v>0</v>
      </c>
      <c r="W464" s="18" t="s">
        <v>2610</v>
      </c>
      <c r="AB464" s="18" t="s">
        <v>300</v>
      </c>
      <c r="AC464" s="18" t="s">
        <v>160</v>
      </c>
      <c r="AG464" s="18" t="s">
        <v>189</v>
      </c>
    </row>
    <row r="465" spans="1:33" x14ac:dyDescent="0.2">
      <c r="A465" s="18">
        <v>460</v>
      </c>
      <c r="B465" s="18">
        <v>21110230</v>
      </c>
      <c r="D465" s="18">
        <v>0</v>
      </c>
      <c r="E465" s="18" t="s">
        <v>367</v>
      </c>
      <c r="F465" s="18" t="s">
        <v>389</v>
      </c>
      <c r="I465" s="18">
        <v>0</v>
      </c>
      <c r="J465" s="18" t="s">
        <v>262</v>
      </c>
      <c r="K465" s="18" t="s">
        <v>55</v>
      </c>
      <c r="M465" s="18">
        <v>1</v>
      </c>
      <c r="T465" s="18" t="s">
        <v>117</v>
      </c>
      <c r="U465" s="18">
        <v>0</v>
      </c>
      <c r="W465" s="18" t="s">
        <v>2610</v>
      </c>
      <c r="AB465" s="18" t="s">
        <v>301</v>
      </c>
      <c r="AC465" s="18" t="s">
        <v>160</v>
      </c>
      <c r="AG465" s="18" t="s">
        <v>189</v>
      </c>
    </row>
    <row r="466" spans="1:33" x14ac:dyDescent="0.2">
      <c r="A466" s="18">
        <v>461</v>
      </c>
      <c r="B466" s="18">
        <v>21110240</v>
      </c>
      <c r="D466" s="18">
        <v>0</v>
      </c>
      <c r="E466" s="18" t="s">
        <v>367</v>
      </c>
      <c r="F466" s="18" t="s">
        <v>390</v>
      </c>
      <c r="I466" s="18">
        <v>0</v>
      </c>
      <c r="J466" s="18" t="s">
        <v>262</v>
      </c>
      <c r="K466" s="18" t="s">
        <v>55</v>
      </c>
      <c r="M466" s="18">
        <v>1</v>
      </c>
      <c r="T466" s="18" t="s">
        <v>117</v>
      </c>
      <c r="U466" s="18">
        <v>0</v>
      </c>
      <c r="W466" s="18" t="s">
        <v>2610</v>
      </c>
      <c r="AB466" s="18" t="s">
        <v>302</v>
      </c>
      <c r="AC466" s="18" t="s">
        <v>160</v>
      </c>
      <c r="AG466" s="18" t="s">
        <v>189</v>
      </c>
    </row>
    <row r="467" spans="1:33" x14ac:dyDescent="0.2">
      <c r="A467" s="18">
        <v>462</v>
      </c>
      <c r="B467" s="18">
        <v>21110250</v>
      </c>
      <c r="D467" s="18">
        <v>0</v>
      </c>
      <c r="E467" s="18" t="s">
        <v>367</v>
      </c>
      <c r="F467" s="18" t="s">
        <v>391</v>
      </c>
      <c r="I467" s="18">
        <v>0</v>
      </c>
      <c r="J467" s="18" t="s">
        <v>262</v>
      </c>
      <c r="K467" s="18" t="s">
        <v>55</v>
      </c>
      <c r="M467" s="18">
        <v>1</v>
      </c>
      <c r="T467" s="18" t="s">
        <v>117</v>
      </c>
      <c r="U467" s="18">
        <v>0</v>
      </c>
      <c r="W467" s="18" t="s">
        <v>2610</v>
      </c>
      <c r="AB467" s="18" t="s">
        <v>303</v>
      </c>
      <c r="AC467" s="18" t="s">
        <v>160</v>
      </c>
      <c r="AG467" s="18" t="s">
        <v>189</v>
      </c>
    </row>
    <row r="468" spans="1:33" x14ac:dyDescent="0.2">
      <c r="A468" s="18">
        <v>463</v>
      </c>
      <c r="B468" s="18">
        <v>21210010</v>
      </c>
      <c r="D468" s="18">
        <v>0</v>
      </c>
      <c r="E468" s="18" t="s">
        <v>392</v>
      </c>
      <c r="F468" s="18" t="s">
        <v>393</v>
      </c>
      <c r="I468" s="18">
        <v>0</v>
      </c>
      <c r="J468" s="18" t="s">
        <v>262</v>
      </c>
      <c r="K468" s="18" t="s">
        <v>55</v>
      </c>
      <c r="M468" s="18">
        <v>1</v>
      </c>
      <c r="T468" s="18" t="s">
        <v>117</v>
      </c>
      <c r="U468" s="18">
        <v>0</v>
      </c>
      <c r="W468" s="18" t="s">
        <v>2610</v>
      </c>
      <c r="AB468" s="18" t="s">
        <v>277</v>
      </c>
      <c r="AC468" s="18" t="s">
        <v>161</v>
      </c>
      <c r="AG468" s="18" t="s">
        <v>393</v>
      </c>
    </row>
    <row r="469" spans="1:33" x14ac:dyDescent="0.2">
      <c r="A469" s="18">
        <v>464</v>
      </c>
      <c r="B469" s="18">
        <v>21210020</v>
      </c>
      <c r="D469" s="18">
        <v>0</v>
      </c>
      <c r="E469" s="18" t="s">
        <v>392</v>
      </c>
      <c r="F469" s="18" t="s">
        <v>394</v>
      </c>
      <c r="I469" s="18">
        <v>0</v>
      </c>
      <c r="J469" s="18" t="s">
        <v>262</v>
      </c>
      <c r="K469" s="18" t="s">
        <v>55</v>
      </c>
      <c r="M469" s="18">
        <v>1</v>
      </c>
      <c r="T469" s="18" t="s">
        <v>117</v>
      </c>
      <c r="U469" s="18">
        <v>0</v>
      </c>
      <c r="W469" s="18" t="s">
        <v>2610</v>
      </c>
      <c r="AB469" s="18" t="s">
        <v>280</v>
      </c>
      <c r="AC469" s="18" t="s">
        <v>161</v>
      </c>
      <c r="AG469" s="18" t="s">
        <v>393</v>
      </c>
    </row>
    <row r="470" spans="1:33" x14ac:dyDescent="0.2">
      <c r="A470" s="18">
        <v>465</v>
      </c>
      <c r="B470" s="18">
        <v>21210030</v>
      </c>
      <c r="D470" s="18">
        <v>0</v>
      </c>
      <c r="E470" s="18" t="s">
        <v>392</v>
      </c>
      <c r="F470" s="18" t="s">
        <v>395</v>
      </c>
      <c r="I470" s="18">
        <v>0</v>
      </c>
      <c r="J470" s="18" t="s">
        <v>262</v>
      </c>
      <c r="K470" s="18" t="s">
        <v>55</v>
      </c>
      <c r="M470" s="18">
        <v>1</v>
      </c>
      <c r="T470" s="18" t="s">
        <v>117</v>
      </c>
      <c r="U470" s="18">
        <v>0</v>
      </c>
      <c r="W470" s="18" t="s">
        <v>2610</v>
      </c>
      <c r="AB470" s="18" t="s">
        <v>282</v>
      </c>
      <c r="AC470" s="18" t="s">
        <v>161</v>
      </c>
      <c r="AG470" s="18" t="s">
        <v>393</v>
      </c>
    </row>
    <row r="471" spans="1:33" x14ac:dyDescent="0.2">
      <c r="A471" s="18">
        <v>466</v>
      </c>
      <c r="B471" s="18">
        <v>21210040</v>
      </c>
      <c r="D471" s="18">
        <v>0</v>
      </c>
      <c r="E471" s="18" t="s">
        <v>392</v>
      </c>
      <c r="F471" s="18" t="s">
        <v>396</v>
      </c>
      <c r="I471" s="18">
        <v>0</v>
      </c>
      <c r="J471" s="18" t="s">
        <v>262</v>
      </c>
      <c r="K471" s="18" t="s">
        <v>55</v>
      </c>
      <c r="M471" s="18">
        <v>1</v>
      </c>
      <c r="T471" s="18" t="s">
        <v>117</v>
      </c>
      <c r="U471" s="18">
        <v>0</v>
      </c>
      <c r="W471" s="18" t="s">
        <v>2610</v>
      </c>
      <c r="AB471" s="18" t="s">
        <v>283</v>
      </c>
      <c r="AC471" s="18" t="s">
        <v>161</v>
      </c>
      <c r="AG471" s="18" t="s">
        <v>393</v>
      </c>
    </row>
    <row r="472" spans="1:33" x14ac:dyDescent="0.2">
      <c r="A472" s="18">
        <v>467</v>
      </c>
      <c r="B472" s="18">
        <v>21210050</v>
      </c>
      <c r="D472" s="18">
        <v>0</v>
      </c>
      <c r="E472" s="18" t="s">
        <v>392</v>
      </c>
      <c r="F472" s="18" t="s">
        <v>397</v>
      </c>
      <c r="I472" s="18">
        <v>0</v>
      </c>
      <c r="J472" s="18" t="s">
        <v>262</v>
      </c>
      <c r="K472" s="18" t="s">
        <v>55</v>
      </c>
      <c r="M472" s="18">
        <v>1</v>
      </c>
      <c r="T472" s="18" t="s">
        <v>117</v>
      </c>
      <c r="U472" s="18">
        <v>0</v>
      </c>
      <c r="W472" s="18" t="s">
        <v>2610</v>
      </c>
      <c r="AB472" s="18" t="s">
        <v>284</v>
      </c>
      <c r="AC472" s="18" t="s">
        <v>161</v>
      </c>
      <c r="AG472" s="18" t="s">
        <v>393</v>
      </c>
    </row>
    <row r="473" spans="1:33" x14ac:dyDescent="0.2">
      <c r="A473" s="18">
        <v>468</v>
      </c>
      <c r="B473" s="18">
        <v>21210060</v>
      </c>
      <c r="D473" s="18">
        <v>0</v>
      </c>
      <c r="E473" s="18" t="s">
        <v>392</v>
      </c>
      <c r="F473" s="18" t="s">
        <v>398</v>
      </c>
      <c r="I473" s="18">
        <v>0</v>
      </c>
      <c r="J473" s="18" t="s">
        <v>262</v>
      </c>
      <c r="K473" s="18" t="s">
        <v>55</v>
      </c>
      <c r="M473" s="18">
        <v>1</v>
      </c>
      <c r="T473" s="18" t="s">
        <v>117</v>
      </c>
      <c r="U473" s="18">
        <v>0</v>
      </c>
      <c r="W473" s="18" t="s">
        <v>2610</v>
      </c>
      <c r="AB473" s="18" t="s">
        <v>285</v>
      </c>
      <c r="AC473" s="18" t="s">
        <v>161</v>
      </c>
      <c r="AG473" s="18" t="s">
        <v>393</v>
      </c>
    </row>
    <row r="474" spans="1:33" x14ac:dyDescent="0.2">
      <c r="A474" s="18">
        <v>469</v>
      </c>
      <c r="B474" s="18">
        <v>21210070</v>
      </c>
      <c r="D474" s="18">
        <v>0</v>
      </c>
      <c r="E474" s="18" t="s">
        <v>392</v>
      </c>
      <c r="F474" s="18" t="s">
        <v>399</v>
      </c>
      <c r="I474" s="18">
        <v>0</v>
      </c>
      <c r="J474" s="18" t="s">
        <v>262</v>
      </c>
      <c r="K474" s="18" t="s">
        <v>55</v>
      </c>
      <c r="M474" s="18">
        <v>1</v>
      </c>
      <c r="T474" s="18" t="s">
        <v>117</v>
      </c>
      <c r="U474" s="18">
        <v>0</v>
      </c>
      <c r="W474" s="18" t="s">
        <v>2610</v>
      </c>
      <c r="AB474" s="18" t="s">
        <v>286</v>
      </c>
      <c r="AC474" s="18" t="s">
        <v>161</v>
      </c>
      <c r="AG474" s="18" t="s">
        <v>393</v>
      </c>
    </row>
    <row r="475" spans="1:33" x14ac:dyDescent="0.2">
      <c r="A475" s="18">
        <v>470</v>
      </c>
      <c r="B475" s="18">
        <v>21210080</v>
      </c>
      <c r="D475" s="18">
        <v>0</v>
      </c>
      <c r="E475" s="18" t="s">
        <v>392</v>
      </c>
      <c r="F475" s="18" t="s">
        <v>400</v>
      </c>
      <c r="I475" s="18">
        <v>0</v>
      </c>
      <c r="J475" s="18" t="s">
        <v>262</v>
      </c>
      <c r="K475" s="18" t="s">
        <v>55</v>
      </c>
      <c r="M475" s="18">
        <v>1</v>
      </c>
      <c r="T475" s="18" t="s">
        <v>117</v>
      </c>
      <c r="U475" s="18">
        <v>0</v>
      </c>
      <c r="W475" s="18" t="s">
        <v>2610</v>
      </c>
      <c r="AB475" s="18" t="s">
        <v>287</v>
      </c>
      <c r="AC475" s="18" t="s">
        <v>161</v>
      </c>
      <c r="AG475" s="18" t="s">
        <v>393</v>
      </c>
    </row>
    <row r="476" spans="1:33" x14ac:dyDescent="0.2">
      <c r="A476" s="18">
        <v>471</v>
      </c>
      <c r="B476" s="18">
        <v>21210090</v>
      </c>
      <c r="D476" s="18">
        <v>0</v>
      </c>
      <c r="E476" s="18" t="s">
        <v>392</v>
      </c>
      <c r="F476" s="18" t="s">
        <v>401</v>
      </c>
      <c r="I476" s="18">
        <v>0</v>
      </c>
      <c r="J476" s="18" t="s">
        <v>262</v>
      </c>
      <c r="K476" s="18" t="s">
        <v>55</v>
      </c>
      <c r="M476" s="18">
        <v>1</v>
      </c>
      <c r="T476" s="18" t="s">
        <v>117</v>
      </c>
      <c r="U476" s="18">
        <v>0</v>
      </c>
      <c r="W476" s="18" t="s">
        <v>2610</v>
      </c>
      <c r="AB476" s="18" t="s">
        <v>288</v>
      </c>
      <c r="AC476" s="18" t="s">
        <v>161</v>
      </c>
      <c r="AG476" s="18" t="s">
        <v>393</v>
      </c>
    </row>
    <row r="477" spans="1:33" x14ac:dyDescent="0.2">
      <c r="A477" s="18">
        <v>472</v>
      </c>
      <c r="B477" s="18">
        <v>21210100</v>
      </c>
      <c r="D477" s="18">
        <v>0</v>
      </c>
      <c r="E477" s="18" t="s">
        <v>392</v>
      </c>
      <c r="F477" s="18" t="s">
        <v>402</v>
      </c>
      <c r="I477" s="18">
        <v>0</v>
      </c>
      <c r="J477" s="18" t="s">
        <v>262</v>
      </c>
      <c r="K477" s="18" t="s">
        <v>55</v>
      </c>
      <c r="M477" s="18">
        <v>1</v>
      </c>
      <c r="T477" s="18" t="s">
        <v>117</v>
      </c>
      <c r="U477" s="18">
        <v>0</v>
      </c>
      <c r="W477" s="18" t="s">
        <v>2610</v>
      </c>
      <c r="AB477" s="18" t="s">
        <v>289</v>
      </c>
      <c r="AC477" s="18" t="s">
        <v>161</v>
      </c>
      <c r="AG477" s="18" t="s">
        <v>393</v>
      </c>
    </row>
    <row r="478" spans="1:33" x14ac:dyDescent="0.2">
      <c r="A478" s="18">
        <v>473</v>
      </c>
      <c r="B478" s="18">
        <v>21210110</v>
      </c>
      <c r="D478" s="18">
        <v>0</v>
      </c>
      <c r="E478" s="18" t="s">
        <v>392</v>
      </c>
      <c r="F478" s="18" t="s">
        <v>403</v>
      </c>
      <c r="I478" s="18">
        <v>0</v>
      </c>
      <c r="J478" s="18" t="s">
        <v>262</v>
      </c>
      <c r="K478" s="18" t="s">
        <v>55</v>
      </c>
      <c r="M478" s="18">
        <v>1</v>
      </c>
      <c r="T478" s="18" t="s">
        <v>117</v>
      </c>
      <c r="U478" s="18">
        <v>0</v>
      </c>
      <c r="W478" s="18" t="s">
        <v>2610</v>
      </c>
      <c r="AB478" s="18" t="s">
        <v>290</v>
      </c>
      <c r="AC478" s="18" t="s">
        <v>161</v>
      </c>
      <c r="AG478" s="18" t="s">
        <v>393</v>
      </c>
    </row>
    <row r="479" spans="1:33" x14ac:dyDescent="0.2">
      <c r="A479" s="18">
        <v>474</v>
      </c>
      <c r="B479" s="18">
        <v>21210120</v>
      </c>
      <c r="D479" s="18">
        <v>0</v>
      </c>
      <c r="E479" s="18" t="s">
        <v>392</v>
      </c>
      <c r="F479" s="18" t="s">
        <v>404</v>
      </c>
      <c r="I479" s="18">
        <v>0</v>
      </c>
      <c r="J479" s="18" t="s">
        <v>262</v>
      </c>
      <c r="K479" s="18" t="s">
        <v>55</v>
      </c>
      <c r="M479" s="18">
        <v>1</v>
      </c>
      <c r="T479" s="18" t="s">
        <v>117</v>
      </c>
      <c r="U479" s="18">
        <v>0</v>
      </c>
      <c r="W479" s="18" t="s">
        <v>2610</v>
      </c>
      <c r="AB479" s="18" t="s">
        <v>291</v>
      </c>
      <c r="AC479" s="18" t="s">
        <v>161</v>
      </c>
      <c r="AG479" s="18" t="s">
        <v>393</v>
      </c>
    </row>
    <row r="480" spans="1:33" x14ac:dyDescent="0.2">
      <c r="A480" s="18">
        <v>475</v>
      </c>
      <c r="B480" s="18">
        <v>21210130</v>
      </c>
      <c r="D480" s="18">
        <v>0</v>
      </c>
      <c r="E480" s="18" t="s">
        <v>392</v>
      </c>
      <c r="F480" s="18" t="s">
        <v>405</v>
      </c>
      <c r="I480" s="18">
        <v>0</v>
      </c>
      <c r="J480" s="18" t="s">
        <v>262</v>
      </c>
      <c r="K480" s="18" t="s">
        <v>55</v>
      </c>
      <c r="M480" s="18">
        <v>1</v>
      </c>
      <c r="T480" s="18" t="s">
        <v>117</v>
      </c>
      <c r="U480" s="18">
        <v>0</v>
      </c>
      <c r="W480" s="18" t="s">
        <v>2610</v>
      </c>
      <c r="AB480" s="18" t="s">
        <v>292</v>
      </c>
      <c r="AC480" s="18" t="s">
        <v>161</v>
      </c>
      <c r="AG480" s="18" t="s">
        <v>393</v>
      </c>
    </row>
    <row r="481" spans="1:33" x14ac:dyDescent="0.2">
      <c r="A481" s="18">
        <v>476</v>
      </c>
      <c r="B481" s="18">
        <v>21210140</v>
      </c>
      <c r="D481" s="18">
        <v>0</v>
      </c>
      <c r="E481" s="18" t="s">
        <v>392</v>
      </c>
      <c r="F481" s="18" t="s">
        <v>406</v>
      </c>
      <c r="I481" s="18">
        <v>0</v>
      </c>
      <c r="J481" s="18" t="s">
        <v>262</v>
      </c>
      <c r="K481" s="18" t="s">
        <v>55</v>
      </c>
      <c r="M481" s="18">
        <v>1</v>
      </c>
      <c r="T481" s="18" t="s">
        <v>117</v>
      </c>
      <c r="U481" s="18">
        <v>0</v>
      </c>
      <c r="W481" s="18" t="s">
        <v>2610</v>
      </c>
      <c r="AB481" s="18" t="s">
        <v>293</v>
      </c>
      <c r="AC481" s="18" t="s">
        <v>161</v>
      </c>
      <c r="AG481" s="18" t="s">
        <v>393</v>
      </c>
    </row>
    <row r="482" spans="1:33" x14ac:dyDescent="0.2">
      <c r="A482" s="18">
        <v>477</v>
      </c>
      <c r="B482" s="18">
        <v>21210150</v>
      </c>
      <c r="D482" s="18">
        <v>0</v>
      </c>
      <c r="E482" s="18" t="s">
        <v>392</v>
      </c>
      <c r="F482" s="18" t="s">
        <v>407</v>
      </c>
      <c r="I482" s="18">
        <v>0</v>
      </c>
      <c r="J482" s="18" t="s">
        <v>262</v>
      </c>
      <c r="K482" s="18" t="s">
        <v>55</v>
      </c>
      <c r="M482" s="18">
        <v>1</v>
      </c>
      <c r="T482" s="18" t="s">
        <v>117</v>
      </c>
      <c r="U482" s="18">
        <v>0</v>
      </c>
      <c r="W482" s="18" t="s">
        <v>2610</v>
      </c>
      <c r="AB482" s="18" t="s">
        <v>294</v>
      </c>
      <c r="AC482" s="18" t="s">
        <v>161</v>
      </c>
      <c r="AG482" s="18" t="s">
        <v>393</v>
      </c>
    </row>
    <row r="483" spans="1:33" x14ac:dyDescent="0.2">
      <c r="A483" s="18">
        <v>478</v>
      </c>
      <c r="B483" s="18">
        <v>21210160</v>
      </c>
      <c r="D483" s="18">
        <v>0</v>
      </c>
      <c r="E483" s="18" t="s">
        <v>392</v>
      </c>
      <c r="F483" s="18" t="s">
        <v>408</v>
      </c>
      <c r="I483" s="18">
        <v>0</v>
      </c>
      <c r="J483" s="18" t="s">
        <v>262</v>
      </c>
      <c r="K483" s="18" t="s">
        <v>55</v>
      </c>
      <c r="M483" s="18">
        <v>1</v>
      </c>
      <c r="T483" s="18" t="s">
        <v>117</v>
      </c>
      <c r="U483" s="18">
        <v>0</v>
      </c>
      <c r="W483" s="18" t="s">
        <v>2610</v>
      </c>
      <c r="AB483" s="18" t="s">
        <v>295</v>
      </c>
      <c r="AC483" s="18" t="s">
        <v>161</v>
      </c>
      <c r="AG483" s="18" t="s">
        <v>393</v>
      </c>
    </row>
    <row r="484" spans="1:33" x14ac:dyDescent="0.2">
      <c r="A484" s="18">
        <v>479</v>
      </c>
      <c r="B484" s="18">
        <v>21210170</v>
      </c>
      <c r="D484" s="18">
        <v>0</v>
      </c>
      <c r="E484" s="18" t="s">
        <v>392</v>
      </c>
      <c r="F484" s="18" t="s">
        <v>409</v>
      </c>
      <c r="I484" s="18">
        <v>0</v>
      </c>
      <c r="J484" s="18" t="s">
        <v>262</v>
      </c>
      <c r="K484" s="18" t="s">
        <v>55</v>
      </c>
      <c r="M484" s="18">
        <v>1</v>
      </c>
      <c r="T484" s="18" t="s">
        <v>117</v>
      </c>
      <c r="U484" s="18">
        <v>0</v>
      </c>
      <c r="W484" s="18" t="s">
        <v>2610</v>
      </c>
      <c r="AB484" s="18" t="s">
        <v>296</v>
      </c>
      <c r="AC484" s="18" t="s">
        <v>161</v>
      </c>
      <c r="AG484" s="18" t="s">
        <v>393</v>
      </c>
    </row>
    <row r="485" spans="1:33" x14ac:dyDescent="0.2">
      <c r="A485" s="18">
        <v>480</v>
      </c>
      <c r="B485" s="18">
        <v>21210180</v>
      </c>
      <c r="D485" s="18">
        <v>0</v>
      </c>
      <c r="E485" s="18" t="s">
        <v>392</v>
      </c>
      <c r="F485" s="18" t="s">
        <v>410</v>
      </c>
      <c r="I485" s="18">
        <v>0</v>
      </c>
      <c r="J485" s="18" t="s">
        <v>262</v>
      </c>
      <c r="K485" s="18" t="s">
        <v>55</v>
      </c>
      <c r="M485" s="18">
        <v>1</v>
      </c>
      <c r="T485" s="18" t="s">
        <v>117</v>
      </c>
      <c r="U485" s="18">
        <v>0</v>
      </c>
      <c r="W485" s="18" t="s">
        <v>2610</v>
      </c>
      <c r="AB485" s="18" t="s">
        <v>297</v>
      </c>
      <c r="AC485" s="18" t="s">
        <v>161</v>
      </c>
      <c r="AG485" s="18" t="s">
        <v>393</v>
      </c>
    </row>
    <row r="486" spans="1:33" x14ac:dyDescent="0.2">
      <c r="A486" s="18">
        <v>481</v>
      </c>
      <c r="B486" s="18">
        <v>21210190</v>
      </c>
      <c r="D486" s="18">
        <v>0</v>
      </c>
      <c r="E486" s="18" t="s">
        <v>392</v>
      </c>
      <c r="F486" s="18" t="s">
        <v>411</v>
      </c>
      <c r="I486" s="18">
        <v>0</v>
      </c>
      <c r="J486" s="18" t="s">
        <v>262</v>
      </c>
      <c r="K486" s="18" t="s">
        <v>55</v>
      </c>
      <c r="M486" s="18">
        <v>1</v>
      </c>
      <c r="T486" s="18" t="s">
        <v>117</v>
      </c>
      <c r="U486" s="18">
        <v>0</v>
      </c>
      <c r="W486" s="18" t="s">
        <v>2610</v>
      </c>
      <c r="AB486" s="18" t="s">
        <v>298</v>
      </c>
      <c r="AC486" s="18" t="s">
        <v>161</v>
      </c>
      <c r="AG486" s="18" t="s">
        <v>393</v>
      </c>
    </row>
    <row r="487" spans="1:33" x14ac:dyDescent="0.2">
      <c r="A487" s="18">
        <v>482</v>
      </c>
      <c r="B487" s="18">
        <v>21210200</v>
      </c>
      <c r="D487" s="18">
        <v>0</v>
      </c>
      <c r="E487" s="18" t="s">
        <v>392</v>
      </c>
      <c r="F487" s="18" t="s">
        <v>412</v>
      </c>
      <c r="I487" s="18">
        <v>0</v>
      </c>
      <c r="J487" s="18" t="s">
        <v>262</v>
      </c>
      <c r="K487" s="18" t="s">
        <v>55</v>
      </c>
      <c r="M487" s="18">
        <v>1</v>
      </c>
      <c r="T487" s="18" t="s">
        <v>117</v>
      </c>
      <c r="U487" s="18">
        <v>0</v>
      </c>
      <c r="W487" s="18" t="s">
        <v>2610</v>
      </c>
      <c r="AB487" s="18" t="s">
        <v>299</v>
      </c>
      <c r="AC487" s="18" t="s">
        <v>161</v>
      </c>
      <c r="AG487" s="18" t="s">
        <v>393</v>
      </c>
    </row>
    <row r="488" spans="1:33" x14ac:dyDescent="0.2">
      <c r="A488" s="18">
        <v>483</v>
      </c>
      <c r="B488" s="18">
        <v>21210210</v>
      </c>
      <c r="D488" s="18">
        <v>0</v>
      </c>
      <c r="E488" s="18" t="s">
        <v>392</v>
      </c>
      <c r="F488" s="18" t="s">
        <v>413</v>
      </c>
      <c r="I488" s="18">
        <v>0</v>
      </c>
      <c r="J488" s="18" t="s">
        <v>262</v>
      </c>
      <c r="K488" s="18" t="s">
        <v>55</v>
      </c>
      <c r="M488" s="18">
        <v>1</v>
      </c>
      <c r="T488" s="18" t="s">
        <v>117</v>
      </c>
      <c r="U488" s="18">
        <v>0</v>
      </c>
      <c r="W488" s="18" t="s">
        <v>2610</v>
      </c>
      <c r="AB488" s="18" t="s">
        <v>279</v>
      </c>
      <c r="AC488" s="18" t="s">
        <v>161</v>
      </c>
      <c r="AG488" s="18" t="s">
        <v>393</v>
      </c>
    </row>
    <row r="489" spans="1:33" x14ac:dyDescent="0.2">
      <c r="A489" s="18">
        <v>484</v>
      </c>
      <c r="B489" s="18">
        <v>21210220</v>
      </c>
      <c r="D489" s="18">
        <v>0</v>
      </c>
      <c r="E489" s="18" t="s">
        <v>392</v>
      </c>
      <c r="F489" s="18" t="s">
        <v>414</v>
      </c>
      <c r="I489" s="18">
        <v>0</v>
      </c>
      <c r="J489" s="18" t="s">
        <v>262</v>
      </c>
      <c r="K489" s="18" t="s">
        <v>55</v>
      </c>
      <c r="M489" s="18">
        <v>1</v>
      </c>
      <c r="T489" s="18" t="s">
        <v>117</v>
      </c>
      <c r="U489" s="18">
        <v>0</v>
      </c>
      <c r="W489" s="18" t="s">
        <v>2610</v>
      </c>
      <c r="AB489" s="18" t="s">
        <v>300</v>
      </c>
      <c r="AC489" s="18" t="s">
        <v>161</v>
      </c>
      <c r="AG489" s="18" t="s">
        <v>393</v>
      </c>
    </row>
    <row r="490" spans="1:33" x14ac:dyDescent="0.2">
      <c r="A490" s="18">
        <v>485</v>
      </c>
      <c r="B490" s="18">
        <v>21210230</v>
      </c>
      <c r="D490" s="18">
        <v>0</v>
      </c>
      <c r="E490" s="18" t="s">
        <v>392</v>
      </c>
      <c r="F490" s="18" t="s">
        <v>415</v>
      </c>
      <c r="I490" s="18">
        <v>0</v>
      </c>
      <c r="J490" s="18" t="s">
        <v>262</v>
      </c>
      <c r="K490" s="18" t="s">
        <v>55</v>
      </c>
      <c r="M490" s="18">
        <v>1</v>
      </c>
      <c r="T490" s="18" t="s">
        <v>117</v>
      </c>
      <c r="U490" s="18">
        <v>0</v>
      </c>
      <c r="W490" s="18" t="s">
        <v>2610</v>
      </c>
      <c r="AB490" s="18" t="s">
        <v>301</v>
      </c>
      <c r="AC490" s="18" t="s">
        <v>161</v>
      </c>
      <c r="AG490" s="18" t="s">
        <v>393</v>
      </c>
    </row>
    <row r="491" spans="1:33" x14ac:dyDescent="0.2">
      <c r="A491" s="18">
        <v>486</v>
      </c>
      <c r="B491" s="18">
        <v>21210240</v>
      </c>
      <c r="D491" s="18">
        <v>0</v>
      </c>
      <c r="E491" s="18" t="s">
        <v>392</v>
      </c>
      <c r="F491" s="18" t="s">
        <v>416</v>
      </c>
      <c r="I491" s="18">
        <v>0</v>
      </c>
      <c r="J491" s="18" t="s">
        <v>262</v>
      </c>
      <c r="K491" s="18" t="s">
        <v>55</v>
      </c>
      <c r="M491" s="18">
        <v>1</v>
      </c>
      <c r="T491" s="18" t="s">
        <v>117</v>
      </c>
      <c r="U491" s="18">
        <v>0</v>
      </c>
      <c r="W491" s="18" t="s">
        <v>2610</v>
      </c>
      <c r="AB491" s="18" t="s">
        <v>302</v>
      </c>
      <c r="AC491" s="18" t="s">
        <v>161</v>
      </c>
      <c r="AG491" s="18" t="s">
        <v>393</v>
      </c>
    </row>
    <row r="492" spans="1:33" x14ac:dyDescent="0.2">
      <c r="A492" s="18">
        <v>487</v>
      </c>
      <c r="B492" s="18">
        <v>21210250</v>
      </c>
      <c r="D492" s="18">
        <v>0</v>
      </c>
      <c r="E492" s="18" t="s">
        <v>392</v>
      </c>
      <c r="F492" s="18" t="s">
        <v>417</v>
      </c>
      <c r="I492" s="18">
        <v>0</v>
      </c>
      <c r="J492" s="18" t="s">
        <v>262</v>
      </c>
      <c r="K492" s="18" t="s">
        <v>55</v>
      </c>
      <c r="M492" s="18">
        <v>1</v>
      </c>
      <c r="T492" s="18" t="s">
        <v>117</v>
      </c>
      <c r="U492" s="18">
        <v>0</v>
      </c>
      <c r="W492" s="18" t="s">
        <v>2610</v>
      </c>
      <c r="AB492" s="18" t="s">
        <v>303</v>
      </c>
      <c r="AC492" s="18" t="s">
        <v>161</v>
      </c>
      <c r="AG492" s="18" t="s">
        <v>393</v>
      </c>
    </row>
    <row r="493" spans="1:33" x14ac:dyDescent="0.2">
      <c r="A493" s="18">
        <v>488</v>
      </c>
      <c r="B493" s="18">
        <v>21120010</v>
      </c>
      <c r="D493" s="18">
        <v>0</v>
      </c>
      <c r="E493" s="18" t="s">
        <v>418</v>
      </c>
      <c r="F493" s="18" t="s">
        <v>190</v>
      </c>
      <c r="I493" s="18">
        <v>0</v>
      </c>
      <c r="J493" s="18" t="s">
        <v>262</v>
      </c>
      <c r="K493" s="18" t="s">
        <v>55</v>
      </c>
      <c r="M493" s="18">
        <v>1</v>
      </c>
      <c r="O493" s="18">
        <v>400002</v>
      </c>
      <c r="T493" s="18" t="s">
        <v>117</v>
      </c>
      <c r="U493" s="18">
        <v>400003</v>
      </c>
      <c r="W493" s="18" t="s">
        <v>2610</v>
      </c>
      <c r="AB493" s="18" t="s">
        <v>277</v>
      </c>
      <c r="AC493" s="18" t="s">
        <v>162</v>
      </c>
      <c r="AG493" s="18" t="s">
        <v>190</v>
      </c>
    </row>
    <row r="494" spans="1:33" x14ac:dyDescent="0.2">
      <c r="A494" s="18">
        <v>489</v>
      </c>
      <c r="B494" s="18">
        <v>21120020</v>
      </c>
      <c r="D494" s="18">
        <v>0</v>
      </c>
      <c r="E494" s="18" t="s">
        <v>418</v>
      </c>
      <c r="F494" s="18" t="s">
        <v>419</v>
      </c>
      <c r="I494" s="18">
        <v>0</v>
      </c>
      <c r="J494" s="18" t="s">
        <v>262</v>
      </c>
      <c r="K494" s="18" t="s">
        <v>55</v>
      </c>
      <c r="M494" s="18">
        <v>1</v>
      </c>
      <c r="O494" s="18">
        <v>400002</v>
      </c>
      <c r="T494" s="18" t="s">
        <v>117</v>
      </c>
      <c r="U494" s="18">
        <v>400003</v>
      </c>
      <c r="W494" s="18" t="s">
        <v>2610</v>
      </c>
      <c r="AB494" s="18" t="s">
        <v>280</v>
      </c>
      <c r="AC494" s="18" t="s">
        <v>162</v>
      </c>
      <c r="AG494" s="18" t="s">
        <v>190</v>
      </c>
    </row>
    <row r="495" spans="1:33" x14ac:dyDescent="0.2">
      <c r="A495" s="18">
        <v>490</v>
      </c>
      <c r="B495" s="18">
        <v>21120030</v>
      </c>
      <c r="D495" s="18">
        <v>0</v>
      </c>
      <c r="E495" s="18" t="s">
        <v>418</v>
      </c>
      <c r="F495" s="18" t="s">
        <v>420</v>
      </c>
      <c r="I495" s="18">
        <v>0</v>
      </c>
      <c r="J495" s="18" t="s">
        <v>262</v>
      </c>
      <c r="K495" s="18" t="s">
        <v>55</v>
      </c>
      <c r="M495" s="18">
        <v>1</v>
      </c>
      <c r="O495" s="18">
        <v>400002</v>
      </c>
      <c r="T495" s="18" t="s">
        <v>117</v>
      </c>
      <c r="U495" s="18">
        <v>400003</v>
      </c>
      <c r="W495" s="18" t="s">
        <v>2610</v>
      </c>
      <c r="AB495" s="18" t="s">
        <v>282</v>
      </c>
      <c r="AC495" s="18" t="s">
        <v>162</v>
      </c>
      <c r="AG495" s="18" t="s">
        <v>190</v>
      </c>
    </row>
    <row r="496" spans="1:33" x14ac:dyDescent="0.2">
      <c r="A496" s="18">
        <v>491</v>
      </c>
      <c r="B496" s="18">
        <v>21120040</v>
      </c>
      <c r="D496" s="18">
        <v>0</v>
      </c>
      <c r="E496" s="18" t="s">
        <v>418</v>
      </c>
      <c r="F496" s="18" t="s">
        <v>421</v>
      </c>
      <c r="I496" s="18">
        <v>0</v>
      </c>
      <c r="J496" s="18" t="s">
        <v>262</v>
      </c>
      <c r="K496" s="18" t="s">
        <v>55</v>
      </c>
      <c r="M496" s="18">
        <v>1</v>
      </c>
      <c r="O496" s="18">
        <v>400002</v>
      </c>
      <c r="T496" s="18" t="s">
        <v>117</v>
      </c>
      <c r="U496" s="18">
        <v>400003</v>
      </c>
      <c r="W496" s="18" t="s">
        <v>2610</v>
      </c>
      <c r="AB496" s="18" t="s">
        <v>283</v>
      </c>
      <c r="AC496" s="18" t="s">
        <v>162</v>
      </c>
      <c r="AG496" s="18" t="s">
        <v>190</v>
      </c>
    </row>
    <row r="497" spans="1:33" x14ac:dyDescent="0.2">
      <c r="A497" s="18">
        <v>492</v>
      </c>
      <c r="B497" s="18">
        <v>21120050</v>
      </c>
      <c r="D497" s="18">
        <v>0</v>
      </c>
      <c r="E497" s="18" t="s">
        <v>418</v>
      </c>
      <c r="F497" s="18" t="s">
        <v>422</v>
      </c>
      <c r="I497" s="18">
        <v>0</v>
      </c>
      <c r="J497" s="18" t="s">
        <v>262</v>
      </c>
      <c r="K497" s="18" t="s">
        <v>55</v>
      </c>
      <c r="M497" s="18">
        <v>1</v>
      </c>
      <c r="O497" s="18">
        <v>400002</v>
      </c>
      <c r="T497" s="18" t="s">
        <v>117</v>
      </c>
      <c r="U497" s="18">
        <v>400003</v>
      </c>
      <c r="W497" s="18" t="s">
        <v>2610</v>
      </c>
      <c r="AB497" s="18" t="s">
        <v>284</v>
      </c>
      <c r="AC497" s="18" t="s">
        <v>162</v>
      </c>
      <c r="AG497" s="18" t="s">
        <v>190</v>
      </c>
    </row>
    <row r="498" spans="1:33" x14ac:dyDescent="0.2">
      <c r="A498" s="18">
        <v>493</v>
      </c>
      <c r="B498" s="18">
        <v>21120060</v>
      </c>
      <c r="D498" s="18">
        <v>0</v>
      </c>
      <c r="E498" s="18" t="s">
        <v>418</v>
      </c>
      <c r="F498" s="18" t="s">
        <v>423</v>
      </c>
      <c r="I498" s="18">
        <v>0</v>
      </c>
      <c r="J498" s="18" t="s">
        <v>262</v>
      </c>
      <c r="K498" s="18" t="s">
        <v>55</v>
      </c>
      <c r="M498" s="18">
        <v>1</v>
      </c>
      <c r="O498" s="18">
        <v>400002</v>
      </c>
      <c r="T498" s="18" t="s">
        <v>117</v>
      </c>
      <c r="U498" s="18">
        <v>400003</v>
      </c>
      <c r="W498" s="18" t="s">
        <v>2610</v>
      </c>
      <c r="AB498" s="18" t="s">
        <v>285</v>
      </c>
      <c r="AC498" s="18" t="s">
        <v>162</v>
      </c>
      <c r="AG498" s="18" t="s">
        <v>190</v>
      </c>
    </row>
    <row r="499" spans="1:33" x14ac:dyDescent="0.2">
      <c r="A499" s="18">
        <v>494</v>
      </c>
      <c r="B499" s="18">
        <v>21120070</v>
      </c>
      <c r="D499" s="18">
        <v>0</v>
      </c>
      <c r="E499" s="18" t="s">
        <v>418</v>
      </c>
      <c r="F499" s="18" t="s">
        <v>424</v>
      </c>
      <c r="I499" s="18">
        <v>0</v>
      </c>
      <c r="J499" s="18" t="s">
        <v>262</v>
      </c>
      <c r="K499" s="18" t="s">
        <v>55</v>
      </c>
      <c r="M499" s="18">
        <v>1</v>
      </c>
      <c r="O499" s="18">
        <v>400002</v>
      </c>
      <c r="T499" s="18" t="s">
        <v>117</v>
      </c>
      <c r="U499" s="18">
        <v>400003</v>
      </c>
      <c r="W499" s="18" t="s">
        <v>2610</v>
      </c>
      <c r="AB499" s="18" t="s">
        <v>286</v>
      </c>
      <c r="AC499" s="18" t="s">
        <v>162</v>
      </c>
      <c r="AG499" s="18" t="s">
        <v>190</v>
      </c>
    </row>
    <row r="500" spans="1:33" x14ac:dyDescent="0.2">
      <c r="A500" s="18">
        <v>495</v>
      </c>
      <c r="B500" s="18">
        <v>21120080</v>
      </c>
      <c r="D500" s="18">
        <v>0</v>
      </c>
      <c r="E500" s="18" t="s">
        <v>418</v>
      </c>
      <c r="F500" s="18" t="s">
        <v>425</v>
      </c>
      <c r="I500" s="18">
        <v>0</v>
      </c>
      <c r="J500" s="18" t="s">
        <v>262</v>
      </c>
      <c r="K500" s="18" t="s">
        <v>55</v>
      </c>
      <c r="M500" s="18">
        <v>1</v>
      </c>
      <c r="O500" s="18">
        <v>400002</v>
      </c>
      <c r="T500" s="18" t="s">
        <v>117</v>
      </c>
      <c r="U500" s="18">
        <v>400003</v>
      </c>
      <c r="W500" s="18" t="s">
        <v>2610</v>
      </c>
      <c r="AB500" s="18" t="s">
        <v>287</v>
      </c>
      <c r="AC500" s="18" t="s">
        <v>162</v>
      </c>
      <c r="AG500" s="18" t="s">
        <v>190</v>
      </c>
    </row>
    <row r="501" spans="1:33" x14ac:dyDescent="0.2">
      <c r="A501" s="18">
        <v>496</v>
      </c>
      <c r="B501" s="18">
        <v>21120090</v>
      </c>
      <c r="D501" s="18">
        <v>0</v>
      </c>
      <c r="E501" s="18" t="s">
        <v>418</v>
      </c>
      <c r="F501" s="18" t="s">
        <v>426</v>
      </c>
      <c r="I501" s="18">
        <v>0</v>
      </c>
      <c r="J501" s="18" t="s">
        <v>262</v>
      </c>
      <c r="K501" s="18" t="s">
        <v>55</v>
      </c>
      <c r="M501" s="18">
        <v>1</v>
      </c>
      <c r="O501" s="18">
        <v>400002</v>
      </c>
      <c r="T501" s="18" t="s">
        <v>117</v>
      </c>
      <c r="U501" s="18">
        <v>400003</v>
      </c>
      <c r="W501" s="18" t="s">
        <v>2610</v>
      </c>
      <c r="AB501" s="18" t="s">
        <v>288</v>
      </c>
      <c r="AC501" s="18" t="s">
        <v>162</v>
      </c>
      <c r="AG501" s="18" t="s">
        <v>190</v>
      </c>
    </row>
    <row r="502" spans="1:33" x14ac:dyDescent="0.2">
      <c r="A502" s="18">
        <v>497</v>
      </c>
      <c r="B502" s="18">
        <v>21120100</v>
      </c>
      <c r="D502" s="18">
        <v>0</v>
      </c>
      <c r="E502" s="18" t="s">
        <v>418</v>
      </c>
      <c r="F502" s="18" t="s">
        <v>427</v>
      </c>
      <c r="I502" s="18">
        <v>0</v>
      </c>
      <c r="J502" s="18" t="s">
        <v>262</v>
      </c>
      <c r="K502" s="18" t="s">
        <v>55</v>
      </c>
      <c r="M502" s="18">
        <v>1</v>
      </c>
      <c r="O502" s="18">
        <v>400002</v>
      </c>
      <c r="T502" s="18" t="s">
        <v>117</v>
      </c>
      <c r="U502" s="18">
        <v>400003</v>
      </c>
      <c r="W502" s="18" t="s">
        <v>2610</v>
      </c>
      <c r="AB502" s="18" t="s">
        <v>289</v>
      </c>
      <c r="AC502" s="18" t="s">
        <v>162</v>
      </c>
      <c r="AG502" s="18" t="s">
        <v>190</v>
      </c>
    </row>
    <row r="503" spans="1:33" x14ac:dyDescent="0.2">
      <c r="A503" s="18">
        <v>498</v>
      </c>
      <c r="B503" s="18">
        <v>21120110</v>
      </c>
      <c r="D503" s="18">
        <v>0</v>
      </c>
      <c r="E503" s="18" t="s">
        <v>418</v>
      </c>
      <c r="F503" s="18" t="s">
        <v>428</v>
      </c>
      <c r="I503" s="18">
        <v>0</v>
      </c>
      <c r="J503" s="18" t="s">
        <v>262</v>
      </c>
      <c r="K503" s="18" t="s">
        <v>55</v>
      </c>
      <c r="M503" s="18">
        <v>1</v>
      </c>
      <c r="O503" s="18">
        <v>400002</v>
      </c>
      <c r="T503" s="18" t="s">
        <v>117</v>
      </c>
      <c r="U503" s="18">
        <v>400003</v>
      </c>
      <c r="W503" s="18" t="s">
        <v>2610</v>
      </c>
      <c r="AB503" s="18" t="s">
        <v>290</v>
      </c>
      <c r="AC503" s="18" t="s">
        <v>162</v>
      </c>
      <c r="AG503" s="18" t="s">
        <v>190</v>
      </c>
    </row>
    <row r="504" spans="1:33" x14ac:dyDescent="0.2">
      <c r="A504" s="18">
        <v>499</v>
      </c>
      <c r="B504" s="18">
        <v>21120120</v>
      </c>
      <c r="D504" s="18">
        <v>0</v>
      </c>
      <c r="E504" s="18" t="s">
        <v>418</v>
      </c>
      <c r="F504" s="18" t="s">
        <v>429</v>
      </c>
      <c r="I504" s="18">
        <v>0</v>
      </c>
      <c r="J504" s="18" t="s">
        <v>262</v>
      </c>
      <c r="K504" s="18" t="s">
        <v>55</v>
      </c>
      <c r="M504" s="18">
        <v>1</v>
      </c>
      <c r="O504" s="18">
        <v>400002</v>
      </c>
      <c r="T504" s="18" t="s">
        <v>117</v>
      </c>
      <c r="U504" s="18">
        <v>400003</v>
      </c>
      <c r="W504" s="18" t="s">
        <v>2610</v>
      </c>
      <c r="AB504" s="18" t="s">
        <v>291</v>
      </c>
      <c r="AC504" s="18" t="s">
        <v>162</v>
      </c>
      <c r="AG504" s="18" t="s">
        <v>190</v>
      </c>
    </row>
    <row r="505" spans="1:33" x14ac:dyDescent="0.2">
      <c r="A505" s="18">
        <v>500</v>
      </c>
      <c r="B505" s="18">
        <v>21120130</v>
      </c>
      <c r="D505" s="18">
        <v>0</v>
      </c>
      <c r="E505" s="18" t="s">
        <v>418</v>
      </c>
      <c r="F505" s="18" t="s">
        <v>430</v>
      </c>
      <c r="I505" s="18">
        <v>0</v>
      </c>
      <c r="J505" s="18" t="s">
        <v>262</v>
      </c>
      <c r="K505" s="18" t="s">
        <v>55</v>
      </c>
      <c r="M505" s="18">
        <v>1</v>
      </c>
      <c r="O505" s="18">
        <v>400002</v>
      </c>
      <c r="T505" s="18" t="s">
        <v>117</v>
      </c>
      <c r="U505" s="18">
        <v>400003</v>
      </c>
      <c r="W505" s="18" t="s">
        <v>2610</v>
      </c>
      <c r="AB505" s="18" t="s">
        <v>292</v>
      </c>
      <c r="AC505" s="18" t="s">
        <v>162</v>
      </c>
      <c r="AG505" s="18" t="s">
        <v>190</v>
      </c>
    </row>
    <row r="506" spans="1:33" x14ac:dyDescent="0.2">
      <c r="A506" s="18">
        <v>501</v>
      </c>
      <c r="B506" s="18">
        <v>21120140</v>
      </c>
      <c r="D506" s="18">
        <v>0</v>
      </c>
      <c r="E506" s="18" t="s">
        <v>418</v>
      </c>
      <c r="F506" s="18" t="s">
        <v>431</v>
      </c>
      <c r="I506" s="18">
        <v>0</v>
      </c>
      <c r="J506" s="18" t="s">
        <v>262</v>
      </c>
      <c r="K506" s="18" t="s">
        <v>55</v>
      </c>
      <c r="M506" s="18">
        <v>1</v>
      </c>
      <c r="O506" s="18">
        <v>400002</v>
      </c>
      <c r="T506" s="18" t="s">
        <v>117</v>
      </c>
      <c r="U506" s="18">
        <v>400003</v>
      </c>
      <c r="W506" s="18" t="s">
        <v>2610</v>
      </c>
      <c r="AB506" s="18" t="s">
        <v>293</v>
      </c>
      <c r="AC506" s="18" t="s">
        <v>162</v>
      </c>
      <c r="AG506" s="18" t="s">
        <v>190</v>
      </c>
    </row>
    <row r="507" spans="1:33" x14ac:dyDescent="0.2">
      <c r="A507" s="18">
        <v>502</v>
      </c>
      <c r="B507" s="18">
        <v>21120150</v>
      </c>
      <c r="D507" s="18">
        <v>0</v>
      </c>
      <c r="E507" s="18" t="s">
        <v>418</v>
      </c>
      <c r="F507" s="18" t="s">
        <v>432</v>
      </c>
      <c r="I507" s="18">
        <v>0</v>
      </c>
      <c r="J507" s="18" t="s">
        <v>262</v>
      </c>
      <c r="K507" s="18" t="s">
        <v>55</v>
      </c>
      <c r="M507" s="18">
        <v>1</v>
      </c>
      <c r="O507" s="18">
        <v>400002</v>
      </c>
      <c r="T507" s="18" t="s">
        <v>117</v>
      </c>
      <c r="U507" s="18">
        <v>400003</v>
      </c>
      <c r="W507" s="18" t="s">
        <v>2610</v>
      </c>
      <c r="AB507" s="18" t="s">
        <v>294</v>
      </c>
      <c r="AC507" s="18" t="s">
        <v>162</v>
      </c>
      <c r="AG507" s="18" t="s">
        <v>190</v>
      </c>
    </row>
    <row r="508" spans="1:33" x14ac:dyDescent="0.2">
      <c r="A508" s="18">
        <v>503</v>
      </c>
      <c r="B508" s="18">
        <v>21120160</v>
      </c>
      <c r="D508" s="18">
        <v>0</v>
      </c>
      <c r="E508" s="18" t="s">
        <v>418</v>
      </c>
      <c r="F508" s="18" t="s">
        <v>433</v>
      </c>
      <c r="I508" s="18">
        <v>0</v>
      </c>
      <c r="J508" s="18" t="s">
        <v>262</v>
      </c>
      <c r="K508" s="18" t="s">
        <v>55</v>
      </c>
      <c r="M508" s="18">
        <v>1</v>
      </c>
      <c r="O508" s="18">
        <v>400002</v>
      </c>
      <c r="T508" s="18" t="s">
        <v>117</v>
      </c>
      <c r="U508" s="18">
        <v>400003</v>
      </c>
      <c r="W508" s="18" t="s">
        <v>2610</v>
      </c>
      <c r="AB508" s="18" t="s">
        <v>295</v>
      </c>
      <c r="AC508" s="18" t="s">
        <v>162</v>
      </c>
      <c r="AG508" s="18" t="s">
        <v>190</v>
      </c>
    </row>
    <row r="509" spans="1:33" x14ac:dyDescent="0.2">
      <c r="A509" s="18">
        <v>504</v>
      </c>
      <c r="B509" s="18">
        <v>21120170</v>
      </c>
      <c r="D509" s="18">
        <v>0</v>
      </c>
      <c r="E509" s="18" t="s">
        <v>418</v>
      </c>
      <c r="F509" s="18" t="s">
        <v>434</v>
      </c>
      <c r="I509" s="18">
        <v>0</v>
      </c>
      <c r="J509" s="18" t="s">
        <v>262</v>
      </c>
      <c r="K509" s="18" t="s">
        <v>55</v>
      </c>
      <c r="M509" s="18">
        <v>1</v>
      </c>
      <c r="O509" s="18">
        <v>400002</v>
      </c>
      <c r="T509" s="18" t="s">
        <v>117</v>
      </c>
      <c r="U509" s="18">
        <v>400003</v>
      </c>
      <c r="W509" s="18" t="s">
        <v>2610</v>
      </c>
      <c r="AB509" s="18" t="s">
        <v>296</v>
      </c>
      <c r="AC509" s="18" t="s">
        <v>162</v>
      </c>
      <c r="AG509" s="18" t="s">
        <v>190</v>
      </c>
    </row>
    <row r="510" spans="1:33" x14ac:dyDescent="0.2">
      <c r="A510" s="18">
        <v>505</v>
      </c>
      <c r="B510" s="18">
        <v>21120180</v>
      </c>
      <c r="D510" s="18">
        <v>0</v>
      </c>
      <c r="E510" s="18" t="s">
        <v>418</v>
      </c>
      <c r="F510" s="18" t="s">
        <v>435</v>
      </c>
      <c r="I510" s="18">
        <v>0</v>
      </c>
      <c r="J510" s="18" t="s">
        <v>262</v>
      </c>
      <c r="K510" s="18" t="s">
        <v>55</v>
      </c>
      <c r="M510" s="18">
        <v>1</v>
      </c>
      <c r="O510" s="18">
        <v>400002</v>
      </c>
      <c r="T510" s="18" t="s">
        <v>117</v>
      </c>
      <c r="U510" s="18">
        <v>400003</v>
      </c>
      <c r="W510" s="18" t="s">
        <v>2610</v>
      </c>
      <c r="AB510" s="18" t="s">
        <v>297</v>
      </c>
      <c r="AC510" s="18" t="s">
        <v>162</v>
      </c>
      <c r="AG510" s="18" t="s">
        <v>190</v>
      </c>
    </row>
    <row r="511" spans="1:33" x14ac:dyDescent="0.2">
      <c r="A511" s="18">
        <v>506</v>
      </c>
      <c r="B511" s="18">
        <v>21120190</v>
      </c>
      <c r="D511" s="18">
        <v>0</v>
      </c>
      <c r="E511" s="18" t="s">
        <v>418</v>
      </c>
      <c r="F511" s="18" t="s">
        <v>436</v>
      </c>
      <c r="I511" s="18">
        <v>0</v>
      </c>
      <c r="J511" s="18" t="s">
        <v>262</v>
      </c>
      <c r="K511" s="18" t="s">
        <v>55</v>
      </c>
      <c r="M511" s="18">
        <v>1</v>
      </c>
      <c r="O511" s="18">
        <v>400002</v>
      </c>
      <c r="T511" s="18" t="s">
        <v>117</v>
      </c>
      <c r="U511" s="18">
        <v>400003</v>
      </c>
      <c r="W511" s="18" t="s">
        <v>2610</v>
      </c>
      <c r="AB511" s="18" t="s">
        <v>298</v>
      </c>
      <c r="AC511" s="18" t="s">
        <v>162</v>
      </c>
      <c r="AG511" s="18" t="s">
        <v>190</v>
      </c>
    </row>
    <row r="512" spans="1:33" x14ac:dyDescent="0.2">
      <c r="A512" s="18">
        <v>507</v>
      </c>
      <c r="B512" s="18">
        <v>21120200</v>
      </c>
      <c r="D512" s="18">
        <v>0</v>
      </c>
      <c r="E512" s="18" t="s">
        <v>418</v>
      </c>
      <c r="F512" s="18" t="s">
        <v>437</v>
      </c>
      <c r="I512" s="18">
        <v>0</v>
      </c>
      <c r="J512" s="18" t="s">
        <v>262</v>
      </c>
      <c r="K512" s="18" t="s">
        <v>55</v>
      </c>
      <c r="M512" s="18">
        <v>1</v>
      </c>
      <c r="O512" s="18">
        <v>400002</v>
      </c>
      <c r="T512" s="18" t="s">
        <v>117</v>
      </c>
      <c r="U512" s="18">
        <v>400003</v>
      </c>
      <c r="W512" s="18" t="s">
        <v>2610</v>
      </c>
      <c r="AB512" s="18" t="s">
        <v>299</v>
      </c>
      <c r="AC512" s="18" t="s">
        <v>162</v>
      </c>
      <c r="AG512" s="18" t="s">
        <v>190</v>
      </c>
    </row>
    <row r="513" spans="1:33" x14ac:dyDescent="0.2">
      <c r="A513" s="18">
        <v>508</v>
      </c>
      <c r="B513" s="18">
        <v>21120210</v>
      </c>
      <c r="D513" s="18">
        <v>0</v>
      </c>
      <c r="E513" s="18" t="s">
        <v>418</v>
      </c>
      <c r="F513" s="18" t="s">
        <v>438</v>
      </c>
      <c r="I513" s="18">
        <v>0</v>
      </c>
      <c r="J513" s="18" t="s">
        <v>262</v>
      </c>
      <c r="K513" s="18" t="s">
        <v>55</v>
      </c>
      <c r="M513" s="18">
        <v>1</v>
      </c>
      <c r="O513" s="18">
        <v>400002</v>
      </c>
      <c r="T513" s="18" t="s">
        <v>117</v>
      </c>
      <c r="U513" s="18">
        <v>400003</v>
      </c>
      <c r="W513" s="18" t="s">
        <v>2610</v>
      </c>
      <c r="AB513" s="18" t="s">
        <v>279</v>
      </c>
      <c r="AC513" s="18" t="s">
        <v>162</v>
      </c>
      <c r="AG513" s="18" t="s">
        <v>190</v>
      </c>
    </row>
    <row r="514" spans="1:33" x14ac:dyDescent="0.2">
      <c r="A514" s="18">
        <v>509</v>
      </c>
      <c r="B514" s="18">
        <v>21120220</v>
      </c>
      <c r="D514" s="18">
        <v>0</v>
      </c>
      <c r="E514" s="18" t="s">
        <v>418</v>
      </c>
      <c r="F514" s="18" t="s">
        <v>439</v>
      </c>
      <c r="I514" s="18">
        <v>0</v>
      </c>
      <c r="J514" s="18" t="s">
        <v>262</v>
      </c>
      <c r="K514" s="18" t="s">
        <v>55</v>
      </c>
      <c r="M514" s="18">
        <v>1</v>
      </c>
      <c r="O514" s="18">
        <v>400002</v>
      </c>
      <c r="T514" s="18" t="s">
        <v>117</v>
      </c>
      <c r="U514" s="18">
        <v>400003</v>
      </c>
      <c r="W514" s="18" t="s">
        <v>2610</v>
      </c>
      <c r="AB514" s="18" t="s">
        <v>300</v>
      </c>
      <c r="AC514" s="18" t="s">
        <v>162</v>
      </c>
      <c r="AG514" s="18" t="s">
        <v>190</v>
      </c>
    </row>
    <row r="515" spans="1:33" x14ac:dyDescent="0.2">
      <c r="A515" s="18">
        <v>510</v>
      </c>
      <c r="B515" s="18">
        <v>21120230</v>
      </c>
      <c r="D515" s="18">
        <v>0</v>
      </c>
      <c r="E515" s="18" t="s">
        <v>418</v>
      </c>
      <c r="F515" s="18" t="s">
        <v>440</v>
      </c>
      <c r="I515" s="18">
        <v>0</v>
      </c>
      <c r="J515" s="18" t="s">
        <v>262</v>
      </c>
      <c r="K515" s="18" t="s">
        <v>55</v>
      </c>
      <c r="M515" s="18">
        <v>1</v>
      </c>
      <c r="O515" s="18">
        <v>400002</v>
      </c>
      <c r="T515" s="18" t="s">
        <v>117</v>
      </c>
      <c r="U515" s="18">
        <v>400003</v>
      </c>
      <c r="W515" s="18" t="s">
        <v>2610</v>
      </c>
      <c r="AB515" s="18" t="s">
        <v>301</v>
      </c>
      <c r="AC515" s="18" t="s">
        <v>162</v>
      </c>
      <c r="AG515" s="18" t="s">
        <v>190</v>
      </c>
    </row>
    <row r="516" spans="1:33" x14ac:dyDescent="0.2">
      <c r="A516" s="18">
        <v>511</v>
      </c>
      <c r="B516" s="18">
        <v>21120240</v>
      </c>
      <c r="D516" s="18">
        <v>0</v>
      </c>
      <c r="E516" s="18" t="s">
        <v>418</v>
      </c>
      <c r="F516" s="18" t="s">
        <v>441</v>
      </c>
      <c r="I516" s="18">
        <v>0</v>
      </c>
      <c r="J516" s="18" t="s">
        <v>262</v>
      </c>
      <c r="K516" s="18" t="s">
        <v>55</v>
      </c>
      <c r="M516" s="18">
        <v>1</v>
      </c>
      <c r="O516" s="18">
        <v>400002</v>
      </c>
      <c r="T516" s="18" t="s">
        <v>117</v>
      </c>
      <c r="U516" s="18">
        <v>400003</v>
      </c>
      <c r="W516" s="18" t="s">
        <v>2610</v>
      </c>
      <c r="AB516" s="18" t="s">
        <v>302</v>
      </c>
      <c r="AC516" s="18" t="s">
        <v>162</v>
      </c>
      <c r="AG516" s="18" t="s">
        <v>190</v>
      </c>
    </row>
    <row r="517" spans="1:33" x14ac:dyDescent="0.2">
      <c r="A517" s="18">
        <v>512</v>
      </c>
      <c r="B517" s="18">
        <v>21120250</v>
      </c>
      <c r="D517" s="18">
        <v>0</v>
      </c>
      <c r="E517" s="18" t="s">
        <v>418</v>
      </c>
      <c r="F517" s="18" t="s">
        <v>442</v>
      </c>
      <c r="I517" s="18">
        <v>0</v>
      </c>
      <c r="J517" s="18" t="s">
        <v>262</v>
      </c>
      <c r="K517" s="18" t="s">
        <v>55</v>
      </c>
      <c r="M517" s="18">
        <v>1</v>
      </c>
      <c r="O517" s="18">
        <v>400002</v>
      </c>
      <c r="T517" s="18" t="s">
        <v>117</v>
      </c>
      <c r="U517" s="18">
        <v>400003</v>
      </c>
      <c r="W517" s="18" t="s">
        <v>2610</v>
      </c>
      <c r="AB517" s="18" t="s">
        <v>303</v>
      </c>
      <c r="AC517" s="18" t="s">
        <v>162</v>
      </c>
      <c r="AG517" s="18" t="s">
        <v>190</v>
      </c>
    </row>
    <row r="518" spans="1:33" x14ac:dyDescent="0.2">
      <c r="A518" s="18">
        <v>513</v>
      </c>
      <c r="B518" s="18">
        <v>21220010</v>
      </c>
      <c r="D518" s="18">
        <v>0</v>
      </c>
      <c r="E518" s="18" t="s">
        <v>443</v>
      </c>
      <c r="F518" s="18" t="s">
        <v>191</v>
      </c>
      <c r="I518" s="18">
        <v>0</v>
      </c>
      <c r="J518" s="18" t="s">
        <v>262</v>
      </c>
      <c r="K518" s="18" t="s">
        <v>55</v>
      </c>
      <c r="M518" s="18">
        <v>1</v>
      </c>
      <c r="T518" s="18" t="s">
        <v>117</v>
      </c>
      <c r="U518" s="18">
        <v>0</v>
      </c>
      <c r="W518" s="18" t="s">
        <v>2610</v>
      </c>
      <c r="AB518" s="18" t="s">
        <v>277</v>
      </c>
      <c r="AC518" s="18" t="s">
        <v>163</v>
      </c>
      <c r="AG518" s="18" t="s">
        <v>191</v>
      </c>
    </row>
    <row r="519" spans="1:33" x14ac:dyDescent="0.2">
      <c r="A519" s="18">
        <v>514</v>
      </c>
      <c r="B519" s="18">
        <v>21220020</v>
      </c>
      <c r="D519" s="18">
        <v>0</v>
      </c>
      <c r="E519" s="18" t="s">
        <v>443</v>
      </c>
      <c r="F519" s="18" t="s">
        <v>444</v>
      </c>
      <c r="I519" s="18">
        <v>0</v>
      </c>
      <c r="J519" s="18" t="s">
        <v>262</v>
      </c>
      <c r="K519" s="18" t="s">
        <v>55</v>
      </c>
      <c r="M519" s="18">
        <v>1</v>
      </c>
      <c r="T519" s="18" t="s">
        <v>117</v>
      </c>
      <c r="U519" s="18">
        <v>0</v>
      </c>
      <c r="W519" s="18" t="s">
        <v>2610</v>
      </c>
      <c r="AB519" s="18" t="s">
        <v>280</v>
      </c>
      <c r="AC519" s="18" t="s">
        <v>163</v>
      </c>
      <c r="AG519" s="18" t="s">
        <v>191</v>
      </c>
    </row>
    <row r="520" spans="1:33" x14ac:dyDescent="0.2">
      <c r="A520" s="18">
        <v>515</v>
      </c>
      <c r="B520" s="18">
        <v>21220030</v>
      </c>
      <c r="D520" s="18">
        <v>0</v>
      </c>
      <c r="E520" s="18" t="s">
        <v>443</v>
      </c>
      <c r="F520" s="18" t="s">
        <v>445</v>
      </c>
      <c r="I520" s="18">
        <v>0</v>
      </c>
      <c r="J520" s="18" t="s">
        <v>262</v>
      </c>
      <c r="K520" s="18" t="s">
        <v>55</v>
      </c>
      <c r="M520" s="18">
        <v>1</v>
      </c>
      <c r="T520" s="18" t="s">
        <v>117</v>
      </c>
      <c r="U520" s="18">
        <v>0</v>
      </c>
      <c r="W520" s="18" t="s">
        <v>2610</v>
      </c>
      <c r="AB520" s="18" t="s">
        <v>282</v>
      </c>
      <c r="AC520" s="18" t="s">
        <v>163</v>
      </c>
      <c r="AG520" s="18" t="s">
        <v>191</v>
      </c>
    </row>
    <row r="521" spans="1:33" x14ac:dyDescent="0.2">
      <c r="A521" s="18">
        <v>516</v>
      </c>
      <c r="B521" s="18">
        <v>21220040</v>
      </c>
      <c r="D521" s="18">
        <v>0</v>
      </c>
      <c r="E521" s="18" t="s">
        <v>443</v>
      </c>
      <c r="F521" s="18" t="s">
        <v>446</v>
      </c>
      <c r="I521" s="18">
        <v>0</v>
      </c>
      <c r="J521" s="18" t="s">
        <v>262</v>
      </c>
      <c r="K521" s="18" t="s">
        <v>55</v>
      </c>
      <c r="M521" s="18">
        <v>1</v>
      </c>
      <c r="T521" s="18" t="s">
        <v>117</v>
      </c>
      <c r="U521" s="18">
        <v>0</v>
      </c>
      <c r="W521" s="18" t="s">
        <v>2610</v>
      </c>
      <c r="AB521" s="18" t="s">
        <v>283</v>
      </c>
      <c r="AC521" s="18" t="s">
        <v>163</v>
      </c>
      <c r="AG521" s="18" t="s">
        <v>191</v>
      </c>
    </row>
    <row r="522" spans="1:33" x14ac:dyDescent="0.2">
      <c r="A522" s="18">
        <v>517</v>
      </c>
      <c r="B522" s="18">
        <v>21220050</v>
      </c>
      <c r="D522" s="18">
        <v>0</v>
      </c>
      <c r="E522" s="18" t="s">
        <v>443</v>
      </c>
      <c r="F522" s="18" t="s">
        <v>447</v>
      </c>
      <c r="I522" s="18">
        <v>0</v>
      </c>
      <c r="J522" s="18" t="s">
        <v>262</v>
      </c>
      <c r="K522" s="18" t="s">
        <v>55</v>
      </c>
      <c r="M522" s="18">
        <v>1</v>
      </c>
      <c r="T522" s="18" t="s">
        <v>117</v>
      </c>
      <c r="U522" s="18">
        <v>0</v>
      </c>
      <c r="W522" s="18" t="s">
        <v>2610</v>
      </c>
      <c r="AB522" s="18" t="s">
        <v>284</v>
      </c>
      <c r="AC522" s="18" t="s">
        <v>163</v>
      </c>
      <c r="AG522" s="18" t="s">
        <v>191</v>
      </c>
    </row>
    <row r="523" spans="1:33" x14ac:dyDescent="0.2">
      <c r="A523" s="18">
        <v>518</v>
      </c>
      <c r="B523" s="18">
        <v>21220060</v>
      </c>
      <c r="D523" s="18">
        <v>0</v>
      </c>
      <c r="E523" s="18" t="s">
        <v>443</v>
      </c>
      <c r="F523" s="18" t="s">
        <v>448</v>
      </c>
      <c r="I523" s="18">
        <v>0</v>
      </c>
      <c r="J523" s="18" t="s">
        <v>262</v>
      </c>
      <c r="K523" s="18" t="s">
        <v>55</v>
      </c>
      <c r="M523" s="18">
        <v>1</v>
      </c>
      <c r="T523" s="18" t="s">
        <v>117</v>
      </c>
      <c r="U523" s="18">
        <v>0</v>
      </c>
      <c r="W523" s="18" t="s">
        <v>2610</v>
      </c>
      <c r="AB523" s="18" t="s">
        <v>285</v>
      </c>
      <c r="AC523" s="18" t="s">
        <v>163</v>
      </c>
      <c r="AG523" s="18" t="s">
        <v>191</v>
      </c>
    </row>
    <row r="524" spans="1:33" x14ac:dyDescent="0.2">
      <c r="A524" s="18">
        <v>519</v>
      </c>
      <c r="B524" s="18">
        <v>21220070</v>
      </c>
      <c r="D524" s="18">
        <v>0</v>
      </c>
      <c r="E524" s="18" t="s">
        <v>443</v>
      </c>
      <c r="F524" s="18" t="s">
        <v>449</v>
      </c>
      <c r="I524" s="18">
        <v>0</v>
      </c>
      <c r="J524" s="18" t="s">
        <v>262</v>
      </c>
      <c r="K524" s="18" t="s">
        <v>55</v>
      </c>
      <c r="M524" s="18">
        <v>1</v>
      </c>
      <c r="T524" s="18" t="s">
        <v>117</v>
      </c>
      <c r="U524" s="18">
        <v>0</v>
      </c>
      <c r="W524" s="18" t="s">
        <v>2610</v>
      </c>
      <c r="AB524" s="18" t="s">
        <v>286</v>
      </c>
      <c r="AC524" s="18" t="s">
        <v>163</v>
      </c>
      <c r="AG524" s="18" t="s">
        <v>191</v>
      </c>
    </row>
    <row r="525" spans="1:33" x14ac:dyDescent="0.2">
      <c r="A525" s="18">
        <v>520</v>
      </c>
      <c r="B525" s="18">
        <v>21220080</v>
      </c>
      <c r="D525" s="18">
        <v>0</v>
      </c>
      <c r="E525" s="18" t="s">
        <v>443</v>
      </c>
      <c r="F525" s="18" t="s">
        <v>450</v>
      </c>
      <c r="I525" s="18">
        <v>0</v>
      </c>
      <c r="J525" s="18" t="s">
        <v>262</v>
      </c>
      <c r="K525" s="18" t="s">
        <v>55</v>
      </c>
      <c r="M525" s="18">
        <v>1</v>
      </c>
      <c r="T525" s="18" t="s">
        <v>117</v>
      </c>
      <c r="U525" s="18">
        <v>0</v>
      </c>
      <c r="W525" s="18" t="s">
        <v>2610</v>
      </c>
      <c r="AB525" s="18" t="s">
        <v>287</v>
      </c>
      <c r="AC525" s="18" t="s">
        <v>163</v>
      </c>
      <c r="AG525" s="18" t="s">
        <v>191</v>
      </c>
    </row>
    <row r="526" spans="1:33" x14ac:dyDescent="0.2">
      <c r="A526" s="18">
        <v>521</v>
      </c>
      <c r="B526" s="18">
        <v>21220090</v>
      </c>
      <c r="D526" s="18">
        <v>0</v>
      </c>
      <c r="E526" s="18" t="s">
        <v>443</v>
      </c>
      <c r="F526" s="18" t="s">
        <v>451</v>
      </c>
      <c r="I526" s="18">
        <v>0</v>
      </c>
      <c r="J526" s="18" t="s">
        <v>262</v>
      </c>
      <c r="K526" s="18" t="s">
        <v>55</v>
      </c>
      <c r="M526" s="18">
        <v>1</v>
      </c>
      <c r="T526" s="18" t="s">
        <v>117</v>
      </c>
      <c r="U526" s="18">
        <v>0</v>
      </c>
      <c r="W526" s="18" t="s">
        <v>2610</v>
      </c>
      <c r="AB526" s="18" t="s">
        <v>288</v>
      </c>
      <c r="AC526" s="18" t="s">
        <v>163</v>
      </c>
      <c r="AG526" s="18" t="s">
        <v>191</v>
      </c>
    </row>
    <row r="527" spans="1:33" x14ac:dyDescent="0.2">
      <c r="A527" s="18">
        <v>522</v>
      </c>
      <c r="B527" s="18">
        <v>21220100</v>
      </c>
      <c r="D527" s="18">
        <v>0</v>
      </c>
      <c r="E527" s="18" t="s">
        <v>443</v>
      </c>
      <c r="F527" s="18" t="s">
        <v>452</v>
      </c>
      <c r="I527" s="18">
        <v>0</v>
      </c>
      <c r="J527" s="18" t="s">
        <v>262</v>
      </c>
      <c r="K527" s="18" t="s">
        <v>55</v>
      </c>
      <c r="M527" s="18">
        <v>1</v>
      </c>
      <c r="T527" s="18" t="s">
        <v>117</v>
      </c>
      <c r="U527" s="18">
        <v>0</v>
      </c>
      <c r="W527" s="18" t="s">
        <v>2610</v>
      </c>
      <c r="AB527" s="18" t="s">
        <v>289</v>
      </c>
      <c r="AC527" s="18" t="s">
        <v>163</v>
      </c>
      <c r="AG527" s="18" t="s">
        <v>191</v>
      </c>
    </row>
    <row r="528" spans="1:33" x14ac:dyDescent="0.2">
      <c r="A528" s="18">
        <v>523</v>
      </c>
      <c r="B528" s="18">
        <v>21220110</v>
      </c>
      <c r="D528" s="18">
        <v>0</v>
      </c>
      <c r="E528" s="18" t="s">
        <v>443</v>
      </c>
      <c r="F528" s="18" t="s">
        <v>453</v>
      </c>
      <c r="I528" s="18">
        <v>0</v>
      </c>
      <c r="J528" s="18" t="s">
        <v>262</v>
      </c>
      <c r="K528" s="18" t="s">
        <v>55</v>
      </c>
      <c r="M528" s="18">
        <v>1</v>
      </c>
      <c r="T528" s="18" t="s">
        <v>117</v>
      </c>
      <c r="U528" s="18">
        <v>0</v>
      </c>
      <c r="W528" s="18" t="s">
        <v>2610</v>
      </c>
      <c r="AB528" s="18" t="s">
        <v>290</v>
      </c>
      <c r="AC528" s="18" t="s">
        <v>163</v>
      </c>
      <c r="AG528" s="18" t="s">
        <v>191</v>
      </c>
    </row>
    <row r="529" spans="1:33" x14ac:dyDescent="0.2">
      <c r="A529" s="18">
        <v>524</v>
      </c>
      <c r="B529" s="18">
        <v>21220120</v>
      </c>
      <c r="D529" s="18">
        <v>0</v>
      </c>
      <c r="E529" s="18" t="s">
        <v>443</v>
      </c>
      <c r="F529" s="18" t="s">
        <v>454</v>
      </c>
      <c r="I529" s="18">
        <v>0</v>
      </c>
      <c r="J529" s="18" t="s">
        <v>262</v>
      </c>
      <c r="K529" s="18" t="s">
        <v>55</v>
      </c>
      <c r="M529" s="18">
        <v>1</v>
      </c>
      <c r="T529" s="18" t="s">
        <v>117</v>
      </c>
      <c r="U529" s="18">
        <v>0</v>
      </c>
      <c r="W529" s="18" t="s">
        <v>2610</v>
      </c>
      <c r="AB529" s="18" t="s">
        <v>291</v>
      </c>
      <c r="AC529" s="18" t="s">
        <v>163</v>
      </c>
      <c r="AG529" s="18" t="s">
        <v>191</v>
      </c>
    </row>
    <row r="530" spans="1:33" x14ac:dyDescent="0.2">
      <c r="A530" s="18">
        <v>525</v>
      </c>
      <c r="B530" s="18">
        <v>21220130</v>
      </c>
      <c r="D530" s="18">
        <v>0</v>
      </c>
      <c r="E530" s="18" t="s">
        <v>443</v>
      </c>
      <c r="F530" s="18" t="s">
        <v>455</v>
      </c>
      <c r="I530" s="18">
        <v>0</v>
      </c>
      <c r="J530" s="18" t="s">
        <v>262</v>
      </c>
      <c r="K530" s="18" t="s">
        <v>55</v>
      </c>
      <c r="M530" s="18">
        <v>1</v>
      </c>
      <c r="T530" s="18" t="s">
        <v>117</v>
      </c>
      <c r="U530" s="18">
        <v>0</v>
      </c>
      <c r="W530" s="18" t="s">
        <v>2610</v>
      </c>
      <c r="AB530" s="18" t="s">
        <v>292</v>
      </c>
      <c r="AC530" s="18" t="s">
        <v>163</v>
      </c>
      <c r="AG530" s="18" t="s">
        <v>191</v>
      </c>
    </row>
    <row r="531" spans="1:33" x14ac:dyDescent="0.2">
      <c r="A531" s="18">
        <v>526</v>
      </c>
      <c r="B531" s="18">
        <v>21220140</v>
      </c>
      <c r="D531" s="18">
        <v>0</v>
      </c>
      <c r="E531" s="18" t="s">
        <v>443</v>
      </c>
      <c r="F531" s="18" t="s">
        <v>456</v>
      </c>
      <c r="I531" s="18">
        <v>0</v>
      </c>
      <c r="J531" s="18" t="s">
        <v>262</v>
      </c>
      <c r="K531" s="18" t="s">
        <v>55</v>
      </c>
      <c r="M531" s="18">
        <v>1</v>
      </c>
      <c r="T531" s="18" t="s">
        <v>117</v>
      </c>
      <c r="U531" s="18">
        <v>0</v>
      </c>
      <c r="W531" s="18" t="s">
        <v>2610</v>
      </c>
      <c r="AB531" s="18" t="s">
        <v>293</v>
      </c>
      <c r="AC531" s="18" t="s">
        <v>163</v>
      </c>
      <c r="AG531" s="18" t="s">
        <v>191</v>
      </c>
    </row>
    <row r="532" spans="1:33" x14ac:dyDescent="0.2">
      <c r="A532" s="18">
        <v>527</v>
      </c>
      <c r="B532" s="18">
        <v>21220150</v>
      </c>
      <c r="D532" s="18">
        <v>0</v>
      </c>
      <c r="E532" s="18" t="s">
        <v>443</v>
      </c>
      <c r="F532" s="18" t="s">
        <v>457</v>
      </c>
      <c r="I532" s="18">
        <v>0</v>
      </c>
      <c r="J532" s="18" t="s">
        <v>262</v>
      </c>
      <c r="K532" s="18" t="s">
        <v>55</v>
      </c>
      <c r="M532" s="18">
        <v>1</v>
      </c>
      <c r="T532" s="18" t="s">
        <v>117</v>
      </c>
      <c r="U532" s="18">
        <v>0</v>
      </c>
      <c r="W532" s="18" t="s">
        <v>2610</v>
      </c>
      <c r="AB532" s="18" t="s">
        <v>294</v>
      </c>
      <c r="AC532" s="18" t="s">
        <v>163</v>
      </c>
      <c r="AG532" s="18" t="s">
        <v>191</v>
      </c>
    </row>
    <row r="533" spans="1:33" x14ac:dyDescent="0.2">
      <c r="A533" s="18">
        <v>528</v>
      </c>
      <c r="B533" s="18">
        <v>21220160</v>
      </c>
      <c r="D533" s="18">
        <v>0</v>
      </c>
      <c r="E533" s="18" t="s">
        <v>443</v>
      </c>
      <c r="F533" s="18" t="s">
        <v>458</v>
      </c>
      <c r="I533" s="18">
        <v>0</v>
      </c>
      <c r="J533" s="18" t="s">
        <v>262</v>
      </c>
      <c r="K533" s="18" t="s">
        <v>55</v>
      </c>
      <c r="M533" s="18">
        <v>1</v>
      </c>
      <c r="T533" s="18" t="s">
        <v>117</v>
      </c>
      <c r="U533" s="18">
        <v>0</v>
      </c>
      <c r="W533" s="18" t="s">
        <v>2610</v>
      </c>
      <c r="AB533" s="18" t="s">
        <v>295</v>
      </c>
      <c r="AC533" s="18" t="s">
        <v>163</v>
      </c>
      <c r="AG533" s="18" t="s">
        <v>191</v>
      </c>
    </row>
    <row r="534" spans="1:33" x14ac:dyDescent="0.2">
      <c r="A534" s="18">
        <v>529</v>
      </c>
      <c r="B534" s="18">
        <v>21220170</v>
      </c>
      <c r="D534" s="18">
        <v>0</v>
      </c>
      <c r="E534" s="18" t="s">
        <v>443</v>
      </c>
      <c r="F534" s="18" t="s">
        <v>459</v>
      </c>
      <c r="I534" s="18">
        <v>0</v>
      </c>
      <c r="J534" s="18" t="s">
        <v>262</v>
      </c>
      <c r="K534" s="18" t="s">
        <v>55</v>
      </c>
      <c r="M534" s="18">
        <v>1</v>
      </c>
      <c r="T534" s="18" t="s">
        <v>117</v>
      </c>
      <c r="U534" s="18">
        <v>0</v>
      </c>
      <c r="W534" s="18" t="s">
        <v>2610</v>
      </c>
      <c r="AB534" s="18" t="s">
        <v>296</v>
      </c>
      <c r="AC534" s="18" t="s">
        <v>163</v>
      </c>
      <c r="AG534" s="18" t="s">
        <v>191</v>
      </c>
    </row>
    <row r="535" spans="1:33" x14ac:dyDescent="0.2">
      <c r="A535" s="18">
        <v>530</v>
      </c>
      <c r="B535" s="18">
        <v>21220180</v>
      </c>
      <c r="D535" s="18">
        <v>0</v>
      </c>
      <c r="E535" s="18" t="s">
        <v>443</v>
      </c>
      <c r="F535" s="18" t="s">
        <v>460</v>
      </c>
      <c r="I535" s="18">
        <v>0</v>
      </c>
      <c r="J535" s="18" t="s">
        <v>262</v>
      </c>
      <c r="K535" s="18" t="s">
        <v>55</v>
      </c>
      <c r="M535" s="18">
        <v>1</v>
      </c>
      <c r="T535" s="18" t="s">
        <v>117</v>
      </c>
      <c r="U535" s="18">
        <v>0</v>
      </c>
      <c r="W535" s="18" t="s">
        <v>2610</v>
      </c>
      <c r="AB535" s="18" t="s">
        <v>297</v>
      </c>
      <c r="AC535" s="18" t="s">
        <v>163</v>
      </c>
      <c r="AG535" s="18" t="s">
        <v>191</v>
      </c>
    </row>
    <row r="536" spans="1:33" x14ac:dyDescent="0.2">
      <c r="A536" s="18">
        <v>531</v>
      </c>
      <c r="B536" s="18">
        <v>21220190</v>
      </c>
      <c r="D536" s="18">
        <v>0</v>
      </c>
      <c r="E536" s="18" t="s">
        <v>443</v>
      </c>
      <c r="F536" s="18" t="s">
        <v>461</v>
      </c>
      <c r="I536" s="18">
        <v>0</v>
      </c>
      <c r="J536" s="18" t="s">
        <v>262</v>
      </c>
      <c r="K536" s="18" t="s">
        <v>55</v>
      </c>
      <c r="M536" s="18">
        <v>1</v>
      </c>
      <c r="T536" s="18" t="s">
        <v>117</v>
      </c>
      <c r="U536" s="18">
        <v>0</v>
      </c>
      <c r="W536" s="18" t="s">
        <v>2610</v>
      </c>
      <c r="AB536" s="18" t="s">
        <v>298</v>
      </c>
      <c r="AC536" s="18" t="s">
        <v>163</v>
      </c>
      <c r="AG536" s="18" t="s">
        <v>191</v>
      </c>
    </row>
    <row r="537" spans="1:33" x14ac:dyDescent="0.2">
      <c r="A537" s="18">
        <v>532</v>
      </c>
      <c r="B537" s="18">
        <v>21220200</v>
      </c>
      <c r="D537" s="18">
        <v>0</v>
      </c>
      <c r="E537" s="18" t="s">
        <v>443</v>
      </c>
      <c r="F537" s="18" t="s">
        <v>462</v>
      </c>
      <c r="I537" s="18">
        <v>0</v>
      </c>
      <c r="J537" s="18" t="s">
        <v>262</v>
      </c>
      <c r="K537" s="18" t="s">
        <v>55</v>
      </c>
      <c r="M537" s="18">
        <v>1</v>
      </c>
      <c r="T537" s="18" t="s">
        <v>117</v>
      </c>
      <c r="U537" s="18">
        <v>0</v>
      </c>
      <c r="W537" s="18" t="s">
        <v>2610</v>
      </c>
      <c r="AB537" s="18" t="s">
        <v>299</v>
      </c>
      <c r="AC537" s="18" t="s">
        <v>163</v>
      </c>
      <c r="AG537" s="18" t="s">
        <v>191</v>
      </c>
    </row>
    <row r="538" spans="1:33" x14ac:dyDescent="0.2">
      <c r="A538" s="18">
        <v>533</v>
      </c>
      <c r="B538" s="18">
        <v>21220210</v>
      </c>
      <c r="D538" s="18">
        <v>0</v>
      </c>
      <c r="E538" s="18" t="s">
        <v>443</v>
      </c>
      <c r="F538" s="18" t="s">
        <v>463</v>
      </c>
      <c r="I538" s="18">
        <v>0</v>
      </c>
      <c r="J538" s="18" t="s">
        <v>262</v>
      </c>
      <c r="K538" s="18" t="s">
        <v>55</v>
      </c>
      <c r="M538" s="18">
        <v>1</v>
      </c>
      <c r="T538" s="18" t="s">
        <v>117</v>
      </c>
      <c r="U538" s="18">
        <v>0</v>
      </c>
      <c r="W538" s="18" t="s">
        <v>2610</v>
      </c>
      <c r="AB538" s="18" t="s">
        <v>279</v>
      </c>
      <c r="AC538" s="18" t="s">
        <v>163</v>
      </c>
      <c r="AG538" s="18" t="s">
        <v>191</v>
      </c>
    </row>
    <row r="539" spans="1:33" x14ac:dyDescent="0.2">
      <c r="A539" s="18">
        <v>534</v>
      </c>
      <c r="B539" s="18">
        <v>21220220</v>
      </c>
      <c r="D539" s="18">
        <v>0</v>
      </c>
      <c r="E539" s="18" t="s">
        <v>443</v>
      </c>
      <c r="F539" s="18" t="s">
        <v>464</v>
      </c>
      <c r="I539" s="18">
        <v>0</v>
      </c>
      <c r="J539" s="18" t="s">
        <v>262</v>
      </c>
      <c r="K539" s="18" t="s">
        <v>55</v>
      </c>
      <c r="M539" s="18">
        <v>1</v>
      </c>
      <c r="T539" s="18" t="s">
        <v>117</v>
      </c>
      <c r="U539" s="18">
        <v>0</v>
      </c>
      <c r="W539" s="18" t="s">
        <v>2610</v>
      </c>
      <c r="AB539" s="18" t="s">
        <v>300</v>
      </c>
      <c r="AC539" s="18" t="s">
        <v>163</v>
      </c>
      <c r="AG539" s="18" t="s">
        <v>191</v>
      </c>
    </row>
    <row r="540" spans="1:33" x14ac:dyDescent="0.2">
      <c r="A540" s="18">
        <v>535</v>
      </c>
      <c r="B540" s="18">
        <v>21220230</v>
      </c>
      <c r="D540" s="18">
        <v>0</v>
      </c>
      <c r="E540" s="18" t="s">
        <v>443</v>
      </c>
      <c r="F540" s="18" t="s">
        <v>465</v>
      </c>
      <c r="I540" s="18">
        <v>0</v>
      </c>
      <c r="J540" s="18" t="s">
        <v>262</v>
      </c>
      <c r="K540" s="18" t="s">
        <v>55</v>
      </c>
      <c r="M540" s="18">
        <v>1</v>
      </c>
      <c r="T540" s="18" t="s">
        <v>117</v>
      </c>
      <c r="U540" s="18">
        <v>0</v>
      </c>
      <c r="W540" s="18" t="s">
        <v>2610</v>
      </c>
      <c r="AB540" s="18" t="s">
        <v>301</v>
      </c>
      <c r="AC540" s="18" t="s">
        <v>163</v>
      </c>
      <c r="AG540" s="18" t="s">
        <v>191</v>
      </c>
    </row>
    <row r="541" spans="1:33" x14ac:dyDescent="0.2">
      <c r="A541" s="18">
        <v>536</v>
      </c>
      <c r="B541" s="18">
        <v>21220240</v>
      </c>
      <c r="D541" s="18">
        <v>0</v>
      </c>
      <c r="E541" s="18" t="s">
        <v>443</v>
      </c>
      <c r="F541" s="18" t="s">
        <v>466</v>
      </c>
      <c r="I541" s="18">
        <v>0</v>
      </c>
      <c r="J541" s="18" t="s">
        <v>262</v>
      </c>
      <c r="K541" s="18" t="s">
        <v>55</v>
      </c>
      <c r="M541" s="18">
        <v>1</v>
      </c>
      <c r="T541" s="18" t="s">
        <v>117</v>
      </c>
      <c r="U541" s="18">
        <v>0</v>
      </c>
      <c r="W541" s="18" t="s">
        <v>2610</v>
      </c>
      <c r="AB541" s="18" t="s">
        <v>302</v>
      </c>
      <c r="AC541" s="18" t="s">
        <v>163</v>
      </c>
      <c r="AG541" s="18" t="s">
        <v>191</v>
      </c>
    </row>
    <row r="542" spans="1:33" x14ac:dyDescent="0.2">
      <c r="A542" s="18">
        <v>537</v>
      </c>
      <c r="B542" s="18">
        <v>21220250</v>
      </c>
      <c r="D542" s="18">
        <v>0</v>
      </c>
      <c r="E542" s="18" t="s">
        <v>443</v>
      </c>
      <c r="F542" s="18" t="s">
        <v>467</v>
      </c>
      <c r="I542" s="18">
        <v>0</v>
      </c>
      <c r="J542" s="18" t="s">
        <v>262</v>
      </c>
      <c r="K542" s="18" t="s">
        <v>55</v>
      </c>
      <c r="M542" s="18">
        <v>1</v>
      </c>
      <c r="T542" s="18" t="s">
        <v>117</v>
      </c>
      <c r="U542" s="18">
        <v>0</v>
      </c>
      <c r="W542" s="18" t="s">
        <v>2610</v>
      </c>
      <c r="AB542" s="18" t="s">
        <v>303</v>
      </c>
      <c r="AC542" s="18" t="s">
        <v>163</v>
      </c>
      <c r="AG542" s="18" t="s">
        <v>191</v>
      </c>
    </row>
    <row r="543" spans="1:33" x14ac:dyDescent="0.2">
      <c r="A543" s="18">
        <v>538</v>
      </c>
      <c r="B543" s="18">
        <v>21130010</v>
      </c>
      <c r="D543" s="18">
        <v>0</v>
      </c>
      <c r="E543" s="18" t="s">
        <v>468</v>
      </c>
      <c r="F543" s="18" t="s">
        <v>192</v>
      </c>
      <c r="I543" s="18">
        <v>0</v>
      </c>
      <c r="J543" s="18" t="s">
        <v>262</v>
      </c>
      <c r="K543" s="18" t="s">
        <v>55</v>
      </c>
      <c r="M543" s="18">
        <v>1</v>
      </c>
      <c r="T543" s="18" t="s">
        <v>117</v>
      </c>
      <c r="U543" s="18">
        <v>0</v>
      </c>
      <c r="W543" s="18" t="s">
        <v>2610</v>
      </c>
      <c r="AB543" s="18" t="s">
        <v>277</v>
      </c>
      <c r="AC543" s="18" t="s">
        <v>164</v>
      </c>
      <c r="AG543" s="18" t="s">
        <v>192</v>
      </c>
    </row>
    <row r="544" spans="1:33" x14ac:dyDescent="0.2">
      <c r="A544" s="18">
        <v>539</v>
      </c>
      <c r="B544" s="18">
        <v>21130020</v>
      </c>
      <c r="D544" s="18">
        <v>0</v>
      </c>
      <c r="E544" s="18" t="s">
        <v>468</v>
      </c>
      <c r="F544" s="18" t="s">
        <v>469</v>
      </c>
      <c r="I544" s="18">
        <v>0</v>
      </c>
      <c r="J544" s="18" t="s">
        <v>262</v>
      </c>
      <c r="K544" s="18" t="s">
        <v>55</v>
      </c>
      <c r="M544" s="18">
        <v>1</v>
      </c>
      <c r="T544" s="18" t="s">
        <v>117</v>
      </c>
      <c r="U544" s="18">
        <v>0</v>
      </c>
      <c r="W544" s="18" t="s">
        <v>2610</v>
      </c>
      <c r="AB544" s="18" t="s">
        <v>280</v>
      </c>
      <c r="AC544" s="18" t="s">
        <v>164</v>
      </c>
      <c r="AG544" s="18" t="s">
        <v>192</v>
      </c>
    </row>
    <row r="545" spans="1:33" x14ac:dyDescent="0.2">
      <c r="A545" s="18">
        <v>540</v>
      </c>
      <c r="B545" s="18">
        <v>21130030</v>
      </c>
      <c r="D545" s="18">
        <v>0</v>
      </c>
      <c r="E545" s="18" t="s">
        <v>468</v>
      </c>
      <c r="F545" s="18" t="s">
        <v>470</v>
      </c>
      <c r="I545" s="18">
        <v>0</v>
      </c>
      <c r="J545" s="18" t="s">
        <v>262</v>
      </c>
      <c r="K545" s="18" t="s">
        <v>55</v>
      </c>
      <c r="M545" s="18">
        <v>1</v>
      </c>
      <c r="T545" s="18" t="s">
        <v>117</v>
      </c>
      <c r="U545" s="18">
        <v>0</v>
      </c>
      <c r="W545" s="18" t="s">
        <v>2610</v>
      </c>
      <c r="AB545" s="18" t="s">
        <v>282</v>
      </c>
      <c r="AC545" s="18" t="s">
        <v>164</v>
      </c>
      <c r="AG545" s="18" t="s">
        <v>192</v>
      </c>
    </row>
    <row r="546" spans="1:33" x14ac:dyDescent="0.2">
      <c r="A546" s="18">
        <v>541</v>
      </c>
      <c r="B546" s="18">
        <v>21130040</v>
      </c>
      <c r="D546" s="18">
        <v>0</v>
      </c>
      <c r="E546" s="18" t="s">
        <v>468</v>
      </c>
      <c r="F546" s="18" t="s">
        <v>471</v>
      </c>
      <c r="I546" s="18">
        <v>0</v>
      </c>
      <c r="J546" s="18" t="s">
        <v>262</v>
      </c>
      <c r="K546" s="18" t="s">
        <v>55</v>
      </c>
      <c r="M546" s="18">
        <v>1</v>
      </c>
      <c r="T546" s="18" t="s">
        <v>117</v>
      </c>
      <c r="U546" s="18">
        <v>0</v>
      </c>
      <c r="W546" s="18" t="s">
        <v>2610</v>
      </c>
      <c r="AB546" s="18" t="s">
        <v>283</v>
      </c>
      <c r="AC546" s="18" t="s">
        <v>164</v>
      </c>
      <c r="AG546" s="18" t="s">
        <v>192</v>
      </c>
    </row>
    <row r="547" spans="1:33" x14ac:dyDescent="0.2">
      <c r="A547" s="18">
        <v>542</v>
      </c>
      <c r="B547" s="18">
        <v>21130050</v>
      </c>
      <c r="D547" s="18">
        <v>0</v>
      </c>
      <c r="E547" s="18" t="s">
        <v>468</v>
      </c>
      <c r="F547" s="18" t="s">
        <v>472</v>
      </c>
      <c r="I547" s="18">
        <v>0</v>
      </c>
      <c r="J547" s="18" t="s">
        <v>262</v>
      </c>
      <c r="K547" s="18" t="s">
        <v>55</v>
      </c>
      <c r="M547" s="18">
        <v>1</v>
      </c>
      <c r="T547" s="18" t="s">
        <v>117</v>
      </c>
      <c r="U547" s="18">
        <v>0</v>
      </c>
      <c r="W547" s="18" t="s">
        <v>2610</v>
      </c>
      <c r="AB547" s="18" t="s">
        <v>284</v>
      </c>
      <c r="AC547" s="18" t="s">
        <v>164</v>
      </c>
      <c r="AG547" s="18" t="s">
        <v>192</v>
      </c>
    </row>
    <row r="548" spans="1:33" x14ac:dyDescent="0.2">
      <c r="A548" s="18">
        <v>543</v>
      </c>
      <c r="B548" s="18">
        <v>21130060</v>
      </c>
      <c r="D548" s="18">
        <v>0</v>
      </c>
      <c r="E548" s="18" t="s">
        <v>468</v>
      </c>
      <c r="F548" s="18" t="s">
        <v>473</v>
      </c>
      <c r="I548" s="18">
        <v>0</v>
      </c>
      <c r="J548" s="18" t="s">
        <v>262</v>
      </c>
      <c r="K548" s="18" t="s">
        <v>55</v>
      </c>
      <c r="M548" s="18">
        <v>1</v>
      </c>
      <c r="T548" s="18" t="s">
        <v>117</v>
      </c>
      <c r="U548" s="18">
        <v>0</v>
      </c>
      <c r="W548" s="18" t="s">
        <v>2610</v>
      </c>
      <c r="AB548" s="18" t="s">
        <v>285</v>
      </c>
      <c r="AC548" s="18" t="s">
        <v>164</v>
      </c>
      <c r="AG548" s="18" t="s">
        <v>192</v>
      </c>
    </row>
    <row r="549" spans="1:33" x14ac:dyDescent="0.2">
      <c r="A549" s="18">
        <v>544</v>
      </c>
      <c r="B549" s="18">
        <v>21130070</v>
      </c>
      <c r="D549" s="18">
        <v>0</v>
      </c>
      <c r="E549" s="18" t="s">
        <v>468</v>
      </c>
      <c r="F549" s="18" t="s">
        <v>474</v>
      </c>
      <c r="I549" s="18">
        <v>0</v>
      </c>
      <c r="J549" s="18" t="s">
        <v>262</v>
      </c>
      <c r="K549" s="18" t="s">
        <v>55</v>
      </c>
      <c r="M549" s="18">
        <v>1</v>
      </c>
      <c r="T549" s="18" t="s">
        <v>117</v>
      </c>
      <c r="U549" s="18">
        <v>0</v>
      </c>
      <c r="W549" s="18" t="s">
        <v>2610</v>
      </c>
      <c r="AB549" s="18" t="s">
        <v>286</v>
      </c>
      <c r="AC549" s="18" t="s">
        <v>164</v>
      </c>
      <c r="AG549" s="18" t="s">
        <v>192</v>
      </c>
    </row>
    <row r="550" spans="1:33" x14ac:dyDescent="0.2">
      <c r="A550" s="18">
        <v>545</v>
      </c>
      <c r="B550" s="18">
        <v>21130080</v>
      </c>
      <c r="D550" s="18">
        <v>0</v>
      </c>
      <c r="E550" s="18" t="s">
        <v>468</v>
      </c>
      <c r="F550" s="18" t="s">
        <v>475</v>
      </c>
      <c r="I550" s="18">
        <v>0</v>
      </c>
      <c r="J550" s="18" t="s">
        <v>262</v>
      </c>
      <c r="K550" s="18" t="s">
        <v>55</v>
      </c>
      <c r="M550" s="18">
        <v>1</v>
      </c>
      <c r="T550" s="18" t="s">
        <v>117</v>
      </c>
      <c r="U550" s="18">
        <v>0</v>
      </c>
      <c r="W550" s="18" t="s">
        <v>2610</v>
      </c>
      <c r="AB550" s="18" t="s">
        <v>287</v>
      </c>
      <c r="AC550" s="18" t="s">
        <v>164</v>
      </c>
      <c r="AG550" s="18" t="s">
        <v>192</v>
      </c>
    </row>
    <row r="551" spans="1:33" x14ac:dyDescent="0.2">
      <c r="A551" s="18">
        <v>546</v>
      </c>
      <c r="B551" s="18">
        <v>21130090</v>
      </c>
      <c r="D551" s="18">
        <v>0</v>
      </c>
      <c r="E551" s="18" t="s">
        <v>468</v>
      </c>
      <c r="F551" s="18" t="s">
        <v>476</v>
      </c>
      <c r="I551" s="18">
        <v>0</v>
      </c>
      <c r="J551" s="18" t="s">
        <v>262</v>
      </c>
      <c r="K551" s="18" t="s">
        <v>55</v>
      </c>
      <c r="M551" s="18">
        <v>1</v>
      </c>
      <c r="T551" s="18" t="s">
        <v>117</v>
      </c>
      <c r="U551" s="18">
        <v>0</v>
      </c>
      <c r="W551" s="18" t="s">
        <v>2610</v>
      </c>
      <c r="AB551" s="18" t="s">
        <v>288</v>
      </c>
      <c r="AC551" s="18" t="s">
        <v>164</v>
      </c>
      <c r="AG551" s="18" t="s">
        <v>192</v>
      </c>
    </row>
    <row r="552" spans="1:33" x14ac:dyDescent="0.2">
      <c r="A552" s="18">
        <v>547</v>
      </c>
      <c r="B552" s="18">
        <v>21130100</v>
      </c>
      <c r="D552" s="18">
        <v>0</v>
      </c>
      <c r="E552" s="18" t="s">
        <v>468</v>
      </c>
      <c r="F552" s="18" t="s">
        <v>477</v>
      </c>
      <c r="I552" s="18">
        <v>0</v>
      </c>
      <c r="J552" s="18" t="s">
        <v>262</v>
      </c>
      <c r="K552" s="18" t="s">
        <v>55</v>
      </c>
      <c r="M552" s="18">
        <v>1</v>
      </c>
      <c r="T552" s="18" t="s">
        <v>117</v>
      </c>
      <c r="U552" s="18">
        <v>0</v>
      </c>
      <c r="W552" s="18" t="s">
        <v>2610</v>
      </c>
      <c r="AB552" s="18" t="s">
        <v>289</v>
      </c>
      <c r="AC552" s="18" t="s">
        <v>164</v>
      </c>
      <c r="AG552" s="18" t="s">
        <v>192</v>
      </c>
    </row>
    <row r="553" spans="1:33" x14ac:dyDescent="0.2">
      <c r="A553" s="18">
        <v>548</v>
      </c>
      <c r="B553" s="18">
        <v>21130110</v>
      </c>
      <c r="D553" s="18">
        <v>0</v>
      </c>
      <c r="E553" s="18" t="s">
        <v>468</v>
      </c>
      <c r="F553" s="18" t="s">
        <v>478</v>
      </c>
      <c r="I553" s="18">
        <v>0</v>
      </c>
      <c r="J553" s="18" t="s">
        <v>262</v>
      </c>
      <c r="K553" s="18" t="s">
        <v>55</v>
      </c>
      <c r="M553" s="18">
        <v>1</v>
      </c>
      <c r="T553" s="18" t="s">
        <v>117</v>
      </c>
      <c r="U553" s="18">
        <v>0</v>
      </c>
      <c r="W553" s="18" t="s">
        <v>2610</v>
      </c>
      <c r="AB553" s="18" t="s">
        <v>290</v>
      </c>
      <c r="AC553" s="18" t="s">
        <v>164</v>
      </c>
      <c r="AG553" s="18" t="s">
        <v>192</v>
      </c>
    </row>
    <row r="554" spans="1:33" x14ac:dyDescent="0.2">
      <c r="A554" s="18">
        <v>549</v>
      </c>
      <c r="B554" s="18">
        <v>21130120</v>
      </c>
      <c r="D554" s="18">
        <v>0</v>
      </c>
      <c r="E554" s="18" t="s">
        <v>468</v>
      </c>
      <c r="F554" s="18" t="s">
        <v>479</v>
      </c>
      <c r="I554" s="18">
        <v>0</v>
      </c>
      <c r="J554" s="18" t="s">
        <v>262</v>
      </c>
      <c r="K554" s="18" t="s">
        <v>55</v>
      </c>
      <c r="M554" s="18">
        <v>1</v>
      </c>
      <c r="T554" s="18" t="s">
        <v>117</v>
      </c>
      <c r="U554" s="18">
        <v>0</v>
      </c>
      <c r="W554" s="18" t="s">
        <v>2610</v>
      </c>
      <c r="AB554" s="18" t="s">
        <v>291</v>
      </c>
      <c r="AC554" s="18" t="s">
        <v>164</v>
      </c>
      <c r="AG554" s="18" t="s">
        <v>192</v>
      </c>
    </row>
    <row r="555" spans="1:33" x14ac:dyDescent="0.2">
      <c r="A555" s="18">
        <v>550</v>
      </c>
      <c r="B555" s="18">
        <v>21130130</v>
      </c>
      <c r="D555" s="18">
        <v>0</v>
      </c>
      <c r="E555" s="18" t="s">
        <v>468</v>
      </c>
      <c r="F555" s="18" t="s">
        <v>480</v>
      </c>
      <c r="I555" s="18">
        <v>0</v>
      </c>
      <c r="J555" s="18" t="s">
        <v>262</v>
      </c>
      <c r="K555" s="18" t="s">
        <v>55</v>
      </c>
      <c r="M555" s="18">
        <v>1</v>
      </c>
      <c r="T555" s="18" t="s">
        <v>117</v>
      </c>
      <c r="U555" s="18">
        <v>0</v>
      </c>
      <c r="W555" s="18" t="s">
        <v>2610</v>
      </c>
      <c r="AB555" s="18" t="s">
        <v>292</v>
      </c>
      <c r="AC555" s="18" t="s">
        <v>164</v>
      </c>
      <c r="AG555" s="18" t="s">
        <v>192</v>
      </c>
    </row>
    <row r="556" spans="1:33" x14ac:dyDescent="0.2">
      <c r="A556" s="18">
        <v>551</v>
      </c>
      <c r="B556" s="18">
        <v>21130140</v>
      </c>
      <c r="D556" s="18">
        <v>0</v>
      </c>
      <c r="E556" s="18" t="s">
        <v>468</v>
      </c>
      <c r="F556" s="18" t="s">
        <v>481</v>
      </c>
      <c r="I556" s="18">
        <v>0</v>
      </c>
      <c r="J556" s="18" t="s">
        <v>262</v>
      </c>
      <c r="K556" s="18" t="s">
        <v>55</v>
      </c>
      <c r="M556" s="18">
        <v>1</v>
      </c>
      <c r="T556" s="18" t="s">
        <v>117</v>
      </c>
      <c r="U556" s="18">
        <v>0</v>
      </c>
      <c r="W556" s="18" t="s">
        <v>2610</v>
      </c>
      <c r="AB556" s="18" t="s">
        <v>293</v>
      </c>
      <c r="AC556" s="18" t="s">
        <v>164</v>
      </c>
      <c r="AG556" s="18" t="s">
        <v>192</v>
      </c>
    </row>
    <row r="557" spans="1:33" x14ac:dyDescent="0.2">
      <c r="A557" s="18">
        <v>552</v>
      </c>
      <c r="B557" s="18">
        <v>21130150</v>
      </c>
      <c r="D557" s="18">
        <v>0</v>
      </c>
      <c r="E557" s="18" t="s">
        <v>468</v>
      </c>
      <c r="F557" s="18" t="s">
        <v>482</v>
      </c>
      <c r="I557" s="18">
        <v>0</v>
      </c>
      <c r="J557" s="18" t="s">
        <v>262</v>
      </c>
      <c r="K557" s="18" t="s">
        <v>55</v>
      </c>
      <c r="M557" s="18">
        <v>1</v>
      </c>
      <c r="T557" s="18" t="s">
        <v>117</v>
      </c>
      <c r="U557" s="18">
        <v>0</v>
      </c>
      <c r="W557" s="18" t="s">
        <v>2610</v>
      </c>
      <c r="AB557" s="18" t="s">
        <v>294</v>
      </c>
      <c r="AC557" s="18" t="s">
        <v>164</v>
      </c>
      <c r="AG557" s="18" t="s">
        <v>192</v>
      </c>
    </row>
    <row r="558" spans="1:33" x14ac:dyDescent="0.2">
      <c r="A558" s="18">
        <v>553</v>
      </c>
      <c r="B558" s="18">
        <v>21130160</v>
      </c>
      <c r="D558" s="18">
        <v>0</v>
      </c>
      <c r="E558" s="18" t="s">
        <v>468</v>
      </c>
      <c r="F558" s="18" t="s">
        <v>483</v>
      </c>
      <c r="I558" s="18">
        <v>0</v>
      </c>
      <c r="J558" s="18" t="s">
        <v>262</v>
      </c>
      <c r="K558" s="18" t="s">
        <v>55</v>
      </c>
      <c r="M558" s="18">
        <v>1</v>
      </c>
      <c r="T558" s="18" t="s">
        <v>117</v>
      </c>
      <c r="U558" s="18">
        <v>0</v>
      </c>
      <c r="W558" s="18" t="s">
        <v>2610</v>
      </c>
      <c r="AB558" s="18" t="s">
        <v>295</v>
      </c>
      <c r="AC558" s="18" t="s">
        <v>164</v>
      </c>
      <c r="AG558" s="18" t="s">
        <v>192</v>
      </c>
    </row>
    <row r="559" spans="1:33" x14ac:dyDescent="0.2">
      <c r="A559" s="18">
        <v>554</v>
      </c>
      <c r="B559" s="18">
        <v>21130170</v>
      </c>
      <c r="D559" s="18">
        <v>0</v>
      </c>
      <c r="E559" s="18" t="s">
        <v>468</v>
      </c>
      <c r="F559" s="18" t="s">
        <v>484</v>
      </c>
      <c r="I559" s="18">
        <v>0</v>
      </c>
      <c r="J559" s="18" t="s">
        <v>262</v>
      </c>
      <c r="K559" s="18" t="s">
        <v>55</v>
      </c>
      <c r="M559" s="18">
        <v>1</v>
      </c>
      <c r="T559" s="18" t="s">
        <v>117</v>
      </c>
      <c r="U559" s="18">
        <v>0</v>
      </c>
      <c r="W559" s="18" t="s">
        <v>2610</v>
      </c>
      <c r="AB559" s="18" t="s">
        <v>296</v>
      </c>
      <c r="AC559" s="18" t="s">
        <v>164</v>
      </c>
      <c r="AG559" s="18" t="s">
        <v>192</v>
      </c>
    </row>
    <row r="560" spans="1:33" x14ac:dyDescent="0.2">
      <c r="A560" s="18">
        <v>555</v>
      </c>
      <c r="B560" s="18">
        <v>21130180</v>
      </c>
      <c r="D560" s="18">
        <v>0</v>
      </c>
      <c r="E560" s="18" t="s">
        <v>468</v>
      </c>
      <c r="F560" s="18" t="s">
        <v>485</v>
      </c>
      <c r="I560" s="18">
        <v>0</v>
      </c>
      <c r="J560" s="18" t="s">
        <v>262</v>
      </c>
      <c r="K560" s="18" t="s">
        <v>55</v>
      </c>
      <c r="M560" s="18">
        <v>1</v>
      </c>
      <c r="T560" s="18" t="s">
        <v>117</v>
      </c>
      <c r="U560" s="18">
        <v>0</v>
      </c>
      <c r="W560" s="18" t="s">
        <v>2610</v>
      </c>
      <c r="AB560" s="18" t="s">
        <v>297</v>
      </c>
      <c r="AC560" s="18" t="s">
        <v>164</v>
      </c>
      <c r="AG560" s="18" t="s">
        <v>192</v>
      </c>
    </row>
    <row r="561" spans="1:33" x14ac:dyDescent="0.2">
      <c r="A561" s="18">
        <v>556</v>
      </c>
      <c r="B561" s="18">
        <v>21130190</v>
      </c>
      <c r="D561" s="18">
        <v>0</v>
      </c>
      <c r="E561" s="18" t="s">
        <v>468</v>
      </c>
      <c r="F561" s="18" t="s">
        <v>486</v>
      </c>
      <c r="I561" s="18">
        <v>0</v>
      </c>
      <c r="J561" s="18" t="s">
        <v>262</v>
      </c>
      <c r="K561" s="18" t="s">
        <v>55</v>
      </c>
      <c r="M561" s="18">
        <v>1</v>
      </c>
      <c r="T561" s="18" t="s">
        <v>117</v>
      </c>
      <c r="U561" s="18">
        <v>0</v>
      </c>
      <c r="W561" s="18" t="s">
        <v>2610</v>
      </c>
      <c r="AB561" s="18" t="s">
        <v>298</v>
      </c>
      <c r="AC561" s="18" t="s">
        <v>164</v>
      </c>
      <c r="AG561" s="18" t="s">
        <v>192</v>
      </c>
    </row>
    <row r="562" spans="1:33" x14ac:dyDescent="0.2">
      <c r="A562" s="18">
        <v>557</v>
      </c>
      <c r="B562" s="18">
        <v>21130200</v>
      </c>
      <c r="D562" s="18">
        <v>0</v>
      </c>
      <c r="E562" s="18" t="s">
        <v>468</v>
      </c>
      <c r="F562" s="18" t="s">
        <v>487</v>
      </c>
      <c r="I562" s="18">
        <v>0</v>
      </c>
      <c r="J562" s="18" t="s">
        <v>262</v>
      </c>
      <c r="K562" s="18" t="s">
        <v>55</v>
      </c>
      <c r="M562" s="18">
        <v>1</v>
      </c>
      <c r="T562" s="18" t="s">
        <v>117</v>
      </c>
      <c r="U562" s="18">
        <v>0</v>
      </c>
      <c r="W562" s="18" t="s">
        <v>2610</v>
      </c>
      <c r="AB562" s="18" t="s">
        <v>299</v>
      </c>
      <c r="AC562" s="18" t="s">
        <v>164</v>
      </c>
      <c r="AG562" s="18" t="s">
        <v>192</v>
      </c>
    </row>
    <row r="563" spans="1:33" x14ac:dyDescent="0.2">
      <c r="A563" s="18">
        <v>558</v>
      </c>
      <c r="B563" s="18">
        <v>21130210</v>
      </c>
      <c r="D563" s="18">
        <v>0</v>
      </c>
      <c r="E563" s="18" t="s">
        <v>468</v>
      </c>
      <c r="F563" s="18" t="s">
        <v>488</v>
      </c>
      <c r="I563" s="18">
        <v>0</v>
      </c>
      <c r="J563" s="18" t="s">
        <v>262</v>
      </c>
      <c r="K563" s="18" t="s">
        <v>55</v>
      </c>
      <c r="M563" s="18">
        <v>1</v>
      </c>
      <c r="T563" s="18" t="s">
        <v>117</v>
      </c>
      <c r="U563" s="18">
        <v>0</v>
      </c>
      <c r="W563" s="18" t="s">
        <v>2610</v>
      </c>
      <c r="AB563" s="18" t="s">
        <v>279</v>
      </c>
      <c r="AC563" s="18" t="s">
        <v>164</v>
      </c>
      <c r="AG563" s="18" t="s">
        <v>192</v>
      </c>
    </row>
    <row r="564" spans="1:33" x14ac:dyDescent="0.2">
      <c r="A564" s="18">
        <v>559</v>
      </c>
      <c r="B564" s="18">
        <v>21130220</v>
      </c>
      <c r="D564" s="18">
        <v>0</v>
      </c>
      <c r="E564" s="18" t="s">
        <v>468</v>
      </c>
      <c r="F564" s="18" t="s">
        <v>489</v>
      </c>
      <c r="I564" s="18">
        <v>0</v>
      </c>
      <c r="J564" s="18" t="s">
        <v>262</v>
      </c>
      <c r="K564" s="18" t="s">
        <v>55</v>
      </c>
      <c r="M564" s="18">
        <v>1</v>
      </c>
      <c r="T564" s="18" t="s">
        <v>117</v>
      </c>
      <c r="U564" s="18">
        <v>0</v>
      </c>
      <c r="W564" s="18" t="s">
        <v>2610</v>
      </c>
      <c r="AB564" s="18" t="s">
        <v>300</v>
      </c>
      <c r="AC564" s="18" t="s">
        <v>164</v>
      </c>
      <c r="AG564" s="18" t="s">
        <v>192</v>
      </c>
    </row>
    <row r="565" spans="1:33" x14ac:dyDescent="0.2">
      <c r="A565" s="18">
        <v>560</v>
      </c>
      <c r="B565" s="18">
        <v>21130230</v>
      </c>
      <c r="D565" s="18">
        <v>0</v>
      </c>
      <c r="E565" s="18" t="s">
        <v>468</v>
      </c>
      <c r="F565" s="18" t="s">
        <v>490</v>
      </c>
      <c r="I565" s="18">
        <v>0</v>
      </c>
      <c r="J565" s="18" t="s">
        <v>262</v>
      </c>
      <c r="K565" s="18" t="s">
        <v>55</v>
      </c>
      <c r="M565" s="18">
        <v>1</v>
      </c>
      <c r="T565" s="18" t="s">
        <v>117</v>
      </c>
      <c r="U565" s="18">
        <v>0</v>
      </c>
      <c r="W565" s="18" t="s">
        <v>2610</v>
      </c>
      <c r="AB565" s="18" t="s">
        <v>301</v>
      </c>
      <c r="AC565" s="18" t="s">
        <v>164</v>
      </c>
      <c r="AG565" s="18" t="s">
        <v>192</v>
      </c>
    </row>
    <row r="566" spans="1:33" x14ac:dyDescent="0.2">
      <c r="A566" s="18">
        <v>561</v>
      </c>
      <c r="B566" s="18">
        <v>21130240</v>
      </c>
      <c r="D566" s="18">
        <v>0</v>
      </c>
      <c r="E566" s="18" t="s">
        <v>468</v>
      </c>
      <c r="F566" s="18" t="s">
        <v>491</v>
      </c>
      <c r="I566" s="18">
        <v>0</v>
      </c>
      <c r="J566" s="18" t="s">
        <v>262</v>
      </c>
      <c r="K566" s="18" t="s">
        <v>55</v>
      </c>
      <c r="M566" s="18">
        <v>1</v>
      </c>
      <c r="T566" s="18" t="s">
        <v>117</v>
      </c>
      <c r="U566" s="18">
        <v>0</v>
      </c>
      <c r="W566" s="18" t="s">
        <v>2610</v>
      </c>
      <c r="AB566" s="18" t="s">
        <v>302</v>
      </c>
      <c r="AC566" s="18" t="s">
        <v>164</v>
      </c>
      <c r="AG566" s="18" t="s">
        <v>192</v>
      </c>
    </row>
    <row r="567" spans="1:33" x14ac:dyDescent="0.2">
      <c r="A567" s="18">
        <v>562</v>
      </c>
      <c r="B567" s="18">
        <v>21130250</v>
      </c>
      <c r="D567" s="18">
        <v>0</v>
      </c>
      <c r="E567" s="18" t="s">
        <v>468</v>
      </c>
      <c r="F567" s="18" t="s">
        <v>492</v>
      </c>
      <c r="I567" s="18">
        <v>0</v>
      </c>
      <c r="J567" s="18" t="s">
        <v>262</v>
      </c>
      <c r="K567" s="18" t="s">
        <v>55</v>
      </c>
      <c r="M567" s="18">
        <v>1</v>
      </c>
      <c r="T567" s="18" t="s">
        <v>117</v>
      </c>
      <c r="U567" s="18">
        <v>0</v>
      </c>
      <c r="W567" s="18" t="s">
        <v>2610</v>
      </c>
      <c r="AB567" s="18" t="s">
        <v>303</v>
      </c>
      <c r="AC567" s="18" t="s">
        <v>164</v>
      </c>
      <c r="AG567" s="18" t="s">
        <v>192</v>
      </c>
    </row>
    <row r="568" spans="1:33" x14ac:dyDescent="0.2">
      <c r="A568" s="18">
        <v>563</v>
      </c>
      <c r="B568" s="18">
        <v>21230010</v>
      </c>
      <c r="D568" s="18">
        <v>0</v>
      </c>
      <c r="E568" s="18" t="s">
        <v>493</v>
      </c>
      <c r="F568" s="18" t="s">
        <v>193</v>
      </c>
      <c r="I568" s="18">
        <v>0</v>
      </c>
      <c r="J568" s="18" t="s">
        <v>262</v>
      </c>
      <c r="K568" s="18" t="s">
        <v>55</v>
      </c>
      <c r="M568" s="18">
        <v>1</v>
      </c>
      <c r="T568" s="18" t="s">
        <v>117</v>
      </c>
      <c r="U568" s="18">
        <v>0</v>
      </c>
      <c r="W568" s="18" t="s">
        <v>2610</v>
      </c>
      <c r="AB568" s="18" t="s">
        <v>277</v>
      </c>
      <c r="AC568" s="18" t="s">
        <v>165</v>
      </c>
      <c r="AG568" s="18" t="s">
        <v>193</v>
      </c>
    </row>
    <row r="569" spans="1:33" x14ac:dyDescent="0.2">
      <c r="A569" s="18">
        <v>564</v>
      </c>
      <c r="B569" s="18">
        <v>21230020</v>
      </c>
      <c r="D569" s="18">
        <v>0</v>
      </c>
      <c r="E569" s="18" t="s">
        <v>493</v>
      </c>
      <c r="F569" s="18" t="s">
        <v>494</v>
      </c>
      <c r="I569" s="18">
        <v>0</v>
      </c>
      <c r="J569" s="18" t="s">
        <v>262</v>
      </c>
      <c r="K569" s="18" t="s">
        <v>55</v>
      </c>
      <c r="M569" s="18">
        <v>1</v>
      </c>
      <c r="T569" s="18" t="s">
        <v>117</v>
      </c>
      <c r="U569" s="18">
        <v>0</v>
      </c>
      <c r="W569" s="18" t="s">
        <v>2610</v>
      </c>
      <c r="AB569" s="18" t="s">
        <v>280</v>
      </c>
      <c r="AC569" s="18" t="s">
        <v>165</v>
      </c>
      <c r="AG569" s="18" t="s">
        <v>193</v>
      </c>
    </row>
    <row r="570" spans="1:33" x14ac:dyDescent="0.2">
      <c r="A570" s="18">
        <v>565</v>
      </c>
      <c r="B570" s="18">
        <v>21230030</v>
      </c>
      <c r="D570" s="18">
        <v>0</v>
      </c>
      <c r="E570" s="18" t="s">
        <v>493</v>
      </c>
      <c r="F570" s="18" t="s">
        <v>495</v>
      </c>
      <c r="I570" s="18">
        <v>0</v>
      </c>
      <c r="J570" s="18" t="s">
        <v>262</v>
      </c>
      <c r="K570" s="18" t="s">
        <v>55</v>
      </c>
      <c r="M570" s="18">
        <v>1</v>
      </c>
      <c r="T570" s="18" t="s">
        <v>117</v>
      </c>
      <c r="U570" s="18">
        <v>0</v>
      </c>
      <c r="W570" s="18" t="s">
        <v>2610</v>
      </c>
      <c r="AB570" s="18" t="s">
        <v>282</v>
      </c>
      <c r="AC570" s="18" t="s">
        <v>165</v>
      </c>
      <c r="AG570" s="18" t="s">
        <v>193</v>
      </c>
    </row>
    <row r="571" spans="1:33" x14ac:dyDescent="0.2">
      <c r="A571" s="18">
        <v>566</v>
      </c>
      <c r="B571" s="18">
        <v>21230040</v>
      </c>
      <c r="D571" s="18">
        <v>0</v>
      </c>
      <c r="E571" s="18" t="s">
        <v>493</v>
      </c>
      <c r="F571" s="18" t="s">
        <v>496</v>
      </c>
      <c r="I571" s="18">
        <v>0</v>
      </c>
      <c r="J571" s="18" t="s">
        <v>262</v>
      </c>
      <c r="K571" s="18" t="s">
        <v>55</v>
      </c>
      <c r="M571" s="18">
        <v>1</v>
      </c>
      <c r="T571" s="18" t="s">
        <v>117</v>
      </c>
      <c r="U571" s="18">
        <v>0</v>
      </c>
      <c r="W571" s="18" t="s">
        <v>2610</v>
      </c>
      <c r="AB571" s="18" t="s">
        <v>283</v>
      </c>
      <c r="AC571" s="18" t="s">
        <v>165</v>
      </c>
      <c r="AG571" s="18" t="s">
        <v>193</v>
      </c>
    </row>
    <row r="572" spans="1:33" x14ac:dyDescent="0.2">
      <c r="A572" s="18">
        <v>567</v>
      </c>
      <c r="B572" s="18">
        <v>21230050</v>
      </c>
      <c r="D572" s="18">
        <v>0</v>
      </c>
      <c r="E572" s="18" t="s">
        <v>493</v>
      </c>
      <c r="F572" s="18" t="s">
        <v>497</v>
      </c>
      <c r="I572" s="18">
        <v>0</v>
      </c>
      <c r="J572" s="18" t="s">
        <v>262</v>
      </c>
      <c r="K572" s="18" t="s">
        <v>55</v>
      </c>
      <c r="M572" s="18">
        <v>1</v>
      </c>
      <c r="T572" s="18" t="s">
        <v>117</v>
      </c>
      <c r="U572" s="18">
        <v>0</v>
      </c>
      <c r="W572" s="18" t="s">
        <v>2610</v>
      </c>
      <c r="AB572" s="18" t="s">
        <v>284</v>
      </c>
      <c r="AC572" s="18" t="s">
        <v>165</v>
      </c>
      <c r="AG572" s="18" t="s">
        <v>193</v>
      </c>
    </row>
    <row r="573" spans="1:33" x14ac:dyDescent="0.2">
      <c r="A573" s="18">
        <v>568</v>
      </c>
      <c r="B573" s="18">
        <v>21230060</v>
      </c>
      <c r="D573" s="18">
        <v>0</v>
      </c>
      <c r="E573" s="18" t="s">
        <v>493</v>
      </c>
      <c r="F573" s="18" t="s">
        <v>498</v>
      </c>
      <c r="I573" s="18">
        <v>0</v>
      </c>
      <c r="J573" s="18" t="s">
        <v>262</v>
      </c>
      <c r="K573" s="18" t="s">
        <v>55</v>
      </c>
      <c r="M573" s="18">
        <v>1</v>
      </c>
      <c r="T573" s="18" t="s">
        <v>117</v>
      </c>
      <c r="U573" s="18">
        <v>0</v>
      </c>
      <c r="W573" s="18" t="s">
        <v>2610</v>
      </c>
      <c r="AB573" s="18" t="s">
        <v>285</v>
      </c>
      <c r="AC573" s="18" t="s">
        <v>165</v>
      </c>
      <c r="AG573" s="18" t="s">
        <v>193</v>
      </c>
    </row>
    <row r="574" spans="1:33" x14ac:dyDescent="0.2">
      <c r="A574" s="18">
        <v>569</v>
      </c>
      <c r="B574" s="18">
        <v>21230070</v>
      </c>
      <c r="D574" s="18">
        <v>0</v>
      </c>
      <c r="E574" s="18" t="s">
        <v>493</v>
      </c>
      <c r="F574" s="18" t="s">
        <v>499</v>
      </c>
      <c r="I574" s="18">
        <v>0</v>
      </c>
      <c r="J574" s="18" t="s">
        <v>262</v>
      </c>
      <c r="K574" s="18" t="s">
        <v>55</v>
      </c>
      <c r="M574" s="18">
        <v>1</v>
      </c>
      <c r="T574" s="18" t="s">
        <v>117</v>
      </c>
      <c r="U574" s="18">
        <v>0</v>
      </c>
      <c r="W574" s="18" t="s">
        <v>2610</v>
      </c>
      <c r="AB574" s="18" t="s">
        <v>286</v>
      </c>
      <c r="AC574" s="18" t="s">
        <v>165</v>
      </c>
      <c r="AG574" s="18" t="s">
        <v>193</v>
      </c>
    </row>
    <row r="575" spans="1:33" x14ac:dyDescent="0.2">
      <c r="A575" s="18">
        <v>570</v>
      </c>
      <c r="B575" s="18">
        <v>21230080</v>
      </c>
      <c r="D575" s="18">
        <v>0</v>
      </c>
      <c r="E575" s="18" t="s">
        <v>493</v>
      </c>
      <c r="F575" s="18" t="s">
        <v>500</v>
      </c>
      <c r="I575" s="18">
        <v>0</v>
      </c>
      <c r="J575" s="18" t="s">
        <v>262</v>
      </c>
      <c r="K575" s="18" t="s">
        <v>55</v>
      </c>
      <c r="M575" s="18">
        <v>1</v>
      </c>
      <c r="T575" s="18" t="s">
        <v>117</v>
      </c>
      <c r="U575" s="18">
        <v>0</v>
      </c>
      <c r="W575" s="18" t="s">
        <v>2610</v>
      </c>
      <c r="AB575" s="18" t="s">
        <v>287</v>
      </c>
      <c r="AC575" s="18" t="s">
        <v>165</v>
      </c>
      <c r="AG575" s="18" t="s">
        <v>193</v>
      </c>
    </row>
    <row r="576" spans="1:33" x14ac:dyDescent="0.2">
      <c r="A576" s="18">
        <v>571</v>
      </c>
      <c r="B576" s="18">
        <v>21230090</v>
      </c>
      <c r="D576" s="18">
        <v>0</v>
      </c>
      <c r="E576" s="18" t="s">
        <v>493</v>
      </c>
      <c r="F576" s="18" t="s">
        <v>501</v>
      </c>
      <c r="I576" s="18">
        <v>0</v>
      </c>
      <c r="J576" s="18" t="s">
        <v>262</v>
      </c>
      <c r="K576" s="18" t="s">
        <v>55</v>
      </c>
      <c r="M576" s="18">
        <v>1</v>
      </c>
      <c r="T576" s="18" t="s">
        <v>117</v>
      </c>
      <c r="U576" s="18">
        <v>0</v>
      </c>
      <c r="W576" s="18" t="s">
        <v>2610</v>
      </c>
      <c r="AB576" s="18" t="s">
        <v>288</v>
      </c>
      <c r="AC576" s="18" t="s">
        <v>165</v>
      </c>
      <c r="AG576" s="18" t="s">
        <v>193</v>
      </c>
    </row>
    <row r="577" spans="1:33" x14ac:dyDescent="0.2">
      <c r="A577" s="18">
        <v>572</v>
      </c>
      <c r="B577" s="18">
        <v>21230100</v>
      </c>
      <c r="D577" s="18">
        <v>0</v>
      </c>
      <c r="E577" s="18" t="s">
        <v>493</v>
      </c>
      <c r="F577" s="18" t="s">
        <v>502</v>
      </c>
      <c r="I577" s="18">
        <v>0</v>
      </c>
      <c r="J577" s="18" t="s">
        <v>262</v>
      </c>
      <c r="K577" s="18" t="s">
        <v>55</v>
      </c>
      <c r="M577" s="18">
        <v>1</v>
      </c>
      <c r="T577" s="18" t="s">
        <v>117</v>
      </c>
      <c r="U577" s="18">
        <v>0</v>
      </c>
      <c r="W577" s="18" t="s">
        <v>2610</v>
      </c>
      <c r="AB577" s="18" t="s">
        <v>289</v>
      </c>
      <c r="AC577" s="18" t="s">
        <v>165</v>
      </c>
      <c r="AG577" s="18" t="s">
        <v>193</v>
      </c>
    </row>
    <row r="578" spans="1:33" x14ac:dyDescent="0.2">
      <c r="A578" s="18">
        <v>573</v>
      </c>
      <c r="B578" s="18">
        <v>21230110</v>
      </c>
      <c r="D578" s="18">
        <v>0</v>
      </c>
      <c r="E578" s="18" t="s">
        <v>493</v>
      </c>
      <c r="F578" s="18" t="s">
        <v>503</v>
      </c>
      <c r="I578" s="18">
        <v>0</v>
      </c>
      <c r="J578" s="18" t="s">
        <v>262</v>
      </c>
      <c r="K578" s="18" t="s">
        <v>55</v>
      </c>
      <c r="M578" s="18">
        <v>1</v>
      </c>
      <c r="T578" s="18" t="s">
        <v>117</v>
      </c>
      <c r="U578" s="18">
        <v>0</v>
      </c>
      <c r="W578" s="18" t="s">
        <v>2610</v>
      </c>
      <c r="AB578" s="18" t="s">
        <v>290</v>
      </c>
      <c r="AC578" s="18" t="s">
        <v>165</v>
      </c>
      <c r="AG578" s="18" t="s">
        <v>193</v>
      </c>
    </row>
    <row r="579" spans="1:33" x14ac:dyDescent="0.2">
      <c r="A579" s="18">
        <v>574</v>
      </c>
      <c r="B579" s="18">
        <v>21230120</v>
      </c>
      <c r="D579" s="18">
        <v>0</v>
      </c>
      <c r="E579" s="18" t="s">
        <v>493</v>
      </c>
      <c r="F579" s="18" t="s">
        <v>504</v>
      </c>
      <c r="I579" s="18">
        <v>0</v>
      </c>
      <c r="J579" s="18" t="s">
        <v>262</v>
      </c>
      <c r="K579" s="18" t="s">
        <v>55</v>
      </c>
      <c r="M579" s="18">
        <v>1</v>
      </c>
      <c r="T579" s="18" t="s">
        <v>117</v>
      </c>
      <c r="U579" s="18">
        <v>0</v>
      </c>
      <c r="W579" s="18" t="s">
        <v>2610</v>
      </c>
      <c r="AB579" s="18" t="s">
        <v>291</v>
      </c>
      <c r="AC579" s="18" t="s">
        <v>165</v>
      </c>
      <c r="AG579" s="18" t="s">
        <v>193</v>
      </c>
    </row>
    <row r="580" spans="1:33" x14ac:dyDescent="0.2">
      <c r="A580" s="18">
        <v>575</v>
      </c>
      <c r="B580" s="18">
        <v>21230130</v>
      </c>
      <c r="D580" s="18">
        <v>0</v>
      </c>
      <c r="E580" s="18" t="s">
        <v>493</v>
      </c>
      <c r="F580" s="18" t="s">
        <v>505</v>
      </c>
      <c r="I580" s="18">
        <v>0</v>
      </c>
      <c r="J580" s="18" t="s">
        <v>262</v>
      </c>
      <c r="K580" s="18" t="s">
        <v>55</v>
      </c>
      <c r="M580" s="18">
        <v>1</v>
      </c>
      <c r="T580" s="18" t="s">
        <v>117</v>
      </c>
      <c r="U580" s="18">
        <v>0</v>
      </c>
      <c r="W580" s="18" t="s">
        <v>2610</v>
      </c>
      <c r="AB580" s="18" t="s">
        <v>292</v>
      </c>
      <c r="AC580" s="18" t="s">
        <v>165</v>
      </c>
      <c r="AG580" s="18" t="s">
        <v>193</v>
      </c>
    </row>
    <row r="581" spans="1:33" x14ac:dyDescent="0.2">
      <c r="A581" s="18">
        <v>576</v>
      </c>
      <c r="B581" s="18">
        <v>21230140</v>
      </c>
      <c r="D581" s="18">
        <v>0</v>
      </c>
      <c r="E581" s="18" t="s">
        <v>493</v>
      </c>
      <c r="F581" s="18" t="s">
        <v>506</v>
      </c>
      <c r="I581" s="18">
        <v>0</v>
      </c>
      <c r="J581" s="18" t="s">
        <v>262</v>
      </c>
      <c r="K581" s="18" t="s">
        <v>55</v>
      </c>
      <c r="M581" s="18">
        <v>1</v>
      </c>
      <c r="T581" s="18" t="s">
        <v>117</v>
      </c>
      <c r="U581" s="18">
        <v>0</v>
      </c>
      <c r="W581" s="18" t="s">
        <v>2610</v>
      </c>
      <c r="AB581" s="18" t="s">
        <v>293</v>
      </c>
      <c r="AC581" s="18" t="s">
        <v>165</v>
      </c>
      <c r="AG581" s="18" t="s">
        <v>193</v>
      </c>
    </row>
    <row r="582" spans="1:33" x14ac:dyDescent="0.2">
      <c r="A582" s="18">
        <v>577</v>
      </c>
      <c r="B582" s="18">
        <v>21230150</v>
      </c>
      <c r="D582" s="18">
        <v>0</v>
      </c>
      <c r="E582" s="18" t="s">
        <v>493</v>
      </c>
      <c r="F582" s="18" t="s">
        <v>507</v>
      </c>
      <c r="I582" s="18">
        <v>0</v>
      </c>
      <c r="J582" s="18" t="s">
        <v>262</v>
      </c>
      <c r="K582" s="18" t="s">
        <v>55</v>
      </c>
      <c r="M582" s="18">
        <v>1</v>
      </c>
      <c r="T582" s="18" t="s">
        <v>117</v>
      </c>
      <c r="U582" s="18">
        <v>0</v>
      </c>
      <c r="W582" s="18" t="s">
        <v>2610</v>
      </c>
      <c r="AB582" s="18" t="s">
        <v>294</v>
      </c>
      <c r="AC582" s="18" t="s">
        <v>165</v>
      </c>
      <c r="AG582" s="18" t="s">
        <v>193</v>
      </c>
    </row>
    <row r="583" spans="1:33" x14ac:dyDescent="0.2">
      <c r="A583" s="18">
        <v>578</v>
      </c>
      <c r="B583" s="18">
        <v>21230160</v>
      </c>
      <c r="D583" s="18">
        <v>0</v>
      </c>
      <c r="E583" s="18" t="s">
        <v>493</v>
      </c>
      <c r="F583" s="18" t="s">
        <v>508</v>
      </c>
      <c r="I583" s="18">
        <v>0</v>
      </c>
      <c r="J583" s="18" t="s">
        <v>262</v>
      </c>
      <c r="K583" s="18" t="s">
        <v>55</v>
      </c>
      <c r="M583" s="18">
        <v>1</v>
      </c>
      <c r="T583" s="18" t="s">
        <v>117</v>
      </c>
      <c r="U583" s="18">
        <v>0</v>
      </c>
      <c r="W583" s="18" t="s">
        <v>2610</v>
      </c>
      <c r="AB583" s="18" t="s">
        <v>295</v>
      </c>
      <c r="AC583" s="18" t="s">
        <v>165</v>
      </c>
      <c r="AG583" s="18" t="s">
        <v>193</v>
      </c>
    </row>
    <row r="584" spans="1:33" x14ac:dyDescent="0.2">
      <c r="A584" s="18">
        <v>579</v>
      </c>
      <c r="B584" s="18">
        <v>21230170</v>
      </c>
      <c r="D584" s="18">
        <v>0</v>
      </c>
      <c r="E584" s="18" t="s">
        <v>493</v>
      </c>
      <c r="F584" s="18" t="s">
        <v>509</v>
      </c>
      <c r="I584" s="18">
        <v>0</v>
      </c>
      <c r="J584" s="18" t="s">
        <v>262</v>
      </c>
      <c r="K584" s="18" t="s">
        <v>55</v>
      </c>
      <c r="M584" s="18">
        <v>1</v>
      </c>
      <c r="T584" s="18" t="s">
        <v>117</v>
      </c>
      <c r="U584" s="18">
        <v>0</v>
      </c>
      <c r="W584" s="18" t="s">
        <v>2610</v>
      </c>
      <c r="AB584" s="18" t="s">
        <v>296</v>
      </c>
      <c r="AC584" s="18" t="s">
        <v>165</v>
      </c>
      <c r="AG584" s="18" t="s">
        <v>193</v>
      </c>
    </row>
    <row r="585" spans="1:33" x14ac:dyDescent="0.2">
      <c r="A585" s="18">
        <v>580</v>
      </c>
      <c r="B585" s="18">
        <v>21230180</v>
      </c>
      <c r="D585" s="18">
        <v>0</v>
      </c>
      <c r="E585" s="18" t="s">
        <v>493</v>
      </c>
      <c r="F585" s="18" t="s">
        <v>510</v>
      </c>
      <c r="I585" s="18">
        <v>0</v>
      </c>
      <c r="J585" s="18" t="s">
        <v>262</v>
      </c>
      <c r="K585" s="18" t="s">
        <v>55</v>
      </c>
      <c r="M585" s="18">
        <v>1</v>
      </c>
      <c r="T585" s="18" t="s">
        <v>117</v>
      </c>
      <c r="U585" s="18">
        <v>0</v>
      </c>
      <c r="W585" s="18" t="s">
        <v>2610</v>
      </c>
      <c r="AB585" s="18" t="s">
        <v>297</v>
      </c>
      <c r="AC585" s="18" t="s">
        <v>165</v>
      </c>
      <c r="AG585" s="18" t="s">
        <v>193</v>
      </c>
    </row>
    <row r="586" spans="1:33" x14ac:dyDescent="0.2">
      <c r="A586" s="18">
        <v>581</v>
      </c>
      <c r="B586" s="18">
        <v>21230190</v>
      </c>
      <c r="D586" s="18">
        <v>0</v>
      </c>
      <c r="E586" s="18" t="s">
        <v>493</v>
      </c>
      <c r="F586" s="18" t="s">
        <v>511</v>
      </c>
      <c r="I586" s="18">
        <v>0</v>
      </c>
      <c r="J586" s="18" t="s">
        <v>262</v>
      </c>
      <c r="K586" s="18" t="s">
        <v>55</v>
      </c>
      <c r="M586" s="18">
        <v>1</v>
      </c>
      <c r="T586" s="18" t="s">
        <v>117</v>
      </c>
      <c r="U586" s="18">
        <v>0</v>
      </c>
      <c r="W586" s="18" t="s">
        <v>2610</v>
      </c>
      <c r="AB586" s="18" t="s">
        <v>298</v>
      </c>
      <c r="AC586" s="18" t="s">
        <v>165</v>
      </c>
      <c r="AG586" s="18" t="s">
        <v>193</v>
      </c>
    </row>
    <row r="587" spans="1:33" x14ac:dyDescent="0.2">
      <c r="A587" s="18">
        <v>582</v>
      </c>
      <c r="B587" s="18">
        <v>21230200</v>
      </c>
      <c r="D587" s="18">
        <v>0</v>
      </c>
      <c r="E587" s="18" t="s">
        <v>493</v>
      </c>
      <c r="F587" s="18" t="s">
        <v>512</v>
      </c>
      <c r="I587" s="18">
        <v>0</v>
      </c>
      <c r="J587" s="18" t="s">
        <v>262</v>
      </c>
      <c r="K587" s="18" t="s">
        <v>55</v>
      </c>
      <c r="M587" s="18">
        <v>1</v>
      </c>
      <c r="T587" s="18" t="s">
        <v>117</v>
      </c>
      <c r="U587" s="18">
        <v>0</v>
      </c>
      <c r="W587" s="18" t="s">
        <v>2610</v>
      </c>
      <c r="AB587" s="18" t="s">
        <v>299</v>
      </c>
      <c r="AC587" s="18" t="s">
        <v>165</v>
      </c>
      <c r="AG587" s="18" t="s">
        <v>193</v>
      </c>
    </row>
    <row r="588" spans="1:33" x14ac:dyDescent="0.2">
      <c r="A588" s="18">
        <v>583</v>
      </c>
      <c r="B588" s="18">
        <v>21230210</v>
      </c>
      <c r="D588" s="18">
        <v>0</v>
      </c>
      <c r="E588" s="18" t="s">
        <v>493</v>
      </c>
      <c r="F588" s="18" t="s">
        <v>513</v>
      </c>
      <c r="I588" s="18">
        <v>0</v>
      </c>
      <c r="J588" s="18" t="s">
        <v>262</v>
      </c>
      <c r="K588" s="18" t="s">
        <v>55</v>
      </c>
      <c r="M588" s="18">
        <v>1</v>
      </c>
      <c r="T588" s="18" t="s">
        <v>117</v>
      </c>
      <c r="U588" s="18">
        <v>0</v>
      </c>
      <c r="W588" s="18" t="s">
        <v>2610</v>
      </c>
      <c r="AB588" s="18" t="s">
        <v>279</v>
      </c>
      <c r="AC588" s="18" t="s">
        <v>165</v>
      </c>
      <c r="AG588" s="18" t="s">
        <v>193</v>
      </c>
    </row>
    <row r="589" spans="1:33" x14ac:dyDescent="0.2">
      <c r="A589" s="18">
        <v>584</v>
      </c>
      <c r="B589" s="18">
        <v>21230220</v>
      </c>
      <c r="D589" s="18">
        <v>0</v>
      </c>
      <c r="E589" s="18" t="s">
        <v>493</v>
      </c>
      <c r="F589" s="18" t="s">
        <v>514</v>
      </c>
      <c r="I589" s="18">
        <v>0</v>
      </c>
      <c r="J589" s="18" t="s">
        <v>262</v>
      </c>
      <c r="K589" s="18" t="s">
        <v>55</v>
      </c>
      <c r="M589" s="18">
        <v>1</v>
      </c>
      <c r="T589" s="18" t="s">
        <v>117</v>
      </c>
      <c r="U589" s="18">
        <v>0</v>
      </c>
      <c r="W589" s="18" t="s">
        <v>2610</v>
      </c>
      <c r="AB589" s="18" t="s">
        <v>300</v>
      </c>
      <c r="AC589" s="18" t="s">
        <v>165</v>
      </c>
      <c r="AG589" s="18" t="s">
        <v>193</v>
      </c>
    </row>
    <row r="590" spans="1:33" x14ac:dyDescent="0.2">
      <c r="A590" s="18">
        <v>585</v>
      </c>
      <c r="B590" s="18">
        <v>21230230</v>
      </c>
      <c r="D590" s="18">
        <v>0</v>
      </c>
      <c r="E590" s="18" t="s">
        <v>493</v>
      </c>
      <c r="F590" s="18" t="s">
        <v>515</v>
      </c>
      <c r="I590" s="18">
        <v>0</v>
      </c>
      <c r="J590" s="18" t="s">
        <v>262</v>
      </c>
      <c r="K590" s="18" t="s">
        <v>55</v>
      </c>
      <c r="M590" s="18">
        <v>1</v>
      </c>
      <c r="T590" s="18" t="s">
        <v>117</v>
      </c>
      <c r="U590" s="18">
        <v>0</v>
      </c>
      <c r="W590" s="18" t="s">
        <v>2610</v>
      </c>
      <c r="AB590" s="18" t="s">
        <v>301</v>
      </c>
      <c r="AC590" s="18" t="s">
        <v>165</v>
      </c>
      <c r="AG590" s="18" t="s">
        <v>193</v>
      </c>
    </row>
    <row r="591" spans="1:33" x14ac:dyDescent="0.2">
      <c r="A591" s="18">
        <v>586</v>
      </c>
      <c r="B591" s="18">
        <v>21230240</v>
      </c>
      <c r="D591" s="18">
        <v>0</v>
      </c>
      <c r="E591" s="18" t="s">
        <v>493</v>
      </c>
      <c r="F591" s="18" t="s">
        <v>516</v>
      </c>
      <c r="I591" s="18">
        <v>0</v>
      </c>
      <c r="J591" s="18" t="s">
        <v>262</v>
      </c>
      <c r="K591" s="18" t="s">
        <v>55</v>
      </c>
      <c r="M591" s="18">
        <v>1</v>
      </c>
      <c r="T591" s="18" t="s">
        <v>117</v>
      </c>
      <c r="U591" s="18">
        <v>0</v>
      </c>
      <c r="W591" s="18" t="s">
        <v>2610</v>
      </c>
      <c r="AB591" s="18" t="s">
        <v>302</v>
      </c>
      <c r="AC591" s="18" t="s">
        <v>165</v>
      </c>
      <c r="AG591" s="18" t="s">
        <v>193</v>
      </c>
    </row>
    <row r="592" spans="1:33" x14ac:dyDescent="0.2">
      <c r="A592" s="18">
        <v>587</v>
      </c>
      <c r="B592" s="18">
        <v>21230250</v>
      </c>
      <c r="D592" s="18">
        <v>0</v>
      </c>
      <c r="E592" s="18" t="s">
        <v>493</v>
      </c>
      <c r="F592" s="18" t="s">
        <v>517</v>
      </c>
      <c r="I592" s="18">
        <v>0</v>
      </c>
      <c r="J592" s="18" t="s">
        <v>262</v>
      </c>
      <c r="K592" s="18" t="s">
        <v>55</v>
      </c>
      <c r="M592" s="18">
        <v>1</v>
      </c>
      <c r="T592" s="18" t="s">
        <v>117</v>
      </c>
      <c r="U592" s="18">
        <v>0</v>
      </c>
      <c r="W592" s="18" t="s">
        <v>2610</v>
      </c>
      <c r="AB592" s="18" t="s">
        <v>303</v>
      </c>
      <c r="AC592" s="18" t="s">
        <v>165</v>
      </c>
      <c r="AG592" s="18" t="s">
        <v>193</v>
      </c>
    </row>
    <row r="593" spans="1:33" x14ac:dyDescent="0.2">
      <c r="A593" s="18">
        <v>588</v>
      </c>
      <c r="B593" s="18">
        <v>21140010</v>
      </c>
      <c r="D593" s="18">
        <v>0</v>
      </c>
      <c r="E593" s="18" t="s">
        <v>518</v>
      </c>
      <c r="F593" s="18" t="s">
        <v>194</v>
      </c>
      <c r="I593" s="18">
        <v>0</v>
      </c>
      <c r="J593" s="18" t="s">
        <v>262</v>
      </c>
      <c r="K593" s="18" t="s">
        <v>55</v>
      </c>
      <c r="M593" s="18">
        <v>1</v>
      </c>
      <c r="T593" s="18" t="s">
        <v>117</v>
      </c>
      <c r="U593" s="18">
        <v>0</v>
      </c>
      <c r="W593" s="18" t="s">
        <v>2610</v>
      </c>
      <c r="AB593" s="18" t="s">
        <v>277</v>
      </c>
      <c r="AC593" s="18" t="s">
        <v>166</v>
      </c>
      <c r="AG593" s="18" t="s">
        <v>194</v>
      </c>
    </row>
    <row r="594" spans="1:33" x14ac:dyDescent="0.2">
      <c r="A594" s="18">
        <v>589</v>
      </c>
      <c r="B594" s="18">
        <v>21140020</v>
      </c>
      <c r="D594" s="18">
        <v>0</v>
      </c>
      <c r="E594" s="18" t="s">
        <v>518</v>
      </c>
      <c r="F594" s="18" t="s">
        <v>519</v>
      </c>
      <c r="I594" s="18">
        <v>0</v>
      </c>
      <c r="J594" s="18" t="s">
        <v>262</v>
      </c>
      <c r="K594" s="18" t="s">
        <v>55</v>
      </c>
      <c r="M594" s="18">
        <v>1</v>
      </c>
      <c r="T594" s="18" t="s">
        <v>117</v>
      </c>
      <c r="U594" s="18">
        <v>0</v>
      </c>
      <c r="W594" s="18" t="s">
        <v>2610</v>
      </c>
      <c r="AB594" s="18" t="s">
        <v>280</v>
      </c>
      <c r="AC594" s="18" t="s">
        <v>166</v>
      </c>
      <c r="AG594" s="18" t="s">
        <v>194</v>
      </c>
    </row>
    <row r="595" spans="1:33" x14ac:dyDescent="0.2">
      <c r="A595" s="18">
        <v>590</v>
      </c>
      <c r="B595" s="18">
        <v>21140030</v>
      </c>
      <c r="D595" s="18">
        <v>0</v>
      </c>
      <c r="E595" s="18" t="s">
        <v>518</v>
      </c>
      <c r="F595" s="18" t="s">
        <v>520</v>
      </c>
      <c r="I595" s="18">
        <v>0</v>
      </c>
      <c r="J595" s="18" t="s">
        <v>262</v>
      </c>
      <c r="K595" s="18" t="s">
        <v>55</v>
      </c>
      <c r="M595" s="18">
        <v>1</v>
      </c>
      <c r="T595" s="18" t="s">
        <v>117</v>
      </c>
      <c r="U595" s="18">
        <v>0</v>
      </c>
      <c r="W595" s="18" t="s">
        <v>2610</v>
      </c>
      <c r="AB595" s="18" t="s">
        <v>282</v>
      </c>
      <c r="AC595" s="18" t="s">
        <v>166</v>
      </c>
      <c r="AG595" s="18" t="s">
        <v>194</v>
      </c>
    </row>
    <row r="596" spans="1:33" x14ac:dyDescent="0.2">
      <c r="A596" s="18">
        <v>591</v>
      </c>
      <c r="B596" s="18">
        <v>21140040</v>
      </c>
      <c r="D596" s="18">
        <v>0</v>
      </c>
      <c r="E596" s="18" t="s">
        <v>518</v>
      </c>
      <c r="F596" s="18" t="s">
        <v>521</v>
      </c>
      <c r="I596" s="18">
        <v>0</v>
      </c>
      <c r="J596" s="18" t="s">
        <v>262</v>
      </c>
      <c r="K596" s="18" t="s">
        <v>55</v>
      </c>
      <c r="M596" s="18">
        <v>1</v>
      </c>
      <c r="T596" s="18" t="s">
        <v>117</v>
      </c>
      <c r="U596" s="18">
        <v>0</v>
      </c>
      <c r="W596" s="18" t="s">
        <v>2610</v>
      </c>
      <c r="AB596" s="18" t="s">
        <v>283</v>
      </c>
      <c r="AC596" s="18" t="s">
        <v>166</v>
      </c>
      <c r="AG596" s="18" t="s">
        <v>194</v>
      </c>
    </row>
    <row r="597" spans="1:33" x14ac:dyDescent="0.2">
      <c r="A597" s="18">
        <v>592</v>
      </c>
      <c r="B597" s="18">
        <v>21140050</v>
      </c>
      <c r="D597" s="18">
        <v>0</v>
      </c>
      <c r="E597" s="18" t="s">
        <v>518</v>
      </c>
      <c r="F597" s="18" t="s">
        <v>522</v>
      </c>
      <c r="I597" s="18">
        <v>0</v>
      </c>
      <c r="J597" s="18" t="s">
        <v>262</v>
      </c>
      <c r="K597" s="18" t="s">
        <v>55</v>
      </c>
      <c r="M597" s="18">
        <v>1</v>
      </c>
      <c r="T597" s="18" t="s">
        <v>117</v>
      </c>
      <c r="U597" s="18">
        <v>0</v>
      </c>
      <c r="W597" s="18" t="s">
        <v>2610</v>
      </c>
      <c r="AB597" s="18" t="s">
        <v>284</v>
      </c>
      <c r="AC597" s="18" t="s">
        <v>166</v>
      </c>
      <c r="AG597" s="18" t="s">
        <v>194</v>
      </c>
    </row>
    <row r="598" spans="1:33" x14ac:dyDescent="0.2">
      <c r="A598" s="18">
        <v>593</v>
      </c>
      <c r="B598" s="18">
        <v>21140060</v>
      </c>
      <c r="D598" s="18">
        <v>0</v>
      </c>
      <c r="E598" s="18" t="s">
        <v>518</v>
      </c>
      <c r="F598" s="18" t="s">
        <v>523</v>
      </c>
      <c r="I598" s="18">
        <v>0</v>
      </c>
      <c r="J598" s="18" t="s">
        <v>262</v>
      </c>
      <c r="K598" s="18" t="s">
        <v>55</v>
      </c>
      <c r="M598" s="18">
        <v>1</v>
      </c>
      <c r="T598" s="18" t="s">
        <v>117</v>
      </c>
      <c r="U598" s="18">
        <v>0</v>
      </c>
      <c r="W598" s="18" t="s">
        <v>2610</v>
      </c>
      <c r="AB598" s="18" t="s">
        <v>285</v>
      </c>
      <c r="AC598" s="18" t="s">
        <v>166</v>
      </c>
      <c r="AG598" s="18" t="s">
        <v>194</v>
      </c>
    </row>
    <row r="599" spans="1:33" x14ac:dyDescent="0.2">
      <c r="A599" s="18">
        <v>594</v>
      </c>
      <c r="B599" s="18">
        <v>21140070</v>
      </c>
      <c r="D599" s="18">
        <v>0</v>
      </c>
      <c r="E599" s="18" t="s">
        <v>518</v>
      </c>
      <c r="F599" s="18" t="s">
        <v>524</v>
      </c>
      <c r="I599" s="18">
        <v>0</v>
      </c>
      <c r="J599" s="18" t="s">
        <v>262</v>
      </c>
      <c r="K599" s="18" t="s">
        <v>55</v>
      </c>
      <c r="M599" s="18">
        <v>1</v>
      </c>
      <c r="T599" s="18" t="s">
        <v>117</v>
      </c>
      <c r="U599" s="18">
        <v>0</v>
      </c>
      <c r="W599" s="18" t="s">
        <v>2610</v>
      </c>
      <c r="AB599" s="18" t="s">
        <v>286</v>
      </c>
      <c r="AC599" s="18" t="s">
        <v>166</v>
      </c>
      <c r="AG599" s="18" t="s">
        <v>194</v>
      </c>
    </row>
    <row r="600" spans="1:33" x14ac:dyDescent="0.2">
      <c r="A600" s="18">
        <v>595</v>
      </c>
      <c r="B600" s="18">
        <v>21140080</v>
      </c>
      <c r="D600" s="18">
        <v>0</v>
      </c>
      <c r="E600" s="18" t="s">
        <v>518</v>
      </c>
      <c r="F600" s="18" t="s">
        <v>525</v>
      </c>
      <c r="I600" s="18">
        <v>0</v>
      </c>
      <c r="J600" s="18" t="s">
        <v>262</v>
      </c>
      <c r="K600" s="18" t="s">
        <v>55</v>
      </c>
      <c r="M600" s="18">
        <v>1</v>
      </c>
      <c r="T600" s="18" t="s">
        <v>117</v>
      </c>
      <c r="U600" s="18">
        <v>0</v>
      </c>
      <c r="W600" s="18" t="s">
        <v>2610</v>
      </c>
      <c r="AB600" s="18" t="s">
        <v>287</v>
      </c>
      <c r="AC600" s="18" t="s">
        <v>166</v>
      </c>
      <c r="AG600" s="18" t="s">
        <v>194</v>
      </c>
    </row>
    <row r="601" spans="1:33" x14ac:dyDescent="0.2">
      <c r="A601" s="18">
        <v>596</v>
      </c>
      <c r="B601" s="18">
        <v>21140090</v>
      </c>
      <c r="D601" s="18">
        <v>0</v>
      </c>
      <c r="E601" s="18" t="s">
        <v>518</v>
      </c>
      <c r="F601" s="18" t="s">
        <v>526</v>
      </c>
      <c r="I601" s="18">
        <v>0</v>
      </c>
      <c r="J601" s="18" t="s">
        <v>262</v>
      </c>
      <c r="K601" s="18" t="s">
        <v>55</v>
      </c>
      <c r="M601" s="18">
        <v>1</v>
      </c>
      <c r="T601" s="18" t="s">
        <v>117</v>
      </c>
      <c r="U601" s="18">
        <v>0</v>
      </c>
      <c r="W601" s="18" t="s">
        <v>2610</v>
      </c>
      <c r="AB601" s="18" t="s">
        <v>288</v>
      </c>
      <c r="AC601" s="18" t="s">
        <v>166</v>
      </c>
      <c r="AG601" s="18" t="s">
        <v>194</v>
      </c>
    </row>
    <row r="602" spans="1:33" x14ac:dyDescent="0.2">
      <c r="A602" s="18">
        <v>597</v>
      </c>
      <c r="B602" s="18">
        <v>21140100</v>
      </c>
      <c r="D602" s="18">
        <v>0</v>
      </c>
      <c r="E602" s="18" t="s">
        <v>518</v>
      </c>
      <c r="F602" s="18" t="s">
        <v>527</v>
      </c>
      <c r="I602" s="18">
        <v>0</v>
      </c>
      <c r="J602" s="18" t="s">
        <v>262</v>
      </c>
      <c r="K602" s="18" t="s">
        <v>55</v>
      </c>
      <c r="M602" s="18">
        <v>1</v>
      </c>
      <c r="T602" s="18" t="s">
        <v>117</v>
      </c>
      <c r="U602" s="18">
        <v>0</v>
      </c>
      <c r="W602" s="18" t="s">
        <v>2610</v>
      </c>
      <c r="AB602" s="18" t="s">
        <v>289</v>
      </c>
      <c r="AC602" s="18" t="s">
        <v>166</v>
      </c>
      <c r="AG602" s="18" t="s">
        <v>194</v>
      </c>
    </row>
    <row r="603" spans="1:33" x14ac:dyDescent="0.2">
      <c r="A603" s="18">
        <v>598</v>
      </c>
      <c r="B603" s="18">
        <v>21140110</v>
      </c>
      <c r="D603" s="18">
        <v>0</v>
      </c>
      <c r="E603" s="18" t="s">
        <v>518</v>
      </c>
      <c r="F603" s="18" t="s">
        <v>528</v>
      </c>
      <c r="I603" s="18">
        <v>0</v>
      </c>
      <c r="J603" s="18" t="s">
        <v>262</v>
      </c>
      <c r="K603" s="18" t="s">
        <v>55</v>
      </c>
      <c r="M603" s="18">
        <v>1</v>
      </c>
      <c r="T603" s="18" t="s">
        <v>117</v>
      </c>
      <c r="U603" s="18">
        <v>0</v>
      </c>
      <c r="W603" s="18" t="s">
        <v>2610</v>
      </c>
      <c r="AB603" s="18" t="s">
        <v>290</v>
      </c>
      <c r="AC603" s="18" t="s">
        <v>166</v>
      </c>
      <c r="AG603" s="18" t="s">
        <v>194</v>
      </c>
    </row>
    <row r="604" spans="1:33" x14ac:dyDescent="0.2">
      <c r="A604" s="18">
        <v>599</v>
      </c>
      <c r="B604" s="18">
        <v>21140120</v>
      </c>
      <c r="D604" s="18">
        <v>0</v>
      </c>
      <c r="E604" s="18" t="s">
        <v>518</v>
      </c>
      <c r="F604" s="18" t="s">
        <v>529</v>
      </c>
      <c r="I604" s="18">
        <v>0</v>
      </c>
      <c r="J604" s="18" t="s">
        <v>262</v>
      </c>
      <c r="K604" s="18" t="s">
        <v>55</v>
      </c>
      <c r="M604" s="18">
        <v>1</v>
      </c>
      <c r="T604" s="18" t="s">
        <v>117</v>
      </c>
      <c r="U604" s="18">
        <v>0</v>
      </c>
      <c r="W604" s="18" t="s">
        <v>2610</v>
      </c>
      <c r="AB604" s="18" t="s">
        <v>291</v>
      </c>
      <c r="AC604" s="18" t="s">
        <v>166</v>
      </c>
      <c r="AG604" s="18" t="s">
        <v>194</v>
      </c>
    </row>
    <row r="605" spans="1:33" x14ac:dyDescent="0.2">
      <c r="A605" s="18">
        <v>600</v>
      </c>
      <c r="B605" s="18">
        <v>21140130</v>
      </c>
      <c r="D605" s="18">
        <v>0</v>
      </c>
      <c r="E605" s="18" t="s">
        <v>518</v>
      </c>
      <c r="F605" s="18" t="s">
        <v>530</v>
      </c>
      <c r="I605" s="18">
        <v>0</v>
      </c>
      <c r="J605" s="18" t="s">
        <v>262</v>
      </c>
      <c r="K605" s="18" t="s">
        <v>55</v>
      </c>
      <c r="M605" s="18">
        <v>1</v>
      </c>
      <c r="T605" s="18" t="s">
        <v>117</v>
      </c>
      <c r="U605" s="18">
        <v>0</v>
      </c>
      <c r="W605" s="18" t="s">
        <v>2610</v>
      </c>
      <c r="AB605" s="18" t="s">
        <v>292</v>
      </c>
      <c r="AC605" s="18" t="s">
        <v>166</v>
      </c>
      <c r="AG605" s="18" t="s">
        <v>194</v>
      </c>
    </row>
    <row r="606" spans="1:33" x14ac:dyDescent="0.2">
      <c r="A606" s="18">
        <v>601</v>
      </c>
      <c r="B606" s="18">
        <v>21140140</v>
      </c>
      <c r="D606" s="18">
        <v>0</v>
      </c>
      <c r="E606" s="18" t="s">
        <v>518</v>
      </c>
      <c r="F606" s="18" t="s">
        <v>531</v>
      </c>
      <c r="I606" s="18">
        <v>0</v>
      </c>
      <c r="J606" s="18" t="s">
        <v>262</v>
      </c>
      <c r="K606" s="18" t="s">
        <v>55</v>
      </c>
      <c r="M606" s="18">
        <v>1</v>
      </c>
      <c r="T606" s="18" t="s">
        <v>117</v>
      </c>
      <c r="U606" s="18">
        <v>0</v>
      </c>
      <c r="W606" s="18" t="s">
        <v>2610</v>
      </c>
      <c r="AB606" s="18" t="s">
        <v>293</v>
      </c>
      <c r="AC606" s="18" t="s">
        <v>166</v>
      </c>
      <c r="AG606" s="18" t="s">
        <v>194</v>
      </c>
    </row>
    <row r="607" spans="1:33" x14ac:dyDescent="0.2">
      <c r="A607" s="18">
        <v>602</v>
      </c>
      <c r="B607" s="18">
        <v>21140150</v>
      </c>
      <c r="D607" s="18">
        <v>0</v>
      </c>
      <c r="E607" s="18" t="s">
        <v>518</v>
      </c>
      <c r="F607" s="18" t="s">
        <v>532</v>
      </c>
      <c r="I607" s="18">
        <v>0</v>
      </c>
      <c r="J607" s="18" t="s">
        <v>262</v>
      </c>
      <c r="K607" s="18" t="s">
        <v>55</v>
      </c>
      <c r="M607" s="18">
        <v>1</v>
      </c>
      <c r="T607" s="18" t="s">
        <v>117</v>
      </c>
      <c r="U607" s="18">
        <v>0</v>
      </c>
      <c r="W607" s="18" t="s">
        <v>2610</v>
      </c>
      <c r="AB607" s="18" t="s">
        <v>294</v>
      </c>
      <c r="AC607" s="18" t="s">
        <v>166</v>
      </c>
      <c r="AG607" s="18" t="s">
        <v>194</v>
      </c>
    </row>
    <row r="608" spans="1:33" x14ac:dyDescent="0.2">
      <c r="A608" s="18">
        <v>603</v>
      </c>
      <c r="B608" s="18">
        <v>21140160</v>
      </c>
      <c r="D608" s="18">
        <v>0</v>
      </c>
      <c r="E608" s="18" t="s">
        <v>518</v>
      </c>
      <c r="F608" s="18" t="s">
        <v>533</v>
      </c>
      <c r="I608" s="18">
        <v>0</v>
      </c>
      <c r="J608" s="18" t="s">
        <v>262</v>
      </c>
      <c r="K608" s="18" t="s">
        <v>55</v>
      </c>
      <c r="M608" s="18">
        <v>1</v>
      </c>
      <c r="T608" s="18" t="s">
        <v>117</v>
      </c>
      <c r="U608" s="18">
        <v>0</v>
      </c>
      <c r="W608" s="18" t="s">
        <v>2610</v>
      </c>
      <c r="AB608" s="18" t="s">
        <v>295</v>
      </c>
      <c r="AC608" s="18" t="s">
        <v>166</v>
      </c>
      <c r="AG608" s="18" t="s">
        <v>194</v>
      </c>
    </row>
    <row r="609" spans="1:33" x14ac:dyDescent="0.2">
      <c r="A609" s="18">
        <v>604</v>
      </c>
      <c r="B609" s="18">
        <v>21140170</v>
      </c>
      <c r="D609" s="18">
        <v>0</v>
      </c>
      <c r="E609" s="18" t="s">
        <v>518</v>
      </c>
      <c r="F609" s="18" t="s">
        <v>534</v>
      </c>
      <c r="I609" s="18">
        <v>0</v>
      </c>
      <c r="J609" s="18" t="s">
        <v>262</v>
      </c>
      <c r="K609" s="18" t="s">
        <v>55</v>
      </c>
      <c r="M609" s="18">
        <v>1</v>
      </c>
      <c r="T609" s="18" t="s">
        <v>117</v>
      </c>
      <c r="U609" s="18">
        <v>0</v>
      </c>
      <c r="W609" s="18" t="s">
        <v>2610</v>
      </c>
      <c r="AB609" s="18" t="s">
        <v>296</v>
      </c>
      <c r="AC609" s="18" t="s">
        <v>166</v>
      </c>
      <c r="AG609" s="18" t="s">
        <v>194</v>
      </c>
    </row>
    <row r="610" spans="1:33" x14ac:dyDescent="0.2">
      <c r="A610" s="18">
        <v>605</v>
      </c>
      <c r="B610" s="18">
        <v>21140180</v>
      </c>
      <c r="D610" s="18">
        <v>0</v>
      </c>
      <c r="E610" s="18" t="s">
        <v>518</v>
      </c>
      <c r="F610" s="18" t="s">
        <v>535</v>
      </c>
      <c r="I610" s="18">
        <v>0</v>
      </c>
      <c r="J610" s="18" t="s">
        <v>262</v>
      </c>
      <c r="K610" s="18" t="s">
        <v>55</v>
      </c>
      <c r="M610" s="18">
        <v>1</v>
      </c>
      <c r="T610" s="18" t="s">
        <v>117</v>
      </c>
      <c r="U610" s="18">
        <v>0</v>
      </c>
      <c r="W610" s="18" t="s">
        <v>2610</v>
      </c>
      <c r="AB610" s="18" t="s">
        <v>297</v>
      </c>
      <c r="AC610" s="18" t="s">
        <v>166</v>
      </c>
      <c r="AG610" s="18" t="s">
        <v>194</v>
      </c>
    </row>
    <row r="611" spans="1:33" x14ac:dyDescent="0.2">
      <c r="A611" s="18">
        <v>606</v>
      </c>
      <c r="B611" s="18">
        <v>21140190</v>
      </c>
      <c r="D611" s="18">
        <v>0</v>
      </c>
      <c r="E611" s="18" t="s">
        <v>518</v>
      </c>
      <c r="F611" s="18" t="s">
        <v>536</v>
      </c>
      <c r="I611" s="18">
        <v>0</v>
      </c>
      <c r="J611" s="18" t="s">
        <v>262</v>
      </c>
      <c r="K611" s="18" t="s">
        <v>55</v>
      </c>
      <c r="M611" s="18">
        <v>1</v>
      </c>
      <c r="T611" s="18" t="s">
        <v>117</v>
      </c>
      <c r="U611" s="18">
        <v>0</v>
      </c>
      <c r="W611" s="18" t="s">
        <v>2610</v>
      </c>
      <c r="AB611" s="18" t="s">
        <v>298</v>
      </c>
      <c r="AC611" s="18" t="s">
        <v>166</v>
      </c>
      <c r="AG611" s="18" t="s">
        <v>194</v>
      </c>
    </row>
    <row r="612" spans="1:33" x14ac:dyDescent="0.2">
      <c r="A612" s="18">
        <v>607</v>
      </c>
      <c r="B612" s="18">
        <v>21140200</v>
      </c>
      <c r="D612" s="18">
        <v>0</v>
      </c>
      <c r="E612" s="18" t="s">
        <v>518</v>
      </c>
      <c r="F612" s="18" t="s">
        <v>537</v>
      </c>
      <c r="I612" s="18">
        <v>0</v>
      </c>
      <c r="J612" s="18" t="s">
        <v>262</v>
      </c>
      <c r="K612" s="18" t="s">
        <v>55</v>
      </c>
      <c r="M612" s="18">
        <v>1</v>
      </c>
      <c r="T612" s="18" t="s">
        <v>117</v>
      </c>
      <c r="U612" s="18">
        <v>0</v>
      </c>
      <c r="W612" s="18" t="s">
        <v>2610</v>
      </c>
      <c r="AB612" s="18" t="s">
        <v>299</v>
      </c>
      <c r="AC612" s="18" t="s">
        <v>166</v>
      </c>
      <c r="AG612" s="18" t="s">
        <v>194</v>
      </c>
    </row>
    <row r="613" spans="1:33" x14ac:dyDescent="0.2">
      <c r="A613" s="18">
        <v>608</v>
      </c>
      <c r="B613" s="18">
        <v>21140210</v>
      </c>
      <c r="D613" s="18">
        <v>0</v>
      </c>
      <c r="E613" s="18" t="s">
        <v>518</v>
      </c>
      <c r="F613" s="18" t="s">
        <v>538</v>
      </c>
      <c r="I613" s="18">
        <v>0</v>
      </c>
      <c r="J613" s="18" t="s">
        <v>262</v>
      </c>
      <c r="K613" s="18" t="s">
        <v>55</v>
      </c>
      <c r="M613" s="18">
        <v>1</v>
      </c>
      <c r="T613" s="18" t="s">
        <v>117</v>
      </c>
      <c r="U613" s="18">
        <v>0</v>
      </c>
      <c r="W613" s="18" t="s">
        <v>2610</v>
      </c>
      <c r="AB613" s="18" t="s">
        <v>279</v>
      </c>
      <c r="AC613" s="18" t="s">
        <v>166</v>
      </c>
      <c r="AG613" s="18" t="s">
        <v>194</v>
      </c>
    </row>
    <row r="614" spans="1:33" x14ac:dyDescent="0.2">
      <c r="A614" s="18">
        <v>609</v>
      </c>
      <c r="B614" s="18">
        <v>21140220</v>
      </c>
      <c r="D614" s="18">
        <v>0</v>
      </c>
      <c r="E614" s="18" t="s">
        <v>518</v>
      </c>
      <c r="F614" s="18" t="s">
        <v>539</v>
      </c>
      <c r="I614" s="18">
        <v>0</v>
      </c>
      <c r="J614" s="18" t="s">
        <v>262</v>
      </c>
      <c r="K614" s="18" t="s">
        <v>55</v>
      </c>
      <c r="M614" s="18">
        <v>1</v>
      </c>
      <c r="T614" s="18" t="s">
        <v>117</v>
      </c>
      <c r="U614" s="18">
        <v>0</v>
      </c>
      <c r="W614" s="18" t="s">
        <v>2610</v>
      </c>
      <c r="AB614" s="18" t="s">
        <v>300</v>
      </c>
      <c r="AC614" s="18" t="s">
        <v>166</v>
      </c>
      <c r="AG614" s="18" t="s">
        <v>194</v>
      </c>
    </row>
    <row r="615" spans="1:33" x14ac:dyDescent="0.2">
      <c r="A615" s="18">
        <v>610</v>
      </c>
      <c r="B615" s="18">
        <v>21140230</v>
      </c>
      <c r="D615" s="18">
        <v>0</v>
      </c>
      <c r="E615" s="18" t="s">
        <v>518</v>
      </c>
      <c r="F615" s="18" t="s">
        <v>540</v>
      </c>
      <c r="I615" s="18">
        <v>0</v>
      </c>
      <c r="J615" s="18" t="s">
        <v>262</v>
      </c>
      <c r="K615" s="18" t="s">
        <v>55</v>
      </c>
      <c r="M615" s="18">
        <v>1</v>
      </c>
      <c r="T615" s="18" t="s">
        <v>117</v>
      </c>
      <c r="U615" s="18">
        <v>0</v>
      </c>
      <c r="W615" s="18" t="s">
        <v>2610</v>
      </c>
      <c r="AB615" s="18" t="s">
        <v>301</v>
      </c>
      <c r="AC615" s="18" t="s">
        <v>166</v>
      </c>
      <c r="AG615" s="18" t="s">
        <v>194</v>
      </c>
    </row>
    <row r="616" spans="1:33" x14ac:dyDescent="0.2">
      <c r="A616" s="18">
        <v>611</v>
      </c>
      <c r="B616" s="18">
        <v>21140240</v>
      </c>
      <c r="D616" s="18">
        <v>0</v>
      </c>
      <c r="E616" s="18" t="s">
        <v>518</v>
      </c>
      <c r="F616" s="18" t="s">
        <v>541</v>
      </c>
      <c r="I616" s="18">
        <v>0</v>
      </c>
      <c r="J616" s="18" t="s">
        <v>262</v>
      </c>
      <c r="K616" s="18" t="s">
        <v>55</v>
      </c>
      <c r="M616" s="18">
        <v>1</v>
      </c>
      <c r="T616" s="18" t="s">
        <v>117</v>
      </c>
      <c r="U616" s="18">
        <v>0</v>
      </c>
      <c r="W616" s="18" t="s">
        <v>2610</v>
      </c>
      <c r="AB616" s="18" t="s">
        <v>302</v>
      </c>
      <c r="AC616" s="18" t="s">
        <v>166</v>
      </c>
      <c r="AG616" s="18" t="s">
        <v>194</v>
      </c>
    </row>
    <row r="617" spans="1:33" x14ac:dyDescent="0.2">
      <c r="A617" s="18">
        <v>612</v>
      </c>
      <c r="B617" s="18">
        <v>21140250</v>
      </c>
      <c r="D617" s="18">
        <v>0</v>
      </c>
      <c r="E617" s="18" t="s">
        <v>518</v>
      </c>
      <c r="F617" s="18" t="s">
        <v>542</v>
      </c>
      <c r="I617" s="18">
        <v>0</v>
      </c>
      <c r="J617" s="18" t="s">
        <v>262</v>
      </c>
      <c r="K617" s="18" t="s">
        <v>55</v>
      </c>
      <c r="M617" s="18">
        <v>1</v>
      </c>
      <c r="T617" s="18" t="s">
        <v>117</v>
      </c>
      <c r="U617" s="18">
        <v>0</v>
      </c>
      <c r="W617" s="18" t="s">
        <v>2610</v>
      </c>
      <c r="AB617" s="18" t="s">
        <v>303</v>
      </c>
      <c r="AC617" s="18" t="s">
        <v>166</v>
      </c>
      <c r="AG617" s="18" t="s">
        <v>194</v>
      </c>
    </row>
    <row r="618" spans="1:33" x14ac:dyDescent="0.2">
      <c r="A618" s="18">
        <v>613</v>
      </c>
      <c r="B618" s="18">
        <v>21240010</v>
      </c>
      <c r="D618" s="18">
        <v>0</v>
      </c>
      <c r="E618" s="18" t="s">
        <v>543</v>
      </c>
      <c r="F618" s="18" t="s">
        <v>195</v>
      </c>
      <c r="I618" s="18">
        <v>0</v>
      </c>
      <c r="J618" s="18" t="s">
        <v>262</v>
      </c>
      <c r="K618" s="18" t="s">
        <v>55</v>
      </c>
      <c r="M618" s="18">
        <v>1</v>
      </c>
      <c r="T618" s="18" t="s">
        <v>117</v>
      </c>
      <c r="U618" s="18">
        <v>0</v>
      </c>
      <c r="W618" s="18" t="s">
        <v>2610</v>
      </c>
      <c r="AB618" s="18" t="s">
        <v>277</v>
      </c>
      <c r="AC618" s="18" t="s">
        <v>167</v>
      </c>
      <c r="AG618" s="18" t="s">
        <v>195</v>
      </c>
    </row>
    <row r="619" spans="1:33" x14ac:dyDescent="0.2">
      <c r="A619" s="18">
        <v>614</v>
      </c>
      <c r="B619" s="18">
        <v>21240020</v>
      </c>
      <c r="D619" s="18">
        <v>0</v>
      </c>
      <c r="E619" s="18" t="s">
        <v>543</v>
      </c>
      <c r="F619" s="18" t="s">
        <v>544</v>
      </c>
      <c r="I619" s="18">
        <v>0</v>
      </c>
      <c r="J619" s="18" t="s">
        <v>262</v>
      </c>
      <c r="K619" s="18" t="s">
        <v>55</v>
      </c>
      <c r="M619" s="18">
        <v>1</v>
      </c>
      <c r="T619" s="18" t="s">
        <v>117</v>
      </c>
      <c r="U619" s="18">
        <v>0</v>
      </c>
      <c r="W619" s="18" t="s">
        <v>2610</v>
      </c>
      <c r="AB619" s="18" t="s">
        <v>280</v>
      </c>
      <c r="AC619" s="18" t="s">
        <v>167</v>
      </c>
      <c r="AG619" s="18" t="s">
        <v>195</v>
      </c>
    </row>
    <row r="620" spans="1:33" x14ac:dyDescent="0.2">
      <c r="A620" s="18">
        <v>615</v>
      </c>
      <c r="B620" s="18">
        <v>21240030</v>
      </c>
      <c r="D620" s="18">
        <v>0</v>
      </c>
      <c r="E620" s="18" t="s">
        <v>543</v>
      </c>
      <c r="F620" s="18" t="s">
        <v>545</v>
      </c>
      <c r="I620" s="18">
        <v>0</v>
      </c>
      <c r="J620" s="18" t="s">
        <v>262</v>
      </c>
      <c r="K620" s="18" t="s">
        <v>55</v>
      </c>
      <c r="M620" s="18">
        <v>1</v>
      </c>
      <c r="T620" s="18" t="s">
        <v>117</v>
      </c>
      <c r="U620" s="18">
        <v>0</v>
      </c>
      <c r="W620" s="18" t="s">
        <v>2610</v>
      </c>
      <c r="AB620" s="18" t="s">
        <v>282</v>
      </c>
      <c r="AC620" s="18" t="s">
        <v>167</v>
      </c>
      <c r="AG620" s="18" t="s">
        <v>195</v>
      </c>
    </row>
    <row r="621" spans="1:33" x14ac:dyDescent="0.2">
      <c r="A621" s="18">
        <v>616</v>
      </c>
      <c r="B621" s="18">
        <v>21240040</v>
      </c>
      <c r="D621" s="18">
        <v>0</v>
      </c>
      <c r="E621" s="18" t="s">
        <v>543</v>
      </c>
      <c r="F621" s="18" t="s">
        <v>546</v>
      </c>
      <c r="I621" s="18">
        <v>0</v>
      </c>
      <c r="J621" s="18" t="s">
        <v>262</v>
      </c>
      <c r="K621" s="18" t="s">
        <v>55</v>
      </c>
      <c r="M621" s="18">
        <v>1</v>
      </c>
      <c r="T621" s="18" t="s">
        <v>117</v>
      </c>
      <c r="U621" s="18">
        <v>0</v>
      </c>
      <c r="W621" s="18" t="s">
        <v>2610</v>
      </c>
      <c r="AB621" s="18" t="s">
        <v>283</v>
      </c>
      <c r="AC621" s="18" t="s">
        <v>167</v>
      </c>
      <c r="AG621" s="18" t="s">
        <v>195</v>
      </c>
    </row>
    <row r="622" spans="1:33" x14ac:dyDescent="0.2">
      <c r="A622" s="18">
        <v>617</v>
      </c>
      <c r="B622" s="18">
        <v>21240050</v>
      </c>
      <c r="D622" s="18">
        <v>0</v>
      </c>
      <c r="E622" s="18" t="s">
        <v>543</v>
      </c>
      <c r="F622" s="18" t="s">
        <v>547</v>
      </c>
      <c r="I622" s="18">
        <v>0</v>
      </c>
      <c r="J622" s="18" t="s">
        <v>262</v>
      </c>
      <c r="K622" s="18" t="s">
        <v>55</v>
      </c>
      <c r="M622" s="18">
        <v>1</v>
      </c>
      <c r="T622" s="18" t="s">
        <v>117</v>
      </c>
      <c r="U622" s="18">
        <v>0</v>
      </c>
      <c r="W622" s="18" t="s">
        <v>2610</v>
      </c>
      <c r="AB622" s="18" t="s">
        <v>284</v>
      </c>
      <c r="AC622" s="18" t="s">
        <v>167</v>
      </c>
      <c r="AG622" s="18" t="s">
        <v>195</v>
      </c>
    </row>
    <row r="623" spans="1:33" x14ac:dyDescent="0.2">
      <c r="A623" s="18">
        <v>618</v>
      </c>
      <c r="B623" s="18">
        <v>21240060</v>
      </c>
      <c r="D623" s="18">
        <v>0</v>
      </c>
      <c r="E623" s="18" t="s">
        <v>543</v>
      </c>
      <c r="F623" s="18" t="s">
        <v>548</v>
      </c>
      <c r="I623" s="18">
        <v>0</v>
      </c>
      <c r="J623" s="18" t="s">
        <v>262</v>
      </c>
      <c r="K623" s="18" t="s">
        <v>55</v>
      </c>
      <c r="M623" s="18">
        <v>1</v>
      </c>
      <c r="T623" s="18" t="s">
        <v>117</v>
      </c>
      <c r="U623" s="18">
        <v>0</v>
      </c>
      <c r="W623" s="18" t="s">
        <v>2610</v>
      </c>
      <c r="AB623" s="18" t="s">
        <v>285</v>
      </c>
      <c r="AC623" s="18" t="s">
        <v>167</v>
      </c>
      <c r="AG623" s="18" t="s">
        <v>195</v>
      </c>
    </row>
    <row r="624" spans="1:33" x14ac:dyDescent="0.2">
      <c r="A624" s="18">
        <v>619</v>
      </c>
      <c r="B624" s="18">
        <v>21240070</v>
      </c>
      <c r="D624" s="18">
        <v>0</v>
      </c>
      <c r="E624" s="18" t="s">
        <v>543</v>
      </c>
      <c r="F624" s="18" t="s">
        <v>549</v>
      </c>
      <c r="I624" s="18">
        <v>0</v>
      </c>
      <c r="J624" s="18" t="s">
        <v>262</v>
      </c>
      <c r="K624" s="18" t="s">
        <v>55</v>
      </c>
      <c r="M624" s="18">
        <v>1</v>
      </c>
      <c r="T624" s="18" t="s">
        <v>117</v>
      </c>
      <c r="U624" s="18">
        <v>0</v>
      </c>
      <c r="W624" s="18" t="s">
        <v>2610</v>
      </c>
      <c r="AB624" s="18" t="s">
        <v>286</v>
      </c>
      <c r="AC624" s="18" t="s">
        <v>167</v>
      </c>
      <c r="AG624" s="18" t="s">
        <v>195</v>
      </c>
    </row>
    <row r="625" spans="1:33" x14ac:dyDescent="0.2">
      <c r="A625" s="18">
        <v>620</v>
      </c>
      <c r="B625" s="18">
        <v>21240080</v>
      </c>
      <c r="D625" s="18">
        <v>0</v>
      </c>
      <c r="E625" s="18" t="s">
        <v>543</v>
      </c>
      <c r="F625" s="18" t="s">
        <v>550</v>
      </c>
      <c r="I625" s="18">
        <v>0</v>
      </c>
      <c r="J625" s="18" t="s">
        <v>262</v>
      </c>
      <c r="K625" s="18" t="s">
        <v>55</v>
      </c>
      <c r="M625" s="18">
        <v>1</v>
      </c>
      <c r="T625" s="18" t="s">
        <v>117</v>
      </c>
      <c r="U625" s="18">
        <v>0</v>
      </c>
      <c r="W625" s="18" t="s">
        <v>2610</v>
      </c>
      <c r="AB625" s="18" t="s">
        <v>287</v>
      </c>
      <c r="AC625" s="18" t="s">
        <v>167</v>
      </c>
      <c r="AG625" s="18" t="s">
        <v>195</v>
      </c>
    </row>
    <row r="626" spans="1:33" x14ac:dyDescent="0.2">
      <c r="A626" s="18">
        <v>621</v>
      </c>
      <c r="B626" s="18">
        <v>21240090</v>
      </c>
      <c r="D626" s="18">
        <v>0</v>
      </c>
      <c r="E626" s="18" t="s">
        <v>543</v>
      </c>
      <c r="F626" s="18" t="s">
        <v>551</v>
      </c>
      <c r="I626" s="18">
        <v>0</v>
      </c>
      <c r="J626" s="18" t="s">
        <v>262</v>
      </c>
      <c r="K626" s="18" t="s">
        <v>55</v>
      </c>
      <c r="M626" s="18">
        <v>1</v>
      </c>
      <c r="T626" s="18" t="s">
        <v>117</v>
      </c>
      <c r="U626" s="18">
        <v>0</v>
      </c>
      <c r="W626" s="18" t="s">
        <v>2610</v>
      </c>
      <c r="AB626" s="18" t="s">
        <v>288</v>
      </c>
      <c r="AC626" s="18" t="s">
        <v>167</v>
      </c>
      <c r="AG626" s="18" t="s">
        <v>195</v>
      </c>
    </row>
    <row r="627" spans="1:33" x14ac:dyDescent="0.2">
      <c r="A627" s="18">
        <v>622</v>
      </c>
      <c r="B627" s="18">
        <v>21240100</v>
      </c>
      <c r="D627" s="18">
        <v>0</v>
      </c>
      <c r="E627" s="18" t="s">
        <v>543</v>
      </c>
      <c r="F627" s="18" t="s">
        <v>552</v>
      </c>
      <c r="I627" s="18">
        <v>0</v>
      </c>
      <c r="J627" s="18" t="s">
        <v>262</v>
      </c>
      <c r="K627" s="18" t="s">
        <v>55</v>
      </c>
      <c r="M627" s="18">
        <v>1</v>
      </c>
      <c r="T627" s="18" t="s">
        <v>117</v>
      </c>
      <c r="U627" s="18">
        <v>0</v>
      </c>
      <c r="W627" s="18" t="s">
        <v>2610</v>
      </c>
      <c r="AB627" s="18" t="s">
        <v>289</v>
      </c>
      <c r="AC627" s="18" t="s">
        <v>167</v>
      </c>
      <c r="AG627" s="18" t="s">
        <v>195</v>
      </c>
    </row>
    <row r="628" spans="1:33" x14ac:dyDescent="0.2">
      <c r="A628" s="18">
        <v>623</v>
      </c>
      <c r="B628" s="18">
        <v>21240110</v>
      </c>
      <c r="D628" s="18">
        <v>0</v>
      </c>
      <c r="E628" s="18" t="s">
        <v>543</v>
      </c>
      <c r="F628" s="18" t="s">
        <v>553</v>
      </c>
      <c r="I628" s="18">
        <v>0</v>
      </c>
      <c r="J628" s="18" t="s">
        <v>262</v>
      </c>
      <c r="K628" s="18" t="s">
        <v>55</v>
      </c>
      <c r="M628" s="18">
        <v>1</v>
      </c>
      <c r="T628" s="18" t="s">
        <v>117</v>
      </c>
      <c r="U628" s="18">
        <v>0</v>
      </c>
      <c r="W628" s="18" t="s">
        <v>2610</v>
      </c>
      <c r="AB628" s="18" t="s">
        <v>290</v>
      </c>
      <c r="AC628" s="18" t="s">
        <v>167</v>
      </c>
      <c r="AG628" s="18" t="s">
        <v>195</v>
      </c>
    </row>
    <row r="629" spans="1:33" x14ac:dyDescent="0.2">
      <c r="A629" s="18">
        <v>624</v>
      </c>
      <c r="B629" s="18">
        <v>21240120</v>
      </c>
      <c r="D629" s="18">
        <v>0</v>
      </c>
      <c r="E629" s="18" t="s">
        <v>543</v>
      </c>
      <c r="F629" s="18" t="s">
        <v>554</v>
      </c>
      <c r="I629" s="18">
        <v>0</v>
      </c>
      <c r="J629" s="18" t="s">
        <v>262</v>
      </c>
      <c r="K629" s="18" t="s">
        <v>55</v>
      </c>
      <c r="M629" s="18">
        <v>1</v>
      </c>
      <c r="T629" s="18" t="s">
        <v>117</v>
      </c>
      <c r="U629" s="18">
        <v>0</v>
      </c>
      <c r="W629" s="18" t="s">
        <v>2610</v>
      </c>
      <c r="AB629" s="18" t="s">
        <v>291</v>
      </c>
      <c r="AC629" s="18" t="s">
        <v>167</v>
      </c>
      <c r="AG629" s="18" t="s">
        <v>195</v>
      </c>
    </row>
    <row r="630" spans="1:33" x14ac:dyDescent="0.2">
      <c r="A630" s="18">
        <v>625</v>
      </c>
      <c r="B630" s="18">
        <v>21240130</v>
      </c>
      <c r="D630" s="18">
        <v>0</v>
      </c>
      <c r="E630" s="18" t="s">
        <v>543</v>
      </c>
      <c r="F630" s="18" t="s">
        <v>555</v>
      </c>
      <c r="I630" s="18">
        <v>0</v>
      </c>
      <c r="J630" s="18" t="s">
        <v>262</v>
      </c>
      <c r="K630" s="18" t="s">
        <v>55</v>
      </c>
      <c r="M630" s="18">
        <v>1</v>
      </c>
      <c r="T630" s="18" t="s">
        <v>117</v>
      </c>
      <c r="U630" s="18">
        <v>0</v>
      </c>
      <c r="W630" s="18" t="s">
        <v>2610</v>
      </c>
      <c r="AB630" s="18" t="s">
        <v>292</v>
      </c>
      <c r="AC630" s="18" t="s">
        <v>167</v>
      </c>
      <c r="AG630" s="18" t="s">
        <v>195</v>
      </c>
    </row>
    <row r="631" spans="1:33" x14ac:dyDescent="0.2">
      <c r="A631" s="18">
        <v>626</v>
      </c>
      <c r="B631" s="18">
        <v>21240140</v>
      </c>
      <c r="D631" s="18">
        <v>0</v>
      </c>
      <c r="E631" s="18" t="s">
        <v>543</v>
      </c>
      <c r="F631" s="18" t="s">
        <v>556</v>
      </c>
      <c r="I631" s="18">
        <v>0</v>
      </c>
      <c r="J631" s="18" t="s">
        <v>262</v>
      </c>
      <c r="K631" s="18" t="s">
        <v>55</v>
      </c>
      <c r="M631" s="18">
        <v>1</v>
      </c>
      <c r="T631" s="18" t="s">
        <v>117</v>
      </c>
      <c r="U631" s="18">
        <v>0</v>
      </c>
      <c r="W631" s="18" t="s">
        <v>2610</v>
      </c>
      <c r="AB631" s="18" t="s">
        <v>293</v>
      </c>
      <c r="AC631" s="18" t="s">
        <v>167</v>
      </c>
      <c r="AG631" s="18" t="s">
        <v>195</v>
      </c>
    </row>
    <row r="632" spans="1:33" x14ac:dyDescent="0.2">
      <c r="A632" s="18">
        <v>627</v>
      </c>
      <c r="B632" s="18">
        <v>21240150</v>
      </c>
      <c r="D632" s="18">
        <v>0</v>
      </c>
      <c r="E632" s="18" t="s">
        <v>543</v>
      </c>
      <c r="F632" s="18" t="s">
        <v>557</v>
      </c>
      <c r="I632" s="18">
        <v>0</v>
      </c>
      <c r="J632" s="18" t="s">
        <v>262</v>
      </c>
      <c r="K632" s="18" t="s">
        <v>55</v>
      </c>
      <c r="M632" s="18">
        <v>1</v>
      </c>
      <c r="T632" s="18" t="s">
        <v>117</v>
      </c>
      <c r="U632" s="18">
        <v>0</v>
      </c>
      <c r="W632" s="18" t="s">
        <v>2610</v>
      </c>
      <c r="AB632" s="18" t="s">
        <v>294</v>
      </c>
      <c r="AC632" s="18" t="s">
        <v>167</v>
      </c>
      <c r="AG632" s="18" t="s">
        <v>195</v>
      </c>
    </row>
    <row r="633" spans="1:33" x14ac:dyDescent="0.2">
      <c r="A633" s="18">
        <v>628</v>
      </c>
      <c r="B633" s="18">
        <v>21240160</v>
      </c>
      <c r="D633" s="18">
        <v>0</v>
      </c>
      <c r="E633" s="18" t="s">
        <v>543</v>
      </c>
      <c r="F633" s="18" t="s">
        <v>558</v>
      </c>
      <c r="I633" s="18">
        <v>0</v>
      </c>
      <c r="J633" s="18" t="s">
        <v>262</v>
      </c>
      <c r="K633" s="18" t="s">
        <v>55</v>
      </c>
      <c r="M633" s="18">
        <v>1</v>
      </c>
      <c r="T633" s="18" t="s">
        <v>117</v>
      </c>
      <c r="U633" s="18">
        <v>0</v>
      </c>
      <c r="W633" s="18" t="s">
        <v>2610</v>
      </c>
      <c r="AB633" s="18" t="s">
        <v>295</v>
      </c>
      <c r="AC633" s="18" t="s">
        <v>167</v>
      </c>
      <c r="AG633" s="18" t="s">
        <v>195</v>
      </c>
    </row>
    <row r="634" spans="1:33" x14ac:dyDescent="0.2">
      <c r="A634" s="18">
        <v>629</v>
      </c>
      <c r="B634" s="18">
        <v>21240170</v>
      </c>
      <c r="D634" s="18">
        <v>0</v>
      </c>
      <c r="E634" s="18" t="s">
        <v>543</v>
      </c>
      <c r="F634" s="18" t="s">
        <v>559</v>
      </c>
      <c r="I634" s="18">
        <v>0</v>
      </c>
      <c r="J634" s="18" t="s">
        <v>262</v>
      </c>
      <c r="K634" s="18" t="s">
        <v>55</v>
      </c>
      <c r="M634" s="18">
        <v>1</v>
      </c>
      <c r="T634" s="18" t="s">
        <v>117</v>
      </c>
      <c r="U634" s="18">
        <v>0</v>
      </c>
      <c r="W634" s="18" t="s">
        <v>2610</v>
      </c>
      <c r="AB634" s="18" t="s">
        <v>296</v>
      </c>
      <c r="AC634" s="18" t="s">
        <v>167</v>
      </c>
      <c r="AG634" s="18" t="s">
        <v>195</v>
      </c>
    </row>
    <row r="635" spans="1:33" x14ac:dyDescent="0.2">
      <c r="A635" s="18">
        <v>630</v>
      </c>
      <c r="B635" s="18">
        <v>21240180</v>
      </c>
      <c r="D635" s="18">
        <v>0</v>
      </c>
      <c r="E635" s="18" t="s">
        <v>543</v>
      </c>
      <c r="F635" s="18" t="s">
        <v>560</v>
      </c>
      <c r="I635" s="18">
        <v>0</v>
      </c>
      <c r="J635" s="18" t="s">
        <v>262</v>
      </c>
      <c r="K635" s="18" t="s">
        <v>55</v>
      </c>
      <c r="M635" s="18">
        <v>1</v>
      </c>
      <c r="T635" s="18" t="s">
        <v>117</v>
      </c>
      <c r="U635" s="18">
        <v>0</v>
      </c>
      <c r="W635" s="18" t="s">
        <v>2610</v>
      </c>
      <c r="AB635" s="18" t="s">
        <v>297</v>
      </c>
      <c r="AC635" s="18" t="s">
        <v>167</v>
      </c>
      <c r="AG635" s="18" t="s">
        <v>195</v>
      </c>
    </row>
    <row r="636" spans="1:33" x14ac:dyDescent="0.2">
      <c r="A636" s="18">
        <v>631</v>
      </c>
      <c r="B636" s="18">
        <v>21240190</v>
      </c>
      <c r="D636" s="18">
        <v>0</v>
      </c>
      <c r="E636" s="18" t="s">
        <v>543</v>
      </c>
      <c r="F636" s="18" t="s">
        <v>561</v>
      </c>
      <c r="I636" s="18">
        <v>0</v>
      </c>
      <c r="J636" s="18" t="s">
        <v>262</v>
      </c>
      <c r="K636" s="18" t="s">
        <v>55</v>
      </c>
      <c r="M636" s="18">
        <v>1</v>
      </c>
      <c r="T636" s="18" t="s">
        <v>117</v>
      </c>
      <c r="U636" s="18">
        <v>0</v>
      </c>
      <c r="W636" s="18" t="s">
        <v>2610</v>
      </c>
      <c r="AB636" s="18" t="s">
        <v>298</v>
      </c>
      <c r="AC636" s="18" t="s">
        <v>167</v>
      </c>
      <c r="AG636" s="18" t="s">
        <v>195</v>
      </c>
    </row>
    <row r="637" spans="1:33" x14ac:dyDescent="0.2">
      <c r="A637" s="18">
        <v>632</v>
      </c>
      <c r="B637" s="18">
        <v>21240200</v>
      </c>
      <c r="D637" s="18">
        <v>0</v>
      </c>
      <c r="E637" s="18" t="s">
        <v>543</v>
      </c>
      <c r="F637" s="18" t="s">
        <v>562</v>
      </c>
      <c r="I637" s="18">
        <v>0</v>
      </c>
      <c r="J637" s="18" t="s">
        <v>262</v>
      </c>
      <c r="K637" s="18" t="s">
        <v>55</v>
      </c>
      <c r="M637" s="18">
        <v>1</v>
      </c>
      <c r="T637" s="18" t="s">
        <v>117</v>
      </c>
      <c r="U637" s="18">
        <v>0</v>
      </c>
      <c r="W637" s="18" t="s">
        <v>2610</v>
      </c>
      <c r="AB637" s="18" t="s">
        <v>299</v>
      </c>
      <c r="AC637" s="18" t="s">
        <v>167</v>
      </c>
      <c r="AG637" s="18" t="s">
        <v>195</v>
      </c>
    </row>
    <row r="638" spans="1:33" x14ac:dyDescent="0.2">
      <c r="A638" s="18">
        <v>633</v>
      </c>
      <c r="B638" s="18">
        <v>21240210</v>
      </c>
      <c r="D638" s="18">
        <v>0</v>
      </c>
      <c r="E638" s="18" t="s">
        <v>543</v>
      </c>
      <c r="F638" s="18" t="s">
        <v>563</v>
      </c>
      <c r="I638" s="18">
        <v>0</v>
      </c>
      <c r="J638" s="18" t="s">
        <v>262</v>
      </c>
      <c r="K638" s="18" t="s">
        <v>55</v>
      </c>
      <c r="M638" s="18">
        <v>1</v>
      </c>
      <c r="T638" s="18" t="s">
        <v>117</v>
      </c>
      <c r="U638" s="18">
        <v>0</v>
      </c>
      <c r="W638" s="18" t="s">
        <v>2610</v>
      </c>
      <c r="AB638" s="18" t="s">
        <v>279</v>
      </c>
      <c r="AC638" s="18" t="s">
        <v>167</v>
      </c>
      <c r="AG638" s="18" t="s">
        <v>195</v>
      </c>
    </row>
    <row r="639" spans="1:33" x14ac:dyDescent="0.2">
      <c r="A639" s="18">
        <v>634</v>
      </c>
      <c r="B639" s="18">
        <v>21240220</v>
      </c>
      <c r="D639" s="18">
        <v>0</v>
      </c>
      <c r="E639" s="18" t="s">
        <v>543</v>
      </c>
      <c r="F639" s="18" t="s">
        <v>564</v>
      </c>
      <c r="I639" s="18">
        <v>0</v>
      </c>
      <c r="J639" s="18" t="s">
        <v>262</v>
      </c>
      <c r="K639" s="18" t="s">
        <v>55</v>
      </c>
      <c r="M639" s="18">
        <v>1</v>
      </c>
      <c r="T639" s="18" t="s">
        <v>117</v>
      </c>
      <c r="U639" s="18">
        <v>0</v>
      </c>
      <c r="W639" s="18" t="s">
        <v>2610</v>
      </c>
      <c r="AB639" s="18" t="s">
        <v>300</v>
      </c>
      <c r="AC639" s="18" t="s">
        <v>167</v>
      </c>
      <c r="AG639" s="18" t="s">
        <v>195</v>
      </c>
    </row>
    <row r="640" spans="1:33" x14ac:dyDescent="0.2">
      <c r="A640" s="18">
        <v>635</v>
      </c>
      <c r="B640" s="18">
        <v>21240230</v>
      </c>
      <c r="D640" s="18">
        <v>0</v>
      </c>
      <c r="E640" s="18" t="s">
        <v>543</v>
      </c>
      <c r="F640" s="18" t="s">
        <v>565</v>
      </c>
      <c r="I640" s="18">
        <v>0</v>
      </c>
      <c r="J640" s="18" t="s">
        <v>262</v>
      </c>
      <c r="K640" s="18" t="s">
        <v>55</v>
      </c>
      <c r="M640" s="18">
        <v>1</v>
      </c>
      <c r="T640" s="18" t="s">
        <v>117</v>
      </c>
      <c r="U640" s="18">
        <v>0</v>
      </c>
      <c r="W640" s="18" t="s">
        <v>2610</v>
      </c>
      <c r="AB640" s="18" t="s">
        <v>301</v>
      </c>
      <c r="AC640" s="18" t="s">
        <v>167</v>
      </c>
      <c r="AG640" s="18" t="s">
        <v>195</v>
      </c>
    </row>
    <row r="641" spans="1:33" x14ac:dyDescent="0.2">
      <c r="A641" s="18">
        <v>636</v>
      </c>
      <c r="B641" s="18">
        <v>21240240</v>
      </c>
      <c r="D641" s="18">
        <v>0</v>
      </c>
      <c r="E641" s="18" t="s">
        <v>543</v>
      </c>
      <c r="F641" s="18" t="s">
        <v>566</v>
      </c>
      <c r="I641" s="18">
        <v>0</v>
      </c>
      <c r="J641" s="18" t="s">
        <v>262</v>
      </c>
      <c r="K641" s="18" t="s">
        <v>55</v>
      </c>
      <c r="M641" s="18">
        <v>1</v>
      </c>
      <c r="T641" s="18" t="s">
        <v>117</v>
      </c>
      <c r="U641" s="18">
        <v>0</v>
      </c>
      <c r="W641" s="18" t="s">
        <v>2610</v>
      </c>
      <c r="AB641" s="18" t="s">
        <v>302</v>
      </c>
      <c r="AC641" s="18" t="s">
        <v>167</v>
      </c>
      <c r="AG641" s="18" t="s">
        <v>195</v>
      </c>
    </row>
    <row r="642" spans="1:33" x14ac:dyDescent="0.2">
      <c r="A642" s="18">
        <v>637</v>
      </c>
      <c r="B642" s="18">
        <v>21240250</v>
      </c>
      <c r="D642" s="18">
        <v>0</v>
      </c>
      <c r="E642" s="18" t="s">
        <v>543</v>
      </c>
      <c r="F642" s="18" t="s">
        <v>567</v>
      </c>
      <c r="I642" s="18">
        <v>0</v>
      </c>
      <c r="J642" s="18" t="s">
        <v>262</v>
      </c>
      <c r="K642" s="18" t="s">
        <v>55</v>
      </c>
      <c r="M642" s="18">
        <v>1</v>
      </c>
      <c r="T642" s="18" t="s">
        <v>117</v>
      </c>
      <c r="U642" s="18">
        <v>0</v>
      </c>
      <c r="W642" s="18" t="s">
        <v>2610</v>
      </c>
      <c r="AB642" s="18" t="s">
        <v>303</v>
      </c>
      <c r="AC642" s="18" t="s">
        <v>167</v>
      </c>
      <c r="AG642" s="18" t="s">
        <v>195</v>
      </c>
    </row>
    <row r="643" spans="1:33" x14ac:dyDescent="0.2">
      <c r="A643" s="18">
        <v>638</v>
      </c>
      <c r="B643" s="18">
        <v>21150010</v>
      </c>
      <c r="D643" s="18">
        <v>0</v>
      </c>
      <c r="E643" s="18" t="s">
        <v>568</v>
      </c>
      <c r="F643" s="18" t="s">
        <v>196</v>
      </c>
      <c r="I643" s="18">
        <v>0</v>
      </c>
      <c r="J643" s="18" t="s">
        <v>262</v>
      </c>
      <c r="K643" s="18" t="s">
        <v>55</v>
      </c>
      <c r="M643" s="18">
        <v>1</v>
      </c>
      <c r="T643" s="18" t="s">
        <v>117</v>
      </c>
      <c r="U643" s="18">
        <v>0</v>
      </c>
      <c r="W643" s="18" t="s">
        <v>2610</v>
      </c>
      <c r="AB643" s="18" t="s">
        <v>277</v>
      </c>
      <c r="AC643" s="18" t="s">
        <v>168</v>
      </c>
      <c r="AG643" s="18" t="s">
        <v>196</v>
      </c>
    </row>
    <row r="644" spans="1:33" x14ac:dyDescent="0.2">
      <c r="A644" s="18">
        <v>639</v>
      </c>
      <c r="B644" s="18">
        <v>21150020</v>
      </c>
      <c r="D644" s="18">
        <v>0</v>
      </c>
      <c r="E644" s="18" t="s">
        <v>568</v>
      </c>
      <c r="F644" s="18" t="s">
        <v>569</v>
      </c>
      <c r="I644" s="18">
        <v>0</v>
      </c>
      <c r="J644" s="18" t="s">
        <v>262</v>
      </c>
      <c r="K644" s="18" t="s">
        <v>55</v>
      </c>
      <c r="M644" s="18">
        <v>1</v>
      </c>
      <c r="T644" s="18" t="s">
        <v>117</v>
      </c>
      <c r="U644" s="18">
        <v>0</v>
      </c>
      <c r="W644" s="18" t="s">
        <v>2610</v>
      </c>
      <c r="AB644" s="18" t="s">
        <v>280</v>
      </c>
      <c r="AC644" s="18" t="s">
        <v>168</v>
      </c>
      <c r="AG644" s="18" t="s">
        <v>196</v>
      </c>
    </row>
    <row r="645" spans="1:33" x14ac:dyDescent="0.2">
      <c r="A645" s="18">
        <v>640</v>
      </c>
      <c r="B645" s="18">
        <v>21150030</v>
      </c>
      <c r="D645" s="18">
        <v>0</v>
      </c>
      <c r="E645" s="18" t="s">
        <v>568</v>
      </c>
      <c r="F645" s="18" t="s">
        <v>570</v>
      </c>
      <c r="I645" s="18">
        <v>0</v>
      </c>
      <c r="J645" s="18" t="s">
        <v>262</v>
      </c>
      <c r="K645" s="18" t="s">
        <v>55</v>
      </c>
      <c r="M645" s="18">
        <v>1</v>
      </c>
      <c r="T645" s="18" t="s">
        <v>117</v>
      </c>
      <c r="U645" s="18">
        <v>0</v>
      </c>
      <c r="W645" s="18" t="s">
        <v>2610</v>
      </c>
      <c r="AB645" s="18" t="s">
        <v>282</v>
      </c>
      <c r="AC645" s="18" t="s">
        <v>168</v>
      </c>
      <c r="AG645" s="18" t="s">
        <v>196</v>
      </c>
    </row>
    <row r="646" spans="1:33" x14ac:dyDescent="0.2">
      <c r="A646" s="18">
        <v>641</v>
      </c>
      <c r="B646" s="18">
        <v>21150040</v>
      </c>
      <c r="D646" s="18">
        <v>0</v>
      </c>
      <c r="E646" s="18" t="s">
        <v>568</v>
      </c>
      <c r="F646" s="18" t="s">
        <v>571</v>
      </c>
      <c r="I646" s="18">
        <v>0</v>
      </c>
      <c r="J646" s="18" t="s">
        <v>262</v>
      </c>
      <c r="K646" s="18" t="s">
        <v>55</v>
      </c>
      <c r="M646" s="18">
        <v>1</v>
      </c>
      <c r="T646" s="18" t="s">
        <v>117</v>
      </c>
      <c r="U646" s="18">
        <v>0</v>
      </c>
      <c r="W646" s="18" t="s">
        <v>2610</v>
      </c>
      <c r="AB646" s="18" t="s">
        <v>283</v>
      </c>
      <c r="AC646" s="18" t="s">
        <v>168</v>
      </c>
      <c r="AG646" s="18" t="s">
        <v>196</v>
      </c>
    </row>
    <row r="647" spans="1:33" x14ac:dyDescent="0.2">
      <c r="A647" s="18">
        <v>642</v>
      </c>
      <c r="B647" s="18">
        <v>21150050</v>
      </c>
      <c r="D647" s="18">
        <v>0</v>
      </c>
      <c r="E647" s="18" t="s">
        <v>568</v>
      </c>
      <c r="F647" s="18" t="s">
        <v>572</v>
      </c>
      <c r="I647" s="18">
        <v>0</v>
      </c>
      <c r="J647" s="18" t="s">
        <v>262</v>
      </c>
      <c r="K647" s="18" t="s">
        <v>55</v>
      </c>
      <c r="M647" s="18">
        <v>1</v>
      </c>
      <c r="T647" s="18" t="s">
        <v>117</v>
      </c>
      <c r="U647" s="18">
        <v>0</v>
      </c>
      <c r="W647" s="18" t="s">
        <v>2610</v>
      </c>
      <c r="AB647" s="18" t="s">
        <v>284</v>
      </c>
      <c r="AC647" s="18" t="s">
        <v>168</v>
      </c>
      <c r="AG647" s="18" t="s">
        <v>196</v>
      </c>
    </row>
    <row r="648" spans="1:33" x14ac:dyDescent="0.2">
      <c r="A648" s="18">
        <v>643</v>
      </c>
      <c r="B648" s="18">
        <v>21150060</v>
      </c>
      <c r="D648" s="18">
        <v>0</v>
      </c>
      <c r="E648" s="18" t="s">
        <v>568</v>
      </c>
      <c r="F648" s="18" t="s">
        <v>573</v>
      </c>
      <c r="I648" s="18">
        <v>0</v>
      </c>
      <c r="J648" s="18" t="s">
        <v>262</v>
      </c>
      <c r="K648" s="18" t="s">
        <v>55</v>
      </c>
      <c r="M648" s="18">
        <v>1</v>
      </c>
      <c r="T648" s="18" t="s">
        <v>117</v>
      </c>
      <c r="U648" s="18">
        <v>0</v>
      </c>
      <c r="W648" s="18" t="s">
        <v>2610</v>
      </c>
      <c r="AB648" s="18" t="s">
        <v>285</v>
      </c>
      <c r="AC648" s="18" t="s">
        <v>168</v>
      </c>
      <c r="AG648" s="18" t="s">
        <v>196</v>
      </c>
    </row>
    <row r="649" spans="1:33" x14ac:dyDescent="0.2">
      <c r="A649" s="18">
        <v>644</v>
      </c>
      <c r="B649" s="18">
        <v>21150070</v>
      </c>
      <c r="D649" s="18">
        <v>0</v>
      </c>
      <c r="E649" s="18" t="s">
        <v>568</v>
      </c>
      <c r="F649" s="18" t="s">
        <v>574</v>
      </c>
      <c r="I649" s="18">
        <v>0</v>
      </c>
      <c r="J649" s="18" t="s">
        <v>262</v>
      </c>
      <c r="K649" s="18" t="s">
        <v>55</v>
      </c>
      <c r="M649" s="18">
        <v>1</v>
      </c>
      <c r="T649" s="18" t="s">
        <v>117</v>
      </c>
      <c r="U649" s="18">
        <v>0</v>
      </c>
      <c r="W649" s="18" t="s">
        <v>2610</v>
      </c>
      <c r="AB649" s="18" t="s">
        <v>286</v>
      </c>
      <c r="AC649" s="18" t="s">
        <v>168</v>
      </c>
      <c r="AG649" s="18" t="s">
        <v>196</v>
      </c>
    </row>
    <row r="650" spans="1:33" x14ac:dyDescent="0.2">
      <c r="A650" s="18">
        <v>645</v>
      </c>
      <c r="B650" s="18">
        <v>21150080</v>
      </c>
      <c r="D650" s="18">
        <v>0</v>
      </c>
      <c r="E650" s="18" t="s">
        <v>568</v>
      </c>
      <c r="F650" s="18" t="s">
        <v>575</v>
      </c>
      <c r="I650" s="18">
        <v>0</v>
      </c>
      <c r="J650" s="18" t="s">
        <v>262</v>
      </c>
      <c r="K650" s="18" t="s">
        <v>55</v>
      </c>
      <c r="M650" s="18">
        <v>1</v>
      </c>
      <c r="T650" s="18" t="s">
        <v>117</v>
      </c>
      <c r="U650" s="18">
        <v>0</v>
      </c>
      <c r="W650" s="18" t="s">
        <v>2610</v>
      </c>
      <c r="AB650" s="18" t="s">
        <v>287</v>
      </c>
      <c r="AC650" s="18" t="s">
        <v>168</v>
      </c>
      <c r="AG650" s="18" t="s">
        <v>196</v>
      </c>
    </row>
    <row r="651" spans="1:33" x14ac:dyDescent="0.2">
      <c r="A651" s="18">
        <v>646</v>
      </c>
      <c r="B651" s="18">
        <v>21150090</v>
      </c>
      <c r="D651" s="18">
        <v>0</v>
      </c>
      <c r="E651" s="18" t="s">
        <v>568</v>
      </c>
      <c r="F651" s="18" t="s">
        <v>576</v>
      </c>
      <c r="I651" s="18">
        <v>0</v>
      </c>
      <c r="J651" s="18" t="s">
        <v>262</v>
      </c>
      <c r="K651" s="18" t="s">
        <v>55</v>
      </c>
      <c r="M651" s="18">
        <v>1</v>
      </c>
      <c r="T651" s="18" t="s">
        <v>117</v>
      </c>
      <c r="U651" s="18">
        <v>0</v>
      </c>
      <c r="W651" s="18" t="s">
        <v>2610</v>
      </c>
      <c r="AB651" s="18" t="s">
        <v>288</v>
      </c>
      <c r="AC651" s="18" t="s">
        <v>168</v>
      </c>
      <c r="AG651" s="18" t="s">
        <v>196</v>
      </c>
    </row>
    <row r="652" spans="1:33" x14ac:dyDescent="0.2">
      <c r="A652" s="18">
        <v>647</v>
      </c>
      <c r="B652" s="18">
        <v>21150100</v>
      </c>
      <c r="D652" s="18">
        <v>0</v>
      </c>
      <c r="E652" s="18" t="s">
        <v>568</v>
      </c>
      <c r="F652" s="18" t="s">
        <v>577</v>
      </c>
      <c r="I652" s="18">
        <v>0</v>
      </c>
      <c r="J652" s="18" t="s">
        <v>262</v>
      </c>
      <c r="K652" s="18" t="s">
        <v>55</v>
      </c>
      <c r="M652" s="18">
        <v>1</v>
      </c>
      <c r="T652" s="18" t="s">
        <v>117</v>
      </c>
      <c r="U652" s="18">
        <v>0</v>
      </c>
      <c r="W652" s="18" t="s">
        <v>2610</v>
      </c>
      <c r="AB652" s="18" t="s">
        <v>289</v>
      </c>
      <c r="AC652" s="18" t="s">
        <v>168</v>
      </c>
      <c r="AG652" s="18" t="s">
        <v>196</v>
      </c>
    </row>
    <row r="653" spans="1:33" x14ac:dyDescent="0.2">
      <c r="A653" s="18">
        <v>648</v>
      </c>
      <c r="B653" s="18">
        <v>21150110</v>
      </c>
      <c r="D653" s="18">
        <v>0</v>
      </c>
      <c r="E653" s="18" t="s">
        <v>568</v>
      </c>
      <c r="F653" s="18" t="s">
        <v>578</v>
      </c>
      <c r="I653" s="18">
        <v>0</v>
      </c>
      <c r="J653" s="18" t="s">
        <v>262</v>
      </c>
      <c r="K653" s="18" t="s">
        <v>55</v>
      </c>
      <c r="M653" s="18">
        <v>1</v>
      </c>
      <c r="T653" s="18" t="s">
        <v>117</v>
      </c>
      <c r="U653" s="18">
        <v>0</v>
      </c>
      <c r="W653" s="18" t="s">
        <v>2610</v>
      </c>
      <c r="AB653" s="18" t="s">
        <v>290</v>
      </c>
      <c r="AC653" s="18" t="s">
        <v>168</v>
      </c>
      <c r="AG653" s="18" t="s">
        <v>196</v>
      </c>
    </row>
    <row r="654" spans="1:33" x14ac:dyDescent="0.2">
      <c r="A654" s="18">
        <v>649</v>
      </c>
      <c r="B654" s="18">
        <v>21150120</v>
      </c>
      <c r="D654" s="18">
        <v>0</v>
      </c>
      <c r="E654" s="18" t="s">
        <v>568</v>
      </c>
      <c r="F654" s="18" t="s">
        <v>579</v>
      </c>
      <c r="I654" s="18">
        <v>0</v>
      </c>
      <c r="J654" s="18" t="s">
        <v>262</v>
      </c>
      <c r="K654" s="18" t="s">
        <v>55</v>
      </c>
      <c r="M654" s="18">
        <v>1</v>
      </c>
      <c r="T654" s="18" t="s">
        <v>117</v>
      </c>
      <c r="U654" s="18">
        <v>0</v>
      </c>
      <c r="W654" s="18" t="s">
        <v>2610</v>
      </c>
      <c r="AB654" s="18" t="s">
        <v>291</v>
      </c>
      <c r="AC654" s="18" t="s">
        <v>168</v>
      </c>
      <c r="AG654" s="18" t="s">
        <v>196</v>
      </c>
    </row>
    <row r="655" spans="1:33" x14ac:dyDescent="0.2">
      <c r="A655" s="18">
        <v>650</v>
      </c>
      <c r="B655" s="18">
        <v>21150130</v>
      </c>
      <c r="D655" s="18">
        <v>0</v>
      </c>
      <c r="E655" s="18" t="s">
        <v>568</v>
      </c>
      <c r="F655" s="18" t="s">
        <v>580</v>
      </c>
      <c r="I655" s="18">
        <v>0</v>
      </c>
      <c r="J655" s="18" t="s">
        <v>262</v>
      </c>
      <c r="K655" s="18" t="s">
        <v>55</v>
      </c>
      <c r="M655" s="18">
        <v>1</v>
      </c>
      <c r="T655" s="18" t="s">
        <v>117</v>
      </c>
      <c r="U655" s="18">
        <v>0</v>
      </c>
      <c r="W655" s="18" t="s">
        <v>2610</v>
      </c>
      <c r="AB655" s="18" t="s">
        <v>292</v>
      </c>
      <c r="AC655" s="18" t="s">
        <v>168</v>
      </c>
      <c r="AG655" s="18" t="s">
        <v>196</v>
      </c>
    </row>
    <row r="656" spans="1:33" x14ac:dyDescent="0.2">
      <c r="A656" s="18">
        <v>651</v>
      </c>
      <c r="B656" s="18">
        <v>21150140</v>
      </c>
      <c r="D656" s="18">
        <v>0</v>
      </c>
      <c r="E656" s="18" t="s">
        <v>568</v>
      </c>
      <c r="F656" s="18" t="s">
        <v>581</v>
      </c>
      <c r="I656" s="18">
        <v>0</v>
      </c>
      <c r="J656" s="18" t="s">
        <v>262</v>
      </c>
      <c r="K656" s="18" t="s">
        <v>55</v>
      </c>
      <c r="M656" s="18">
        <v>1</v>
      </c>
      <c r="T656" s="18" t="s">
        <v>117</v>
      </c>
      <c r="U656" s="18">
        <v>0</v>
      </c>
      <c r="W656" s="18" t="s">
        <v>2610</v>
      </c>
      <c r="AB656" s="18" t="s">
        <v>293</v>
      </c>
      <c r="AC656" s="18" t="s">
        <v>168</v>
      </c>
      <c r="AG656" s="18" t="s">
        <v>196</v>
      </c>
    </row>
    <row r="657" spans="1:33" x14ac:dyDescent="0.2">
      <c r="A657" s="18">
        <v>652</v>
      </c>
      <c r="B657" s="18">
        <v>21150150</v>
      </c>
      <c r="D657" s="18">
        <v>0</v>
      </c>
      <c r="E657" s="18" t="s">
        <v>568</v>
      </c>
      <c r="F657" s="18" t="s">
        <v>582</v>
      </c>
      <c r="I657" s="18">
        <v>0</v>
      </c>
      <c r="J657" s="18" t="s">
        <v>262</v>
      </c>
      <c r="K657" s="18" t="s">
        <v>55</v>
      </c>
      <c r="M657" s="18">
        <v>1</v>
      </c>
      <c r="T657" s="18" t="s">
        <v>117</v>
      </c>
      <c r="U657" s="18">
        <v>0</v>
      </c>
      <c r="W657" s="18" t="s">
        <v>2610</v>
      </c>
      <c r="AB657" s="18" t="s">
        <v>294</v>
      </c>
      <c r="AC657" s="18" t="s">
        <v>168</v>
      </c>
      <c r="AG657" s="18" t="s">
        <v>196</v>
      </c>
    </row>
    <row r="658" spans="1:33" x14ac:dyDescent="0.2">
      <c r="A658" s="18">
        <v>653</v>
      </c>
      <c r="B658" s="18">
        <v>21150160</v>
      </c>
      <c r="D658" s="18">
        <v>0</v>
      </c>
      <c r="E658" s="18" t="s">
        <v>568</v>
      </c>
      <c r="F658" s="18" t="s">
        <v>583</v>
      </c>
      <c r="I658" s="18">
        <v>0</v>
      </c>
      <c r="J658" s="18" t="s">
        <v>262</v>
      </c>
      <c r="K658" s="18" t="s">
        <v>55</v>
      </c>
      <c r="M658" s="18">
        <v>1</v>
      </c>
      <c r="T658" s="18" t="s">
        <v>117</v>
      </c>
      <c r="U658" s="18">
        <v>0</v>
      </c>
      <c r="W658" s="18" t="s">
        <v>2610</v>
      </c>
      <c r="AB658" s="18" t="s">
        <v>295</v>
      </c>
      <c r="AC658" s="18" t="s">
        <v>168</v>
      </c>
      <c r="AG658" s="18" t="s">
        <v>196</v>
      </c>
    </row>
    <row r="659" spans="1:33" x14ac:dyDescent="0.2">
      <c r="A659" s="18">
        <v>654</v>
      </c>
      <c r="B659" s="18">
        <v>21150170</v>
      </c>
      <c r="D659" s="18">
        <v>0</v>
      </c>
      <c r="E659" s="18" t="s">
        <v>568</v>
      </c>
      <c r="F659" s="18" t="s">
        <v>584</v>
      </c>
      <c r="I659" s="18">
        <v>0</v>
      </c>
      <c r="J659" s="18" t="s">
        <v>262</v>
      </c>
      <c r="K659" s="18" t="s">
        <v>55</v>
      </c>
      <c r="M659" s="18">
        <v>1</v>
      </c>
      <c r="T659" s="18" t="s">
        <v>117</v>
      </c>
      <c r="U659" s="18">
        <v>0</v>
      </c>
      <c r="W659" s="18" t="s">
        <v>2610</v>
      </c>
      <c r="AB659" s="18" t="s">
        <v>296</v>
      </c>
      <c r="AC659" s="18" t="s">
        <v>168</v>
      </c>
      <c r="AG659" s="18" t="s">
        <v>196</v>
      </c>
    </row>
    <row r="660" spans="1:33" x14ac:dyDescent="0.2">
      <c r="A660" s="18">
        <v>655</v>
      </c>
      <c r="B660" s="18">
        <v>21150180</v>
      </c>
      <c r="D660" s="18">
        <v>0</v>
      </c>
      <c r="E660" s="18" t="s">
        <v>568</v>
      </c>
      <c r="F660" s="18" t="s">
        <v>585</v>
      </c>
      <c r="I660" s="18">
        <v>0</v>
      </c>
      <c r="J660" s="18" t="s">
        <v>262</v>
      </c>
      <c r="K660" s="18" t="s">
        <v>55</v>
      </c>
      <c r="M660" s="18">
        <v>1</v>
      </c>
      <c r="T660" s="18" t="s">
        <v>117</v>
      </c>
      <c r="U660" s="18">
        <v>0</v>
      </c>
      <c r="W660" s="18" t="s">
        <v>2610</v>
      </c>
      <c r="AB660" s="18" t="s">
        <v>297</v>
      </c>
      <c r="AC660" s="18" t="s">
        <v>168</v>
      </c>
      <c r="AG660" s="18" t="s">
        <v>196</v>
      </c>
    </row>
    <row r="661" spans="1:33" x14ac:dyDescent="0.2">
      <c r="A661" s="18">
        <v>656</v>
      </c>
      <c r="B661" s="18">
        <v>21150190</v>
      </c>
      <c r="D661" s="18">
        <v>0</v>
      </c>
      <c r="E661" s="18" t="s">
        <v>568</v>
      </c>
      <c r="F661" s="18" t="s">
        <v>586</v>
      </c>
      <c r="I661" s="18">
        <v>0</v>
      </c>
      <c r="J661" s="18" t="s">
        <v>262</v>
      </c>
      <c r="K661" s="18" t="s">
        <v>55</v>
      </c>
      <c r="M661" s="18">
        <v>1</v>
      </c>
      <c r="T661" s="18" t="s">
        <v>117</v>
      </c>
      <c r="U661" s="18">
        <v>0</v>
      </c>
      <c r="W661" s="18" t="s">
        <v>2610</v>
      </c>
      <c r="AB661" s="18" t="s">
        <v>298</v>
      </c>
      <c r="AC661" s="18" t="s">
        <v>168</v>
      </c>
      <c r="AG661" s="18" t="s">
        <v>196</v>
      </c>
    </row>
    <row r="662" spans="1:33" x14ac:dyDescent="0.2">
      <c r="A662" s="18">
        <v>657</v>
      </c>
      <c r="B662" s="18">
        <v>21150200</v>
      </c>
      <c r="D662" s="18">
        <v>0</v>
      </c>
      <c r="E662" s="18" t="s">
        <v>568</v>
      </c>
      <c r="F662" s="18" t="s">
        <v>587</v>
      </c>
      <c r="I662" s="18">
        <v>0</v>
      </c>
      <c r="J662" s="18" t="s">
        <v>262</v>
      </c>
      <c r="K662" s="18" t="s">
        <v>55</v>
      </c>
      <c r="M662" s="18">
        <v>1</v>
      </c>
      <c r="T662" s="18" t="s">
        <v>117</v>
      </c>
      <c r="U662" s="18">
        <v>0</v>
      </c>
      <c r="W662" s="18" t="s">
        <v>2610</v>
      </c>
      <c r="AB662" s="18" t="s">
        <v>299</v>
      </c>
      <c r="AC662" s="18" t="s">
        <v>168</v>
      </c>
      <c r="AG662" s="18" t="s">
        <v>196</v>
      </c>
    </row>
    <row r="663" spans="1:33" x14ac:dyDescent="0.2">
      <c r="A663" s="18">
        <v>658</v>
      </c>
      <c r="B663" s="18">
        <v>21150210</v>
      </c>
      <c r="D663" s="18">
        <v>0</v>
      </c>
      <c r="E663" s="18" t="s">
        <v>568</v>
      </c>
      <c r="F663" s="18" t="s">
        <v>588</v>
      </c>
      <c r="I663" s="18">
        <v>0</v>
      </c>
      <c r="J663" s="18" t="s">
        <v>262</v>
      </c>
      <c r="K663" s="18" t="s">
        <v>55</v>
      </c>
      <c r="M663" s="18">
        <v>1</v>
      </c>
      <c r="T663" s="18" t="s">
        <v>117</v>
      </c>
      <c r="U663" s="18">
        <v>0</v>
      </c>
      <c r="W663" s="18" t="s">
        <v>2610</v>
      </c>
      <c r="AB663" s="18" t="s">
        <v>279</v>
      </c>
      <c r="AC663" s="18" t="s">
        <v>168</v>
      </c>
      <c r="AG663" s="18" t="s">
        <v>196</v>
      </c>
    </row>
    <row r="664" spans="1:33" x14ac:dyDescent="0.2">
      <c r="A664" s="18">
        <v>659</v>
      </c>
      <c r="B664" s="18">
        <v>21150220</v>
      </c>
      <c r="D664" s="18">
        <v>0</v>
      </c>
      <c r="E664" s="18" t="s">
        <v>568</v>
      </c>
      <c r="F664" s="18" t="s">
        <v>589</v>
      </c>
      <c r="I664" s="18">
        <v>0</v>
      </c>
      <c r="J664" s="18" t="s">
        <v>262</v>
      </c>
      <c r="K664" s="18" t="s">
        <v>55</v>
      </c>
      <c r="M664" s="18">
        <v>1</v>
      </c>
      <c r="T664" s="18" t="s">
        <v>117</v>
      </c>
      <c r="U664" s="18">
        <v>0</v>
      </c>
      <c r="W664" s="18" t="s">
        <v>2610</v>
      </c>
      <c r="AB664" s="18" t="s">
        <v>300</v>
      </c>
      <c r="AC664" s="18" t="s">
        <v>168</v>
      </c>
      <c r="AG664" s="18" t="s">
        <v>196</v>
      </c>
    </row>
    <row r="665" spans="1:33" x14ac:dyDescent="0.2">
      <c r="A665" s="18">
        <v>660</v>
      </c>
      <c r="B665" s="18">
        <v>21150230</v>
      </c>
      <c r="D665" s="18">
        <v>0</v>
      </c>
      <c r="E665" s="18" t="s">
        <v>568</v>
      </c>
      <c r="F665" s="18" t="s">
        <v>590</v>
      </c>
      <c r="I665" s="18">
        <v>0</v>
      </c>
      <c r="J665" s="18" t="s">
        <v>262</v>
      </c>
      <c r="K665" s="18" t="s">
        <v>55</v>
      </c>
      <c r="M665" s="18">
        <v>1</v>
      </c>
      <c r="T665" s="18" t="s">
        <v>117</v>
      </c>
      <c r="U665" s="18">
        <v>0</v>
      </c>
      <c r="W665" s="18" t="s">
        <v>2610</v>
      </c>
      <c r="AB665" s="18" t="s">
        <v>301</v>
      </c>
      <c r="AC665" s="18" t="s">
        <v>168</v>
      </c>
      <c r="AG665" s="18" t="s">
        <v>196</v>
      </c>
    </row>
    <row r="666" spans="1:33" x14ac:dyDescent="0.2">
      <c r="A666" s="18">
        <v>661</v>
      </c>
      <c r="B666" s="18">
        <v>21150240</v>
      </c>
      <c r="D666" s="18">
        <v>0</v>
      </c>
      <c r="E666" s="18" t="s">
        <v>568</v>
      </c>
      <c r="F666" s="18" t="s">
        <v>591</v>
      </c>
      <c r="I666" s="18">
        <v>0</v>
      </c>
      <c r="J666" s="18" t="s">
        <v>262</v>
      </c>
      <c r="K666" s="18" t="s">
        <v>55</v>
      </c>
      <c r="M666" s="18">
        <v>1</v>
      </c>
      <c r="T666" s="18" t="s">
        <v>117</v>
      </c>
      <c r="U666" s="18">
        <v>0</v>
      </c>
      <c r="W666" s="18" t="s">
        <v>2610</v>
      </c>
      <c r="AB666" s="18" t="s">
        <v>302</v>
      </c>
      <c r="AC666" s="18" t="s">
        <v>168</v>
      </c>
      <c r="AG666" s="18" t="s">
        <v>196</v>
      </c>
    </row>
    <row r="667" spans="1:33" x14ac:dyDescent="0.2">
      <c r="A667" s="18">
        <v>662</v>
      </c>
      <c r="B667" s="18">
        <v>21150250</v>
      </c>
      <c r="D667" s="18">
        <v>0</v>
      </c>
      <c r="E667" s="18" t="s">
        <v>568</v>
      </c>
      <c r="F667" s="18" t="s">
        <v>592</v>
      </c>
      <c r="I667" s="18">
        <v>0</v>
      </c>
      <c r="J667" s="18" t="s">
        <v>262</v>
      </c>
      <c r="K667" s="18" t="s">
        <v>55</v>
      </c>
      <c r="M667" s="18">
        <v>1</v>
      </c>
      <c r="T667" s="18" t="s">
        <v>117</v>
      </c>
      <c r="U667" s="18">
        <v>0</v>
      </c>
      <c r="W667" s="18" t="s">
        <v>2610</v>
      </c>
      <c r="AB667" s="18" t="s">
        <v>303</v>
      </c>
      <c r="AC667" s="18" t="s">
        <v>168</v>
      </c>
      <c r="AG667" s="18" t="s">
        <v>196</v>
      </c>
    </row>
    <row r="668" spans="1:33" x14ac:dyDescent="0.2">
      <c r="A668" s="18">
        <v>663</v>
      </c>
      <c r="B668" s="18">
        <v>21250010</v>
      </c>
      <c r="D668" s="18">
        <v>0</v>
      </c>
      <c r="E668" s="18" t="s">
        <v>593</v>
      </c>
      <c r="F668" s="18" t="s">
        <v>197</v>
      </c>
      <c r="I668" s="18">
        <v>0</v>
      </c>
      <c r="J668" s="18" t="s">
        <v>262</v>
      </c>
      <c r="K668" s="18" t="s">
        <v>55</v>
      </c>
      <c r="M668" s="18">
        <v>1</v>
      </c>
      <c r="T668" s="18" t="s">
        <v>117</v>
      </c>
      <c r="U668" s="18">
        <v>0</v>
      </c>
      <c r="W668" s="18" t="s">
        <v>2610</v>
      </c>
      <c r="AB668" s="18" t="s">
        <v>277</v>
      </c>
      <c r="AC668" s="18" t="s">
        <v>169</v>
      </c>
      <c r="AG668" s="18" t="s">
        <v>197</v>
      </c>
    </row>
    <row r="669" spans="1:33" x14ac:dyDescent="0.2">
      <c r="A669" s="18">
        <v>664</v>
      </c>
      <c r="B669" s="18">
        <v>21250020</v>
      </c>
      <c r="D669" s="18">
        <v>0</v>
      </c>
      <c r="E669" s="18" t="s">
        <v>593</v>
      </c>
      <c r="F669" s="18" t="s">
        <v>594</v>
      </c>
      <c r="I669" s="18">
        <v>0</v>
      </c>
      <c r="J669" s="18" t="s">
        <v>262</v>
      </c>
      <c r="K669" s="18" t="s">
        <v>55</v>
      </c>
      <c r="M669" s="18">
        <v>1</v>
      </c>
      <c r="T669" s="18" t="s">
        <v>117</v>
      </c>
      <c r="U669" s="18">
        <v>0</v>
      </c>
      <c r="W669" s="18" t="s">
        <v>2610</v>
      </c>
      <c r="AB669" s="18" t="s">
        <v>280</v>
      </c>
      <c r="AC669" s="18" t="s">
        <v>169</v>
      </c>
      <c r="AG669" s="18" t="s">
        <v>197</v>
      </c>
    </row>
    <row r="670" spans="1:33" x14ac:dyDescent="0.2">
      <c r="A670" s="18">
        <v>665</v>
      </c>
      <c r="B670" s="18">
        <v>21250030</v>
      </c>
      <c r="D670" s="18">
        <v>0</v>
      </c>
      <c r="E670" s="18" t="s">
        <v>593</v>
      </c>
      <c r="F670" s="18" t="s">
        <v>595</v>
      </c>
      <c r="I670" s="18">
        <v>0</v>
      </c>
      <c r="J670" s="18" t="s">
        <v>262</v>
      </c>
      <c r="K670" s="18" t="s">
        <v>55</v>
      </c>
      <c r="M670" s="18">
        <v>1</v>
      </c>
      <c r="T670" s="18" t="s">
        <v>117</v>
      </c>
      <c r="U670" s="18">
        <v>0</v>
      </c>
      <c r="W670" s="18" t="s">
        <v>2610</v>
      </c>
      <c r="AB670" s="18" t="s">
        <v>282</v>
      </c>
      <c r="AC670" s="18" t="s">
        <v>169</v>
      </c>
      <c r="AG670" s="18" t="s">
        <v>197</v>
      </c>
    </row>
    <row r="671" spans="1:33" x14ac:dyDescent="0.2">
      <c r="A671" s="18">
        <v>666</v>
      </c>
      <c r="B671" s="18">
        <v>21250040</v>
      </c>
      <c r="D671" s="18">
        <v>0</v>
      </c>
      <c r="E671" s="18" t="s">
        <v>593</v>
      </c>
      <c r="F671" s="18" t="s">
        <v>596</v>
      </c>
      <c r="I671" s="18">
        <v>0</v>
      </c>
      <c r="J671" s="18" t="s">
        <v>262</v>
      </c>
      <c r="K671" s="18" t="s">
        <v>55</v>
      </c>
      <c r="M671" s="18">
        <v>1</v>
      </c>
      <c r="T671" s="18" t="s">
        <v>117</v>
      </c>
      <c r="U671" s="18">
        <v>0</v>
      </c>
      <c r="W671" s="18" t="s">
        <v>2610</v>
      </c>
      <c r="AB671" s="18" t="s">
        <v>283</v>
      </c>
      <c r="AC671" s="18" t="s">
        <v>169</v>
      </c>
      <c r="AG671" s="18" t="s">
        <v>197</v>
      </c>
    </row>
    <row r="672" spans="1:33" x14ac:dyDescent="0.2">
      <c r="A672" s="18">
        <v>667</v>
      </c>
      <c r="B672" s="18">
        <v>21250050</v>
      </c>
      <c r="D672" s="18">
        <v>0</v>
      </c>
      <c r="E672" s="18" t="s">
        <v>593</v>
      </c>
      <c r="F672" s="18" t="s">
        <v>597</v>
      </c>
      <c r="I672" s="18">
        <v>0</v>
      </c>
      <c r="J672" s="18" t="s">
        <v>262</v>
      </c>
      <c r="K672" s="18" t="s">
        <v>55</v>
      </c>
      <c r="M672" s="18">
        <v>1</v>
      </c>
      <c r="T672" s="18" t="s">
        <v>117</v>
      </c>
      <c r="U672" s="18">
        <v>0</v>
      </c>
      <c r="W672" s="18" t="s">
        <v>2610</v>
      </c>
      <c r="AB672" s="18" t="s">
        <v>284</v>
      </c>
      <c r="AC672" s="18" t="s">
        <v>169</v>
      </c>
      <c r="AG672" s="18" t="s">
        <v>197</v>
      </c>
    </row>
    <row r="673" spans="1:33" x14ac:dyDescent="0.2">
      <c r="A673" s="18">
        <v>668</v>
      </c>
      <c r="B673" s="18">
        <v>21250060</v>
      </c>
      <c r="D673" s="18">
        <v>0</v>
      </c>
      <c r="E673" s="18" t="s">
        <v>593</v>
      </c>
      <c r="F673" s="18" t="s">
        <v>598</v>
      </c>
      <c r="I673" s="18">
        <v>0</v>
      </c>
      <c r="J673" s="18" t="s">
        <v>262</v>
      </c>
      <c r="K673" s="18" t="s">
        <v>55</v>
      </c>
      <c r="M673" s="18">
        <v>1</v>
      </c>
      <c r="T673" s="18" t="s">
        <v>117</v>
      </c>
      <c r="U673" s="18">
        <v>0</v>
      </c>
      <c r="W673" s="18" t="s">
        <v>2610</v>
      </c>
      <c r="AB673" s="18" t="s">
        <v>285</v>
      </c>
      <c r="AC673" s="18" t="s">
        <v>169</v>
      </c>
      <c r="AG673" s="18" t="s">
        <v>197</v>
      </c>
    </row>
    <row r="674" spans="1:33" x14ac:dyDescent="0.2">
      <c r="A674" s="18">
        <v>669</v>
      </c>
      <c r="B674" s="18">
        <v>21250070</v>
      </c>
      <c r="D674" s="18">
        <v>0</v>
      </c>
      <c r="E674" s="18" t="s">
        <v>593</v>
      </c>
      <c r="F674" s="18" t="s">
        <v>599</v>
      </c>
      <c r="I674" s="18">
        <v>0</v>
      </c>
      <c r="J674" s="18" t="s">
        <v>262</v>
      </c>
      <c r="K674" s="18" t="s">
        <v>55</v>
      </c>
      <c r="M674" s="18">
        <v>1</v>
      </c>
      <c r="T674" s="18" t="s">
        <v>117</v>
      </c>
      <c r="U674" s="18">
        <v>0</v>
      </c>
      <c r="W674" s="18" t="s">
        <v>2610</v>
      </c>
      <c r="AB674" s="18" t="s">
        <v>286</v>
      </c>
      <c r="AC674" s="18" t="s">
        <v>169</v>
      </c>
      <c r="AG674" s="18" t="s">
        <v>197</v>
      </c>
    </row>
    <row r="675" spans="1:33" x14ac:dyDescent="0.2">
      <c r="A675" s="18">
        <v>670</v>
      </c>
      <c r="B675" s="18">
        <v>21250080</v>
      </c>
      <c r="D675" s="18">
        <v>0</v>
      </c>
      <c r="E675" s="18" t="s">
        <v>593</v>
      </c>
      <c r="F675" s="18" t="s">
        <v>600</v>
      </c>
      <c r="I675" s="18">
        <v>0</v>
      </c>
      <c r="J675" s="18" t="s">
        <v>262</v>
      </c>
      <c r="K675" s="18" t="s">
        <v>55</v>
      </c>
      <c r="M675" s="18">
        <v>1</v>
      </c>
      <c r="T675" s="18" t="s">
        <v>117</v>
      </c>
      <c r="U675" s="18">
        <v>0</v>
      </c>
      <c r="W675" s="18" t="s">
        <v>2610</v>
      </c>
      <c r="AB675" s="18" t="s">
        <v>287</v>
      </c>
      <c r="AC675" s="18" t="s">
        <v>169</v>
      </c>
      <c r="AG675" s="18" t="s">
        <v>197</v>
      </c>
    </row>
    <row r="676" spans="1:33" x14ac:dyDescent="0.2">
      <c r="A676" s="18">
        <v>671</v>
      </c>
      <c r="B676" s="18">
        <v>21250090</v>
      </c>
      <c r="D676" s="18">
        <v>0</v>
      </c>
      <c r="E676" s="18" t="s">
        <v>593</v>
      </c>
      <c r="F676" s="18" t="s">
        <v>601</v>
      </c>
      <c r="I676" s="18">
        <v>0</v>
      </c>
      <c r="J676" s="18" t="s">
        <v>262</v>
      </c>
      <c r="K676" s="18" t="s">
        <v>55</v>
      </c>
      <c r="M676" s="18">
        <v>1</v>
      </c>
      <c r="T676" s="18" t="s">
        <v>117</v>
      </c>
      <c r="U676" s="18">
        <v>0</v>
      </c>
      <c r="W676" s="18" t="s">
        <v>2610</v>
      </c>
      <c r="AB676" s="18" t="s">
        <v>288</v>
      </c>
      <c r="AC676" s="18" t="s">
        <v>169</v>
      </c>
      <c r="AG676" s="18" t="s">
        <v>197</v>
      </c>
    </row>
    <row r="677" spans="1:33" x14ac:dyDescent="0.2">
      <c r="A677" s="18">
        <v>672</v>
      </c>
      <c r="B677" s="18">
        <v>21250100</v>
      </c>
      <c r="D677" s="18">
        <v>0</v>
      </c>
      <c r="E677" s="18" t="s">
        <v>593</v>
      </c>
      <c r="F677" s="18" t="s">
        <v>602</v>
      </c>
      <c r="I677" s="18">
        <v>0</v>
      </c>
      <c r="J677" s="18" t="s">
        <v>262</v>
      </c>
      <c r="K677" s="18" t="s">
        <v>55</v>
      </c>
      <c r="M677" s="18">
        <v>1</v>
      </c>
      <c r="T677" s="18" t="s">
        <v>117</v>
      </c>
      <c r="U677" s="18">
        <v>0</v>
      </c>
      <c r="W677" s="18" t="s">
        <v>2610</v>
      </c>
      <c r="AB677" s="18" t="s">
        <v>289</v>
      </c>
      <c r="AC677" s="18" t="s">
        <v>169</v>
      </c>
      <c r="AG677" s="18" t="s">
        <v>197</v>
      </c>
    </row>
    <row r="678" spans="1:33" x14ac:dyDescent="0.2">
      <c r="A678" s="18">
        <v>673</v>
      </c>
      <c r="B678" s="18">
        <v>21250110</v>
      </c>
      <c r="D678" s="18">
        <v>0</v>
      </c>
      <c r="E678" s="18" t="s">
        <v>593</v>
      </c>
      <c r="F678" s="18" t="s">
        <v>603</v>
      </c>
      <c r="I678" s="18">
        <v>0</v>
      </c>
      <c r="J678" s="18" t="s">
        <v>262</v>
      </c>
      <c r="K678" s="18" t="s">
        <v>55</v>
      </c>
      <c r="M678" s="18">
        <v>1</v>
      </c>
      <c r="T678" s="18" t="s">
        <v>117</v>
      </c>
      <c r="U678" s="18">
        <v>0</v>
      </c>
      <c r="W678" s="18" t="s">
        <v>2610</v>
      </c>
      <c r="AB678" s="18" t="s">
        <v>290</v>
      </c>
      <c r="AC678" s="18" t="s">
        <v>169</v>
      </c>
      <c r="AG678" s="18" t="s">
        <v>197</v>
      </c>
    </row>
    <row r="679" spans="1:33" x14ac:dyDescent="0.2">
      <c r="A679" s="18">
        <v>674</v>
      </c>
      <c r="B679" s="18">
        <v>21250120</v>
      </c>
      <c r="D679" s="18">
        <v>0</v>
      </c>
      <c r="E679" s="18" t="s">
        <v>593</v>
      </c>
      <c r="F679" s="18" t="s">
        <v>604</v>
      </c>
      <c r="I679" s="18">
        <v>0</v>
      </c>
      <c r="J679" s="18" t="s">
        <v>262</v>
      </c>
      <c r="K679" s="18" t="s">
        <v>55</v>
      </c>
      <c r="M679" s="18">
        <v>1</v>
      </c>
      <c r="T679" s="18" t="s">
        <v>117</v>
      </c>
      <c r="U679" s="18">
        <v>0</v>
      </c>
      <c r="W679" s="18" t="s">
        <v>2610</v>
      </c>
      <c r="AB679" s="18" t="s">
        <v>291</v>
      </c>
      <c r="AC679" s="18" t="s">
        <v>169</v>
      </c>
      <c r="AG679" s="18" t="s">
        <v>197</v>
      </c>
    </row>
    <row r="680" spans="1:33" x14ac:dyDescent="0.2">
      <c r="A680" s="18">
        <v>675</v>
      </c>
      <c r="B680" s="18">
        <v>21250130</v>
      </c>
      <c r="D680" s="18">
        <v>0</v>
      </c>
      <c r="E680" s="18" t="s">
        <v>593</v>
      </c>
      <c r="F680" s="18" t="s">
        <v>605</v>
      </c>
      <c r="I680" s="18">
        <v>0</v>
      </c>
      <c r="J680" s="18" t="s">
        <v>262</v>
      </c>
      <c r="K680" s="18" t="s">
        <v>55</v>
      </c>
      <c r="M680" s="18">
        <v>1</v>
      </c>
      <c r="T680" s="18" t="s">
        <v>117</v>
      </c>
      <c r="U680" s="18">
        <v>0</v>
      </c>
      <c r="W680" s="18" t="s">
        <v>2610</v>
      </c>
      <c r="AB680" s="18" t="s">
        <v>292</v>
      </c>
      <c r="AC680" s="18" t="s">
        <v>169</v>
      </c>
      <c r="AG680" s="18" t="s">
        <v>197</v>
      </c>
    </row>
    <row r="681" spans="1:33" x14ac:dyDescent="0.2">
      <c r="A681" s="18">
        <v>676</v>
      </c>
      <c r="B681" s="18">
        <v>21250140</v>
      </c>
      <c r="D681" s="18">
        <v>0</v>
      </c>
      <c r="E681" s="18" t="s">
        <v>593</v>
      </c>
      <c r="F681" s="18" t="s">
        <v>606</v>
      </c>
      <c r="I681" s="18">
        <v>0</v>
      </c>
      <c r="J681" s="18" t="s">
        <v>262</v>
      </c>
      <c r="K681" s="18" t="s">
        <v>55</v>
      </c>
      <c r="M681" s="18">
        <v>1</v>
      </c>
      <c r="T681" s="18" t="s">
        <v>117</v>
      </c>
      <c r="U681" s="18">
        <v>0</v>
      </c>
      <c r="W681" s="18" t="s">
        <v>2610</v>
      </c>
      <c r="AB681" s="18" t="s">
        <v>293</v>
      </c>
      <c r="AC681" s="18" t="s">
        <v>169</v>
      </c>
      <c r="AG681" s="18" t="s">
        <v>197</v>
      </c>
    </row>
    <row r="682" spans="1:33" x14ac:dyDescent="0.2">
      <c r="A682" s="18">
        <v>677</v>
      </c>
      <c r="B682" s="18">
        <v>21250150</v>
      </c>
      <c r="D682" s="18">
        <v>0</v>
      </c>
      <c r="E682" s="18" t="s">
        <v>593</v>
      </c>
      <c r="F682" s="18" t="s">
        <v>607</v>
      </c>
      <c r="I682" s="18">
        <v>0</v>
      </c>
      <c r="J682" s="18" t="s">
        <v>262</v>
      </c>
      <c r="K682" s="18" t="s">
        <v>55</v>
      </c>
      <c r="M682" s="18">
        <v>1</v>
      </c>
      <c r="T682" s="18" t="s">
        <v>117</v>
      </c>
      <c r="U682" s="18">
        <v>0</v>
      </c>
      <c r="W682" s="18" t="s">
        <v>2610</v>
      </c>
      <c r="AB682" s="18" t="s">
        <v>294</v>
      </c>
      <c r="AC682" s="18" t="s">
        <v>169</v>
      </c>
      <c r="AG682" s="18" t="s">
        <v>197</v>
      </c>
    </row>
    <row r="683" spans="1:33" x14ac:dyDescent="0.2">
      <c r="A683" s="18">
        <v>678</v>
      </c>
      <c r="B683" s="18">
        <v>21250160</v>
      </c>
      <c r="D683" s="18">
        <v>0</v>
      </c>
      <c r="E683" s="18" t="s">
        <v>593</v>
      </c>
      <c r="F683" s="18" t="s">
        <v>608</v>
      </c>
      <c r="I683" s="18">
        <v>0</v>
      </c>
      <c r="J683" s="18" t="s">
        <v>262</v>
      </c>
      <c r="K683" s="18" t="s">
        <v>55</v>
      </c>
      <c r="M683" s="18">
        <v>1</v>
      </c>
      <c r="T683" s="18" t="s">
        <v>117</v>
      </c>
      <c r="U683" s="18">
        <v>0</v>
      </c>
      <c r="W683" s="18" t="s">
        <v>2610</v>
      </c>
      <c r="AB683" s="18" t="s">
        <v>295</v>
      </c>
      <c r="AC683" s="18" t="s">
        <v>169</v>
      </c>
      <c r="AG683" s="18" t="s">
        <v>197</v>
      </c>
    </row>
    <row r="684" spans="1:33" x14ac:dyDescent="0.2">
      <c r="A684" s="18">
        <v>679</v>
      </c>
      <c r="B684" s="18">
        <v>21250170</v>
      </c>
      <c r="D684" s="18">
        <v>0</v>
      </c>
      <c r="E684" s="18" t="s">
        <v>593</v>
      </c>
      <c r="F684" s="18" t="s">
        <v>609</v>
      </c>
      <c r="I684" s="18">
        <v>0</v>
      </c>
      <c r="J684" s="18" t="s">
        <v>262</v>
      </c>
      <c r="K684" s="18" t="s">
        <v>55</v>
      </c>
      <c r="M684" s="18">
        <v>1</v>
      </c>
      <c r="T684" s="18" t="s">
        <v>117</v>
      </c>
      <c r="U684" s="18">
        <v>0</v>
      </c>
      <c r="W684" s="18" t="s">
        <v>2610</v>
      </c>
      <c r="AB684" s="18" t="s">
        <v>296</v>
      </c>
      <c r="AC684" s="18" t="s">
        <v>169</v>
      </c>
      <c r="AG684" s="18" t="s">
        <v>197</v>
      </c>
    </row>
    <row r="685" spans="1:33" x14ac:dyDescent="0.2">
      <c r="A685" s="18">
        <v>680</v>
      </c>
      <c r="B685" s="18">
        <v>21250180</v>
      </c>
      <c r="D685" s="18">
        <v>0</v>
      </c>
      <c r="E685" s="18" t="s">
        <v>593</v>
      </c>
      <c r="F685" s="18" t="s">
        <v>610</v>
      </c>
      <c r="I685" s="18">
        <v>0</v>
      </c>
      <c r="J685" s="18" t="s">
        <v>262</v>
      </c>
      <c r="K685" s="18" t="s">
        <v>55</v>
      </c>
      <c r="M685" s="18">
        <v>1</v>
      </c>
      <c r="T685" s="18" t="s">
        <v>117</v>
      </c>
      <c r="U685" s="18">
        <v>0</v>
      </c>
      <c r="W685" s="18" t="s">
        <v>2610</v>
      </c>
      <c r="AB685" s="18" t="s">
        <v>297</v>
      </c>
      <c r="AC685" s="18" t="s">
        <v>169</v>
      </c>
      <c r="AG685" s="18" t="s">
        <v>197</v>
      </c>
    </row>
    <row r="686" spans="1:33" x14ac:dyDescent="0.2">
      <c r="A686" s="18">
        <v>681</v>
      </c>
      <c r="B686" s="18">
        <v>21250190</v>
      </c>
      <c r="D686" s="18">
        <v>0</v>
      </c>
      <c r="E686" s="18" t="s">
        <v>593</v>
      </c>
      <c r="F686" s="18" t="s">
        <v>611</v>
      </c>
      <c r="I686" s="18">
        <v>0</v>
      </c>
      <c r="J686" s="18" t="s">
        <v>262</v>
      </c>
      <c r="K686" s="18" t="s">
        <v>55</v>
      </c>
      <c r="M686" s="18">
        <v>1</v>
      </c>
      <c r="T686" s="18" t="s">
        <v>117</v>
      </c>
      <c r="U686" s="18">
        <v>0</v>
      </c>
      <c r="W686" s="18" t="s">
        <v>2610</v>
      </c>
      <c r="AB686" s="18" t="s">
        <v>298</v>
      </c>
      <c r="AC686" s="18" t="s">
        <v>169</v>
      </c>
      <c r="AG686" s="18" t="s">
        <v>197</v>
      </c>
    </row>
    <row r="687" spans="1:33" x14ac:dyDescent="0.2">
      <c r="A687" s="18">
        <v>682</v>
      </c>
      <c r="B687" s="18">
        <v>21250200</v>
      </c>
      <c r="D687" s="18">
        <v>0</v>
      </c>
      <c r="E687" s="18" t="s">
        <v>593</v>
      </c>
      <c r="F687" s="18" t="s">
        <v>612</v>
      </c>
      <c r="I687" s="18">
        <v>0</v>
      </c>
      <c r="J687" s="18" t="s">
        <v>262</v>
      </c>
      <c r="K687" s="18" t="s">
        <v>55</v>
      </c>
      <c r="M687" s="18">
        <v>1</v>
      </c>
      <c r="T687" s="18" t="s">
        <v>117</v>
      </c>
      <c r="U687" s="18">
        <v>0</v>
      </c>
      <c r="W687" s="18" t="s">
        <v>2610</v>
      </c>
      <c r="AB687" s="18" t="s">
        <v>299</v>
      </c>
      <c r="AC687" s="18" t="s">
        <v>169</v>
      </c>
      <c r="AG687" s="18" t="s">
        <v>197</v>
      </c>
    </row>
    <row r="688" spans="1:33" x14ac:dyDescent="0.2">
      <c r="A688" s="18">
        <v>683</v>
      </c>
      <c r="B688" s="18">
        <v>21250210</v>
      </c>
      <c r="D688" s="18">
        <v>0</v>
      </c>
      <c r="E688" s="18" t="s">
        <v>593</v>
      </c>
      <c r="F688" s="18" t="s">
        <v>613</v>
      </c>
      <c r="I688" s="18">
        <v>0</v>
      </c>
      <c r="J688" s="18" t="s">
        <v>262</v>
      </c>
      <c r="K688" s="18" t="s">
        <v>55</v>
      </c>
      <c r="M688" s="18">
        <v>1</v>
      </c>
      <c r="T688" s="18" t="s">
        <v>117</v>
      </c>
      <c r="U688" s="18">
        <v>0</v>
      </c>
      <c r="W688" s="18" t="s">
        <v>2610</v>
      </c>
      <c r="AB688" s="18" t="s">
        <v>279</v>
      </c>
      <c r="AC688" s="18" t="s">
        <v>169</v>
      </c>
      <c r="AG688" s="18" t="s">
        <v>197</v>
      </c>
    </row>
    <row r="689" spans="1:33" x14ac:dyDescent="0.2">
      <c r="A689" s="18">
        <v>684</v>
      </c>
      <c r="B689" s="18">
        <v>21250220</v>
      </c>
      <c r="D689" s="18">
        <v>0</v>
      </c>
      <c r="E689" s="18" t="s">
        <v>593</v>
      </c>
      <c r="F689" s="18" t="s">
        <v>614</v>
      </c>
      <c r="I689" s="18">
        <v>0</v>
      </c>
      <c r="J689" s="18" t="s">
        <v>262</v>
      </c>
      <c r="K689" s="18" t="s">
        <v>55</v>
      </c>
      <c r="M689" s="18">
        <v>1</v>
      </c>
      <c r="T689" s="18" t="s">
        <v>117</v>
      </c>
      <c r="U689" s="18">
        <v>0</v>
      </c>
      <c r="W689" s="18" t="s">
        <v>2610</v>
      </c>
      <c r="AB689" s="18" t="s">
        <v>300</v>
      </c>
      <c r="AC689" s="18" t="s">
        <v>169</v>
      </c>
      <c r="AG689" s="18" t="s">
        <v>197</v>
      </c>
    </row>
    <row r="690" spans="1:33" x14ac:dyDescent="0.2">
      <c r="A690" s="18">
        <v>685</v>
      </c>
      <c r="B690" s="18">
        <v>21250230</v>
      </c>
      <c r="D690" s="18">
        <v>0</v>
      </c>
      <c r="E690" s="18" t="s">
        <v>593</v>
      </c>
      <c r="F690" s="18" t="s">
        <v>615</v>
      </c>
      <c r="I690" s="18">
        <v>0</v>
      </c>
      <c r="J690" s="18" t="s">
        <v>262</v>
      </c>
      <c r="K690" s="18" t="s">
        <v>55</v>
      </c>
      <c r="M690" s="18">
        <v>1</v>
      </c>
      <c r="T690" s="18" t="s">
        <v>117</v>
      </c>
      <c r="U690" s="18">
        <v>0</v>
      </c>
      <c r="W690" s="18" t="s">
        <v>2610</v>
      </c>
      <c r="AB690" s="18" t="s">
        <v>301</v>
      </c>
      <c r="AC690" s="18" t="s">
        <v>169</v>
      </c>
      <c r="AG690" s="18" t="s">
        <v>197</v>
      </c>
    </row>
    <row r="691" spans="1:33" x14ac:dyDescent="0.2">
      <c r="A691" s="18">
        <v>686</v>
      </c>
      <c r="B691" s="18">
        <v>21250240</v>
      </c>
      <c r="D691" s="18">
        <v>0</v>
      </c>
      <c r="E691" s="18" t="s">
        <v>593</v>
      </c>
      <c r="F691" s="18" t="s">
        <v>616</v>
      </c>
      <c r="I691" s="18">
        <v>0</v>
      </c>
      <c r="J691" s="18" t="s">
        <v>262</v>
      </c>
      <c r="K691" s="18" t="s">
        <v>55</v>
      </c>
      <c r="M691" s="18">
        <v>1</v>
      </c>
      <c r="T691" s="18" t="s">
        <v>117</v>
      </c>
      <c r="U691" s="18">
        <v>0</v>
      </c>
      <c r="W691" s="18" t="s">
        <v>2610</v>
      </c>
      <c r="AB691" s="18" t="s">
        <v>302</v>
      </c>
      <c r="AC691" s="18" t="s">
        <v>169</v>
      </c>
      <c r="AG691" s="18" t="s">
        <v>197</v>
      </c>
    </row>
    <row r="692" spans="1:33" x14ac:dyDescent="0.2">
      <c r="A692" s="18">
        <v>687</v>
      </c>
      <c r="B692" s="18">
        <v>21250250</v>
      </c>
      <c r="D692" s="18">
        <v>0</v>
      </c>
      <c r="E692" s="18" t="s">
        <v>593</v>
      </c>
      <c r="F692" s="18" t="s">
        <v>617</v>
      </c>
      <c r="I692" s="18">
        <v>0</v>
      </c>
      <c r="J692" s="18" t="s">
        <v>262</v>
      </c>
      <c r="K692" s="18" t="s">
        <v>55</v>
      </c>
      <c r="M692" s="18">
        <v>1</v>
      </c>
      <c r="T692" s="18" t="s">
        <v>117</v>
      </c>
      <c r="U692" s="18">
        <v>0</v>
      </c>
      <c r="W692" s="18" t="s">
        <v>2610</v>
      </c>
      <c r="AB692" s="18" t="s">
        <v>303</v>
      </c>
      <c r="AC692" s="18" t="s">
        <v>169</v>
      </c>
      <c r="AG692" s="18" t="s">
        <v>197</v>
      </c>
    </row>
    <row r="693" spans="1:33" x14ac:dyDescent="0.2">
      <c r="A693" s="18">
        <v>688</v>
      </c>
      <c r="B693" s="18">
        <v>32210010</v>
      </c>
      <c r="D693" s="18">
        <v>0</v>
      </c>
      <c r="E693" s="18" t="s">
        <v>1354</v>
      </c>
      <c r="F693" s="18" t="s">
        <v>81</v>
      </c>
      <c r="H693" s="18">
        <v>100000</v>
      </c>
      <c r="I693" s="18">
        <v>0</v>
      </c>
      <c r="J693" s="18" t="s">
        <v>361</v>
      </c>
      <c r="K693" s="18" t="s">
        <v>36</v>
      </c>
      <c r="L693" s="18">
        <v>0</v>
      </c>
      <c r="M693" s="18">
        <v>0</v>
      </c>
      <c r="O693" s="18">
        <v>19</v>
      </c>
      <c r="P693" s="18">
        <v>0</v>
      </c>
      <c r="T693" s="18" t="s">
        <v>117</v>
      </c>
      <c r="U693" s="18">
        <v>0</v>
      </c>
      <c r="Y693" s="18" t="s">
        <v>1356</v>
      </c>
    </row>
    <row r="694" spans="1:33" x14ac:dyDescent="0.2">
      <c r="A694" s="18">
        <v>689</v>
      </c>
      <c r="B694" s="18">
        <v>32210020</v>
      </c>
      <c r="D694" s="18">
        <v>0</v>
      </c>
      <c r="E694" s="18" t="s">
        <v>1354</v>
      </c>
      <c r="F694" s="18" t="s">
        <v>81</v>
      </c>
      <c r="H694" s="18">
        <v>100000</v>
      </c>
      <c r="I694" s="18">
        <v>0</v>
      </c>
      <c r="J694" s="18" t="s">
        <v>361</v>
      </c>
      <c r="K694" s="18" t="s">
        <v>36</v>
      </c>
      <c r="L694" s="18">
        <v>0</v>
      </c>
      <c r="M694" s="18">
        <v>0</v>
      </c>
      <c r="O694" s="18">
        <v>19</v>
      </c>
      <c r="P694" s="18">
        <v>0</v>
      </c>
      <c r="T694" s="18" t="s">
        <v>117</v>
      </c>
      <c r="U694" s="18">
        <v>0</v>
      </c>
      <c r="Y694" s="18" t="s">
        <v>1358</v>
      </c>
    </row>
    <row r="695" spans="1:33" x14ac:dyDescent="0.2">
      <c r="A695" s="18">
        <v>690</v>
      </c>
      <c r="B695" s="18">
        <v>32210030</v>
      </c>
      <c r="D695" s="18">
        <v>0</v>
      </c>
      <c r="E695" s="18" t="s">
        <v>1354</v>
      </c>
      <c r="F695" s="18" t="s">
        <v>81</v>
      </c>
      <c r="H695" s="18">
        <v>100000</v>
      </c>
      <c r="I695" s="18">
        <v>0</v>
      </c>
      <c r="J695" s="18" t="s">
        <v>361</v>
      </c>
      <c r="K695" s="18" t="s">
        <v>36</v>
      </c>
      <c r="L695" s="18">
        <v>0</v>
      </c>
      <c r="M695" s="18">
        <v>0</v>
      </c>
      <c r="O695" s="18">
        <v>19</v>
      </c>
      <c r="P695" s="18">
        <v>0</v>
      </c>
      <c r="T695" s="18" t="s">
        <v>117</v>
      </c>
      <c r="U695" s="18">
        <v>0</v>
      </c>
      <c r="Y695" s="18" t="s">
        <v>1360</v>
      </c>
    </row>
    <row r="696" spans="1:33" x14ac:dyDescent="0.2">
      <c r="A696" s="18">
        <v>691</v>
      </c>
      <c r="B696" s="18">
        <v>32210040</v>
      </c>
      <c r="D696" s="18">
        <v>0</v>
      </c>
      <c r="E696" s="18" t="s">
        <v>1354</v>
      </c>
      <c r="F696" s="18" t="s">
        <v>81</v>
      </c>
      <c r="H696" s="18">
        <v>100000</v>
      </c>
      <c r="I696" s="18">
        <v>0</v>
      </c>
      <c r="J696" s="18" t="s">
        <v>361</v>
      </c>
      <c r="K696" s="18" t="s">
        <v>36</v>
      </c>
      <c r="L696" s="18">
        <v>0</v>
      </c>
      <c r="M696" s="18">
        <v>0</v>
      </c>
      <c r="O696" s="18">
        <v>19</v>
      </c>
      <c r="P696" s="18">
        <v>0</v>
      </c>
      <c r="T696" s="18" t="s">
        <v>117</v>
      </c>
      <c r="U696" s="18">
        <v>0</v>
      </c>
      <c r="Y696" s="18" t="s">
        <v>1361</v>
      </c>
    </row>
    <row r="697" spans="1:33" x14ac:dyDescent="0.2">
      <c r="A697" s="18">
        <v>692</v>
      </c>
      <c r="B697" s="18">
        <v>32210050</v>
      </c>
      <c r="D697" s="18">
        <v>0</v>
      </c>
      <c r="E697" s="18" t="s">
        <v>1354</v>
      </c>
      <c r="F697" s="18" t="s">
        <v>81</v>
      </c>
      <c r="H697" s="18">
        <v>100000</v>
      </c>
      <c r="I697" s="18">
        <v>0</v>
      </c>
      <c r="J697" s="18" t="s">
        <v>361</v>
      </c>
      <c r="K697" s="18" t="s">
        <v>36</v>
      </c>
      <c r="L697" s="18">
        <v>0</v>
      </c>
      <c r="M697" s="18">
        <v>0</v>
      </c>
      <c r="O697" s="18">
        <v>19</v>
      </c>
      <c r="P697" s="18">
        <v>0</v>
      </c>
      <c r="T697" s="18" t="s">
        <v>117</v>
      </c>
      <c r="U697" s="18">
        <v>0</v>
      </c>
      <c r="Y697" s="18" t="s">
        <v>1362</v>
      </c>
    </row>
    <row r="698" spans="1:33" x14ac:dyDescent="0.2">
      <c r="A698" s="18">
        <v>693</v>
      </c>
      <c r="B698" s="18">
        <v>32210060</v>
      </c>
      <c r="D698" s="18">
        <v>0</v>
      </c>
      <c r="E698" s="18" t="s">
        <v>1354</v>
      </c>
      <c r="F698" s="18" t="s">
        <v>81</v>
      </c>
      <c r="H698" s="18">
        <v>100000</v>
      </c>
      <c r="I698" s="18">
        <v>0</v>
      </c>
      <c r="J698" s="18" t="s">
        <v>361</v>
      </c>
      <c r="K698" s="18" t="s">
        <v>36</v>
      </c>
      <c r="L698" s="18">
        <v>0</v>
      </c>
      <c r="M698" s="18">
        <v>0</v>
      </c>
      <c r="O698" s="18">
        <v>19</v>
      </c>
      <c r="P698" s="18">
        <v>0</v>
      </c>
      <c r="T698" s="18" t="s">
        <v>117</v>
      </c>
      <c r="U698" s="18">
        <v>0</v>
      </c>
      <c r="Y698" s="18" t="s">
        <v>1363</v>
      </c>
    </row>
    <row r="699" spans="1:33" x14ac:dyDescent="0.2">
      <c r="A699" s="18">
        <v>694</v>
      </c>
      <c r="B699" s="18">
        <v>32210070</v>
      </c>
      <c r="D699" s="18">
        <v>0</v>
      </c>
      <c r="E699" s="18" t="s">
        <v>1354</v>
      </c>
      <c r="F699" s="18" t="s">
        <v>81</v>
      </c>
      <c r="H699" s="18">
        <v>100000</v>
      </c>
      <c r="I699" s="18">
        <v>0</v>
      </c>
      <c r="J699" s="18" t="s">
        <v>361</v>
      </c>
      <c r="K699" s="18" t="s">
        <v>36</v>
      </c>
      <c r="L699" s="18">
        <v>0</v>
      </c>
      <c r="M699" s="18">
        <v>0</v>
      </c>
      <c r="O699" s="18">
        <v>19</v>
      </c>
      <c r="P699" s="18">
        <v>0</v>
      </c>
      <c r="T699" s="18" t="s">
        <v>117</v>
      </c>
      <c r="U699" s="18">
        <v>0</v>
      </c>
      <c r="Y699" s="18" t="s">
        <v>1364</v>
      </c>
    </row>
    <row r="700" spans="1:33" x14ac:dyDescent="0.2">
      <c r="A700" s="18">
        <v>695</v>
      </c>
      <c r="B700" s="18">
        <v>32210080</v>
      </c>
      <c r="D700" s="18">
        <v>0</v>
      </c>
      <c r="E700" s="18" t="s">
        <v>1354</v>
      </c>
      <c r="F700" s="18" t="s">
        <v>81</v>
      </c>
      <c r="H700" s="18">
        <v>100000</v>
      </c>
      <c r="I700" s="18">
        <v>0</v>
      </c>
      <c r="J700" s="18" t="s">
        <v>361</v>
      </c>
      <c r="K700" s="18" t="s">
        <v>36</v>
      </c>
      <c r="L700" s="18">
        <v>0</v>
      </c>
      <c r="M700" s="18">
        <v>0</v>
      </c>
      <c r="O700" s="18">
        <v>19</v>
      </c>
      <c r="P700" s="18">
        <v>0</v>
      </c>
      <c r="T700" s="18" t="s">
        <v>117</v>
      </c>
      <c r="U700" s="18">
        <v>0</v>
      </c>
      <c r="Y700" s="18" t="s">
        <v>1365</v>
      </c>
    </row>
    <row r="701" spans="1:33" x14ac:dyDescent="0.2">
      <c r="A701" s="18">
        <v>696</v>
      </c>
      <c r="B701" s="18">
        <v>32210090</v>
      </c>
      <c r="D701" s="18">
        <v>0</v>
      </c>
      <c r="E701" s="18" t="s">
        <v>1354</v>
      </c>
      <c r="F701" s="18" t="s">
        <v>81</v>
      </c>
      <c r="H701" s="18">
        <v>100000</v>
      </c>
      <c r="I701" s="18">
        <v>0</v>
      </c>
      <c r="J701" s="18" t="s">
        <v>361</v>
      </c>
      <c r="K701" s="18" t="s">
        <v>36</v>
      </c>
      <c r="L701" s="18">
        <v>0</v>
      </c>
      <c r="M701" s="18">
        <v>0</v>
      </c>
      <c r="O701" s="18">
        <v>19</v>
      </c>
      <c r="P701" s="18">
        <v>0</v>
      </c>
      <c r="T701" s="18" t="s">
        <v>117</v>
      </c>
      <c r="U701" s="18">
        <v>0</v>
      </c>
      <c r="Y701" s="18" t="s">
        <v>1366</v>
      </c>
    </row>
    <row r="702" spans="1:33" x14ac:dyDescent="0.2">
      <c r="A702" s="18">
        <v>697</v>
      </c>
      <c r="B702" s="18">
        <v>32210100</v>
      </c>
      <c r="D702" s="18">
        <v>0</v>
      </c>
      <c r="E702" s="18" t="s">
        <v>1354</v>
      </c>
      <c r="F702" s="18" t="s">
        <v>81</v>
      </c>
      <c r="H702" s="18">
        <v>100000</v>
      </c>
      <c r="I702" s="18">
        <v>0</v>
      </c>
      <c r="J702" s="18" t="s">
        <v>361</v>
      </c>
      <c r="K702" s="18" t="s">
        <v>36</v>
      </c>
      <c r="L702" s="18">
        <v>0</v>
      </c>
      <c r="M702" s="18">
        <v>0</v>
      </c>
      <c r="O702" s="18">
        <v>19</v>
      </c>
      <c r="P702" s="18">
        <v>0</v>
      </c>
      <c r="T702" s="18" t="s">
        <v>117</v>
      </c>
      <c r="U702" s="18">
        <v>0</v>
      </c>
      <c r="Y702" s="18" t="s">
        <v>1367</v>
      </c>
    </row>
    <row r="703" spans="1:33" x14ac:dyDescent="0.2">
      <c r="A703" s="18">
        <v>698</v>
      </c>
      <c r="B703" s="18">
        <v>32210110</v>
      </c>
      <c r="D703" s="18">
        <v>0</v>
      </c>
      <c r="E703" s="18" t="s">
        <v>1354</v>
      </c>
      <c r="F703" s="18" t="s">
        <v>81</v>
      </c>
      <c r="H703" s="18">
        <v>100000</v>
      </c>
      <c r="I703" s="18">
        <v>0</v>
      </c>
      <c r="J703" s="18" t="s">
        <v>361</v>
      </c>
      <c r="K703" s="18" t="s">
        <v>36</v>
      </c>
      <c r="L703" s="18">
        <v>0</v>
      </c>
      <c r="M703" s="18">
        <v>0</v>
      </c>
      <c r="O703" s="18">
        <v>19</v>
      </c>
      <c r="P703" s="18">
        <v>0</v>
      </c>
      <c r="T703" s="18" t="s">
        <v>117</v>
      </c>
      <c r="U703" s="18">
        <v>0</v>
      </c>
      <c r="Y703" s="18" t="s">
        <v>1368</v>
      </c>
    </row>
    <row r="704" spans="1:33" x14ac:dyDescent="0.2">
      <c r="A704" s="18">
        <v>699</v>
      </c>
      <c r="B704" s="18">
        <v>32210120</v>
      </c>
      <c r="D704" s="18">
        <v>0</v>
      </c>
      <c r="E704" s="18" t="s">
        <v>1354</v>
      </c>
      <c r="F704" s="18" t="s">
        <v>81</v>
      </c>
      <c r="H704" s="18">
        <v>100000</v>
      </c>
      <c r="I704" s="18">
        <v>0</v>
      </c>
      <c r="J704" s="18" t="s">
        <v>361</v>
      </c>
      <c r="K704" s="18" t="s">
        <v>36</v>
      </c>
      <c r="L704" s="18">
        <v>0</v>
      </c>
      <c r="M704" s="18">
        <v>0</v>
      </c>
      <c r="O704" s="18">
        <v>19</v>
      </c>
      <c r="P704" s="18">
        <v>0</v>
      </c>
      <c r="T704" s="18" t="s">
        <v>117</v>
      </c>
      <c r="U704" s="18">
        <v>0</v>
      </c>
      <c r="Y704" s="18" t="s">
        <v>1369</v>
      </c>
    </row>
    <row r="705" spans="1:33" x14ac:dyDescent="0.2">
      <c r="A705" s="18">
        <v>700</v>
      </c>
      <c r="B705" s="18">
        <v>32210130</v>
      </c>
      <c r="D705" s="18">
        <v>0</v>
      </c>
      <c r="E705" s="18" t="s">
        <v>1354</v>
      </c>
      <c r="F705" s="18" t="s">
        <v>81</v>
      </c>
      <c r="H705" s="18">
        <v>100000</v>
      </c>
      <c r="I705" s="18">
        <v>0</v>
      </c>
      <c r="J705" s="18" t="s">
        <v>361</v>
      </c>
      <c r="K705" s="18" t="s">
        <v>36</v>
      </c>
      <c r="L705" s="18">
        <v>0</v>
      </c>
      <c r="M705" s="18">
        <v>0</v>
      </c>
      <c r="O705" s="18">
        <v>19</v>
      </c>
      <c r="P705" s="18">
        <v>0</v>
      </c>
      <c r="T705" s="18" t="s">
        <v>117</v>
      </c>
      <c r="U705" s="18">
        <v>0</v>
      </c>
      <c r="Y705" s="18" t="s">
        <v>1370</v>
      </c>
    </row>
    <row r="706" spans="1:33" x14ac:dyDescent="0.2">
      <c r="A706" s="18">
        <v>701</v>
      </c>
      <c r="B706" s="18">
        <v>32210140</v>
      </c>
      <c r="D706" s="18">
        <v>0</v>
      </c>
      <c r="E706" s="18" t="s">
        <v>1354</v>
      </c>
      <c r="F706" s="18" t="s">
        <v>81</v>
      </c>
      <c r="H706" s="18">
        <v>100000</v>
      </c>
      <c r="I706" s="18">
        <v>0</v>
      </c>
      <c r="J706" s="18" t="s">
        <v>361</v>
      </c>
      <c r="K706" s="18" t="s">
        <v>36</v>
      </c>
      <c r="L706" s="18">
        <v>0</v>
      </c>
      <c r="M706" s="18">
        <v>0</v>
      </c>
      <c r="O706" s="18">
        <v>19</v>
      </c>
      <c r="P706" s="18">
        <v>0</v>
      </c>
      <c r="T706" s="18" t="s">
        <v>117</v>
      </c>
      <c r="U706" s="18">
        <v>0</v>
      </c>
      <c r="Y706" s="18" t="s">
        <v>1371</v>
      </c>
    </row>
    <row r="707" spans="1:33" x14ac:dyDescent="0.2">
      <c r="A707" s="18">
        <v>702</v>
      </c>
      <c r="B707" s="18">
        <v>32210150</v>
      </c>
      <c r="D707" s="18">
        <v>0</v>
      </c>
      <c r="E707" s="18" t="s">
        <v>1354</v>
      </c>
      <c r="F707" s="18" t="s">
        <v>81</v>
      </c>
      <c r="H707" s="18">
        <v>100000</v>
      </c>
      <c r="I707" s="18">
        <v>0</v>
      </c>
      <c r="J707" s="18" t="s">
        <v>361</v>
      </c>
      <c r="K707" s="18" t="s">
        <v>36</v>
      </c>
      <c r="L707" s="18">
        <v>0</v>
      </c>
      <c r="M707" s="18">
        <v>0</v>
      </c>
      <c r="O707" s="18">
        <v>19</v>
      </c>
      <c r="P707" s="18">
        <v>0</v>
      </c>
      <c r="T707" s="18" t="s">
        <v>117</v>
      </c>
      <c r="U707" s="18">
        <v>0</v>
      </c>
      <c r="Y707" s="18" t="s">
        <v>1372</v>
      </c>
    </row>
    <row r="708" spans="1:33" x14ac:dyDescent="0.2">
      <c r="A708" s="18">
        <v>703</v>
      </c>
      <c r="B708" s="18">
        <v>32210160</v>
      </c>
      <c r="D708" s="18">
        <v>0</v>
      </c>
      <c r="E708" s="18" t="s">
        <v>1354</v>
      </c>
      <c r="F708" s="18" t="s">
        <v>81</v>
      </c>
      <c r="H708" s="18">
        <v>100000</v>
      </c>
      <c r="I708" s="18">
        <v>0</v>
      </c>
      <c r="J708" s="18" t="s">
        <v>361</v>
      </c>
      <c r="K708" s="18" t="s">
        <v>36</v>
      </c>
      <c r="L708" s="18">
        <v>0</v>
      </c>
      <c r="M708" s="18">
        <v>0</v>
      </c>
      <c r="O708" s="18">
        <v>19</v>
      </c>
      <c r="P708" s="18">
        <v>0</v>
      </c>
      <c r="T708" s="18" t="s">
        <v>117</v>
      </c>
      <c r="U708" s="18">
        <v>0</v>
      </c>
      <c r="Y708" s="18" t="s">
        <v>1373</v>
      </c>
    </row>
    <row r="709" spans="1:33" x14ac:dyDescent="0.2">
      <c r="A709" s="18">
        <v>704</v>
      </c>
      <c r="B709" s="18">
        <v>32210170</v>
      </c>
      <c r="D709" s="18">
        <v>0</v>
      </c>
      <c r="E709" s="18" t="s">
        <v>1354</v>
      </c>
      <c r="F709" s="18" t="s">
        <v>81</v>
      </c>
      <c r="H709" s="18">
        <v>100000</v>
      </c>
      <c r="I709" s="18">
        <v>0</v>
      </c>
      <c r="J709" s="18" t="s">
        <v>361</v>
      </c>
      <c r="K709" s="18" t="s">
        <v>36</v>
      </c>
      <c r="L709" s="18">
        <v>0</v>
      </c>
      <c r="M709" s="18">
        <v>0</v>
      </c>
      <c r="O709" s="18">
        <v>19</v>
      </c>
      <c r="P709" s="18">
        <v>0</v>
      </c>
      <c r="T709" s="18" t="s">
        <v>117</v>
      </c>
      <c r="U709" s="18">
        <v>0</v>
      </c>
      <c r="Y709" s="18" t="s">
        <v>1374</v>
      </c>
    </row>
    <row r="710" spans="1:33" x14ac:dyDescent="0.2">
      <c r="A710" s="18">
        <v>705</v>
      </c>
      <c r="B710" s="18">
        <v>32210180</v>
      </c>
      <c r="D710" s="18">
        <v>0</v>
      </c>
      <c r="E710" s="18" t="s">
        <v>1354</v>
      </c>
      <c r="F710" s="18" t="s">
        <v>81</v>
      </c>
      <c r="H710" s="18">
        <v>100000</v>
      </c>
      <c r="I710" s="18">
        <v>0</v>
      </c>
      <c r="J710" s="18" t="s">
        <v>361</v>
      </c>
      <c r="K710" s="18" t="s">
        <v>36</v>
      </c>
      <c r="L710" s="18">
        <v>0</v>
      </c>
      <c r="M710" s="18">
        <v>0</v>
      </c>
      <c r="O710" s="18">
        <v>19</v>
      </c>
      <c r="P710" s="18">
        <v>0</v>
      </c>
      <c r="T710" s="18" t="s">
        <v>117</v>
      </c>
      <c r="U710" s="18">
        <v>0</v>
      </c>
      <c r="Y710" s="18" t="s">
        <v>1375</v>
      </c>
    </row>
    <row r="711" spans="1:33" x14ac:dyDescent="0.2">
      <c r="A711" s="18">
        <v>706</v>
      </c>
      <c r="B711" s="18">
        <v>32210190</v>
      </c>
      <c r="D711" s="18">
        <v>0</v>
      </c>
      <c r="E711" s="18" t="s">
        <v>1354</v>
      </c>
      <c r="F711" s="18" t="s">
        <v>81</v>
      </c>
      <c r="H711" s="18">
        <v>100000</v>
      </c>
      <c r="I711" s="18">
        <v>0</v>
      </c>
      <c r="J711" s="18" t="s">
        <v>361</v>
      </c>
      <c r="K711" s="18" t="s">
        <v>36</v>
      </c>
      <c r="L711" s="18">
        <v>0</v>
      </c>
      <c r="M711" s="18">
        <v>0</v>
      </c>
      <c r="O711" s="18">
        <v>19</v>
      </c>
      <c r="P711" s="18">
        <v>0</v>
      </c>
      <c r="T711" s="18" t="s">
        <v>117</v>
      </c>
      <c r="U711" s="18">
        <v>0</v>
      </c>
      <c r="Y711" s="18" t="s">
        <v>1376</v>
      </c>
    </row>
    <row r="712" spans="1:33" x14ac:dyDescent="0.2">
      <c r="A712" s="18">
        <v>707</v>
      </c>
      <c r="B712" s="18">
        <v>32210200</v>
      </c>
      <c r="D712" s="18">
        <v>0</v>
      </c>
      <c r="E712" s="18" t="s">
        <v>1354</v>
      </c>
      <c r="F712" s="18" t="s">
        <v>81</v>
      </c>
      <c r="H712" s="18">
        <v>100000</v>
      </c>
      <c r="I712" s="18">
        <v>0</v>
      </c>
      <c r="J712" s="18" t="s">
        <v>361</v>
      </c>
      <c r="K712" s="18" t="s">
        <v>36</v>
      </c>
      <c r="L712" s="18">
        <v>0</v>
      </c>
      <c r="M712" s="18">
        <v>0</v>
      </c>
      <c r="O712" s="18">
        <v>19</v>
      </c>
      <c r="P712" s="18">
        <v>0</v>
      </c>
      <c r="T712" s="18" t="s">
        <v>117</v>
      </c>
      <c r="U712" s="18">
        <v>0</v>
      </c>
      <c r="Y712" s="18" t="s">
        <v>1377</v>
      </c>
    </row>
    <row r="713" spans="1:33" x14ac:dyDescent="0.2">
      <c r="A713" s="18">
        <v>708</v>
      </c>
      <c r="B713" s="18">
        <v>32210210</v>
      </c>
      <c r="D713" s="18">
        <v>0</v>
      </c>
      <c r="E713" s="18" t="s">
        <v>1354</v>
      </c>
      <c r="F713" s="18" t="s">
        <v>81</v>
      </c>
      <c r="H713" s="18">
        <v>100000</v>
      </c>
      <c r="I713" s="18">
        <v>0</v>
      </c>
      <c r="J713" s="18" t="s">
        <v>361</v>
      </c>
      <c r="K713" s="18" t="s">
        <v>36</v>
      </c>
      <c r="L713" s="18">
        <v>0</v>
      </c>
      <c r="M713" s="18">
        <v>0</v>
      </c>
      <c r="O713" s="18">
        <v>19</v>
      </c>
      <c r="P713" s="18">
        <v>0</v>
      </c>
      <c r="T713" s="18" t="s">
        <v>117</v>
      </c>
      <c r="U713" s="18">
        <v>0</v>
      </c>
      <c r="Y713" s="18" t="s">
        <v>1378</v>
      </c>
    </row>
    <row r="714" spans="1:33" x14ac:dyDescent="0.2">
      <c r="A714" s="18">
        <v>709</v>
      </c>
      <c r="B714" s="18">
        <v>32210220</v>
      </c>
      <c r="D714" s="18">
        <v>0</v>
      </c>
      <c r="E714" s="18" t="s">
        <v>1354</v>
      </c>
      <c r="F714" s="18" t="s">
        <v>81</v>
      </c>
      <c r="H714" s="18">
        <v>100000</v>
      </c>
      <c r="I714" s="18">
        <v>0</v>
      </c>
      <c r="J714" s="18" t="s">
        <v>361</v>
      </c>
      <c r="K714" s="18" t="s">
        <v>36</v>
      </c>
      <c r="L714" s="18">
        <v>0</v>
      </c>
      <c r="M714" s="18">
        <v>0</v>
      </c>
      <c r="O714" s="18">
        <v>19</v>
      </c>
      <c r="P714" s="18">
        <v>0</v>
      </c>
      <c r="T714" s="18" t="s">
        <v>117</v>
      </c>
      <c r="U714" s="18">
        <v>0</v>
      </c>
      <c r="Y714" s="18" t="s">
        <v>1379</v>
      </c>
    </row>
    <row r="715" spans="1:33" x14ac:dyDescent="0.2">
      <c r="A715" s="18">
        <v>710</v>
      </c>
      <c r="B715" s="18">
        <v>32210230</v>
      </c>
      <c r="D715" s="18">
        <v>0</v>
      </c>
      <c r="E715" s="18" t="s">
        <v>1354</v>
      </c>
      <c r="F715" s="18" t="s">
        <v>81</v>
      </c>
      <c r="H715" s="18">
        <v>100000</v>
      </c>
      <c r="I715" s="18">
        <v>0</v>
      </c>
      <c r="J715" s="18" t="s">
        <v>361</v>
      </c>
      <c r="K715" s="18" t="s">
        <v>36</v>
      </c>
      <c r="L715" s="18">
        <v>0</v>
      </c>
      <c r="M715" s="18">
        <v>0</v>
      </c>
      <c r="O715" s="18">
        <v>19</v>
      </c>
      <c r="P715" s="18">
        <v>0</v>
      </c>
      <c r="T715" s="18" t="s">
        <v>117</v>
      </c>
      <c r="U715" s="18">
        <v>0</v>
      </c>
      <c r="Y715" s="18" t="s">
        <v>1380</v>
      </c>
    </row>
    <row r="716" spans="1:33" x14ac:dyDescent="0.2">
      <c r="A716" s="18">
        <v>711</v>
      </c>
      <c r="B716" s="18">
        <v>32210240</v>
      </c>
      <c r="D716" s="18">
        <v>0</v>
      </c>
      <c r="E716" s="18" t="s">
        <v>1354</v>
      </c>
      <c r="F716" s="18" t="s">
        <v>81</v>
      </c>
      <c r="H716" s="18">
        <v>100000</v>
      </c>
      <c r="I716" s="18">
        <v>0</v>
      </c>
      <c r="J716" s="18" t="s">
        <v>361</v>
      </c>
      <c r="K716" s="18" t="s">
        <v>36</v>
      </c>
      <c r="L716" s="18">
        <v>0</v>
      </c>
      <c r="M716" s="18">
        <v>0</v>
      </c>
      <c r="O716" s="18">
        <v>19</v>
      </c>
      <c r="P716" s="18">
        <v>0</v>
      </c>
      <c r="T716" s="18" t="s">
        <v>117</v>
      </c>
      <c r="U716" s="18">
        <v>0</v>
      </c>
      <c r="Y716" s="18" t="s">
        <v>1381</v>
      </c>
    </row>
    <row r="717" spans="1:33" x14ac:dyDescent="0.2">
      <c r="A717" s="18">
        <v>712</v>
      </c>
      <c r="B717" s="18">
        <v>32210250</v>
      </c>
      <c r="D717" s="18">
        <v>0</v>
      </c>
      <c r="E717" s="18" t="s">
        <v>1354</v>
      </c>
      <c r="F717" s="18" t="s">
        <v>81</v>
      </c>
      <c r="H717" s="18">
        <v>100000</v>
      </c>
      <c r="I717" s="18">
        <v>0</v>
      </c>
      <c r="J717" s="18" t="s">
        <v>361</v>
      </c>
      <c r="K717" s="18" t="s">
        <v>36</v>
      </c>
      <c r="L717" s="18">
        <v>0</v>
      </c>
      <c r="M717" s="18">
        <v>0</v>
      </c>
      <c r="O717" s="18">
        <v>19</v>
      </c>
      <c r="P717" s="18">
        <v>0</v>
      </c>
      <c r="T717" s="18" t="s">
        <v>117</v>
      </c>
      <c r="U717" s="18">
        <v>0</v>
      </c>
      <c r="Y717" s="18" t="s">
        <v>1382</v>
      </c>
    </row>
    <row r="718" spans="1:33" x14ac:dyDescent="0.2">
      <c r="A718" s="18">
        <v>713</v>
      </c>
      <c r="B718" s="18">
        <v>32210011</v>
      </c>
      <c r="D718" s="18">
        <v>0</v>
      </c>
      <c r="E718" s="18" t="s">
        <v>356</v>
      </c>
      <c r="F718" s="18" t="s">
        <v>198</v>
      </c>
      <c r="I718" s="18">
        <v>0</v>
      </c>
      <c r="J718" s="18" t="s">
        <v>262</v>
      </c>
      <c r="K718" s="18" t="s">
        <v>55</v>
      </c>
      <c r="M718" s="18">
        <v>1</v>
      </c>
      <c r="R718" s="18">
        <v>20</v>
      </c>
      <c r="T718" s="18" t="s">
        <v>117</v>
      </c>
      <c r="U718" s="18">
        <v>0</v>
      </c>
      <c r="W718" s="18" t="s">
        <v>2610</v>
      </c>
      <c r="AB718" s="18" t="s">
        <v>277</v>
      </c>
      <c r="AC718" s="18" t="s">
        <v>170</v>
      </c>
      <c r="AG718" s="18" t="s">
        <v>198</v>
      </c>
    </row>
    <row r="719" spans="1:33" x14ac:dyDescent="0.2">
      <c r="A719" s="18">
        <v>714</v>
      </c>
      <c r="B719" s="18">
        <v>32210021</v>
      </c>
      <c r="D719" s="18">
        <v>0</v>
      </c>
      <c r="E719" s="18" t="s">
        <v>356</v>
      </c>
      <c r="F719" s="18" t="s">
        <v>618</v>
      </c>
      <c r="I719" s="18">
        <v>0</v>
      </c>
      <c r="J719" s="18" t="s">
        <v>262</v>
      </c>
      <c r="K719" s="18" t="s">
        <v>55</v>
      </c>
      <c r="M719" s="18">
        <v>1</v>
      </c>
      <c r="R719" s="18">
        <v>20</v>
      </c>
      <c r="T719" s="18" t="s">
        <v>117</v>
      </c>
      <c r="U719" s="18">
        <v>0</v>
      </c>
      <c r="W719" s="18" t="s">
        <v>2610</v>
      </c>
      <c r="AB719" s="18" t="s">
        <v>280</v>
      </c>
      <c r="AC719" s="18" t="s">
        <v>170</v>
      </c>
      <c r="AG719" s="18" t="s">
        <v>198</v>
      </c>
    </row>
    <row r="720" spans="1:33" x14ac:dyDescent="0.2">
      <c r="A720" s="18">
        <v>715</v>
      </c>
      <c r="B720" s="18">
        <v>32210031</v>
      </c>
      <c r="D720" s="18">
        <v>0</v>
      </c>
      <c r="E720" s="18" t="s">
        <v>356</v>
      </c>
      <c r="F720" s="18" t="s">
        <v>619</v>
      </c>
      <c r="I720" s="18">
        <v>0</v>
      </c>
      <c r="J720" s="18" t="s">
        <v>262</v>
      </c>
      <c r="K720" s="18" t="s">
        <v>55</v>
      </c>
      <c r="M720" s="18">
        <v>1</v>
      </c>
      <c r="R720" s="18">
        <v>20</v>
      </c>
      <c r="T720" s="18" t="s">
        <v>117</v>
      </c>
      <c r="U720" s="18">
        <v>0</v>
      </c>
      <c r="W720" s="18" t="s">
        <v>2610</v>
      </c>
      <c r="AB720" s="18" t="s">
        <v>282</v>
      </c>
      <c r="AC720" s="18" t="s">
        <v>170</v>
      </c>
      <c r="AG720" s="18" t="s">
        <v>198</v>
      </c>
    </row>
    <row r="721" spans="1:33" x14ac:dyDescent="0.2">
      <c r="A721" s="18">
        <v>716</v>
      </c>
      <c r="B721" s="18">
        <v>32210041</v>
      </c>
      <c r="D721" s="18">
        <v>0</v>
      </c>
      <c r="E721" s="18" t="s">
        <v>356</v>
      </c>
      <c r="F721" s="18" t="s">
        <v>620</v>
      </c>
      <c r="I721" s="18">
        <v>0</v>
      </c>
      <c r="J721" s="18" t="s">
        <v>262</v>
      </c>
      <c r="K721" s="18" t="s">
        <v>55</v>
      </c>
      <c r="M721" s="18">
        <v>1</v>
      </c>
      <c r="R721" s="18">
        <v>20</v>
      </c>
      <c r="T721" s="18" t="s">
        <v>117</v>
      </c>
      <c r="U721" s="18">
        <v>0</v>
      </c>
      <c r="W721" s="18" t="s">
        <v>2610</v>
      </c>
      <c r="AB721" s="18" t="s">
        <v>283</v>
      </c>
      <c r="AC721" s="18" t="s">
        <v>170</v>
      </c>
      <c r="AG721" s="18" t="s">
        <v>198</v>
      </c>
    </row>
    <row r="722" spans="1:33" x14ac:dyDescent="0.2">
      <c r="A722" s="18">
        <v>717</v>
      </c>
      <c r="B722" s="18">
        <v>32210051</v>
      </c>
      <c r="D722" s="18">
        <v>0</v>
      </c>
      <c r="E722" s="18" t="s">
        <v>356</v>
      </c>
      <c r="F722" s="18" t="s">
        <v>621</v>
      </c>
      <c r="I722" s="18">
        <v>0</v>
      </c>
      <c r="J722" s="18" t="s">
        <v>262</v>
      </c>
      <c r="K722" s="18" t="s">
        <v>55</v>
      </c>
      <c r="M722" s="18">
        <v>1</v>
      </c>
      <c r="R722" s="18">
        <v>20</v>
      </c>
      <c r="T722" s="18" t="s">
        <v>117</v>
      </c>
      <c r="U722" s="18">
        <v>0</v>
      </c>
      <c r="W722" s="18" t="s">
        <v>2610</v>
      </c>
      <c r="AB722" s="18" t="s">
        <v>284</v>
      </c>
      <c r="AC722" s="18" t="s">
        <v>170</v>
      </c>
      <c r="AG722" s="18" t="s">
        <v>198</v>
      </c>
    </row>
    <row r="723" spans="1:33" x14ac:dyDescent="0.2">
      <c r="A723" s="18">
        <v>718</v>
      </c>
      <c r="B723" s="18">
        <v>32210061</v>
      </c>
      <c r="D723" s="18">
        <v>0</v>
      </c>
      <c r="E723" s="18" t="s">
        <v>356</v>
      </c>
      <c r="F723" s="18" t="s">
        <v>622</v>
      </c>
      <c r="I723" s="18">
        <v>0</v>
      </c>
      <c r="J723" s="18" t="s">
        <v>262</v>
      </c>
      <c r="K723" s="18" t="s">
        <v>55</v>
      </c>
      <c r="M723" s="18">
        <v>1</v>
      </c>
      <c r="R723" s="18">
        <v>20</v>
      </c>
      <c r="T723" s="18" t="s">
        <v>117</v>
      </c>
      <c r="U723" s="18">
        <v>0</v>
      </c>
      <c r="W723" s="18" t="s">
        <v>2610</v>
      </c>
      <c r="AB723" s="18" t="s">
        <v>285</v>
      </c>
      <c r="AC723" s="18" t="s">
        <v>170</v>
      </c>
      <c r="AG723" s="18" t="s">
        <v>198</v>
      </c>
    </row>
    <row r="724" spans="1:33" x14ac:dyDescent="0.2">
      <c r="A724" s="18">
        <v>719</v>
      </c>
      <c r="B724" s="18">
        <v>32210071</v>
      </c>
      <c r="D724" s="18">
        <v>0</v>
      </c>
      <c r="E724" s="18" t="s">
        <v>356</v>
      </c>
      <c r="F724" s="18" t="s">
        <v>623</v>
      </c>
      <c r="I724" s="18">
        <v>0</v>
      </c>
      <c r="J724" s="18" t="s">
        <v>262</v>
      </c>
      <c r="K724" s="18" t="s">
        <v>55</v>
      </c>
      <c r="M724" s="18">
        <v>1</v>
      </c>
      <c r="R724" s="18">
        <v>20</v>
      </c>
      <c r="T724" s="18" t="s">
        <v>117</v>
      </c>
      <c r="U724" s="18">
        <v>0</v>
      </c>
      <c r="W724" s="18" t="s">
        <v>2610</v>
      </c>
      <c r="AB724" s="18" t="s">
        <v>286</v>
      </c>
      <c r="AC724" s="18" t="s">
        <v>170</v>
      </c>
      <c r="AG724" s="18" t="s">
        <v>198</v>
      </c>
    </row>
    <row r="725" spans="1:33" x14ac:dyDescent="0.2">
      <c r="A725" s="18">
        <v>720</v>
      </c>
      <c r="B725" s="18">
        <v>32210081</v>
      </c>
      <c r="D725" s="18">
        <v>0</v>
      </c>
      <c r="E725" s="18" t="s">
        <v>356</v>
      </c>
      <c r="F725" s="18" t="s">
        <v>624</v>
      </c>
      <c r="I725" s="18">
        <v>0</v>
      </c>
      <c r="J725" s="18" t="s">
        <v>262</v>
      </c>
      <c r="K725" s="18" t="s">
        <v>55</v>
      </c>
      <c r="M725" s="18">
        <v>1</v>
      </c>
      <c r="R725" s="18">
        <v>20</v>
      </c>
      <c r="T725" s="18" t="s">
        <v>117</v>
      </c>
      <c r="U725" s="18">
        <v>0</v>
      </c>
      <c r="W725" s="18" t="s">
        <v>2610</v>
      </c>
      <c r="AB725" s="18" t="s">
        <v>287</v>
      </c>
      <c r="AC725" s="18" t="s">
        <v>170</v>
      </c>
      <c r="AG725" s="18" t="s">
        <v>198</v>
      </c>
    </row>
    <row r="726" spans="1:33" x14ac:dyDescent="0.2">
      <c r="A726" s="18">
        <v>721</v>
      </c>
      <c r="B726" s="18">
        <v>32210091</v>
      </c>
      <c r="D726" s="18">
        <v>0</v>
      </c>
      <c r="E726" s="18" t="s">
        <v>356</v>
      </c>
      <c r="F726" s="18" t="s">
        <v>625</v>
      </c>
      <c r="I726" s="18">
        <v>0</v>
      </c>
      <c r="J726" s="18" t="s">
        <v>262</v>
      </c>
      <c r="K726" s="18" t="s">
        <v>55</v>
      </c>
      <c r="M726" s="18">
        <v>1</v>
      </c>
      <c r="R726" s="18">
        <v>20</v>
      </c>
      <c r="T726" s="18" t="s">
        <v>117</v>
      </c>
      <c r="U726" s="18">
        <v>0</v>
      </c>
      <c r="W726" s="18" t="s">
        <v>2610</v>
      </c>
      <c r="AB726" s="18" t="s">
        <v>288</v>
      </c>
      <c r="AC726" s="18" t="s">
        <v>170</v>
      </c>
      <c r="AG726" s="18" t="s">
        <v>198</v>
      </c>
    </row>
    <row r="727" spans="1:33" x14ac:dyDescent="0.2">
      <c r="A727" s="18">
        <v>722</v>
      </c>
      <c r="B727" s="18">
        <v>32210101</v>
      </c>
      <c r="D727" s="18">
        <v>0</v>
      </c>
      <c r="E727" s="18" t="s">
        <v>356</v>
      </c>
      <c r="F727" s="18" t="s">
        <v>626</v>
      </c>
      <c r="I727" s="18">
        <v>0</v>
      </c>
      <c r="J727" s="18" t="s">
        <v>262</v>
      </c>
      <c r="K727" s="18" t="s">
        <v>55</v>
      </c>
      <c r="M727" s="18">
        <v>1</v>
      </c>
      <c r="R727" s="18">
        <v>20</v>
      </c>
      <c r="T727" s="18" t="s">
        <v>117</v>
      </c>
      <c r="U727" s="18">
        <v>0</v>
      </c>
      <c r="W727" s="18" t="s">
        <v>2610</v>
      </c>
      <c r="AB727" s="18" t="s">
        <v>289</v>
      </c>
      <c r="AC727" s="18" t="s">
        <v>170</v>
      </c>
      <c r="AG727" s="18" t="s">
        <v>198</v>
      </c>
    </row>
    <row r="728" spans="1:33" x14ac:dyDescent="0.2">
      <c r="A728" s="18">
        <v>723</v>
      </c>
      <c r="B728" s="18">
        <v>32210111</v>
      </c>
      <c r="D728" s="18">
        <v>0</v>
      </c>
      <c r="E728" s="18" t="s">
        <v>356</v>
      </c>
      <c r="F728" s="18" t="s">
        <v>627</v>
      </c>
      <c r="I728" s="18">
        <v>0</v>
      </c>
      <c r="J728" s="18" t="s">
        <v>262</v>
      </c>
      <c r="K728" s="18" t="s">
        <v>55</v>
      </c>
      <c r="M728" s="18">
        <v>1</v>
      </c>
      <c r="R728" s="18">
        <v>20</v>
      </c>
      <c r="T728" s="18" t="s">
        <v>117</v>
      </c>
      <c r="U728" s="18">
        <v>0</v>
      </c>
      <c r="W728" s="18" t="s">
        <v>2610</v>
      </c>
      <c r="AB728" s="18" t="s">
        <v>290</v>
      </c>
      <c r="AC728" s="18" t="s">
        <v>170</v>
      </c>
      <c r="AG728" s="18" t="s">
        <v>198</v>
      </c>
    </row>
    <row r="729" spans="1:33" x14ac:dyDescent="0.2">
      <c r="A729" s="18">
        <v>724</v>
      </c>
      <c r="B729" s="18">
        <v>32210121</v>
      </c>
      <c r="D729" s="18">
        <v>0</v>
      </c>
      <c r="E729" s="18" t="s">
        <v>356</v>
      </c>
      <c r="F729" s="18" t="s">
        <v>628</v>
      </c>
      <c r="I729" s="18">
        <v>0</v>
      </c>
      <c r="J729" s="18" t="s">
        <v>262</v>
      </c>
      <c r="K729" s="18" t="s">
        <v>55</v>
      </c>
      <c r="M729" s="18">
        <v>1</v>
      </c>
      <c r="R729" s="18">
        <v>20</v>
      </c>
      <c r="T729" s="18" t="s">
        <v>117</v>
      </c>
      <c r="U729" s="18">
        <v>0</v>
      </c>
      <c r="W729" s="18" t="s">
        <v>2610</v>
      </c>
      <c r="AB729" s="18" t="s">
        <v>291</v>
      </c>
      <c r="AC729" s="18" t="s">
        <v>170</v>
      </c>
      <c r="AG729" s="18" t="s">
        <v>198</v>
      </c>
    </row>
    <row r="730" spans="1:33" x14ac:dyDescent="0.2">
      <c r="A730" s="18">
        <v>725</v>
      </c>
      <c r="B730" s="18">
        <v>32210131</v>
      </c>
      <c r="D730" s="18">
        <v>0</v>
      </c>
      <c r="E730" s="18" t="s">
        <v>356</v>
      </c>
      <c r="F730" s="18" t="s">
        <v>629</v>
      </c>
      <c r="I730" s="18">
        <v>0</v>
      </c>
      <c r="J730" s="18" t="s">
        <v>262</v>
      </c>
      <c r="K730" s="18" t="s">
        <v>55</v>
      </c>
      <c r="M730" s="18">
        <v>1</v>
      </c>
      <c r="R730" s="18">
        <v>20</v>
      </c>
      <c r="T730" s="18" t="s">
        <v>117</v>
      </c>
      <c r="U730" s="18">
        <v>0</v>
      </c>
      <c r="W730" s="18" t="s">
        <v>2610</v>
      </c>
      <c r="AB730" s="18" t="s">
        <v>292</v>
      </c>
      <c r="AC730" s="18" t="s">
        <v>170</v>
      </c>
      <c r="AG730" s="18" t="s">
        <v>198</v>
      </c>
    </row>
    <row r="731" spans="1:33" x14ac:dyDescent="0.2">
      <c r="A731" s="18">
        <v>726</v>
      </c>
      <c r="B731" s="18">
        <v>32210141</v>
      </c>
      <c r="D731" s="18">
        <v>0</v>
      </c>
      <c r="E731" s="18" t="s">
        <v>356</v>
      </c>
      <c r="F731" s="18" t="s">
        <v>630</v>
      </c>
      <c r="I731" s="18">
        <v>0</v>
      </c>
      <c r="J731" s="18" t="s">
        <v>262</v>
      </c>
      <c r="K731" s="18" t="s">
        <v>55</v>
      </c>
      <c r="M731" s="18">
        <v>1</v>
      </c>
      <c r="R731" s="18">
        <v>20</v>
      </c>
      <c r="T731" s="18" t="s">
        <v>117</v>
      </c>
      <c r="U731" s="18">
        <v>0</v>
      </c>
      <c r="W731" s="18" t="s">
        <v>2610</v>
      </c>
      <c r="AB731" s="18" t="s">
        <v>293</v>
      </c>
      <c r="AC731" s="18" t="s">
        <v>170</v>
      </c>
      <c r="AG731" s="18" t="s">
        <v>198</v>
      </c>
    </row>
    <row r="732" spans="1:33" x14ac:dyDescent="0.2">
      <c r="A732" s="18">
        <v>727</v>
      </c>
      <c r="B732" s="18">
        <v>32210151</v>
      </c>
      <c r="D732" s="18">
        <v>0</v>
      </c>
      <c r="E732" s="18" t="s">
        <v>356</v>
      </c>
      <c r="F732" s="18" t="s">
        <v>631</v>
      </c>
      <c r="I732" s="18">
        <v>0</v>
      </c>
      <c r="J732" s="18" t="s">
        <v>262</v>
      </c>
      <c r="K732" s="18" t="s">
        <v>55</v>
      </c>
      <c r="M732" s="18">
        <v>1</v>
      </c>
      <c r="R732" s="18">
        <v>20</v>
      </c>
      <c r="T732" s="18" t="s">
        <v>117</v>
      </c>
      <c r="U732" s="18">
        <v>0</v>
      </c>
      <c r="W732" s="18" t="s">
        <v>2610</v>
      </c>
      <c r="AB732" s="18" t="s">
        <v>294</v>
      </c>
      <c r="AC732" s="18" t="s">
        <v>170</v>
      </c>
      <c r="AG732" s="18" t="s">
        <v>198</v>
      </c>
    </row>
    <row r="733" spans="1:33" x14ac:dyDescent="0.2">
      <c r="A733" s="18">
        <v>728</v>
      </c>
      <c r="B733" s="18">
        <v>32210161</v>
      </c>
      <c r="D733" s="18">
        <v>0</v>
      </c>
      <c r="E733" s="18" t="s">
        <v>356</v>
      </c>
      <c r="F733" s="18" t="s">
        <v>632</v>
      </c>
      <c r="I733" s="18">
        <v>0</v>
      </c>
      <c r="J733" s="18" t="s">
        <v>262</v>
      </c>
      <c r="K733" s="18" t="s">
        <v>55</v>
      </c>
      <c r="M733" s="18">
        <v>1</v>
      </c>
      <c r="R733" s="18">
        <v>20</v>
      </c>
      <c r="T733" s="18" t="s">
        <v>117</v>
      </c>
      <c r="U733" s="18">
        <v>0</v>
      </c>
      <c r="W733" s="18" t="s">
        <v>2610</v>
      </c>
      <c r="AB733" s="18" t="s">
        <v>295</v>
      </c>
      <c r="AC733" s="18" t="s">
        <v>170</v>
      </c>
      <c r="AG733" s="18" t="s">
        <v>198</v>
      </c>
    </row>
    <row r="734" spans="1:33" x14ac:dyDescent="0.2">
      <c r="A734" s="18">
        <v>729</v>
      </c>
      <c r="B734" s="18">
        <v>32210171</v>
      </c>
      <c r="D734" s="18">
        <v>0</v>
      </c>
      <c r="E734" s="18" t="s">
        <v>356</v>
      </c>
      <c r="F734" s="18" t="s">
        <v>633</v>
      </c>
      <c r="I734" s="18">
        <v>0</v>
      </c>
      <c r="J734" s="18" t="s">
        <v>262</v>
      </c>
      <c r="K734" s="18" t="s">
        <v>55</v>
      </c>
      <c r="M734" s="18">
        <v>1</v>
      </c>
      <c r="R734" s="18">
        <v>20</v>
      </c>
      <c r="T734" s="18" t="s">
        <v>117</v>
      </c>
      <c r="U734" s="18">
        <v>0</v>
      </c>
      <c r="W734" s="18" t="s">
        <v>2610</v>
      </c>
      <c r="AB734" s="18" t="s">
        <v>296</v>
      </c>
      <c r="AC734" s="18" t="s">
        <v>170</v>
      </c>
      <c r="AG734" s="18" t="s">
        <v>198</v>
      </c>
    </row>
    <row r="735" spans="1:33" x14ac:dyDescent="0.2">
      <c r="A735" s="18">
        <v>730</v>
      </c>
      <c r="B735" s="18">
        <v>32210181</v>
      </c>
      <c r="D735" s="18">
        <v>0</v>
      </c>
      <c r="E735" s="18" t="s">
        <v>356</v>
      </c>
      <c r="F735" s="18" t="s">
        <v>634</v>
      </c>
      <c r="I735" s="18">
        <v>0</v>
      </c>
      <c r="J735" s="18" t="s">
        <v>262</v>
      </c>
      <c r="K735" s="18" t="s">
        <v>55</v>
      </c>
      <c r="M735" s="18">
        <v>1</v>
      </c>
      <c r="R735" s="18">
        <v>20</v>
      </c>
      <c r="T735" s="18" t="s">
        <v>117</v>
      </c>
      <c r="U735" s="18">
        <v>0</v>
      </c>
      <c r="W735" s="18" t="s">
        <v>2610</v>
      </c>
      <c r="AB735" s="18" t="s">
        <v>297</v>
      </c>
      <c r="AC735" s="18" t="s">
        <v>170</v>
      </c>
      <c r="AG735" s="18" t="s">
        <v>198</v>
      </c>
    </row>
    <row r="736" spans="1:33" x14ac:dyDescent="0.2">
      <c r="A736" s="18">
        <v>731</v>
      </c>
      <c r="B736" s="18">
        <v>32210191</v>
      </c>
      <c r="D736" s="18">
        <v>0</v>
      </c>
      <c r="E736" s="18" t="s">
        <v>356</v>
      </c>
      <c r="F736" s="18" t="s">
        <v>635</v>
      </c>
      <c r="I736" s="18">
        <v>0</v>
      </c>
      <c r="J736" s="18" t="s">
        <v>262</v>
      </c>
      <c r="K736" s="18" t="s">
        <v>55</v>
      </c>
      <c r="M736" s="18">
        <v>1</v>
      </c>
      <c r="R736" s="18">
        <v>20</v>
      </c>
      <c r="T736" s="18" t="s">
        <v>117</v>
      </c>
      <c r="U736" s="18">
        <v>0</v>
      </c>
      <c r="W736" s="18" t="s">
        <v>2610</v>
      </c>
      <c r="AB736" s="18" t="s">
        <v>298</v>
      </c>
      <c r="AC736" s="18" t="s">
        <v>170</v>
      </c>
      <c r="AG736" s="18" t="s">
        <v>198</v>
      </c>
    </row>
    <row r="737" spans="1:33" x14ac:dyDescent="0.2">
      <c r="A737" s="18">
        <v>732</v>
      </c>
      <c r="B737" s="18">
        <v>32210201</v>
      </c>
      <c r="D737" s="18">
        <v>0</v>
      </c>
      <c r="E737" s="18" t="s">
        <v>356</v>
      </c>
      <c r="F737" s="18" t="s">
        <v>636</v>
      </c>
      <c r="I737" s="18">
        <v>0</v>
      </c>
      <c r="J737" s="18" t="s">
        <v>262</v>
      </c>
      <c r="K737" s="18" t="s">
        <v>55</v>
      </c>
      <c r="M737" s="18">
        <v>1</v>
      </c>
      <c r="R737" s="18">
        <v>20</v>
      </c>
      <c r="T737" s="18" t="s">
        <v>117</v>
      </c>
      <c r="U737" s="18">
        <v>0</v>
      </c>
      <c r="W737" s="18" t="s">
        <v>2610</v>
      </c>
      <c r="AB737" s="18" t="s">
        <v>299</v>
      </c>
      <c r="AC737" s="18" t="s">
        <v>170</v>
      </c>
      <c r="AG737" s="18" t="s">
        <v>198</v>
      </c>
    </row>
    <row r="738" spans="1:33" x14ac:dyDescent="0.2">
      <c r="A738" s="18">
        <v>733</v>
      </c>
      <c r="B738" s="18">
        <v>32210211</v>
      </c>
      <c r="D738" s="18">
        <v>0</v>
      </c>
      <c r="E738" s="18" t="s">
        <v>356</v>
      </c>
      <c r="F738" s="18" t="s">
        <v>637</v>
      </c>
      <c r="I738" s="18">
        <v>0</v>
      </c>
      <c r="J738" s="18" t="s">
        <v>262</v>
      </c>
      <c r="K738" s="18" t="s">
        <v>55</v>
      </c>
      <c r="M738" s="18">
        <v>1</v>
      </c>
      <c r="R738" s="18">
        <v>20</v>
      </c>
      <c r="T738" s="18" t="s">
        <v>117</v>
      </c>
      <c r="U738" s="18">
        <v>0</v>
      </c>
      <c r="W738" s="18" t="s">
        <v>2610</v>
      </c>
      <c r="AB738" s="18" t="s">
        <v>279</v>
      </c>
      <c r="AC738" s="18" t="s">
        <v>170</v>
      </c>
      <c r="AG738" s="18" t="s">
        <v>198</v>
      </c>
    </row>
    <row r="739" spans="1:33" x14ac:dyDescent="0.2">
      <c r="A739" s="18">
        <v>734</v>
      </c>
      <c r="B739" s="18">
        <v>32210221</v>
      </c>
      <c r="D739" s="18">
        <v>0</v>
      </c>
      <c r="E739" s="18" t="s">
        <v>356</v>
      </c>
      <c r="F739" s="18" t="s">
        <v>638</v>
      </c>
      <c r="I739" s="18">
        <v>0</v>
      </c>
      <c r="J739" s="18" t="s">
        <v>262</v>
      </c>
      <c r="K739" s="18" t="s">
        <v>55</v>
      </c>
      <c r="M739" s="18">
        <v>1</v>
      </c>
      <c r="R739" s="18">
        <v>20</v>
      </c>
      <c r="T739" s="18" t="s">
        <v>117</v>
      </c>
      <c r="U739" s="18">
        <v>0</v>
      </c>
      <c r="W739" s="18" t="s">
        <v>2610</v>
      </c>
      <c r="AB739" s="18" t="s">
        <v>300</v>
      </c>
      <c r="AC739" s="18" t="s">
        <v>170</v>
      </c>
      <c r="AG739" s="18" t="s">
        <v>198</v>
      </c>
    </row>
    <row r="740" spans="1:33" x14ac:dyDescent="0.2">
      <c r="A740" s="18">
        <v>735</v>
      </c>
      <c r="B740" s="18">
        <v>32210231</v>
      </c>
      <c r="D740" s="18">
        <v>0</v>
      </c>
      <c r="E740" s="18" t="s">
        <v>356</v>
      </c>
      <c r="F740" s="18" t="s">
        <v>639</v>
      </c>
      <c r="I740" s="18">
        <v>0</v>
      </c>
      <c r="J740" s="18" t="s">
        <v>262</v>
      </c>
      <c r="K740" s="18" t="s">
        <v>55</v>
      </c>
      <c r="M740" s="18">
        <v>1</v>
      </c>
      <c r="R740" s="18">
        <v>20</v>
      </c>
      <c r="T740" s="18" t="s">
        <v>117</v>
      </c>
      <c r="U740" s="18">
        <v>0</v>
      </c>
      <c r="W740" s="18" t="s">
        <v>2610</v>
      </c>
      <c r="AB740" s="18" t="s">
        <v>301</v>
      </c>
      <c r="AC740" s="18" t="s">
        <v>170</v>
      </c>
      <c r="AG740" s="18" t="s">
        <v>198</v>
      </c>
    </row>
    <row r="741" spans="1:33" x14ac:dyDescent="0.2">
      <c r="A741" s="18">
        <v>736</v>
      </c>
      <c r="B741" s="18">
        <v>32210241</v>
      </c>
      <c r="D741" s="18">
        <v>0</v>
      </c>
      <c r="E741" s="18" t="s">
        <v>356</v>
      </c>
      <c r="F741" s="18" t="s">
        <v>640</v>
      </c>
      <c r="I741" s="18">
        <v>0</v>
      </c>
      <c r="J741" s="18" t="s">
        <v>262</v>
      </c>
      <c r="K741" s="18" t="s">
        <v>55</v>
      </c>
      <c r="M741" s="18">
        <v>1</v>
      </c>
      <c r="R741" s="18">
        <v>20</v>
      </c>
      <c r="T741" s="18" t="s">
        <v>117</v>
      </c>
      <c r="U741" s="18">
        <v>0</v>
      </c>
      <c r="W741" s="18" t="s">
        <v>2610</v>
      </c>
      <c r="AB741" s="18" t="s">
        <v>302</v>
      </c>
      <c r="AC741" s="18" t="s">
        <v>170</v>
      </c>
      <c r="AG741" s="18" t="s">
        <v>198</v>
      </c>
    </row>
    <row r="742" spans="1:33" x14ac:dyDescent="0.2">
      <c r="A742" s="18">
        <v>737</v>
      </c>
      <c r="B742" s="18">
        <v>32210251</v>
      </c>
      <c r="D742" s="18">
        <v>0</v>
      </c>
      <c r="E742" s="18" t="s">
        <v>356</v>
      </c>
      <c r="F742" s="18" t="s">
        <v>641</v>
      </c>
      <c r="I742" s="18">
        <v>0</v>
      </c>
      <c r="J742" s="18" t="s">
        <v>262</v>
      </c>
      <c r="K742" s="18" t="s">
        <v>55</v>
      </c>
      <c r="M742" s="18">
        <v>1</v>
      </c>
      <c r="R742" s="18">
        <v>20</v>
      </c>
      <c r="T742" s="18" t="s">
        <v>117</v>
      </c>
      <c r="U742" s="18">
        <v>0</v>
      </c>
      <c r="W742" s="18" t="s">
        <v>2610</v>
      </c>
      <c r="AB742" s="18" t="s">
        <v>303</v>
      </c>
      <c r="AC742" s="18" t="s">
        <v>170</v>
      </c>
      <c r="AG742" s="18" t="s">
        <v>198</v>
      </c>
    </row>
    <row r="743" spans="1:33" x14ac:dyDescent="0.2">
      <c r="A743" s="18">
        <v>738</v>
      </c>
      <c r="B743" s="18">
        <v>34210010</v>
      </c>
      <c r="D743" s="18">
        <v>0</v>
      </c>
      <c r="E743" s="18" t="s">
        <v>358</v>
      </c>
      <c r="F743" s="18" t="s">
        <v>199</v>
      </c>
      <c r="I743" s="18">
        <v>0</v>
      </c>
      <c r="J743" s="18" t="s">
        <v>262</v>
      </c>
      <c r="K743" s="18" t="s">
        <v>55</v>
      </c>
      <c r="M743" s="18">
        <v>1</v>
      </c>
      <c r="T743" s="18" t="s">
        <v>117</v>
      </c>
      <c r="U743" s="18">
        <v>0</v>
      </c>
      <c r="W743" s="18" t="s">
        <v>2610</v>
      </c>
      <c r="AB743" s="18" t="s">
        <v>277</v>
      </c>
      <c r="AC743" s="18" t="s">
        <v>171</v>
      </c>
      <c r="AG743" s="18" t="s">
        <v>199</v>
      </c>
    </row>
    <row r="744" spans="1:33" x14ac:dyDescent="0.2">
      <c r="A744" s="18">
        <v>739</v>
      </c>
      <c r="B744" s="18">
        <v>34210020</v>
      </c>
      <c r="D744" s="18">
        <v>0</v>
      </c>
      <c r="E744" s="18" t="s">
        <v>358</v>
      </c>
      <c r="F744" s="18" t="s">
        <v>642</v>
      </c>
      <c r="I744" s="18">
        <v>0</v>
      </c>
      <c r="J744" s="18" t="s">
        <v>262</v>
      </c>
      <c r="K744" s="18" t="s">
        <v>55</v>
      </c>
      <c r="M744" s="18">
        <v>1</v>
      </c>
      <c r="T744" s="18" t="s">
        <v>117</v>
      </c>
      <c r="U744" s="18">
        <v>0</v>
      </c>
      <c r="W744" s="18" t="s">
        <v>2610</v>
      </c>
      <c r="AB744" s="18" t="s">
        <v>280</v>
      </c>
      <c r="AC744" s="18" t="s">
        <v>171</v>
      </c>
      <c r="AG744" s="18" t="s">
        <v>199</v>
      </c>
    </row>
    <row r="745" spans="1:33" x14ac:dyDescent="0.2">
      <c r="A745" s="18">
        <v>740</v>
      </c>
      <c r="B745" s="18">
        <v>34210030</v>
      </c>
      <c r="D745" s="18">
        <v>0</v>
      </c>
      <c r="E745" s="18" t="s">
        <v>358</v>
      </c>
      <c r="F745" s="18" t="s">
        <v>643</v>
      </c>
      <c r="I745" s="18">
        <v>0</v>
      </c>
      <c r="J745" s="18" t="s">
        <v>262</v>
      </c>
      <c r="K745" s="18" t="s">
        <v>55</v>
      </c>
      <c r="M745" s="18">
        <v>1</v>
      </c>
      <c r="T745" s="18" t="s">
        <v>117</v>
      </c>
      <c r="U745" s="18">
        <v>0</v>
      </c>
      <c r="W745" s="18" t="s">
        <v>2610</v>
      </c>
      <c r="AB745" s="18" t="s">
        <v>282</v>
      </c>
      <c r="AC745" s="18" t="s">
        <v>171</v>
      </c>
      <c r="AG745" s="18" t="s">
        <v>199</v>
      </c>
    </row>
    <row r="746" spans="1:33" x14ac:dyDescent="0.2">
      <c r="A746" s="18">
        <v>741</v>
      </c>
      <c r="B746" s="18">
        <v>34210040</v>
      </c>
      <c r="D746" s="18">
        <v>0</v>
      </c>
      <c r="E746" s="18" t="s">
        <v>358</v>
      </c>
      <c r="F746" s="18" t="s">
        <v>644</v>
      </c>
      <c r="I746" s="18">
        <v>0</v>
      </c>
      <c r="J746" s="18" t="s">
        <v>262</v>
      </c>
      <c r="K746" s="18" t="s">
        <v>55</v>
      </c>
      <c r="M746" s="18">
        <v>1</v>
      </c>
      <c r="T746" s="18" t="s">
        <v>117</v>
      </c>
      <c r="U746" s="18">
        <v>0</v>
      </c>
      <c r="W746" s="18" t="s">
        <v>2610</v>
      </c>
      <c r="AB746" s="18" t="s">
        <v>283</v>
      </c>
      <c r="AC746" s="18" t="s">
        <v>171</v>
      </c>
      <c r="AG746" s="18" t="s">
        <v>199</v>
      </c>
    </row>
    <row r="747" spans="1:33" x14ac:dyDescent="0.2">
      <c r="A747" s="18">
        <v>742</v>
      </c>
      <c r="B747" s="18">
        <v>34210050</v>
      </c>
      <c r="D747" s="18">
        <v>0</v>
      </c>
      <c r="E747" s="18" t="s">
        <v>358</v>
      </c>
      <c r="F747" s="18" t="s">
        <v>645</v>
      </c>
      <c r="I747" s="18">
        <v>0</v>
      </c>
      <c r="J747" s="18" t="s">
        <v>262</v>
      </c>
      <c r="K747" s="18" t="s">
        <v>55</v>
      </c>
      <c r="M747" s="18">
        <v>1</v>
      </c>
      <c r="T747" s="18" t="s">
        <v>117</v>
      </c>
      <c r="U747" s="18">
        <v>0</v>
      </c>
      <c r="W747" s="18" t="s">
        <v>2610</v>
      </c>
      <c r="AB747" s="18" t="s">
        <v>284</v>
      </c>
      <c r="AC747" s="18" t="s">
        <v>171</v>
      </c>
      <c r="AG747" s="18" t="s">
        <v>199</v>
      </c>
    </row>
    <row r="748" spans="1:33" x14ac:dyDescent="0.2">
      <c r="A748" s="18">
        <v>743</v>
      </c>
      <c r="B748" s="18">
        <v>34210060</v>
      </c>
      <c r="D748" s="18">
        <v>0</v>
      </c>
      <c r="E748" s="18" t="s">
        <v>358</v>
      </c>
      <c r="F748" s="18" t="s">
        <v>646</v>
      </c>
      <c r="I748" s="18">
        <v>0</v>
      </c>
      <c r="J748" s="18" t="s">
        <v>262</v>
      </c>
      <c r="K748" s="18" t="s">
        <v>55</v>
      </c>
      <c r="M748" s="18">
        <v>1</v>
      </c>
      <c r="T748" s="18" t="s">
        <v>117</v>
      </c>
      <c r="U748" s="18">
        <v>0</v>
      </c>
      <c r="W748" s="18" t="s">
        <v>2610</v>
      </c>
      <c r="AB748" s="18" t="s">
        <v>285</v>
      </c>
      <c r="AC748" s="18" t="s">
        <v>171</v>
      </c>
      <c r="AG748" s="18" t="s">
        <v>199</v>
      </c>
    </row>
    <row r="749" spans="1:33" x14ac:dyDescent="0.2">
      <c r="A749" s="18">
        <v>744</v>
      </c>
      <c r="B749" s="18">
        <v>34210070</v>
      </c>
      <c r="D749" s="18">
        <v>0</v>
      </c>
      <c r="E749" s="18" t="s">
        <v>358</v>
      </c>
      <c r="F749" s="18" t="s">
        <v>647</v>
      </c>
      <c r="I749" s="18">
        <v>0</v>
      </c>
      <c r="J749" s="18" t="s">
        <v>262</v>
      </c>
      <c r="K749" s="18" t="s">
        <v>55</v>
      </c>
      <c r="M749" s="18">
        <v>1</v>
      </c>
      <c r="T749" s="18" t="s">
        <v>117</v>
      </c>
      <c r="U749" s="18">
        <v>0</v>
      </c>
      <c r="W749" s="18" t="s">
        <v>2610</v>
      </c>
      <c r="AB749" s="18" t="s">
        <v>286</v>
      </c>
      <c r="AC749" s="18" t="s">
        <v>171</v>
      </c>
      <c r="AG749" s="18" t="s">
        <v>199</v>
      </c>
    </row>
    <row r="750" spans="1:33" x14ac:dyDescent="0.2">
      <c r="A750" s="18">
        <v>745</v>
      </c>
      <c r="B750" s="18">
        <v>34210080</v>
      </c>
      <c r="D750" s="18">
        <v>0</v>
      </c>
      <c r="E750" s="18" t="s">
        <v>358</v>
      </c>
      <c r="F750" s="18" t="s">
        <v>648</v>
      </c>
      <c r="I750" s="18">
        <v>0</v>
      </c>
      <c r="J750" s="18" t="s">
        <v>262</v>
      </c>
      <c r="K750" s="18" t="s">
        <v>55</v>
      </c>
      <c r="M750" s="18">
        <v>1</v>
      </c>
      <c r="T750" s="18" t="s">
        <v>117</v>
      </c>
      <c r="U750" s="18">
        <v>0</v>
      </c>
      <c r="W750" s="18" t="s">
        <v>2610</v>
      </c>
      <c r="AB750" s="18" t="s">
        <v>287</v>
      </c>
      <c r="AC750" s="18" t="s">
        <v>171</v>
      </c>
      <c r="AG750" s="18" t="s">
        <v>199</v>
      </c>
    </row>
    <row r="751" spans="1:33" x14ac:dyDescent="0.2">
      <c r="A751" s="18">
        <v>746</v>
      </c>
      <c r="B751" s="18">
        <v>34210090</v>
      </c>
      <c r="D751" s="18">
        <v>0</v>
      </c>
      <c r="E751" s="18" t="s">
        <v>358</v>
      </c>
      <c r="F751" s="18" t="s">
        <v>649</v>
      </c>
      <c r="I751" s="18">
        <v>0</v>
      </c>
      <c r="J751" s="18" t="s">
        <v>262</v>
      </c>
      <c r="K751" s="18" t="s">
        <v>55</v>
      </c>
      <c r="M751" s="18">
        <v>1</v>
      </c>
      <c r="T751" s="18" t="s">
        <v>117</v>
      </c>
      <c r="U751" s="18">
        <v>0</v>
      </c>
      <c r="W751" s="18" t="s">
        <v>2610</v>
      </c>
      <c r="AB751" s="18" t="s">
        <v>288</v>
      </c>
      <c r="AC751" s="18" t="s">
        <v>171</v>
      </c>
      <c r="AG751" s="18" t="s">
        <v>199</v>
      </c>
    </row>
    <row r="752" spans="1:33" x14ac:dyDescent="0.2">
      <c r="A752" s="18">
        <v>747</v>
      </c>
      <c r="B752" s="18">
        <v>34210100</v>
      </c>
      <c r="D752" s="18">
        <v>0</v>
      </c>
      <c r="E752" s="18" t="s">
        <v>358</v>
      </c>
      <c r="F752" s="18" t="s">
        <v>650</v>
      </c>
      <c r="I752" s="18">
        <v>0</v>
      </c>
      <c r="J752" s="18" t="s">
        <v>262</v>
      </c>
      <c r="K752" s="18" t="s">
        <v>55</v>
      </c>
      <c r="M752" s="18">
        <v>1</v>
      </c>
      <c r="T752" s="18" t="s">
        <v>117</v>
      </c>
      <c r="U752" s="18">
        <v>0</v>
      </c>
      <c r="W752" s="18" t="s">
        <v>2610</v>
      </c>
      <c r="AB752" s="18" t="s">
        <v>289</v>
      </c>
      <c r="AC752" s="18" t="s">
        <v>171</v>
      </c>
      <c r="AG752" s="18" t="s">
        <v>199</v>
      </c>
    </row>
    <row r="753" spans="1:33" x14ac:dyDescent="0.2">
      <c r="A753" s="18">
        <v>748</v>
      </c>
      <c r="B753" s="18">
        <v>34210110</v>
      </c>
      <c r="D753" s="18">
        <v>0</v>
      </c>
      <c r="E753" s="18" t="s">
        <v>358</v>
      </c>
      <c r="F753" s="18" t="s">
        <v>651</v>
      </c>
      <c r="I753" s="18">
        <v>0</v>
      </c>
      <c r="J753" s="18" t="s">
        <v>262</v>
      </c>
      <c r="K753" s="18" t="s">
        <v>55</v>
      </c>
      <c r="M753" s="18">
        <v>1</v>
      </c>
      <c r="T753" s="18" t="s">
        <v>117</v>
      </c>
      <c r="U753" s="18">
        <v>0</v>
      </c>
      <c r="W753" s="18" t="s">
        <v>2610</v>
      </c>
      <c r="AB753" s="18" t="s">
        <v>290</v>
      </c>
      <c r="AC753" s="18" t="s">
        <v>171</v>
      </c>
      <c r="AG753" s="18" t="s">
        <v>199</v>
      </c>
    </row>
    <row r="754" spans="1:33" x14ac:dyDescent="0.2">
      <c r="A754" s="18">
        <v>749</v>
      </c>
      <c r="B754" s="18">
        <v>34210120</v>
      </c>
      <c r="D754" s="18">
        <v>0</v>
      </c>
      <c r="E754" s="18" t="s">
        <v>358</v>
      </c>
      <c r="F754" s="18" t="s">
        <v>652</v>
      </c>
      <c r="I754" s="18">
        <v>0</v>
      </c>
      <c r="J754" s="18" t="s">
        <v>262</v>
      </c>
      <c r="K754" s="18" t="s">
        <v>55</v>
      </c>
      <c r="M754" s="18">
        <v>1</v>
      </c>
      <c r="T754" s="18" t="s">
        <v>117</v>
      </c>
      <c r="U754" s="18">
        <v>0</v>
      </c>
      <c r="W754" s="18" t="s">
        <v>2610</v>
      </c>
      <c r="AB754" s="18" t="s">
        <v>291</v>
      </c>
      <c r="AC754" s="18" t="s">
        <v>171</v>
      </c>
      <c r="AG754" s="18" t="s">
        <v>199</v>
      </c>
    </row>
    <row r="755" spans="1:33" x14ac:dyDescent="0.2">
      <c r="A755" s="18">
        <v>750</v>
      </c>
      <c r="B755" s="18">
        <v>34210130</v>
      </c>
      <c r="D755" s="18">
        <v>0</v>
      </c>
      <c r="E755" s="18" t="s">
        <v>358</v>
      </c>
      <c r="F755" s="18" t="s">
        <v>653</v>
      </c>
      <c r="I755" s="18">
        <v>0</v>
      </c>
      <c r="J755" s="18" t="s">
        <v>262</v>
      </c>
      <c r="K755" s="18" t="s">
        <v>55</v>
      </c>
      <c r="M755" s="18">
        <v>1</v>
      </c>
      <c r="T755" s="18" t="s">
        <v>117</v>
      </c>
      <c r="U755" s="18">
        <v>0</v>
      </c>
      <c r="W755" s="18" t="s">
        <v>2610</v>
      </c>
      <c r="AB755" s="18" t="s">
        <v>292</v>
      </c>
      <c r="AC755" s="18" t="s">
        <v>171</v>
      </c>
      <c r="AG755" s="18" t="s">
        <v>199</v>
      </c>
    </row>
    <row r="756" spans="1:33" x14ac:dyDescent="0.2">
      <c r="A756" s="18">
        <v>751</v>
      </c>
      <c r="B756" s="18">
        <v>34210140</v>
      </c>
      <c r="D756" s="18">
        <v>0</v>
      </c>
      <c r="E756" s="18" t="s">
        <v>358</v>
      </c>
      <c r="F756" s="18" t="s">
        <v>654</v>
      </c>
      <c r="I756" s="18">
        <v>0</v>
      </c>
      <c r="J756" s="18" t="s">
        <v>262</v>
      </c>
      <c r="K756" s="18" t="s">
        <v>55</v>
      </c>
      <c r="M756" s="18">
        <v>1</v>
      </c>
      <c r="T756" s="18" t="s">
        <v>117</v>
      </c>
      <c r="U756" s="18">
        <v>0</v>
      </c>
      <c r="W756" s="18" t="s">
        <v>2610</v>
      </c>
      <c r="AB756" s="18" t="s">
        <v>293</v>
      </c>
      <c r="AC756" s="18" t="s">
        <v>171</v>
      </c>
      <c r="AG756" s="18" t="s">
        <v>199</v>
      </c>
    </row>
    <row r="757" spans="1:33" x14ac:dyDescent="0.2">
      <c r="A757" s="18">
        <v>752</v>
      </c>
      <c r="B757" s="18">
        <v>34210150</v>
      </c>
      <c r="D757" s="18">
        <v>0</v>
      </c>
      <c r="E757" s="18" t="s">
        <v>358</v>
      </c>
      <c r="F757" s="18" t="s">
        <v>655</v>
      </c>
      <c r="I757" s="18">
        <v>0</v>
      </c>
      <c r="J757" s="18" t="s">
        <v>262</v>
      </c>
      <c r="K757" s="18" t="s">
        <v>55</v>
      </c>
      <c r="M757" s="18">
        <v>1</v>
      </c>
      <c r="T757" s="18" t="s">
        <v>117</v>
      </c>
      <c r="U757" s="18">
        <v>0</v>
      </c>
      <c r="W757" s="18" t="s">
        <v>2610</v>
      </c>
      <c r="AB757" s="18" t="s">
        <v>294</v>
      </c>
      <c r="AC757" s="18" t="s">
        <v>171</v>
      </c>
      <c r="AG757" s="18" t="s">
        <v>199</v>
      </c>
    </row>
    <row r="758" spans="1:33" x14ac:dyDescent="0.2">
      <c r="A758" s="18">
        <v>753</v>
      </c>
      <c r="B758" s="18">
        <v>34210160</v>
      </c>
      <c r="D758" s="18">
        <v>0</v>
      </c>
      <c r="E758" s="18" t="s">
        <v>358</v>
      </c>
      <c r="F758" s="18" t="s">
        <v>656</v>
      </c>
      <c r="I758" s="18">
        <v>0</v>
      </c>
      <c r="J758" s="18" t="s">
        <v>262</v>
      </c>
      <c r="K758" s="18" t="s">
        <v>55</v>
      </c>
      <c r="M758" s="18">
        <v>1</v>
      </c>
      <c r="T758" s="18" t="s">
        <v>117</v>
      </c>
      <c r="U758" s="18">
        <v>0</v>
      </c>
      <c r="W758" s="18" t="s">
        <v>2610</v>
      </c>
      <c r="AB758" s="18" t="s">
        <v>295</v>
      </c>
      <c r="AC758" s="18" t="s">
        <v>171</v>
      </c>
      <c r="AG758" s="18" t="s">
        <v>199</v>
      </c>
    </row>
    <row r="759" spans="1:33" x14ac:dyDescent="0.2">
      <c r="A759" s="18">
        <v>754</v>
      </c>
      <c r="B759" s="18">
        <v>34210170</v>
      </c>
      <c r="D759" s="18">
        <v>0</v>
      </c>
      <c r="E759" s="18" t="s">
        <v>358</v>
      </c>
      <c r="F759" s="18" t="s">
        <v>657</v>
      </c>
      <c r="I759" s="18">
        <v>0</v>
      </c>
      <c r="J759" s="18" t="s">
        <v>262</v>
      </c>
      <c r="K759" s="18" t="s">
        <v>55</v>
      </c>
      <c r="M759" s="18">
        <v>1</v>
      </c>
      <c r="T759" s="18" t="s">
        <v>117</v>
      </c>
      <c r="U759" s="18">
        <v>0</v>
      </c>
      <c r="W759" s="18" t="s">
        <v>2610</v>
      </c>
      <c r="AB759" s="18" t="s">
        <v>296</v>
      </c>
      <c r="AC759" s="18" t="s">
        <v>171</v>
      </c>
      <c r="AG759" s="18" t="s">
        <v>199</v>
      </c>
    </row>
    <row r="760" spans="1:33" x14ac:dyDescent="0.2">
      <c r="A760" s="18">
        <v>755</v>
      </c>
      <c r="B760" s="18">
        <v>34210180</v>
      </c>
      <c r="D760" s="18">
        <v>0</v>
      </c>
      <c r="E760" s="18" t="s">
        <v>358</v>
      </c>
      <c r="F760" s="18" t="s">
        <v>658</v>
      </c>
      <c r="I760" s="18">
        <v>0</v>
      </c>
      <c r="J760" s="18" t="s">
        <v>262</v>
      </c>
      <c r="K760" s="18" t="s">
        <v>55</v>
      </c>
      <c r="M760" s="18">
        <v>1</v>
      </c>
      <c r="T760" s="18" t="s">
        <v>117</v>
      </c>
      <c r="U760" s="18">
        <v>0</v>
      </c>
      <c r="W760" s="18" t="s">
        <v>2610</v>
      </c>
      <c r="AB760" s="18" t="s">
        <v>297</v>
      </c>
      <c r="AC760" s="18" t="s">
        <v>171</v>
      </c>
      <c r="AG760" s="18" t="s">
        <v>199</v>
      </c>
    </row>
    <row r="761" spans="1:33" x14ac:dyDescent="0.2">
      <c r="A761" s="18">
        <v>756</v>
      </c>
      <c r="B761" s="18">
        <v>34210190</v>
      </c>
      <c r="D761" s="18">
        <v>0</v>
      </c>
      <c r="E761" s="18" t="s">
        <v>358</v>
      </c>
      <c r="F761" s="18" t="s">
        <v>659</v>
      </c>
      <c r="I761" s="18">
        <v>0</v>
      </c>
      <c r="J761" s="18" t="s">
        <v>262</v>
      </c>
      <c r="K761" s="18" t="s">
        <v>55</v>
      </c>
      <c r="M761" s="18">
        <v>1</v>
      </c>
      <c r="T761" s="18" t="s">
        <v>117</v>
      </c>
      <c r="U761" s="18">
        <v>0</v>
      </c>
      <c r="W761" s="18" t="s">
        <v>2610</v>
      </c>
      <c r="AB761" s="18" t="s">
        <v>298</v>
      </c>
      <c r="AC761" s="18" t="s">
        <v>171</v>
      </c>
      <c r="AG761" s="18" t="s">
        <v>199</v>
      </c>
    </row>
    <row r="762" spans="1:33" x14ac:dyDescent="0.2">
      <c r="A762" s="18">
        <v>757</v>
      </c>
      <c r="B762" s="18">
        <v>34210200</v>
      </c>
      <c r="D762" s="18">
        <v>0</v>
      </c>
      <c r="E762" s="18" t="s">
        <v>358</v>
      </c>
      <c r="F762" s="18" t="s">
        <v>660</v>
      </c>
      <c r="I762" s="18">
        <v>0</v>
      </c>
      <c r="J762" s="18" t="s">
        <v>262</v>
      </c>
      <c r="K762" s="18" t="s">
        <v>55</v>
      </c>
      <c r="M762" s="18">
        <v>1</v>
      </c>
      <c r="T762" s="18" t="s">
        <v>117</v>
      </c>
      <c r="U762" s="18">
        <v>0</v>
      </c>
      <c r="W762" s="18" t="s">
        <v>2610</v>
      </c>
      <c r="AB762" s="18" t="s">
        <v>299</v>
      </c>
      <c r="AC762" s="18" t="s">
        <v>171</v>
      </c>
      <c r="AG762" s="18" t="s">
        <v>199</v>
      </c>
    </row>
    <row r="763" spans="1:33" x14ac:dyDescent="0.2">
      <c r="A763" s="18">
        <v>758</v>
      </c>
      <c r="B763" s="18">
        <v>34210210</v>
      </c>
      <c r="D763" s="18">
        <v>0</v>
      </c>
      <c r="E763" s="18" t="s">
        <v>358</v>
      </c>
      <c r="F763" s="18" t="s">
        <v>661</v>
      </c>
      <c r="I763" s="18">
        <v>0</v>
      </c>
      <c r="J763" s="18" t="s">
        <v>262</v>
      </c>
      <c r="K763" s="18" t="s">
        <v>55</v>
      </c>
      <c r="M763" s="18">
        <v>1</v>
      </c>
      <c r="T763" s="18" t="s">
        <v>117</v>
      </c>
      <c r="U763" s="18">
        <v>0</v>
      </c>
      <c r="W763" s="18" t="s">
        <v>2610</v>
      </c>
      <c r="AB763" s="18" t="s">
        <v>279</v>
      </c>
      <c r="AC763" s="18" t="s">
        <v>171</v>
      </c>
      <c r="AG763" s="18" t="s">
        <v>199</v>
      </c>
    </row>
    <row r="764" spans="1:33" x14ac:dyDescent="0.2">
      <c r="A764" s="18">
        <v>759</v>
      </c>
      <c r="B764" s="18">
        <v>34210220</v>
      </c>
      <c r="D764" s="18">
        <v>0</v>
      </c>
      <c r="E764" s="18" t="s">
        <v>358</v>
      </c>
      <c r="F764" s="18" t="s">
        <v>662</v>
      </c>
      <c r="I764" s="18">
        <v>0</v>
      </c>
      <c r="J764" s="18" t="s">
        <v>262</v>
      </c>
      <c r="K764" s="18" t="s">
        <v>55</v>
      </c>
      <c r="M764" s="18">
        <v>1</v>
      </c>
      <c r="T764" s="18" t="s">
        <v>117</v>
      </c>
      <c r="U764" s="18">
        <v>0</v>
      </c>
      <c r="W764" s="18" t="s">
        <v>2610</v>
      </c>
      <c r="AB764" s="18" t="s">
        <v>300</v>
      </c>
      <c r="AC764" s="18" t="s">
        <v>171</v>
      </c>
      <c r="AG764" s="18" t="s">
        <v>199</v>
      </c>
    </row>
    <row r="765" spans="1:33" x14ac:dyDescent="0.2">
      <c r="A765" s="18">
        <v>760</v>
      </c>
      <c r="B765" s="18">
        <v>34210230</v>
      </c>
      <c r="D765" s="18">
        <v>0</v>
      </c>
      <c r="E765" s="18" t="s">
        <v>358</v>
      </c>
      <c r="F765" s="18" t="s">
        <v>663</v>
      </c>
      <c r="I765" s="18">
        <v>0</v>
      </c>
      <c r="J765" s="18" t="s">
        <v>262</v>
      </c>
      <c r="K765" s="18" t="s">
        <v>55</v>
      </c>
      <c r="M765" s="18">
        <v>1</v>
      </c>
      <c r="T765" s="18" t="s">
        <v>117</v>
      </c>
      <c r="U765" s="18">
        <v>0</v>
      </c>
      <c r="W765" s="18" t="s">
        <v>2610</v>
      </c>
      <c r="AB765" s="18" t="s">
        <v>301</v>
      </c>
      <c r="AC765" s="18" t="s">
        <v>171</v>
      </c>
      <c r="AG765" s="18" t="s">
        <v>199</v>
      </c>
    </row>
    <row r="766" spans="1:33" x14ac:dyDescent="0.2">
      <c r="A766" s="18">
        <v>761</v>
      </c>
      <c r="B766" s="18">
        <v>34210240</v>
      </c>
      <c r="D766" s="18">
        <v>0</v>
      </c>
      <c r="E766" s="18" t="s">
        <v>358</v>
      </c>
      <c r="F766" s="18" t="s">
        <v>664</v>
      </c>
      <c r="I766" s="18">
        <v>0</v>
      </c>
      <c r="J766" s="18" t="s">
        <v>262</v>
      </c>
      <c r="K766" s="18" t="s">
        <v>55</v>
      </c>
      <c r="M766" s="18">
        <v>1</v>
      </c>
      <c r="T766" s="18" t="s">
        <v>117</v>
      </c>
      <c r="U766" s="18">
        <v>0</v>
      </c>
      <c r="W766" s="18" t="s">
        <v>2610</v>
      </c>
      <c r="AB766" s="18" t="s">
        <v>302</v>
      </c>
      <c r="AC766" s="18" t="s">
        <v>171</v>
      </c>
      <c r="AG766" s="18" t="s">
        <v>199</v>
      </c>
    </row>
    <row r="767" spans="1:33" x14ac:dyDescent="0.2">
      <c r="A767" s="18">
        <v>762</v>
      </c>
      <c r="B767" s="18">
        <v>34210250</v>
      </c>
      <c r="D767" s="18">
        <v>0</v>
      </c>
      <c r="E767" s="18" t="s">
        <v>358</v>
      </c>
      <c r="F767" s="18" t="s">
        <v>665</v>
      </c>
      <c r="I767" s="18">
        <v>0</v>
      </c>
      <c r="J767" s="18" t="s">
        <v>262</v>
      </c>
      <c r="K767" s="18" t="s">
        <v>55</v>
      </c>
      <c r="M767" s="18">
        <v>1</v>
      </c>
      <c r="T767" s="18" t="s">
        <v>117</v>
      </c>
      <c r="U767" s="18">
        <v>0</v>
      </c>
      <c r="W767" s="18" t="s">
        <v>2610</v>
      </c>
      <c r="AB767" s="18" t="s">
        <v>303</v>
      </c>
      <c r="AC767" s="18" t="s">
        <v>171</v>
      </c>
      <c r="AG767" s="18" t="s">
        <v>199</v>
      </c>
    </row>
    <row r="768" spans="1:33" x14ac:dyDescent="0.2">
      <c r="A768" s="18">
        <v>763</v>
      </c>
      <c r="B768" s="18">
        <v>33210010</v>
      </c>
      <c r="D768" s="18">
        <v>0</v>
      </c>
      <c r="E768" s="18" t="s">
        <v>357</v>
      </c>
      <c r="F768" s="18" t="s">
        <v>200</v>
      </c>
      <c r="I768" s="18">
        <v>0</v>
      </c>
      <c r="J768" s="18" t="s">
        <v>262</v>
      </c>
      <c r="K768" s="18" t="s">
        <v>55</v>
      </c>
      <c r="M768" s="18">
        <v>1</v>
      </c>
      <c r="O768" s="18">
        <v>21</v>
      </c>
      <c r="T768" s="18" t="s">
        <v>117</v>
      </c>
      <c r="U768" s="18">
        <v>0</v>
      </c>
      <c r="W768" s="18" t="s">
        <v>2610</v>
      </c>
      <c r="AB768" s="18" t="s">
        <v>277</v>
      </c>
      <c r="AC768" s="18" t="s">
        <v>172</v>
      </c>
      <c r="AG768" s="18" t="s">
        <v>200</v>
      </c>
    </row>
    <row r="769" spans="1:33" x14ac:dyDescent="0.2">
      <c r="A769" s="18">
        <v>764</v>
      </c>
      <c r="B769" s="18">
        <v>33210020</v>
      </c>
      <c r="D769" s="18">
        <v>0</v>
      </c>
      <c r="E769" s="18" t="s">
        <v>357</v>
      </c>
      <c r="F769" s="18" t="s">
        <v>666</v>
      </c>
      <c r="I769" s="18">
        <v>0</v>
      </c>
      <c r="J769" s="18" t="s">
        <v>262</v>
      </c>
      <c r="K769" s="18" t="s">
        <v>55</v>
      </c>
      <c r="M769" s="18">
        <v>1</v>
      </c>
      <c r="O769" s="18">
        <v>21</v>
      </c>
      <c r="T769" s="18" t="s">
        <v>117</v>
      </c>
      <c r="U769" s="18">
        <v>0</v>
      </c>
      <c r="W769" s="18" t="s">
        <v>2610</v>
      </c>
      <c r="AB769" s="18" t="s">
        <v>280</v>
      </c>
      <c r="AC769" s="18" t="s">
        <v>172</v>
      </c>
      <c r="AG769" s="18" t="s">
        <v>200</v>
      </c>
    </row>
    <row r="770" spans="1:33" x14ac:dyDescent="0.2">
      <c r="A770" s="18">
        <v>765</v>
      </c>
      <c r="B770" s="18">
        <v>33210030</v>
      </c>
      <c r="D770" s="18">
        <v>0</v>
      </c>
      <c r="E770" s="18" t="s">
        <v>357</v>
      </c>
      <c r="F770" s="18" t="s">
        <v>667</v>
      </c>
      <c r="I770" s="18">
        <v>0</v>
      </c>
      <c r="J770" s="18" t="s">
        <v>262</v>
      </c>
      <c r="K770" s="18" t="s">
        <v>55</v>
      </c>
      <c r="M770" s="18">
        <v>1</v>
      </c>
      <c r="O770" s="18">
        <v>21</v>
      </c>
      <c r="T770" s="18" t="s">
        <v>117</v>
      </c>
      <c r="U770" s="18">
        <v>0</v>
      </c>
      <c r="W770" s="18" t="s">
        <v>2610</v>
      </c>
      <c r="AB770" s="18" t="s">
        <v>282</v>
      </c>
      <c r="AC770" s="18" t="s">
        <v>172</v>
      </c>
      <c r="AG770" s="18" t="s">
        <v>200</v>
      </c>
    </row>
    <row r="771" spans="1:33" x14ac:dyDescent="0.2">
      <c r="A771" s="18">
        <v>766</v>
      </c>
      <c r="B771" s="18">
        <v>33210040</v>
      </c>
      <c r="D771" s="18">
        <v>0</v>
      </c>
      <c r="E771" s="18" t="s">
        <v>357</v>
      </c>
      <c r="F771" s="18" t="s">
        <v>668</v>
      </c>
      <c r="I771" s="18">
        <v>0</v>
      </c>
      <c r="J771" s="18" t="s">
        <v>262</v>
      </c>
      <c r="K771" s="18" t="s">
        <v>55</v>
      </c>
      <c r="M771" s="18">
        <v>1</v>
      </c>
      <c r="O771" s="18">
        <v>21</v>
      </c>
      <c r="T771" s="18" t="s">
        <v>117</v>
      </c>
      <c r="U771" s="18">
        <v>0</v>
      </c>
      <c r="W771" s="18" t="s">
        <v>2610</v>
      </c>
      <c r="AB771" s="18" t="s">
        <v>283</v>
      </c>
      <c r="AC771" s="18" t="s">
        <v>172</v>
      </c>
      <c r="AG771" s="18" t="s">
        <v>200</v>
      </c>
    </row>
    <row r="772" spans="1:33" x14ac:dyDescent="0.2">
      <c r="A772" s="18">
        <v>767</v>
      </c>
      <c r="B772" s="18">
        <v>33210050</v>
      </c>
      <c r="D772" s="18">
        <v>0</v>
      </c>
      <c r="E772" s="18" t="s">
        <v>357</v>
      </c>
      <c r="F772" s="18" t="s">
        <v>669</v>
      </c>
      <c r="I772" s="18">
        <v>0</v>
      </c>
      <c r="J772" s="18" t="s">
        <v>262</v>
      </c>
      <c r="K772" s="18" t="s">
        <v>55</v>
      </c>
      <c r="M772" s="18">
        <v>1</v>
      </c>
      <c r="O772" s="18">
        <v>21</v>
      </c>
      <c r="T772" s="18" t="s">
        <v>117</v>
      </c>
      <c r="U772" s="18">
        <v>0</v>
      </c>
      <c r="W772" s="18" t="s">
        <v>2610</v>
      </c>
      <c r="AB772" s="18" t="s">
        <v>284</v>
      </c>
      <c r="AC772" s="18" t="s">
        <v>172</v>
      </c>
      <c r="AG772" s="18" t="s">
        <v>200</v>
      </c>
    </row>
    <row r="773" spans="1:33" x14ac:dyDescent="0.2">
      <c r="A773" s="18">
        <v>768</v>
      </c>
      <c r="B773" s="18">
        <v>33210060</v>
      </c>
      <c r="D773" s="18">
        <v>0</v>
      </c>
      <c r="E773" s="18" t="s">
        <v>357</v>
      </c>
      <c r="F773" s="18" t="s">
        <v>670</v>
      </c>
      <c r="I773" s="18">
        <v>0</v>
      </c>
      <c r="J773" s="18" t="s">
        <v>262</v>
      </c>
      <c r="K773" s="18" t="s">
        <v>55</v>
      </c>
      <c r="M773" s="18">
        <v>1</v>
      </c>
      <c r="O773" s="18">
        <v>21</v>
      </c>
      <c r="T773" s="18" t="s">
        <v>117</v>
      </c>
      <c r="U773" s="18">
        <v>0</v>
      </c>
      <c r="W773" s="18" t="s">
        <v>2610</v>
      </c>
      <c r="AB773" s="18" t="s">
        <v>285</v>
      </c>
      <c r="AC773" s="18" t="s">
        <v>172</v>
      </c>
      <c r="AG773" s="18" t="s">
        <v>200</v>
      </c>
    </row>
    <row r="774" spans="1:33" x14ac:dyDescent="0.2">
      <c r="A774" s="18">
        <v>769</v>
      </c>
      <c r="B774" s="18">
        <v>33210070</v>
      </c>
      <c r="D774" s="18">
        <v>0</v>
      </c>
      <c r="E774" s="18" t="s">
        <v>357</v>
      </c>
      <c r="F774" s="18" t="s">
        <v>671</v>
      </c>
      <c r="I774" s="18">
        <v>0</v>
      </c>
      <c r="J774" s="18" t="s">
        <v>262</v>
      </c>
      <c r="K774" s="18" t="s">
        <v>55</v>
      </c>
      <c r="M774" s="18">
        <v>1</v>
      </c>
      <c r="O774" s="18">
        <v>21</v>
      </c>
      <c r="T774" s="18" t="s">
        <v>117</v>
      </c>
      <c r="U774" s="18">
        <v>0</v>
      </c>
      <c r="W774" s="18" t="s">
        <v>2610</v>
      </c>
      <c r="AB774" s="18" t="s">
        <v>286</v>
      </c>
      <c r="AC774" s="18" t="s">
        <v>172</v>
      </c>
      <c r="AG774" s="18" t="s">
        <v>200</v>
      </c>
    </row>
    <row r="775" spans="1:33" x14ac:dyDescent="0.2">
      <c r="A775" s="18">
        <v>770</v>
      </c>
      <c r="B775" s="18">
        <v>33210080</v>
      </c>
      <c r="D775" s="18">
        <v>0</v>
      </c>
      <c r="E775" s="18" t="s">
        <v>357</v>
      </c>
      <c r="F775" s="18" t="s">
        <v>672</v>
      </c>
      <c r="I775" s="18">
        <v>0</v>
      </c>
      <c r="J775" s="18" t="s">
        <v>262</v>
      </c>
      <c r="K775" s="18" t="s">
        <v>55</v>
      </c>
      <c r="M775" s="18">
        <v>1</v>
      </c>
      <c r="O775" s="18">
        <v>21</v>
      </c>
      <c r="T775" s="18" t="s">
        <v>117</v>
      </c>
      <c r="U775" s="18">
        <v>0</v>
      </c>
      <c r="W775" s="18" t="s">
        <v>2610</v>
      </c>
      <c r="AB775" s="18" t="s">
        <v>287</v>
      </c>
      <c r="AC775" s="18" t="s">
        <v>172</v>
      </c>
      <c r="AG775" s="18" t="s">
        <v>200</v>
      </c>
    </row>
    <row r="776" spans="1:33" x14ac:dyDescent="0.2">
      <c r="A776" s="18">
        <v>771</v>
      </c>
      <c r="B776" s="18">
        <v>33210090</v>
      </c>
      <c r="D776" s="18">
        <v>0</v>
      </c>
      <c r="E776" s="18" t="s">
        <v>357</v>
      </c>
      <c r="F776" s="18" t="s">
        <v>673</v>
      </c>
      <c r="I776" s="18">
        <v>0</v>
      </c>
      <c r="J776" s="18" t="s">
        <v>262</v>
      </c>
      <c r="K776" s="18" t="s">
        <v>55</v>
      </c>
      <c r="M776" s="18">
        <v>1</v>
      </c>
      <c r="O776" s="18">
        <v>21</v>
      </c>
      <c r="T776" s="18" t="s">
        <v>117</v>
      </c>
      <c r="U776" s="18">
        <v>0</v>
      </c>
      <c r="W776" s="18" t="s">
        <v>2610</v>
      </c>
      <c r="AB776" s="18" t="s">
        <v>288</v>
      </c>
      <c r="AC776" s="18" t="s">
        <v>172</v>
      </c>
      <c r="AG776" s="18" t="s">
        <v>200</v>
      </c>
    </row>
    <row r="777" spans="1:33" x14ac:dyDescent="0.2">
      <c r="A777" s="18">
        <v>772</v>
      </c>
      <c r="B777" s="18">
        <v>33210100</v>
      </c>
      <c r="D777" s="18">
        <v>0</v>
      </c>
      <c r="E777" s="18" t="s">
        <v>357</v>
      </c>
      <c r="F777" s="18" t="s">
        <v>674</v>
      </c>
      <c r="I777" s="18">
        <v>0</v>
      </c>
      <c r="J777" s="18" t="s">
        <v>262</v>
      </c>
      <c r="K777" s="18" t="s">
        <v>55</v>
      </c>
      <c r="M777" s="18">
        <v>1</v>
      </c>
      <c r="O777" s="18">
        <v>21</v>
      </c>
      <c r="T777" s="18" t="s">
        <v>117</v>
      </c>
      <c r="U777" s="18">
        <v>0</v>
      </c>
      <c r="W777" s="18" t="s">
        <v>2610</v>
      </c>
      <c r="AB777" s="18" t="s">
        <v>289</v>
      </c>
      <c r="AC777" s="18" t="s">
        <v>172</v>
      </c>
      <c r="AG777" s="18" t="s">
        <v>200</v>
      </c>
    </row>
    <row r="778" spans="1:33" x14ac:dyDescent="0.2">
      <c r="A778" s="18">
        <v>773</v>
      </c>
      <c r="B778" s="18">
        <v>33210110</v>
      </c>
      <c r="D778" s="18">
        <v>0</v>
      </c>
      <c r="E778" s="18" t="s">
        <v>357</v>
      </c>
      <c r="F778" s="18" t="s">
        <v>675</v>
      </c>
      <c r="I778" s="18">
        <v>0</v>
      </c>
      <c r="J778" s="18" t="s">
        <v>262</v>
      </c>
      <c r="K778" s="18" t="s">
        <v>55</v>
      </c>
      <c r="M778" s="18">
        <v>1</v>
      </c>
      <c r="O778" s="18">
        <v>21</v>
      </c>
      <c r="T778" s="18" t="s">
        <v>117</v>
      </c>
      <c r="U778" s="18">
        <v>0</v>
      </c>
      <c r="W778" s="18" t="s">
        <v>2610</v>
      </c>
      <c r="AB778" s="18" t="s">
        <v>290</v>
      </c>
      <c r="AC778" s="18" t="s">
        <v>172</v>
      </c>
      <c r="AG778" s="18" t="s">
        <v>200</v>
      </c>
    </row>
    <row r="779" spans="1:33" x14ac:dyDescent="0.2">
      <c r="A779" s="18">
        <v>774</v>
      </c>
      <c r="B779" s="18">
        <v>33210120</v>
      </c>
      <c r="D779" s="18">
        <v>0</v>
      </c>
      <c r="E779" s="18" t="s">
        <v>357</v>
      </c>
      <c r="F779" s="18" t="s">
        <v>676</v>
      </c>
      <c r="I779" s="18">
        <v>0</v>
      </c>
      <c r="J779" s="18" t="s">
        <v>262</v>
      </c>
      <c r="K779" s="18" t="s">
        <v>55</v>
      </c>
      <c r="M779" s="18">
        <v>1</v>
      </c>
      <c r="O779" s="18">
        <v>21</v>
      </c>
      <c r="T779" s="18" t="s">
        <v>117</v>
      </c>
      <c r="U779" s="18">
        <v>0</v>
      </c>
      <c r="W779" s="18" t="s">
        <v>2610</v>
      </c>
      <c r="AB779" s="18" t="s">
        <v>291</v>
      </c>
      <c r="AC779" s="18" t="s">
        <v>172</v>
      </c>
      <c r="AG779" s="18" t="s">
        <v>200</v>
      </c>
    </row>
    <row r="780" spans="1:33" x14ac:dyDescent="0.2">
      <c r="A780" s="18">
        <v>775</v>
      </c>
      <c r="B780" s="18">
        <v>33210130</v>
      </c>
      <c r="D780" s="18">
        <v>0</v>
      </c>
      <c r="E780" s="18" t="s">
        <v>357</v>
      </c>
      <c r="F780" s="18" t="s">
        <v>677</v>
      </c>
      <c r="I780" s="18">
        <v>0</v>
      </c>
      <c r="J780" s="18" t="s">
        <v>262</v>
      </c>
      <c r="K780" s="18" t="s">
        <v>55</v>
      </c>
      <c r="M780" s="18">
        <v>1</v>
      </c>
      <c r="O780" s="18">
        <v>21</v>
      </c>
      <c r="T780" s="18" t="s">
        <v>117</v>
      </c>
      <c r="U780" s="18">
        <v>0</v>
      </c>
      <c r="W780" s="18" t="s">
        <v>2610</v>
      </c>
      <c r="AB780" s="18" t="s">
        <v>292</v>
      </c>
      <c r="AC780" s="18" t="s">
        <v>172</v>
      </c>
      <c r="AG780" s="18" t="s">
        <v>200</v>
      </c>
    </row>
    <row r="781" spans="1:33" x14ac:dyDescent="0.2">
      <c r="A781" s="18">
        <v>776</v>
      </c>
      <c r="B781" s="18">
        <v>33210140</v>
      </c>
      <c r="D781" s="18">
        <v>0</v>
      </c>
      <c r="E781" s="18" t="s">
        <v>357</v>
      </c>
      <c r="F781" s="18" t="s">
        <v>678</v>
      </c>
      <c r="I781" s="18">
        <v>0</v>
      </c>
      <c r="J781" s="18" t="s">
        <v>262</v>
      </c>
      <c r="K781" s="18" t="s">
        <v>55</v>
      </c>
      <c r="M781" s="18">
        <v>1</v>
      </c>
      <c r="O781" s="18">
        <v>21</v>
      </c>
      <c r="T781" s="18" t="s">
        <v>117</v>
      </c>
      <c r="U781" s="18">
        <v>0</v>
      </c>
      <c r="W781" s="18" t="s">
        <v>2610</v>
      </c>
      <c r="AB781" s="18" t="s">
        <v>293</v>
      </c>
      <c r="AC781" s="18" t="s">
        <v>172</v>
      </c>
      <c r="AG781" s="18" t="s">
        <v>200</v>
      </c>
    </row>
    <row r="782" spans="1:33" x14ac:dyDescent="0.2">
      <c r="A782" s="18">
        <v>777</v>
      </c>
      <c r="B782" s="18">
        <v>33210150</v>
      </c>
      <c r="D782" s="18">
        <v>0</v>
      </c>
      <c r="E782" s="18" t="s">
        <v>357</v>
      </c>
      <c r="F782" s="18" t="s">
        <v>679</v>
      </c>
      <c r="I782" s="18">
        <v>0</v>
      </c>
      <c r="J782" s="18" t="s">
        <v>262</v>
      </c>
      <c r="K782" s="18" t="s">
        <v>55</v>
      </c>
      <c r="M782" s="18">
        <v>1</v>
      </c>
      <c r="O782" s="18">
        <v>21</v>
      </c>
      <c r="T782" s="18" t="s">
        <v>117</v>
      </c>
      <c r="U782" s="18">
        <v>0</v>
      </c>
      <c r="W782" s="18" t="s">
        <v>2610</v>
      </c>
      <c r="AB782" s="18" t="s">
        <v>294</v>
      </c>
      <c r="AC782" s="18" t="s">
        <v>172</v>
      </c>
      <c r="AG782" s="18" t="s">
        <v>200</v>
      </c>
    </row>
    <row r="783" spans="1:33" x14ac:dyDescent="0.2">
      <c r="A783" s="18">
        <v>778</v>
      </c>
      <c r="B783" s="18">
        <v>33210160</v>
      </c>
      <c r="D783" s="18">
        <v>0</v>
      </c>
      <c r="E783" s="18" t="s">
        <v>357</v>
      </c>
      <c r="F783" s="18" t="s">
        <v>680</v>
      </c>
      <c r="I783" s="18">
        <v>0</v>
      </c>
      <c r="J783" s="18" t="s">
        <v>262</v>
      </c>
      <c r="K783" s="18" t="s">
        <v>55</v>
      </c>
      <c r="M783" s="18">
        <v>1</v>
      </c>
      <c r="O783" s="18">
        <v>21</v>
      </c>
      <c r="T783" s="18" t="s">
        <v>117</v>
      </c>
      <c r="U783" s="18">
        <v>0</v>
      </c>
      <c r="W783" s="18" t="s">
        <v>2610</v>
      </c>
      <c r="AB783" s="18" t="s">
        <v>295</v>
      </c>
      <c r="AC783" s="18" t="s">
        <v>172</v>
      </c>
      <c r="AG783" s="18" t="s">
        <v>200</v>
      </c>
    </row>
    <row r="784" spans="1:33" x14ac:dyDescent="0.2">
      <c r="A784" s="18">
        <v>779</v>
      </c>
      <c r="B784" s="18">
        <v>33210170</v>
      </c>
      <c r="D784" s="18">
        <v>0</v>
      </c>
      <c r="E784" s="18" t="s">
        <v>357</v>
      </c>
      <c r="F784" s="18" t="s">
        <v>681</v>
      </c>
      <c r="I784" s="18">
        <v>0</v>
      </c>
      <c r="J784" s="18" t="s">
        <v>262</v>
      </c>
      <c r="K784" s="18" t="s">
        <v>55</v>
      </c>
      <c r="M784" s="18">
        <v>1</v>
      </c>
      <c r="O784" s="18">
        <v>21</v>
      </c>
      <c r="T784" s="18" t="s">
        <v>117</v>
      </c>
      <c r="U784" s="18">
        <v>0</v>
      </c>
      <c r="W784" s="18" t="s">
        <v>2610</v>
      </c>
      <c r="AB784" s="18" t="s">
        <v>296</v>
      </c>
      <c r="AC784" s="18" t="s">
        <v>172</v>
      </c>
      <c r="AG784" s="18" t="s">
        <v>200</v>
      </c>
    </row>
    <row r="785" spans="1:33" x14ac:dyDescent="0.2">
      <c r="A785" s="18">
        <v>780</v>
      </c>
      <c r="B785" s="18">
        <v>33210180</v>
      </c>
      <c r="D785" s="18">
        <v>0</v>
      </c>
      <c r="E785" s="18" t="s">
        <v>357</v>
      </c>
      <c r="F785" s="18" t="s">
        <v>682</v>
      </c>
      <c r="I785" s="18">
        <v>0</v>
      </c>
      <c r="J785" s="18" t="s">
        <v>262</v>
      </c>
      <c r="K785" s="18" t="s">
        <v>55</v>
      </c>
      <c r="M785" s="18">
        <v>1</v>
      </c>
      <c r="O785" s="18">
        <v>21</v>
      </c>
      <c r="T785" s="18" t="s">
        <v>117</v>
      </c>
      <c r="U785" s="18">
        <v>0</v>
      </c>
      <c r="W785" s="18" t="s">
        <v>2610</v>
      </c>
      <c r="AB785" s="18" t="s">
        <v>297</v>
      </c>
      <c r="AC785" s="18" t="s">
        <v>172</v>
      </c>
      <c r="AG785" s="18" t="s">
        <v>200</v>
      </c>
    </row>
    <row r="786" spans="1:33" x14ac:dyDescent="0.2">
      <c r="A786" s="18">
        <v>781</v>
      </c>
      <c r="B786" s="18">
        <v>33210190</v>
      </c>
      <c r="D786" s="18">
        <v>0</v>
      </c>
      <c r="E786" s="18" t="s">
        <v>357</v>
      </c>
      <c r="F786" s="18" t="s">
        <v>683</v>
      </c>
      <c r="I786" s="18">
        <v>0</v>
      </c>
      <c r="J786" s="18" t="s">
        <v>262</v>
      </c>
      <c r="K786" s="18" t="s">
        <v>55</v>
      </c>
      <c r="M786" s="18">
        <v>1</v>
      </c>
      <c r="O786" s="18">
        <v>21</v>
      </c>
      <c r="T786" s="18" t="s">
        <v>117</v>
      </c>
      <c r="U786" s="18">
        <v>0</v>
      </c>
      <c r="W786" s="18" t="s">
        <v>2610</v>
      </c>
      <c r="AB786" s="18" t="s">
        <v>298</v>
      </c>
      <c r="AC786" s="18" t="s">
        <v>172</v>
      </c>
      <c r="AG786" s="18" t="s">
        <v>200</v>
      </c>
    </row>
    <row r="787" spans="1:33" x14ac:dyDescent="0.2">
      <c r="A787" s="18">
        <v>782</v>
      </c>
      <c r="B787" s="18">
        <v>33210200</v>
      </c>
      <c r="D787" s="18">
        <v>0</v>
      </c>
      <c r="E787" s="18" t="s">
        <v>357</v>
      </c>
      <c r="F787" s="18" t="s">
        <v>684</v>
      </c>
      <c r="I787" s="18">
        <v>0</v>
      </c>
      <c r="J787" s="18" t="s">
        <v>262</v>
      </c>
      <c r="K787" s="18" t="s">
        <v>55</v>
      </c>
      <c r="M787" s="18">
        <v>1</v>
      </c>
      <c r="O787" s="18">
        <v>21</v>
      </c>
      <c r="T787" s="18" t="s">
        <v>117</v>
      </c>
      <c r="U787" s="18">
        <v>0</v>
      </c>
      <c r="W787" s="18" t="s">
        <v>2610</v>
      </c>
      <c r="AB787" s="18" t="s">
        <v>299</v>
      </c>
      <c r="AC787" s="18" t="s">
        <v>172</v>
      </c>
      <c r="AG787" s="18" t="s">
        <v>200</v>
      </c>
    </row>
    <row r="788" spans="1:33" x14ac:dyDescent="0.2">
      <c r="A788" s="18">
        <v>783</v>
      </c>
      <c r="B788" s="18">
        <v>33210210</v>
      </c>
      <c r="D788" s="18">
        <v>0</v>
      </c>
      <c r="E788" s="18" t="s">
        <v>357</v>
      </c>
      <c r="F788" s="18" t="s">
        <v>685</v>
      </c>
      <c r="I788" s="18">
        <v>0</v>
      </c>
      <c r="J788" s="18" t="s">
        <v>262</v>
      </c>
      <c r="K788" s="18" t="s">
        <v>55</v>
      </c>
      <c r="M788" s="18">
        <v>1</v>
      </c>
      <c r="O788" s="18">
        <v>21</v>
      </c>
      <c r="T788" s="18" t="s">
        <v>117</v>
      </c>
      <c r="U788" s="18">
        <v>0</v>
      </c>
      <c r="W788" s="18" t="s">
        <v>2610</v>
      </c>
      <c r="AB788" s="18" t="s">
        <v>279</v>
      </c>
      <c r="AC788" s="18" t="s">
        <v>172</v>
      </c>
      <c r="AG788" s="18" t="s">
        <v>200</v>
      </c>
    </row>
    <row r="789" spans="1:33" x14ac:dyDescent="0.2">
      <c r="A789" s="18">
        <v>784</v>
      </c>
      <c r="B789" s="18">
        <v>33210220</v>
      </c>
      <c r="D789" s="18">
        <v>0</v>
      </c>
      <c r="E789" s="18" t="s">
        <v>357</v>
      </c>
      <c r="F789" s="18" t="s">
        <v>686</v>
      </c>
      <c r="I789" s="18">
        <v>0</v>
      </c>
      <c r="J789" s="18" t="s">
        <v>262</v>
      </c>
      <c r="K789" s="18" t="s">
        <v>55</v>
      </c>
      <c r="M789" s="18">
        <v>1</v>
      </c>
      <c r="O789" s="18">
        <v>21</v>
      </c>
      <c r="T789" s="18" t="s">
        <v>117</v>
      </c>
      <c r="U789" s="18">
        <v>0</v>
      </c>
      <c r="W789" s="18" t="s">
        <v>2610</v>
      </c>
      <c r="AB789" s="18" t="s">
        <v>300</v>
      </c>
      <c r="AC789" s="18" t="s">
        <v>172</v>
      </c>
      <c r="AG789" s="18" t="s">
        <v>200</v>
      </c>
    </row>
    <row r="790" spans="1:33" x14ac:dyDescent="0.2">
      <c r="A790" s="18">
        <v>785</v>
      </c>
      <c r="B790" s="18">
        <v>33210230</v>
      </c>
      <c r="D790" s="18">
        <v>0</v>
      </c>
      <c r="E790" s="18" t="s">
        <v>357</v>
      </c>
      <c r="F790" s="18" t="s">
        <v>687</v>
      </c>
      <c r="I790" s="18">
        <v>0</v>
      </c>
      <c r="J790" s="18" t="s">
        <v>262</v>
      </c>
      <c r="K790" s="18" t="s">
        <v>55</v>
      </c>
      <c r="M790" s="18">
        <v>1</v>
      </c>
      <c r="O790" s="18">
        <v>21</v>
      </c>
      <c r="T790" s="18" t="s">
        <v>117</v>
      </c>
      <c r="U790" s="18">
        <v>0</v>
      </c>
      <c r="W790" s="18" t="s">
        <v>2610</v>
      </c>
      <c r="AB790" s="18" t="s">
        <v>301</v>
      </c>
      <c r="AC790" s="18" t="s">
        <v>172</v>
      </c>
      <c r="AG790" s="18" t="s">
        <v>200</v>
      </c>
    </row>
    <row r="791" spans="1:33" x14ac:dyDescent="0.2">
      <c r="A791" s="18">
        <v>786</v>
      </c>
      <c r="B791" s="18">
        <v>33210240</v>
      </c>
      <c r="D791" s="18">
        <v>0</v>
      </c>
      <c r="E791" s="18" t="s">
        <v>357</v>
      </c>
      <c r="F791" s="18" t="s">
        <v>688</v>
      </c>
      <c r="I791" s="18">
        <v>0</v>
      </c>
      <c r="J791" s="18" t="s">
        <v>262</v>
      </c>
      <c r="K791" s="18" t="s">
        <v>55</v>
      </c>
      <c r="M791" s="18">
        <v>1</v>
      </c>
      <c r="O791" s="18">
        <v>21</v>
      </c>
      <c r="T791" s="18" t="s">
        <v>117</v>
      </c>
      <c r="U791" s="18">
        <v>0</v>
      </c>
      <c r="W791" s="18" t="s">
        <v>2610</v>
      </c>
      <c r="AB791" s="18" t="s">
        <v>302</v>
      </c>
      <c r="AC791" s="18" t="s">
        <v>172</v>
      </c>
      <c r="AG791" s="18" t="s">
        <v>200</v>
      </c>
    </row>
    <row r="792" spans="1:33" x14ac:dyDescent="0.2">
      <c r="A792" s="18">
        <v>787</v>
      </c>
      <c r="B792" s="18">
        <v>33210250</v>
      </c>
      <c r="D792" s="18">
        <v>0</v>
      </c>
      <c r="E792" s="18" t="s">
        <v>357</v>
      </c>
      <c r="F792" s="18" t="s">
        <v>689</v>
      </c>
      <c r="I792" s="18">
        <v>0</v>
      </c>
      <c r="J792" s="18" t="s">
        <v>262</v>
      </c>
      <c r="K792" s="18" t="s">
        <v>55</v>
      </c>
      <c r="M792" s="18">
        <v>1</v>
      </c>
      <c r="O792" s="18">
        <v>21</v>
      </c>
      <c r="T792" s="18" t="s">
        <v>117</v>
      </c>
      <c r="U792" s="18">
        <v>0</v>
      </c>
      <c r="W792" s="18" t="s">
        <v>2610</v>
      </c>
      <c r="AB792" s="18" t="s">
        <v>303</v>
      </c>
      <c r="AC792" s="18" t="s">
        <v>172</v>
      </c>
      <c r="AG792" s="18" t="s">
        <v>200</v>
      </c>
    </row>
    <row r="793" spans="1:33" x14ac:dyDescent="0.2">
      <c r="A793" s="18">
        <v>788</v>
      </c>
      <c r="B793" s="18">
        <v>35210010</v>
      </c>
      <c r="D793" s="18">
        <v>0</v>
      </c>
      <c r="E793" s="18" t="s">
        <v>99</v>
      </c>
      <c r="F793" s="18" t="s">
        <v>201</v>
      </c>
      <c r="I793" s="18">
        <v>0</v>
      </c>
      <c r="J793" s="18" t="s">
        <v>262</v>
      </c>
      <c r="K793" s="18" t="s">
        <v>55</v>
      </c>
      <c r="M793" s="18">
        <v>1</v>
      </c>
      <c r="T793" s="18" t="s">
        <v>117</v>
      </c>
      <c r="U793" s="18">
        <v>0</v>
      </c>
      <c r="W793" s="18" t="s">
        <v>2610</v>
      </c>
      <c r="AB793" s="18" t="s">
        <v>277</v>
      </c>
      <c r="AC793" s="18" t="s">
        <v>173</v>
      </c>
      <c r="AG793" s="18" t="s">
        <v>201</v>
      </c>
    </row>
    <row r="794" spans="1:33" x14ac:dyDescent="0.2">
      <c r="A794" s="18">
        <v>789</v>
      </c>
      <c r="B794" s="18">
        <v>35210020</v>
      </c>
      <c r="D794" s="18">
        <v>0</v>
      </c>
      <c r="E794" s="18" t="s">
        <v>99</v>
      </c>
      <c r="F794" s="18" t="s">
        <v>690</v>
      </c>
      <c r="I794" s="18">
        <v>0</v>
      </c>
      <c r="J794" s="18" t="s">
        <v>262</v>
      </c>
      <c r="K794" s="18" t="s">
        <v>55</v>
      </c>
      <c r="M794" s="18">
        <v>1</v>
      </c>
      <c r="T794" s="18" t="s">
        <v>117</v>
      </c>
      <c r="U794" s="18">
        <v>0</v>
      </c>
      <c r="W794" s="18" t="s">
        <v>2610</v>
      </c>
      <c r="AB794" s="18" t="s">
        <v>280</v>
      </c>
      <c r="AC794" s="18" t="s">
        <v>173</v>
      </c>
      <c r="AG794" s="18" t="s">
        <v>201</v>
      </c>
    </row>
    <row r="795" spans="1:33" x14ac:dyDescent="0.2">
      <c r="A795" s="18">
        <v>790</v>
      </c>
      <c r="B795" s="18">
        <v>35210030</v>
      </c>
      <c r="D795" s="18">
        <v>0</v>
      </c>
      <c r="E795" s="18" t="s">
        <v>99</v>
      </c>
      <c r="F795" s="18" t="s">
        <v>691</v>
      </c>
      <c r="I795" s="18">
        <v>0</v>
      </c>
      <c r="J795" s="18" t="s">
        <v>262</v>
      </c>
      <c r="K795" s="18" t="s">
        <v>55</v>
      </c>
      <c r="M795" s="18">
        <v>1</v>
      </c>
      <c r="T795" s="18" t="s">
        <v>117</v>
      </c>
      <c r="U795" s="18">
        <v>0</v>
      </c>
      <c r="W795" s="18" t="s">
        <v>2610</v>
      </c>
      <c r="AB795" s="18" t="s">
        <v>282</v>
      </c>
      <c r="AC795" s="18" t="s">
        <v>173</v>
      </c>
      <c r="AG795" s="18" t="s">
        <v>201</v>
      </c>
    </row>
    <row r="796" spans="1:33" x14ac:dyDescent="0.2">
      <c r="A796" s="18">
        <v>791</v>
      </c>
      <c r="B796" s="18">
        <v>35210040</v>
      </c>
      <c r="D796" s="18">
        <v>0</v>
      </c>
      <c r="E796" s="18" t="s">
        <v>99</v>
      </c>
      <c r="F796" s="18" t="s">
        <v>692</v>
      </c>
      <c r="I796" s="18">
        <v>0</v>
      </c>
      <c r="J796" s="18" t="s">
        <v>262</v>
      </c>
      <c r="K796" s="18" t="s">
        <v>55</v>
      </c>
      <c r="M796" s="18">
        <v>1</v>
      </c>
      <c r="T796" s="18" t="s">
        <v>117</v>
      </c>
      <c r="U796" s="18">
        <v>0</v>
      </c>
      <c r="W796" s="18" t="s">
        <v>2610</v>
      </c>
      <c r="AB796" s="18" t="s">
        <v>283</v>
      </c>
      <c r="AC796" s="18" t="s">
        <v>173</v>
      </c>
      <c r="AG796" s="18" t="s">
        <v>201</v>
      </c>
    </row>
    <row r="797" spans="1:33" x14ac:dyDescent="0.2">
      <c r="A797" s="18">
        <v>792</v>
      </c>
      <c r="B797" s="18">
        <v>35210050</v>
      </c>
      <c r="D797" s="18">
        <v>0</v>
      </c>
      <c r="E797" s="18" t="s">
        <v>99</v>
      </c>
      <c r="F797" s="18" t="s">
        <v>693</v>
      </c>
      <c r="I797" s="18">
        <v>0</v>
      </c>
      <c r="J797" s="18" t="s">
        <v>262</v>
      </c>
      <c r="K797" s="18" t="s">
        <v>55</v>
      </c>
      <c r="M797" s="18">
        <v>1</v>
      </c>
      <c r="T797" s="18" t="s">
        <v>117</v>
      </c>
      <c r="U797" s="18">
        <v>0</v>
      </c>
      <c r="W797" s="18" t="s">
        <v>2610</v>
      </c>
      <c r="AB797" s="18" t="s">
        <v>284</v>
      </c>
      <c r="AC797" s="18" t="s">
        <v>173</v>
      </c>
      <c r="AG797" s="18" t="s">
        <v>201</v>
      </c>
    </row>
    <row r="798" spans="1:33" x14ac:dyDescent="0.2">
      <c r="A798" s="18">
        <v>793</v>
      </c>
      <c r="B798" s="18">
        <v>35210060</v>
      </c>
      <c r="D798" s="18">
        <v>0</v>
      </c>
      <c r="E798" s="18" t="s">
        <v>99</v>
      </c>
      <c r="F798" s="18" t="s">
        <v>694</v>
      </c>
      <c r="I798" s="18">
        <v>0</v>
      </c>
      <c r="J798" s="18" t="s">
        <v>262</v>
      </c>
      <c r="K798" s="18" t="s">
        <v>55</v>
      </c>
      <c r="M798" s="18">
        <v>1</v>
      </c>
      <c r="T798" s="18" t="s">
        <v>117</v>
      </c>
      <c r="U798" s="18">
        <v>0</v>
      </c>
      <c r="W798" s="18" t="s">
        <v>2610</v>
      </c>
      <c r="AB798" s="18" t="s">
        <v>285</v>
      </c>
      <c r="AC798" s="18" t="s">
        <v>173</v>
      </c>
      <c r="AG798" s="18" t="s">
        <v>201</v>
      </c>
    </row>
    <row r="799" spans="1:33" x14ac:dyDescent="0.2">
      <c r="A799" s="18">
        <v>794</v>
      </c>
      <c r="B799" s="18">
        <v>35210070</v>
      </c>
      <c r="D799" s="18">
        <v>0</v>
      </c>
      <c r="E799" s="18" t="s">
        <v>99</v>
      </c>
      <c r="F799" s="18" t="s">
        <v>695</v>
      </c>
      <c r="I799" s="18">
        <v>0</v>
      </c>
      <c r="J799" s="18" t="s">
        <v>262</v>
      </c>
      <c r="K799" s="18" t="s">
        <v>55</v>
      </c>
      <c r="M799" s="18">
        <v>1</v>
      </c>
      <c r="T799" s="18" t="s">
        <v>117</v>
      </c>
      <c r="U799" s="18">
        <v>0</v>
      </c>
      <c r="W799" s="18" t="s">
        <v>2610</v>
      </c>
      <c r="AB799" s="18" t="s">
        <v>286</v>
      </c>
      <c r="AC799" s="18" t="s">
        <v>173</v>
      </c>
      <c r="AG799" s="18" t="s">
        <v>201</v>
      </c>
    </row>
    <row r="800" spans="1:33" x14ac:dyDescent="0.2">
      <c r="A800" s="18">
        <v>795</v>
      </c>
      <c r="B800" s="18">
        <v>35210080</v>
      </c>
      <c r="D800" s="18">
        <v>0</v>
      </c>
      <c r="E800" s="18" t="s">
        <v>99</v>
      </c>
      <c r="F800" s="18" t="s">
        <v>696</v>
      </c>
      <c r="I800" s="18">
        <v>0</v>
      </c>
      <c r="J800" s="18" t="s">
        <v>262</v>
      </c>
      <c r="K800" s="18" t="s">
        <v>55</v>
      </c>
      <c r="M800" s="18">
        <v>1</v>
      </c>
      <c r="T800" s="18" t="s">
        <v>117</v>
      </c>
      <c r="U800" s="18">
        <v>0</v>
      </c>
      <c r="W800" s="18" t="s">
        <v>2610</v>
      </c>
      <c r="AB800" s="18" t="s">
        <v>287</v>
      </c>
      <c r="AC800" s="18" t="s">
        <v>173</v>
      </c>
      <c r="AG800" s="18" t="s">
        <v>201</v>
      </c>
    </row>
    <row r="801" spans="1:33" x14ac:dyDescent="0.2">
      <c r="A801" s="18">
        <v>796</v>
      </c>
      <c r="B801" s="18">
        <v>35210090</v>
      </c>
      <c r="D801" s="18">
        <v>0</v>
      </c>
      <c r="E801" s="18" t="s">
        <v>99</v>
      </c>
      <c r="F801" s="18" t="s">
        <v>697</v>
      </c>
      <c r="I801" s="18">
        <v>0</v>
      </c>
      <c r="J801" s="18" t="s">
        <v>262</v>
      </c>
      <c r="K801" s="18" t="s">
        <v>55</v>
      </c>
      <c r="M801" s="18">
        <v>1</v>
      </c>
      <c r="T801" s="18" t="s">
        <v>117</v>
      </c>
      <c r="U801" s="18">
        <v>0</v>
      </c>
      <c r="W801" s="18" t="s">
        <v>2610</v>
      </c>
      <c r="AB801" s="18" t="s">
        <v>288</v>
      </c>
      <c r="AC801" s="18" t="s">
        <v>173</v>
      </c>
      <c r="AG801" s="18" t="s">
        <v>201</v>
      </c>
    </row>
    <row r="802" spans="1:33" x14ac:dyDescent="0.2">
      <c r="A802" s="18">
        <v>797</v>
      </c>
      <c r="B802" s="18">
        <v>35210100</v>
      </c>
      <c r="D802" s="18">
        <v>0</v>
      </c>
      <c r="E802" s="18" t="s">
        <v>99</v>
      </c>
      <c r="F802" s="18" t="s">
        <v>698</v>
      </c>
      <c r="I802" s="18">
        <v>0</v>
      </c>
      <c r="J802" s="18" t="s">
        <v>262</v>
      </c>
      <c r="K802" s="18" t="s">
        <v>55</v>
      </c>
      <c r="M802" s="18">
        <v>1</v>
      </c>
      <c r="T802" s="18" t="s">
        <v>117</v>
      </c>
      <c r="U802" s="18">
        <v>0</v>
      </c>
      <c r="W802" s="18" t="s">
        <v>2610</v>
      </c>
      <c r="AB802" s="18" t="s">
        <v>289</v>
      </c>
      <c r="AC802" s="18" t="s">
        <v>173</v>
      </c>
      <c r="AG802" s="18" t="s">
        <v>201</v>
      </c>
    </row>
    <row r="803" spans="1:33" x14ac:dyDescent="0.2">
      <c r="A803" s="18">
        <v>798</v>
      </c>
      <c r="B803" s="18">
        <v>35210110</v>
      </c>
      <c r="D803" s="18">
        <v>0</v>
      </c>
      <c r="E803" s="18" t="s">
        <v>99</v>
      </c>
      <c r="F803" s="18" t="s">
        <v>699</v>
      </c>
      <c r="I803" s="18">
        <v>0</v>
      </c>
      <c r="J803" s="18" t="s">
        <v>262</v>
      </c>
      <c r="K803" s="18" t="s">
        <v>55</v>
      </c>
      <c r="M803" s="18">
        <v>1</v>
      </c>
      <c r="T803" s="18" t="s">
        <v>117</v>
      </c>
      <c r="U803" s="18">
        <v>0</v>
      </c>
      <c r="W803" s="18" t="s">
        <v>2610</v>
      </c>
      <c r="AB803" s="18" t="s">
        <v>290</v>
      </c>
      <c r="AC803" s="18" t="s">
        <v>173</v>
      </c>
      <c r="AG803" s="18" t="s">
        <v>201</v>
      </c>
    </row>
    <row r="804" spans="1:33" x14ac:dyDescent="0.2">
      <c r="A804" s="18">
        <v>799</v>
      </c>
      <c r="B804" s="18">
        <v>35210120</v>
      </c>
      <c r="D804" s="18">
        <v>0</v>
      </c>
      <c r="E804" s="18" t="s">
        <v>99</v>
      </c>
      <c r="F804" s="18" t="s">
        <v>700</v>
      </c>
      <c r="I804" s="18">
        <v>0</v>
      </c>
      <c r="J804" s="18" t="s">
        <v>262</v>
      </c>
      <c r="K804" s="18" t="s">
        <v>55</v>
      </c>
      <c r="M804" s="18">
        <v>1</v>
      </c>
      <c r="T804" s="18" t="s">
        <v>117</v>
      </c>
      <c r="U804" s="18">
        <v>0</v>
      </c>
      <c r="W804" s="18" t="s">
        <v>2610</v>
      </c>
      <c r="AB804" s="18" t="s">
        <v>291</v>
      </c>
      <c r="AC804" s="18" t="s">
        <v>173</v>
      </c>
      <c r="AG804" s="18" t="s">
        <v>201</v>
      </c>
    </row>
    <row r="805" spans="1:33" x14ac:dyDescent="0.2">
      <c r="A805" s="18">
        <v>800</v>
      </c>
      <c r="B805" s="18">
        <v>35210130</v>
      </c>
      <c r="D805" s="18">
        <v>0</v>
      </c>
      <c r="E805" s="18" t="s">
        <v>99</v>
      </c>
      <c r="F805" s="18" t="s">
        <v>701</v>
      </c>
      <c r="I805" s="18">
        <v>0</v>
      </c>
      <c r="J805" s="18" t="s">
        <v>262</v>
      </c>
      <c r="K805" s="18" t="s">
        <v>55</v>
      </c>
      <c r="M805" s="18">
        <v>1</v>
      </c>
      <c r="T805" s="18" t="s">
        <v>117</v>
      </c>
      <c r="U805" s="18">
        <v>0</v>
      </c>
      <c r="W805" s="18" t="s">
        <v>2610</v>
      </c>
      <c r="AB805" s="18" t="s">
        <v>292</v>
      </c>
      <c r="AC805" s="18" t="s">
        <v>173</v>
      </c>
      <c r="AG805" s="18" t="s">
        <v>201</v>
      </c>
    </row>
    <row r="806" spans="1:33" x14ac:dyDescent="0.2">
      <c r="A806" s="18">
        <v>801</v>
      </c>
      <c r="B806" s="18">
        <v>35210140</v>
      </c>
      <c r="D806" s="18">
        <v>0</v>
      </c>
      <c r="E806" s="18" t="s">
        <v>99</v>
      </c>
      <c r="F806" s="18" t="s">
        <v>702</v>
      </c>
      <c r="I806" s="18">
        <v>0</v>
      </c>
      <c r="J806" s="18" t="s">
        <v>262</v>
      </c>
      <c r="K806" s="18" t="s">
        <v>55</v>
      </c>
      <c r="M806" s="18">
        <v>1</v>
      </c>
      <c r="T806" s="18" t="s">
        <v>117</v>
      </c>
      <c r="U806" s="18">
        <v>0</v>
      </c>
      <c r="W806" s="18" t="s">
        <v>2610</v>
      </c>
      <c r="AB806" s="18" t="s">
        <v>293</v>
      </c>
      <c r="AC806" s="18" t="s">
        <v>173</v>
      </c>
      <c r="AG806" s="18" t="s">
        <v>201</v>
      </c>
    </row>
    <row r="807" spans="1:33" x14ac:dyDescent="0.2">
      <c r="A807" s="18">
        <v>802</v>
      </c>
      <c r="B807" s="18">
        <v>35210150</v>
      </c>
      <c r="D807" s="18">
        <v>0</v>
      </c>
      <c r="E807" s="18" t="s">
        <v>99</v>
      </c>
      <c r="F807" s="18" t="s">
        <v>703</v>
      </c>
      <c r="I807" s="18">
        <v>0</v>
      </c>
      <c r="J807" s="18" t="s">
        <v>262</v>
      </c>
      <c r="K807" s="18" t="s">
        <v>55</v>
      </c>
      <c r="M807" s="18">
        <v>1</v>
      </c>
      <c r="T807" s="18" t="s">
        <v>117</v>
      </c>
      <c r="U807" s="18">
        <v>0</v>
      </c>
      <c r="W807" s="18" t="s">
        <v>2610</v>
      </c>
      <c r="AB807" s="18" t="s">
        <v>294</v>
      </c>
      <c r="AC807" s="18" t="s">
        <v>173</v>
      </c>
      <c r="AG807" s="18" t="s">
        <v>201</v>
      </c>
    </row>
    <row r="808" spans="1:33" x14ac:dyDescent="0.2">
      <c r="A808" s="18">
        <v>803</v>
      </c>
      <c r="B808" s="18">
        <v>35210160</v>
      </c>
      <c r="D808" s="18">
        <v>0</v>
      </c>
      <c r="E808" s="18" t="s">
        <v>99</v>
      </c>
      <c r="F808" s="18" t="s">
        <v>704</v>
      </c>
      <c r="I808" s="18">
        <v>0</v>
      </c>
      <c r="J808" s="18" t="s">
        <v>262</v>
      </c>
      <c r="K808" s="18" t="s">
        <v>55</v>
      </c>
      <c r="M808" s="18">
        <v>1</v>
      </c>
      <c r="T808" s="18" t="s">
        <v>117</v>
      </c>
      <c r="U808" s="18">
        <v>0</v>
      </c>
      <c r="W808" s="18" t="s">
        <v>2610</v>
      </c>
      <c r="AB808" s="18" t="s">
        <v>295</v>
      </c>
      <c r="AC808" s="18" t="s">
        <v>173</v>
      </c>
      <c r="AG808" s="18" t="s">
        <v>201</v>
      </c>
    </row>
    <row r="809" spans="1:33" x14ac:dyDescent="0.2">
      <c r="A809" s="18">
        <v>804</v>
      </c>
      <c r="B809" s="18">
        <v>35210170</v>
      </c>
      <c r="D809" s="18">
        <v>0</v>
      </c>
      <c r="E809" s="18" t="s">
        <v>99</v>
      </c>
      <c r="F809" s="18" t="s">
        <v>705</v>
      </c>
      <c r="I809" s="18">
        <v>0</v>
      </c>
      <c r="J809" s="18" t="s">
        <v>262</v>
      </c>
      <c r="K809" s="18" t="s">
        <v>55</v>
      </c>
      <c r="M809" s="18">
        <v>1</v>
      </c>
      <c r="T809" s="18" t="s">
        <v>117</v>
      </c>
      <c r="U809" s="18">
        <v>0</v>
      </c>
      <c r="W809" s="18" t="s">
        <v>2610</v>
      </c>
      <c r="AB809" s="18" t="s">
        <v>296</v>
      </c>
      <c r="AC809" s="18" t="s">
        <v>173</v>
      </c>
      <c r="AG809" s="18" t="s">
        <v>201</v>
      </c>
    </row>
    <row r="810" spans="1:33" x14ac:dyDescent="0.2">
      <c r="A810" s="18">
        <v>805</v>
      </c>
      <c r="B810" s="18">
        <v>35210180</v>
      </c>
      <c r="D810" s="18">
        <v>0</v>
      </c>
      <c r="E810" s="18" t="s">
        <v>99</v>
      </c>
      <c r="F810" s="18" t="s">
        <v>706</v>
      </c>
      <c r="I810" s="18">
        <v>0</v>
      </c>
      <c r="J810" s="18" t="s">
        <v>262</v>
      </c>
      <c r="K810" s="18" t="s">
        <v>55</v>
      </c>
      <c r="M810" s="18">
        <v>1</v>
      </c>
      <c r="T810" s="18" t="s">
        <v>117</v>
      </c>
      <c r="U810" s="18">
        <v>0</v>
      </c>
      <c r="W810" s="18" t="s">
        <v>2610</v>
      </c>
      <c r="AB810" s="18" t="s">
        <v>297</v>
      </c>
      <c r="AC810" s="18" t="s">
        <v>173</v>
      </c>
      <c r="AG810" s="18" t="s">
        <v>201</v>
      </c>
    </row>
    <row r="811" spans="1:33" x14ac:dyDescent="0.2">
      <c r="A811" s="18">
        <v>806</v>
      </c>
      <c r="B811" s="18">
        <v>35210190</v>
      </c>
      <c r="D811" s="18">
        <v>0</v>
      </c>
      <c r="E811" s="18" t="s">
        <v>99</v>
      </c>
      <c r="F811" s="18" t="s">
        <v>707</v>
      </c>
      <c r="I811" s="18">
        <v>0</v>
      </c>
      <c r="J811" s="18" t="s">
        <v>262</v>
      </c>
      <c r="K811" s="18" t="s">
        <v>55</v>
      </c>
      <c r="M811" s="18">
        <v>1</v>
      </c>
      <c r="T811" s="18" t="s">
        <v>117</v>
      </c>
      <c r="U811" s="18">
        <v>0</v>
      </c>
      <c r="W811" s="18" t="s">
        <v>2610</v>
      </c>
      <c r="AB811" s="18" t="s">
        <v>298</v>
      </c>
      <c r="AC811" s="18" t="s">
        <v>173</v>
      </c>
      <c r="AG811" s="18" t="s">
        <v>201</v>
      </c>
    </row>
    <row r="812" spans="1:33" x14ac:dyDescent="0.2">
      <c r="A812" s="18">
        <v>807</v>
      </c>
      <c r="B812" s="18">
        <v>35210200</v>
      </c>
      <c r="D812" s="18">
        <v>0</v>
      </c>
      <c r="E812" s="18" t="s">
        <v>99</v>
      </c>
      <c r="F812" s="18" t="s">
        <v>708</v>
      </c>
      <c r="I812" s="18">
        <v>0</v>
      </c>
      <c r="J812" s="18" t="s">
        <v>262</v>
      </c>
      <c r="K812" s="18" t="s">
        <v>55</v>
      </c>
      <c r="M812" s="18">
        <v>1</v>
      </c>
      <c r="T812" s="18" t="s">
        <v>117</v>
      </c>
      <c r="U812" s="18">
        <v>0</v>
      </c>
      <c r="W812" s="18" t="s">
        <v>2610</v>
      </c>
      <c r="AB812" s="18" t="s">
        <v>299</v>
      </c>
      <c r="AC812" s="18" t="s">
        <v>173</v>
      </c>
      <c r="AG812" s="18" t="s">
        <v>201</v>
      </c>
    </row>
    <row r="813" spans="1:33" x14ac:dyDescent="0.2">
      <c r="A813" s="18">
        <v>808</v>
      </c>
      <c r="B813" s="18">
        <v>35210210</v>
      </c>
      <c r="D813" s="18">
        <v>0</v>
      </c>
      <c r="E813" s="18" t="s">
        <v>99</v>
      </c>
      <c r="F813" s="18" t="s">
        <v>709</v>
      </c>
      <c r="I813" s="18">
        <v>0</v>
      </c>
      <c r="J813" s="18" t="s">
        <v>262</v>
      </c>
      <c r="K813" s="18" t="s">
        <v>55</v>
      </c>
      <c r="M813" s="18">
        <v>1</v>
      </c>
      <c r="T813" s="18" t="s">
        <v>117</v>
      </c>
      <c r="U813" s="18">
        <v>0</v>
      </c>
      <c r="W813" s="18" t="s">
        <v>2610</v>
      </c>
      <c r="AB813" s="18" t="s">
        <v>279</v>
      </c>
      <c r="AC813" s="18" t="s">
        <v>173</v>
      </c>
      <c r="AG813" s="18" t="s">
        <v>201</v>
      </c>
    </row>
    <row r="814" spans="1:33" x14ac:dyDescent="0.2">
      <c r="A814" s="18">
        <v>809</v>
      </c>
      <c r="B814" s="18">
        <v>35210220</v>
      </c>
      <c r="D814" s="18">
        <v>0</v>
      </c>
      <c r="E814" s="18" t="s">
        <v>99</v>
      </c>
      <c r="F814" s="18" t="s">
        <v>710</v>
      </c>
      <c r="I814" s="18">
        <v>0</v>
      </c>
      <c r="J814" s="18" t="s">
        <v>262</v>
      </c>
      <c r="K814" s="18" t="s">
        <v>55</v>
      </c>
      <c r="M814" s="18">
        <v>1</v>
      </c>
      <c r="T814" s="18" t="s">
        <v>117</v>
      </c>
      <c r="U814" s="18">
        <v>0</v>
      </c>
      <c r="W814" s="18" t="s">
        <v>2610</v>
      </c>
      <c r="AB814" s="18" t="s">
        <v>300</v>
      </c>
      <c r="AC814" s="18" t="s">
        <v>173</v>
      </c>
      <c r="AG814" s="18" t="s">
        <v>201</v>
      </c>
    </row>
    <row r="815" spans="1:33" x14ac:dyDescent="0.2">
      <c r="A815" s="18">
        <v>810</v>
      </c>
      <c r="B815" s="18">
        <v>35210230</v>
      </c>
      <c r="D815" s="18">
        <v>0</v>
      </c>
      <c r="E815" s="18" t="s">
        <v>99</v>
      </c>
      <c r="F815" s="18" t="s">
        <v>711</v>
      </c>
      <c r="I815" s="18">
        <v>0</v>
      </c>
      <c r="J815" s="18" t="s">
        <v>262</v>
      </c>
      <c r="K815" s="18" t="s">
        <v>55</v>
      </c>
      <c r="M815" s="18">
        <v>1</v>
      </c>
      <c r="T815" s="18" t="s">
        <v>117</v>
      </c>
      <c r="U815" s="18">
        <v>0</v>
      </c>
      <c r="W815" s="18" t="s">
        <v>2610</v>
      </c>
      <c r="AB815" s="18" t="s">
        <v>301</v>
      </c>
      <c r="AC815" s="18" t="s">
        <v>173</v>
      </c>
      <c r="AG815" s="18" t="s">
        <v>201</v>
      </c>
    </row>
    <row r="816" spans="1:33" x14ac:dyDescent="0.2">
      <c r="A816" s="18">
        <v>811</v>
      </c>
      <c r="B816" s="18">
        <v>35210240</v>
      </c>
      <c r="D816" s="18">
        <v>0</v>
      </c>
      <c r="E816" s="18" t="s">
        <v>99</v>
      </c>
      <c r="F816" s="18" t="s">
        <v>712</v>
      </c>
      <c r="I816" s="18">
        <v>0</v>
      </c>
      <c r="J816" s="18" t="s">
        <v>262</v>
      </c>
      <c r="K816" s="18" t="s">
        <v>55</v>
      </c>
      <c r="M816" s="18">
        <v>1</v>
      </c>
      <c r="T816" s="18" t="s">
        <v>117</v>
      </c>
      <c r="U816" s="18">
        <v>0</v>
      </c>
      <c r="W816" s="18" t="s">
        <v>2610</v>
      </c>
      <c r="AB816" s="18" t="s">
        <v>302</v>
      </c>
      <c r="AC816" s="18" t="s">
        <v>173</v>
      </c>
      <c r="AG816" s="18" t="s">
        <v>201</v>
      </c>
    </row>
    <row r="817" spans="1:33" x14ac:dyDescent="0.2">
      <c r="A817" s="18">
        <v>812</v>
      </c>
      <c r="B817" s="18">
        <v>35210250</v>
      </c>
      <c r="D817" s="18">
        <v>0</v>
      </c>
      <c r="E817" s="18" t="s">
        <v>99</v>
      </c>
      <c r="F817" s="18" t="s">
        <v>713</v>
      </c>
      <c r="I817" s="18">
        <v>0</v>
      </c>
      <c r="J817" s="18" t="s">
        <v>262</v>
      </c>
      <c r="K817" s="18" t="s">
        <v>55</v>
      </c>
      <c r="M817" s="18">
        <v>1</v>
      </c>
      <c r="T817" s="18" t="s">
        <v>117</v>
      </c>
      <c r="U817" s="18">
        <v>0</v>
      </c>
      <c r="W817" s="18" t="s">
        <v>2610</v>
      </c>
      <c r="AB817" s="18" t="s">
        <v>303</v>
      </c>
      <c r="AC817" s="18" t="s">
        <v>173</v>
      </c>
      <c r="AG817" s="18" t="s">
        <v>201</v>
      </c>
    </row>
    <row r="818" spans="1:33" x14ac:dyDescent="0.2">
      <c r="A818" s="18">
        <v>813</v>
      </c>
      <c r="B818" s="18">
        <v>36210010</v>
      </c>
      <c r="D818" s="18">
        <v>0</v>
      </c>
      <c r="E818" s="18" t="s">
        <v>100</v>
      </c>
      <c r="F818" s="18" t="s">
        <v>202</v>
      </c>
      <c r="I818" s="18">
        <v>0</v>
      </c>
      <c r="J818" s="18" t="s">
        <v>262</v>
      </c>
      <c r="K818" s="18" t="s">
        <v>55</v>
      </c>
      <c r="M818" s="18">
        <v>1</v>
      </c>
      <c r="T818" s="18" t="s">
        <v>117</v>
      </c>
      <c r="U818" s="18">
        <v>0</v>
      </c>
      <c r="W818" s="18" t="s">
        <v>2610</v>
      </c>
      <c r="AB818" s="18" t="s">
        <v>277</v>
      </c>
      <c r="AC818" s="18" t="s">
        <v>174</v>
      </c>
      <c r="AG818" s="18" t="s">
        <v>202</v>
      </c>
    </row>
    <row r="819" spans="1:33" x14ac:dyDescent="0.2">
      <c r="A819" s="18">
        <v>814</v>
      </c>
      <c r="B819" s="18">
        <v>36210020</v>
      </c>
      <c r="D819" s="18">
        <v>0</v>
      </c>
      <c r="E819" s="18" t="s">
        <v>100</v>
      </c>
      <c r="F819" s="18" t="s">
        <v>714</v>
      </c>
      <c r="I819" s="18">
        <v>0</v>
      </c>
      <c r="J819" s="18" t="s">
        <v>262</v>
      </c>
      <c r="K819" s="18" t="s">
        <v>55</v>
      </c>
      <c r="M819" s="18">
        <v>1</v>
      </c>
      <c r="T819" s="18" t="s">
        <v>117</v>
      </c>
      <c r="U819" s="18">
        <v>0</v>
      </c>
      <c r="W819" s="18" t="s">
        <v>2610</v>
      </c>
      <c r="AB819" s="18" t="s">
        <v>280</v>
      </c>
      <c r="AC819" s="18" t="s">
        <v>174</v>
      </c>
      <c r="AG819" s="18" t="s">
        <v>202</v>
      </c>
    </row>
    <row r="820" spans="1:33" x14ac:dyDescent="0.2">
      <c r="A820" s="18">
        <v>815</v>
      </c>
      <c r="B820" s="18">
        <v>36210030</v>
      </c>
      <c r="D820" s="18">
        <v>0</v>
      </c>
      <c r="E820" s="18" t="s">
        <v>100</v>
      </c>
      <c r="F820" s="18" t="s">
        <v>715</v>
      </c>
      <c r="I820" s="18">
        <v>0</v>
      </c>
      <c r="J820" s="18" t="s">
        <v>262</v>
      </c>
      <c r="K820" s="18" t="s">
        <v>55</v>
      </c>
      <c r="M820" s="18">
        <v>1</v>
      </c>
      <c r="T820" s="18" t="s">
        <v>117</v>
      </c>
      <c r="U820" s="18">
        <v>0</v>
      </c>
      <c r="W820" s="18" t="s">
        <v>2610</v>
      </c>
      <c r="AB820" s="18" t="s">
        <v>282</v>
      </c>
      <c r="AC820" s="18" t="s">
        <v>174</v>
      </c>
      <c r="AG820" s="18" t="s">
        <v>202</v>
      </c>
    </row>
    <row r="821" spans="1:33" x14ac:dyDescent="0.2">
      <c r="A821" s="18">
        <v>816</v>
      </c>
      <c r="B821" s="18">
        <v>36210040</v>
      </c>
      <c r="D821" s="18">
        <v>0</v>
      </c>
      <c r="E821" s="18" t="s">
        <v>100</v>
      </c>
      <c r="F821" s="18" t="s">
        <v>716</v>
      </c>
      <c r="I821" s="18">
        <v>0</v>
      </c>
      <c r="J821" s="18" t="s">
        <v>262</v>
      </c>
      <c r="K821" s="18" t="s">
        <v>55</v>
      </c>
      <c r="M821" s="18">
        <v>1</v>
      </c>
      <c r="T821" s="18" t="s">
        <v>117</v>
      </c>
      <c r="U821" s="18">
        <v>0</v>
      </c>
      <c r="W821" s="18" t="s">
        <v>2610</v>
      </c>
      <c r="AB821" s="18" t="s">
        <v>283</v>
      </c>
      <c r="AC821" s="18" t="s">
        <v>174</v>
      </c>
      <c r="AG821" s="18" t="s">
        <v>202</v>
      </c>
    </row>
    <row r="822" spans="1:33" x14ac:dyDescent="0.2">
      <c r="A822" s="18">
        <v>817</v>
      </c>
      <c r="B822" s="18">
        <v>36210050</v>
      </c>
      <c r="D822" s="18">
        <v>0</v>
      </c>
      <c r="E822" s="18" t="s">
        <v>100</v>
      </c>
      <c r="F822" s="18" t="s">
        <v>717</v>
      </c>
      <c r="I822" s="18">
        <v>0</v>
      </c>
      <c r="J822" s="18" t="s">
        <v>262</v>
      </c>
      <c r="K822" s="18" t="s">
        <v>55</v>
      </c>
      <c r="M822" s="18">
        <v>1</v>
      </c>
      <c r="T822" s="18" t="s">
        <v>117</v>
      </c>
      <c r="U822" s="18">
        <v>0</v>
      </c>
      <c r="W822" s="18" t="s">
        <v>2610</v>
      </c>
      <c r="AB822" s="18" t="s">
        <v>284</v>
      </c>
      <c r="AC822" s="18" t="s">
        <v>174</v>
      </c>
      <c r="AG822" s="18" t="s">
        <v>202</v>
      </c>
    </row>
    <row r="823" spans="1:33" x14ac:dyDescent="0.2">
      <c r="A823" s="18">
        <v>818</v>
      </c>
      <c r="B823" s="18">
        <v>36210060</v>
      </c>
      <c r="D823" s="18">
        <v>0</v>
      </c>
      <c r="E823" s="18" t="s">
        <v>100</v>
      </c>
      <c r="F823" s="18" t="s">
        <v>718</v>
      </c>
      <c r="I823" s="18">
        <v>0</v>
      </c>
      <c r="J823" s="18" t="s">
        <v>262</v>
      </c>
      <c r="K823" s="18" t="s">
        <v>55</v>
      </c>
      <c r="M823" s="18">
        <v>1</v>
      </c>
      <c r="T823" s="18" t="s">
        <v>117</v>
      </c>
      <c r="U823" s="18">
        <v>0</v>
      </c>
      <c r="W823" s="18" t="s">
        <v>2610</v>
      </c>
      <c r="AB823" s="18" t="s">
        <v>285</v>
      </c>
      <c r="AC823" s="18" t="s">
        <v>174</v>
      </c>
      <c r="AG823" s="18" t="s">
        <v>202</v>
      </c>
    </row>
    <row r="824" spans="1:33" x14ac:dyDescent="0.2">
      <c r="A824" s="18">
        <v>819</v>
      </c>
      <c r="B824" s="18">
        <v>36210070</v>
      </c>
      <c r="D824" s="18">
        <v>0</v>
      </c>
      <c r="E824" s="18" t="s">
        <v>100</v>
      </c>
      <c r="F824" s="18" t="s">
        <v>719</v>
      </c>
      <c r="I824" s="18">
        <v>0</v>
      </c>
      <c r="J824" s="18" t="s">
        <v>262</v>
      </c>
      <c r="K824" s="18" t="s">
        <v>55</v>
      </c>
      <c r="M824" s="18">
        <v>1</v>
      </c>
      <c r="T824" s="18" t="s">
        <v>117</v>
      </c>
      <c r="U824" s="18">
        <v>0</v>
      </c>
      <c r="W824" s="18" t="s">
        <v>2610</v>
      </c>
      <c r="AB824" s="18" t="s">
        <v>286</v>
      </c>
      <c r="AC824" s="18" t="s">
        <v>174</v>
      </c>
      <c r="AG824" s="18" t="s">
        <v>202</v>
      </c>
    </row>
    <row r="825" spans="1:33" x14ac:dyDescent="0.2">
      <c r="A825" s="18">
        <v>820</v>
      </c>
      <c r="B825" s="18">
        <v>36210080</v>
      </c>
      <c r="D825" s="18">
        <v>0</v>
      </c>
      <c r="E825" s="18" t="s">
        <v>100</v>
      </c>
      <c r="F825" s="18" t="s">
        <v>720</v>
      </c>
      <c r="I825" s="18">
        <v>0</v>
      </c>
      <c r="J825" s="18" t="s">
        <v>262</v>
      </c>
      <c r="K825" s="18" t="s">
        <v>55</v>
      </c>
      <c r="M825" s="18">
        <v>1</v>
      </c>
      <c r="T825" s="18" t="s">
        <v>117</v>
      </c>
      <c r="U825" s="18">
        <v>0</v>
      </c>
      <c r="W825" s="18" t="s">
        <v>2610</v>
      </c>
      <c r="AB825" s="18" t="s">
        <v>287</v>
      </c>
      <c r="AC825" s="18" t="s">
        <v>174</v>
      </c>
      <c r="AG825" s="18" t="s">
        <v>202</v>
      </c>
    </row>
    <row r="826" spans="1:33" x14ac:dyDescent="0.2">
      <c r="A826" s="18">
        <v>821</v>
      </c>
      <c r="B826" s="18">
        <v>36210090</v>
      </c>
      <c r="D826" s="18">
        <v>0</v>
      </c>
      <c r="E826" s="18" t="s">
        <v>100</v>
      </c>
      <c r="F826" s="18" t="s">
        <v>721</v>
      </c>
      <c r="I826" s="18">
        <v>0</v>
      </c>
      <c r="J826" s="18" t="s">
        <v>262</v>
      </c>
      <c r="K826" s="18" t="s">
        <v>55</v>
      </c>
      <c r="M826" s="18">
        <v>1</v>
      </c>
      <c r="T826" s="18" t="s">
        <v>117</v>
      </c>
      <c r="U826" s="18">
        <v>0</v>
      </c>
      <c r="W826" s="18" t="s">
        <v>2610</v>
      </c>
      <c r="AB826" s="18" t="s">
        <v>288</v>
      </c>
      <c r="AC826" s="18" t="s">
        <v>174</v>
      </c>
      <c r="AG826" s="18" t="s">
        <v>202</v>
      </c>
    </row>
    <row r="827" spans="1:33" x14ac:dyDescent="0.2">
      <c r="A827" s="18">
        <v>822</v>
      </c>
      <c r="B827" s="18">
        <v>36210100</v>
      </c>
      <c r="D827" s="18">
        <v>0</v>
      </c>
      <c r="E827" s="18" t="s">
        <v>100</v>
      </c>
      <c r="F827" s="18" t="s">
        <v>722</v>
      </c>
      <c r="I827" s="18">
        <v>0</v>
      </c>
      <c r="J827" s="18" t="s">
        <v>262</v>
      </c>
      <c r="K827" s="18" t="s">
        <v>55</v>
      </c>
      <c r="M827" s="18">
        <v>1</v>
      </c>
      <c r="T827" s="18" t="s">
        <v>117</v>
      </c>
      <c r="U827" s="18">
        <v>0</v>
      </c>
      <c r="W827" s="18" t="s">
        <v>2610</v>
      </c>
      <c r="AB827" s="18" t="s">
        <v>289</v>
      </c>
      <c r="AC827" s="18" t="s">
        <v>174</v>
      </c>
      <c r="AG827" s="18" t="s">
        <v>202</v>
      </c>
    </row>
    <row r="828" spans="1:33" x14ac:dyDescent="0.2">
      <c r="A828" s="18">
        <v>823</v>
      </c>
      <c r="B828" s="18">
        <v>36210110</v>
      </c>
      <c r="D828" s="18">
        <v>0</v>
      </c>
      <c r="E828" s="18" t="s">
        <v>100</v>
      </c>
      <c r="F828" s="18" t="s">
        <v>723</v>
      </c>
      <c r="I828" s="18">
        <v>0</v>
      </c>
      <c r="J828" s="18" t="s">
        <v>262</v>
      </c>
      <c r="K828" s="18" t="s">
        <v>55</v>
      </c>
      <c r="M828" s="18">
        <v>1</v>
      </c>
      <c r="T828" s="18" t="s">
        <v>117</v>
      </c>
      <c r="U828" s="18">
        <v>0</v>
      </c>
      <c r="W828" s="18" t="s">
        <v>2610</v>
      </c>
      <c r="AB828" s="18" t="s">
        <v>290</v>
      </c>
      <c r="AC828" s="18" t="s">
        <v>174</v>
      </c>
      <c r="AG828" s="18" t="s">
        <v>202</v>
      </c>
    </row>
    <row r="829" spans="1:33" x14ac:dyDescent="0.2">
      <c r="A829" s="18">
        <v>824</v>
      </c>
      <c r="B829" s="18">
        <v>36210120</v>
      </c>
      <c r="D829" s="18">
        <v>0</v>
      </c>
      <c r="E829" s="18" t="s">
        <v>100</v>
      </c>
      <c r="F829" s="18" t="s">
        <v>724</v>
      </c>
      <c r="I829" s="18">
        <v>0</v>
      </c>
      <c r="J829" s="18" t="s">
        <v>262</v>
      </c>
      <c r="K829" s="18" t="s">
        <v>55</v>
      </c>
      <c r="M829" s="18">
        <v>1</v>
      </c>
      <c r="T829" s="18" t="s">
        <v>117</v>
      </c>
      <c r="U829" s="18">
        <v>0</v>
      </c>
      <c r="W829" s="18" t="s">
        <v>2610</v>
      </c>
      <c r="AB829" s="18" t="s">
        <v>291</v>
      </c>
      <c r="AC829" s="18" t="s">
        <v>174</v>
      </c>
      <c r="AG829" s="18" t="s">
        <v>202</v>
      </c>
    </row>
    <row r="830" spans="1:33" x14ac:dyDescent="0.2">
      <c r="A830" s="18">
        <v>825</v>
      </c>
      <c r="B830" s="18">
        <v>36210130</v>
      </c>
      <c r="D830" s="18">
        <v>0</v>
      </c>
      <c r="E830" s="18" t="s">
        <v>100</v>
      </c>
      <c r="F830" s="18" t="s">
        <v>725</v>
      </c>
      <c r="I830" s="18">
        <v>0</v>
      </c>
      <c r="J830" s="18" t="s">
        <v>262</v>
      </c>
      <c r="K830" s="18" t="s">
        <v>55</v>
      </c>
      <c r="M830" s="18">
        <v>1</v>
      </c>
      <c r="T830" s="18" t="s">
        <v>117</v>
      </c>
      <c r="U830" s="18">
        <v>0</v>
      </c>
      <c r="W830" s="18" t="s">
        <v>2610</v>
      </c>
      <c r="AB830" s="18" t="s">
        <v>292</v>
      </c>
      <c r="AC830" s="18" t="s">
        <v>174</v>
      </c>
      <c r="AG830" s="18" t="s">
        <v>202</v>
      </c>
    </row>
    <row r="831" spans="1:33" x14ac:dyDescent="0.2">
      <c r="A831" s="18">
        <v>826</v>
      </c>
      <c r="B831" s="18">
        <v>36210140</v>
      </c>
      <c r="D831" s="18">
        <v>0</v>
      </c>
      <c r="E831" s="18" t="s">
        <v>100</v>
      </c>
      <c r="F831" s="18" t="s">
        <v>726</v>
      </c>
      <c r="I831" s="18">
        <v>0</v>
      </c>
      <c r="J831" s="18" t="s">
        <v>262</v>
      </c>
      <c r="K831" s="18" t="s">
        <v>55</v>
      </c>
      <c r="M831" s="18">
        <v>1</v>
      </c>
      <c r="T831" s="18" t="s">
        <v>117</v>
      </c>
      <c r="U831" s="18">
        <v>0</v>
      </c>
      <c r="W831" s="18" t="s">
        <v>2610</v>
      </c>
      <c r="AB831" s="18" t="s">
        <v>293</v>
      </c>
      <c r="AC831" s="18" t="s">
        <v>174</v>
      </c>
      <c r="AG831" s="18" t="s">
        <v>202</v>
      </c>
    </row>
    <row r="832" spans="1:33" x14ac:dyDescent="0.2">
      <c r="A832" s="18">
        <v>827</v>
      </c>
      <c r="B832" s="18">
        <v>36210150</v>
      </c>
      <c r="D832" s="18">
        <v>0</v>
      </c>
      <c r="E832" s="18" t="s">
        <v>100</v>
      </c>
      <c r="F832" s="18" t="s">
        <v>727</v>
      </c>
      <c r="I832" s="18">
        <v>0</v>
      </c>
      <c r="J832" s="18" t="s">
        <v>262</v>
      </c>
      <c r="K832" s="18" t="s">
        <v>55</v>
      </c>
      <c r="M832" s="18">
        <v>1</v>
      </c>
      <c r="T832" s="18" t="s">
        <v>117</v>
      </c>
      <c r="U832" s="18">
        <v>0</v>
      </c>
      <c r="W832" s="18" t="s">
        <v>2610</v>
      </c>
      <c r="AB832" s="18" t="s">
        <v>294</v>
      </c>
      <c r="AC832" s="18" t="s">
        <v>174</v>
      </c>
      <c r="AG832" s="18" t="s">
        <v>202</v>
      </c>
    </row>
    <row r="833" spans="1:33" x14ac:dyDescent="0.2">
      <c r="A833" s="18">
        <v>828</v>
      </c>
      <c r="B833" s="18">
        <v>36210160</v>
      </c>
      <c r="D833" s="18">
        <v>0</v>
      </c>
      <c r="E833" s="18" t="s">
        <v>100</v>
      </c>
      <c r="F833" s="18" t="s">
        <v>728</v>
      </c>
      <c r="I833" s="18">
        <v>0</v>
      </c>
      <c r="J833" s="18" t="s">
        <v>262</v>
      </c>
      <c r="K833" s="18" t="s">
        <v>55</v>
      </c>
      <c r="M833" s="18">
        <v>1</v>
      </c>
      <c r="T833" s="18" t="s">
        <v>117</v>
      </c>
      <c r="U833" s="18">
        <v>0</v>
      </c>
      <c r="W833" s="18" t="s">
        <v>2610</v>
      </c>
      <c r="AB833" s="18" t="s">
        <v>295</v>
      </c>
      <c r="AC833" s="18" t="s">
        <v>174</v>
      </c>
      <c r="AG833" s="18" t="s">
        <v>202</v>
      </c>
    </row>
    <row r="834" spans="1:33" x14ac:dyDescent="0.2">
      <c r="A834" s="18">
        <v>829</v>
      </c>
      <c r="B834" s="18">
        <v>36210170</v>
      </c>
      <c r="D834" s="18">
        <v>0</v>
      </c>
      <c r="E834" s="18" t="s">
        <v>100</v>
      </c>
      <c r="F834" s="18" t="s">
        <v>729</v>
      </c>
      <c r="I834" s="18">
        <v>0</v>
      </c>
      <c r="J834" s="18" t="s">
        <v>262</v>
      </c>
      <c r="K834" s="18" t="s">
        <v>55</v>
      </c>
      <c r="M834" s="18">
        <v>1</v>
      </c>
      <c r="T834" s="18" t="s">
        <v>117</v>
      </c>
      <c r="U834" s="18">
        <v>0</v>
      </c>
      <c r="W834" s="18" t="s">
        <v>2610</v>
      </c>
      <c r="AB834" s="18" t="s">
        <v>296</v>
      </c>
      <c r="AC834" s="18" t="s">
        <v>174</v>
      </c>
      <c r="AG834" s="18" t="s">
        <v>202</v>
      </c>
    </row>
    <row r="835" spans="1:33" x14ac:dyDescent="0.2">
      <c r="A835" s="18">
        <v>830</v>
      </c>
      <c r="B835" s="18">
        <v>36210180</v>
      </c>
      <c r="D835" s="18">
        <v>0</v>
      </c>
      <c r="E835" s="18" t="s">
        <v>100</v>
      </c>
      <c r="F835" s="18" t="s">
        <v>730</v>
      </c>
      <c r="I835" s="18">
        <v>0</v>
      </c>
      <c r="J835" s="18" t="s">
        <v>262</v>
      </c>
      <c r="K835" s="18" t="s">
        <v>55</v>
      </c>
      <c r="M835" s="18">
        <v>1</v>
      </c>
      <c r="T835" s="18" t="s">
        <v>117</v>
      </c>
      <c r="U835" s="18">
        <v>0</v>
      </c>
      <c r="W835" s="18" t="s">
        <v>2610</v>
      </c>
      <c r="AB835" s="18" t="s">
        <v>297</v>
      </c>
      <c r="AC835" s="18" t="s">
        <v>174</v>
      </c>
      <c r="AG835" s="18" t="s">
        <v>202</v>
      </c>
    </row>
    <row r="836" spans="1:33" x14ac:dyDescent="0.2">
      <c r="A836" s="18">
        <v>831</v>
      </c>
      <c r="B836" s="18">
        <v>36210190</v>
      </c>
      <c r="D836" s="18">
        <v>0</v>
      </c>
      <c r="E836" s="18" t="s">
        <v>100</v>
      </c>
      <c r="F836" s="18" t="s">
        <v>731</v>
      </c>
      <c r="I836" s="18">
        <v>0</v>
      </c>
      <c r="J836" s="18" t="s">
        <v>262</v>
      </c>
      <c r="K836" s="18" t="s">
        <v>55</v>
      </c>
      <c r="M836" s="18">
        <v>1</v>
      </c>
      <c r="T836" s="18" t="s">
        <v>117</v>
      </c>
      <c r="U836" s="18">
        <v>0</v>
      </c>
      <c r="W836" s="18" t="s">
        <v>2610</v>
      </c>
      <c r="AB836" s="18" t="s">
        <v>298</v>
      </c>
      <c r="AC836" s="18" t="s">
        <v>174</v>
      </c>
      <c r="AG836" s="18" t="s">
        <v>202</v>
      </c>
    </row>
    <row r="837" spans="1:33" x14ac:dyDescent="0.2">
      <c r="A837" s="18">
        <v>832</v>
      </c>
      <c r="B837" s="18">
        <v>36210200</v>
      </c>
      <c r="D837" s="18">
        <v>0</v>
      </c>
      <c r="E837" s="18" t="s">
        <v>100</v>
      </c>
      <c r="F837" s="18" t="s">
        <v>732</v>
      </c>
      <c r="I837" s="18">
        <v>0</v>
      </c>
      <c r="J837" s="18" t="s">
        <v>262</v>
      </c>
      <c r="K837" s="18" t="s">
        <v>55</v>
      </c>
      <c r="M837" s="18">
        <v>1</v>
      </c>
      <c r="T837" s="18" t="s">
        <v>117</v>
      </c>
      <c r="U837" s="18">
        <v>0</v>
      </c>
      <c r="W837" s="18" t="s">
        <v>2610</v>
      </c>
      <c r="AB837" s="18" t="s">
        <v>299</v>
      </c>
      <c r="AC837" s="18" t="s">
        <v>174</v>
      </c>
      <c r="AG837" s="18" t="s">
        <v>202</v>
      </c>
    </row>
    <row r="838" spans="1:33" x14ac:dyDescent="0.2">
      <c r="A838" s="18">
        <v>833</v>
      </c>
      <c r="B838" s="18">
        <v>36210210</v>
      </c>
      <c r="D838" s="18">
        <v>0</v>
      </c>
      <c r="E838" s="18" t="s">
        <v>100</v>
      </c>
      <c r="F838" s="18" t="s">
        <v>733</v>
      </c>
      <c r="I838" s="18">
        <v>0</v>
      </c>
      <c r="J838" s="18" t="s">
        <v>262</v>
      </c>
      <c r="K838" s="18" t="s">
        <v>55</v>
      </c>
      <c r="M838" s="18">
        <v>1</v>
      </c>
      <c r="T838" s="18" t="s">
        <v>117</v>
      </c>
      <c r="U838" s="18">
        <v>0</v>
      </c>
      <c r="W838" s="18" t="s">
        <v>2610</v>
      </c>
      <c r="AB838" s="18" t="s">
        <v>279</v>
      </c>
      <c r="AC838" s="18" t="s">
        <v>174</v>
      </c>
      <c r="AG838" s="18" t="s">
        <v>202</v>
      </c>
    </row>
    <row r="839" spans="1:33" x14ac:dyDescent="0.2">
      <c r="A839" s="18">
        <v>834</v>
      </c>
      <c r="B839" s="18">
        <v>36210220</v>
      </c>
      <c r="D839" s="18">
        <v>0</v>
      </c>
      <c r="E839" s="18" t="s">
        <v>100</v>
      </c>
      <c r="F839" s="18" t="s">
        <v>734</v>
      </c>
      <c r="I839" s="18">
        <v>0</v>
      </c>
      <c r="J839" s="18" t="s">
        <v>262</v>
      </c>
      <c r="K839" s="18" t="s">
        <v>55</v>
      </c>
      <c r="M839" s="18">
        <v>1</v>
      </c>
      <c r="T839" s="18" t="s">
        <v>117</v>
      </c>
      <c r="U839" s="18">
        <v>0</v>
      </c>
      <c r="W839" s="18" t="s">
        <v>2610</v>
      </c>
      <c r="AB839" s="18" t="s">
        <v>300</v>
      </c>
      <c r="AC839" s="18" t="s">
        <v>174</v>
      </c>
      <c r="AG839" s="18" t="s">
        <v>202</v>
      </c>
    </row>
    <row r="840" spans="1:33" x14ac:dyDescent="0.2">
      <c r="A840" s="18">
        <v>835</v>
      </c>
      <c r="B840" s="18">
        <v>36210230</v>
      </c>
      <c r="D840" s="18">
        <v>0</v>
      </c>
      <c r="E840" s="18" t="s">
        <v>100</v>
      </c>
      <c r="F840" s="18" t="s">
        <v>735</v>
      </c>
      <c r="I840" s="18">
        <v>0</v>
      </c>
      <c r="J840" s="18" t="s">
        <v>262</v>
      </c>
      <c r="K840" s="18" t="s">
        <v>55</v>
      </c>
      <c r="M840" s="18">
        <v>1</v>
      </c>
      <c r="T840" s="18" t="s">
        <v>117</v>
      </c>
      <c r="U840" s="18">
        <v>0</v>
      </c>
      <c r="W840" s="18" t="s">
        <v>2610</v>
      </c>
      <c r="AB840" s="18" t="s">
        <v>301</v>
      </c>
      <c r="AC840" s="18" t="s">
        <v>174</v>
      </c>
      <c r="AG840" s="18" t="s">
        <v>202</v>
      </c>
    </row>
    <row r="841" spans="1:33" x14ac:dyDescent="0.2">
      <c r="A841" s="18">
        <v>836</v>
      </c>
      <c r="B841" s="18">
        <v>36210240</v>
      </c>
      <c r="D841" s="18">
        <v>0</v>
      </c>
      <c r="E841" s="18" t="s">
        <v>100</v>
      </c>
      <c r="F841" s="18" t="s">
        <v>736</v>
      </c>
      <c r="I841" s="18">
        <v>0</v>
      </c>
      <c r="J841" s="18" t="s">
        <v>262</v>
      </c>
      <c r="K841" s="18" t="s">
        <v>55</v>
      </c>
      <c r="M841" s="18">
        <v>1</v>
      </c>
      <c r="T841" s="18" t="s">
        <v>117</v>
      </c>
      <c r="U841" s="18">
        <v>0</v>
      </c>
      <c r="W841" s="18" t="s">
        <v>2610</v>
      </c>
      <c r="AB841" s="18" t="s">
        <v>302</v>
      </c>
      <c r="AC841" s="18" t="s">
        <v>174</v>
      </c>
      <c r="AG841" s="18" t="s">
        <v>202</v>
      </c>
    </row>
    <row r="842" spans="1:33" x14ac:dyDescent="0.2">
      <c r="A842" s="18">
        <v>837</v>
      </c>
      <c r="B842" s="18">
        <v>36210250</v>
      </c>
      <c r="D842" s="18">
        <v>0</v>
      </c>
      <c r="E842" s="18" t="s">
        <v>100</v>
      </c>
      <c r="F842" s="18" t="s">
        <v>737</v>
      </c>
      <c r="I842" s="18">
        <v>0</v>
      </c>
      <c r="J842" s="18" t="s">
        <v>262</v>
      </c>
      <c r="K842" s="18" t="s">
        <v>55</v>
      </c>
      <c r="M842" s="18">
        <v>1</v>
      </c>
      <c r="T842" s="18" t="s">
        <v>117</v>
      </c>
      <c r="U842" s="18">
        <v>0</v>
      </c>
      <c r="W842" s="18" t="s">
        <v>2610</v>
      </c>
      <c r="AB842" s="18" t="s">
        <v>303</v>
      </c>
      <c r="AC842" s="18" t="s">
        <v>174</v>
      </c>
      <c r="AG842" s="18" t="s">
        <v>202</v>
      </c>
    </row>
    <row r="843" spans="1:33" x14ac:dyDescent="0.2">
      <c r="A843" s="18">
        <v>838</v>
      </c>
      <c r="B843" s="18">
        <v>47210010</v>
      </c>
      <c r="D843" s="18">
        <v>0</v>
      </c>
      <c r="E843" s="18" t="s">
        <v>101</v>
      </c>
      <c r="F843" s="18" t="s">
        <v>203</v>
      </c>
      <c r="I843" s="18">
        <v>0</v>
      </c>
      <c r="J843" s="18" t="s">
        <v>262</v>
      </c>
      <c r="K843" s="18" t="s">
        <v>55</v>
      </c>
      <c r="M843" s="18">
        <v>1</v>
      </c>
      <c r="T843" s="18" t="s">
        <v>117</v>
      </c>
      <c r="U843" s="18">
        <v>0</v>
      </c>
      <c r="W843" s="18" t="s">
        <v>2863</v>
      </c>
      <c r="AB843" s="18" t="s">
        <v>277</v>
      </c>
      <c r="AC843" s="18" t="s">
        <v>175</v>
      </c>
      <c r="AG843" s="18" t="s">
        <v>203</v>
      </c>
    </row>
    <row r="844" spans="1:33" x14ac:dyDescent="0.2">
      <c r="A844" s="18">
        <v>839</v>
      </c>
      <c r="B844" s="18">
        <v>47210020</v>
      </c>
      <c r="D844" s="18">
        <v>0</v>
      </c>
      <c r="E844" s="18" t="s">
        <v>101</v>
      </c>
      <c r="F844" s="18" t="s">
        <v>738</v>
      </c>
      <c r="I844" s="18">
        <v>0</v>
      </c>
      <c r="J844" s="18" t="s">
        <v>262</v>
      </c>
      <c r="K844" s="18" t="s">
        <v>55</v>
      </c>
      <c r="M844" s="18">
        <v>1</v>
      </c>
      <c r="T844" s="18" t="s">
        <v>117</v>
      </c>
      <c r="U844" s="18">
        <v>0</v>
      </c>
      <c r="W844" s="18" t="s">
        <v>2863</v>
      </c>
      <c r="AB844" s="18" t="s">
        <v>280</v>
      </c>
      <c r="AC844" s="18" t="s">
        <v>175</v>
      </c>
      <c r="AG844" s="18" t="s">
        <v>203</v>
      </c>
    </row>
    <row r="845" spans="1:33" x14ac:dyDescent="0.2">
      <c r="A845" s="18">
        <v>840</v>
      </c>
      <c r="B845" s="18">
        <v>47210030</v>
      </c>
      <c r="D845" s="18">
        <v>0</v>
      </c>
      <c r="E845" s="18" t="s">
        <v>101</v>
      </c>
      <c r="F845" s="18" t="s">
        <v>739</v>
      </c>
      <c r="I845" s="18">
        <v>0</v>
      </c>
      <c r="J845" s="18" t="s">
        <v>262</v>
      </c>
      <c r="K845" s="18" t="s">
        <v>55</v>
      </c>
      <c r="M845" s="18">
        <v>1</v>
      </c>
      <c r="T845" s="18" t="s">
        <v>117</v>
      </c>
      <c r="U845" s="18">
        <v>0</v>
      </c>
      <c r="W845" s="18" t="s">
        <v>2863</v>
      </c>
      <c r="AB845" s="18" t="s">
        <v>282</v>
      </c>
      <c r="AC845" s="18" t="s">
        <v>175</v>
      </c>
      <c r="AG845" s="18" t="s">
        <v>203</v>
      </c>
    </row>
    <row r="846" spans="1:33" x14ac:dyDescent="0.2">
      <c r="A846" s="18">
        <v>841</v>
      </c>
      <c r="B846" s="18">
        <v>47210040</v>
      </c>
      <c r="D846" s="18">
        <v>0</v>
      </c>
      <c r="E846" s="18" t="s">
        <v>101</v>
      </c>
      <c r="F846" s="18" t="s">
        <v>740</v>
      </c>
      <c r="I846" s="18">
        <v>0</v>
      </c>
      <c r="J846" s="18" t="s">
        <v>262</v>
      </c>
      <c r="K846" s="18" t="s">
        <v>55</v>
      </c>
      <c r="M846" s="18">
        <v>1</v>
      </c>
      <c r="T846" s="18" t="s">
        <v>117</v>
      </c>
      <c r="U846" s="18">
        <v>0</v>
      </c>
      <c r="W846" s="18" t="s">
        <v>2863</v>
      </c>
      <c r="AB846" s="18" t="s">
        <v>283</v>
      </c>
      <c r="AC846" s="18" t="s">
        <v>175</v>
      </c>
      <c r="AG846" s="18" t="s">
        <v>203</v>
      </c>
    </row>
    <row r="847" spans="1:33" x14ac:dyDescent="0.2">
      <c r="A847" s="18">
        <v>842</v>
      </c>
      <c r="B847" s="18">
        <v>47210050</v>
      </c>
      <c r="D847" s="18">
        <v>0</v>
      </c>
      <c r="E847" s="18" t="s">
        <v>101</v>
      </c>
      <c r="F847" s="18" t="s">
        <v>741</v>
      </c>
      <c r="I847" s="18">
        <v>0</v>
      </c>
      <c r="J847" s="18" t="s">
        <v>262</v>
      </c>
      <c r="K847" s="18" t="s">
        <v>55</v>
      </c>
      <c r="M847" s="18">
        <v>1</v>
      </c>
      <c r="T847" s="18" t="s">
        <v>117</v>
      </c>
      <c r="U847" s="18">
        <v>0</v>
      </c>
      <c r="W847" s="18" t="s">
        <v>2863</v>
      </c>
      <c r="AB847" s="18" t="s">
        <v>284</v>
      </c>
      <c r="AC847" s="18" t="s">
        <v>175</v>
      </c>
      <c r="AG847" s="18" t="s">
        <v>203</v>
      </c>
    </row>
    <row r="848" spans="1:33" x14ac:dyDescent="0.2">
      <c r="A848" s="18">
        <v>843</v>
      </c>
      <c r="B848" s="18">
        <v>47210060</v>
      </c>
      <c r="D848" s="18">
        <v>0</v>
      </c>
      <c r="E848" s="18" t="s">
        <v>101</v>
      </c>
      <c r="F848" s="18" t="s">
        <v>742</v>
      </c>
      <c r="I848" s="18">
        <v>0</v>
      </c>
      <c r="J848" s="18" t="s">
        <v>262</v>
      </c>
      <c r="K848" s="18" t="s">
        <v>55</v>
      </c>
      <c r="M848" s="18">
        <v>1</v>
      </c>
      <c r="T848" s="18" t="s">
        <v>117</v>
      </c>
      <c r="U848" s="18">
        <v>0</v>
      </c>
      <c r="W848" s="18" t="s">
        <v>2863</v>
      </c>
      <c r="AB848" s="18" t="s">
        <v>285</v>
      </c>
      <c r="AC848" s="18" t="s">
        <v>175</v>
      </c>
      <c r="AG848" s="18" t="s">
        <v>203</v>
      </c>
    </row>
    <row r="849" spans="1:33" x14ac:dyDescent="0.2">
      <c r="A849" s="18">
        <v>844</v>
      </c>
      <c r="B849" s="18">
        <v>47210070</v>
      </c>
      <c r="D849" s="18">
        <v>0</v>
      </c>
      <c r="E849" s="18" t="s">
        <v>101</v>
      </c>
      <c r="F849" s="18" t="s">
        <v>743</v>
      </c>
      <c r="I849" s="18">
        <v>0</v>
      </c>
      <c r="J849" s="18" t="s">
        <v>262</v>
      </c>
      <c r="K849" s="18" t="s">
        <v>55</v>
      </c>
      <c r="M849" s="18">
        <v>1</v>
      </c>
      <c r="T849" s="18" t="s">
        <v>117</v>
      </c>
      <c r="U849" s="18">
        <v>0</v>
      </c>
      <c r="W849" s="18" t="s">
        <v>2863</v>
      </c>
      <c r="AB849" s="18" t="s">
        <v>286</v>
      </c>
      <c r="AC849" s="18" t="s">
        <v>175</v>
      </c>
      <c r="AG849" s="18" t="s">
        <v>203</v>
      </c>
    </row>
    <row r="850" spans="1:33" x14ac:dyDescent="0.2">
      <c r="A850" s="18">
        <v>845</v>
      </c>
      <c r="B850" s="18">
        <v>47210080</v>
      </c>
      <c r="D850" s="18">
        <v>0</v>
      </c>
      <c r="E850" s="18" t="s">
        <v>101</v>
      </c>
      <c r="F850" s="18" t="s">
        <v>744</v>
      </c>
      <c r="I850" s="18">
        <v>0</v>
      </c>
      <c r="J850" s="18" t="s">
        <v>262</v>
      </c>
      <c r="K850" s="18" t="s">
        <v>55</v>
      </c>
      <c r="M850" s="18">
        <v>1</v>
      </c>
      <c r="T850" s="18" t="s">
        <v>117</v>
      </c>
      <c r="U850" s="18">
        <v>0</v>
      </c>
      <c r="W850" s="18" t="s">
        <v>2863</v>
      </c>
      <c r="AB850" s="18" t="s">
        <v>287</v>
      </c>
      <c r="AC850" s="18" t="s">
        <v>175</v>
      </c>
      <c r="AG850" s="18" t="s">
        <v>203</v>
      </c>
    </row>
    <row r="851" spans="1:33" x14ac:dyDescent="0.2">
      <c r="A851" s="18">
        <v>846</v>
      </c>
      <c r="B851" s="18">
        <v>47210090</v>
      </c>
      <c r="D851" s="18">
        <v>0</v>
      </c>
      <c r="E851" s="18" t="s">
        <v>101</v>
      </c>
      <c r="F851" s="18" t="s">
        <v>745</v>
      </c>
      <c r="I851" s="18">
        <v>0</v>
      </c>
      <c r="J851" s="18" t="s">
        <v>262</v>
      </c>
      <c r="K851" s="18" t="s">
        <v>55</v>
      </c>
      <c r="M851" s="18">
        <v>1</v>
      </c>
      <c r="T851" s="18" t="s">
        <v>117</v>
      </c>
      <c r="U851" s="18">
        <v>0</v>
      </c>
      <c r="W851" s="18" t="s">
        <v>2863</v>
      </c>
      <c r="AB851" s="18" t="s">
        <v>288</v>
      </c>
      <c r="AC851" s="18" t="s">
        <v>175</v>
      </c>
      <c r="AG851" s="18" t="s">
        <v>203</v>
      </c>
    </row>
    <row r="852" spans="1:33" x14ac:dyDescent="0.2">
      <c r="A852" s="18">
        <v>847</v>
      </c>
      <c r="B852" s="18">
        <v>47210100</v>
      </c>
      <c r="D852" s="18">
        <v>0</v>
      </c>
      <c r="E852" s="18" t="s">
        <v>101</v>
      </c>
      <c r="F852" s="18" t="s">
        <v>746</v>
      </c>
      <c r="I852" s="18">
        <v>0</v>
      </c>
      <c r="J852" s="18" t="s">
        <v>262</v>
      </c>
      <c r="K852" s="18" t="s">
        <v>55</v>
      </c>
      <c r="M852" s="18">
        <v>1</v>
      </c>
      <c r="T852" s="18" t="s">
        <v>117</v>
      </c>
      <c r="U852" s="18">
        <v>0</v>
      </c>
      <c r="W852" s="18" t="s">
        <v>2863</v>
      </c>
      <c r="AB852" s="18" t="s">
        <v>289</v>
      </c>
      <c r="AC852" s="18" t="s">
        <v>175</v>
      </c>
      <c r="AG852" s="18" t="s">
        <v>203</v>
      </c>
    </row>
    <row r="853" spans="1:33" x14ac:dyDescent="0.2">
      <c r="A853" s="18">
        <v>848</v>
      </c>
      <c r="B853" s="18">
        <v>47210110</v>
      </c>
      <c r="D853" s="18">
        <v>0</v>
      </c>
      <c r="E853" s="18" t="s">
        <v>101</v>
      </c>
      <c r="F853" s="18" t="s">
        <v>747</v>
      </c>
      <c r="I853" s="18">
        <v>0</v>
      </c>
      <c r="J853" s="18" t="s">
        <v>262</v>
      </c>
      <c r="K853" s="18" t="s">
        <v>55</v>
      </c>
      <c r="M853" s="18">
        <v>1</v>
      </c>
      <c r="T853" s="18" t="s">
        <v>117</v>
      </c>
      <c r="U853" s="18">
        <v>0</v>
      </c>
      <c r="W853" s="18" t="s">
        <v>2863</v>
      </c>
      <c r="AB853" s="18" t="s">
        <v>290</v>
      </c>
      <c r="AC853" s="18" t="s">
        <v>175</v>
      </c>
      <c r="AG853" s="18" t="s">
        <v>203</v>
      </c>
    </row>
    <row r="854" spans="1:33" x14ac:dyDescent="0.2">
      <c r="A854" s="18">
        <v>849</v>
      </c>
      <c r="B854" s="18">
        <v>47210120</v>
      </c>
      <c r="D854" s="18">
        <v>0</v>
      </c>
      <c r="E854" s="18" t="s">
        <v>101</v>
      </c>
      <c r="F854" s="18" t="s">
        <v>748</v>
      </c>
      <c r="I854" s="18">
        <v>0</v>
      </c>
      <c r="J854" s="18" t="s">
        <v>262</v>
      </c>
      <c r="K854" s="18" t="s">
        <v>55</v>
      </c>
      <c r="M854" s="18">
        <v>1</v>
      </c>
      <c r="T854" s="18" t="s">
        <v>117</v>
      </c>
      <c r="U854" s="18">
        <v>0</v>
      </c>
      <c r="W854" s="18" t="s">
        <v>2863</v>
      </c>
      <c r="AB854" s="18" t="s">
        <v>291</v>
      </c>
      <c r="AC854" s="18" t="s">
        <v>175</v>
      </c>
      <c r="AG854" s="18" t="s">
        <v>203</v>
      </c>
    </row>
    <row r="855" spans="1:33" x14ac:dyDescent="0.2">
      <c r="A855" s="18">
        <v>850</v>
      </c>
      <c r="B855" s="18">
        <v>47210130</v>
      </c>
      <c r="D855" s="18">
        <v>0</v>
      </c>
      <c r="E855" s="18" t="s">
        <v>101</v>
      </c>
      <c r="F855" s="18" t="s">
        <v>749</v>
      </c>
      <c r="I855" s="18">
        <v>0</v>
      </c>
      <c r="J855" s="18" t="s">
        <v>262</v>
      </c>
      <c r="K855" s="18" t="s">
        <v>55</v>
      </c>
      <c r="M855" s="18">
        <v>1</v>
      </c>
      <c r="T855" s="18" t="s">
        <v>117</v>
      </c>
      <c r="U855" s="18">
        <v>0</v>
      </c>
      <c r="W855" s="18" t="s">
        <v>2863</v>
      </c>
      <c r="AB855" s="18" t="s">
        <v>292</v>
      </c>
      <c r="AC855" s="18" t="s">
        <v>175</v>
      </c>
      <c r="AG855" s="18" t="s">
        <v>203</v>
      </c>
    </row>
    <row r="856" spans="1:33" x14ac:dyDescent="0.2">
      <c r="A856" s="18">
        <v>851</v>
      </c>
      <c r="B856" s="18">
        <v>47210140</v>
      </c>
      <c r="D856" s="18">
        <v>0</v>
      </c>
      <c r="E856" s="18" t="s">
        <v>101</v>
      </c>
      <c r="F856" s="18" t="s">
        <v>750</v>
      </c>
      <c r="I856" s="18">
        <v>0</v>
      </c>
      <c r="J856" s="18" t="s">
        <v>262</v>
      </c>
      <c r="K856" s="18" t="s">
        <v>55</v>
      </c>
      <c r="M856" s="18">
        <v>1</v>
      </c>
      <c r="T856" s="18" t="s">
        <v>117</v>
      </c>
      <c r="U856" s="18">
        <v>0</v>
      </c>
      <c r="W856" s="18" t="s">
        <v>2863</v>
      </c>
      <c r="AB856" s="18" t="s">
        <v>293</v>
      </c>
      <c r="AC856" s="18" t="s">
        <v>175</v>
      </c>
      <c r="AG856" s="18" t="s">
        <v>203</v>
      </c>
    </row>
    <row r="857" spans="1:33" x14ac:dyDescent="0.2">
      <c r="A857" s="18">
        <v>852</v>
      </c>
      <c r="B857" s="18">
        <v>47210150</v>
      </c>
      <c r="D857" s="18">
        <v>0</v>
      </c>
      <c r="E857" s="18" t="s">
        <v>101</v>
      </c>
      <c r="F857" s="18" t="s">
        <v>751</v>
      </c>
      <c r="I857" s="18">
        <v>0</v>
      </c>
      <c r="J857" s="18" t="s">
        <v>262</v>
      </c>
      <c r="K857" s="18" t="s">
        <v>55</v>
      </c>
      <c r="M857" s="18">
        <v>1</v>
      </c>
      <c r="T857" s="18" t="s">
        <v>117</v>
      </c>
      <c r="U857" s="18">
        <v>0</v>
      </c>
      <c r="W857" s="18" t="s">
        <v>2863</v>
      </c>
      <c r="AB857" s="18" t="s">
        <v>294</v>
      </c>
      <c r="AC857" s="18" t="s">
        <v>175</v>
      </c>
      <c r="AG857" s="18" t="s">
        <v>203</v>
      </c>
    </row>
    <row r="858" spans="1:33" x14ac:dyDescent="0.2">
      <c r="A858" s="18">
        <v>853</v>
      </c>
      <c r="B858" s="18">
        <v>47210160</v>
      </c>
      <c r="D858" s="18">
        <v>0</v>
      </c>
      <c r="E858" s="18" t="s">
        <v>101</v>
      </c>
      <c r="F858" s="18" t="s">
        <v>752</v>
      </c>
      <c r="I858" s="18">
        <v>0</v>
      </c>
      <c r="J858" s="18" t="s">
        <v>262</v>
      </c>
      <c r="K858" s="18" t="s">
        <v>55</v>
      </c>
      <c r="M858" s="18">
        <v>1</v>
      </c>
      <c r="T858" s="18" t="s">
        <v>117</v>
      </c>
      <c r="U858" s="18">
        <v>0</v>
      </c>
      <c r="W858" s="18" t="s">
        <v>2863</v>
      </c>
      <c r="AB858" s="18" t="s">
        <v>295</v>
      </c>
      <c r="AC858" s="18" t="s">
        <v>175</v>
      </c>
      <c r="AG858" s="18" t="s">
        <v>203</v>
      </c>
    </row>
    <row r="859" spans="1:33" x14ac:dyDescent="0.2">
      <c r="A859" s="18">
        <v>854</v>
      </c>
      <c r="B859" s="18">
        <v>47210170</v>
      </c>
      <c r="D859" s="18">
        <v>0</v>
      </c>
      <c r="E859" s="18" t="s">
        <v>101</v>
      </c>
      <c r="F859" s="18" t="s">
        <v>753</v>
      </c>
      <c r="I859" s="18">
        <v>0</v>
      </c>
      <c r="J859" s="18" t="s">
        <v>262</v>
      </c>
      <c r="K859" s="18" t="s">
        <v>55</v>
      </c>
      <c r="M859" s="18">
        <v>1</v>
      </c>
      <c r="T859" s="18" t="s">
        <v>117</v>
      </c>
      <c r="U859" s="18">
        <v>0</v>
      </c>
      <c r="W859" s="18" t="s">
        <v>2863</v>
      </c>
      <c r="AB859" s="18" t="s">
        <v>296</v>
      </c>
      <c r="AC859" s="18" t="s">
        <v>175</v>
      </c>
      <c r="AG859" s="18" t="s">
        <v>203</v>
      </c>
    </row>
    <row r="860" spans="1:33" x14ac:dyDescent="0.2">
      <c r="A860" s="18">
        <v>855</v>
      </c>
      <c r="B860" s="18">
        <v>47210180</v>
      </c>
      <c r="D860" s="18">
        <v>0</v>
      </c>
      <c r="E860" s="18" t="s">
        <v>101</v>
      </c>
      <c r="F860" s="18" t="s">
        <v>754</v>
      </c>
      <c r="I860" s="18">
        <v>0</v>
      </c>
      <c r="J860" s="18" t="s">
        <v>262</v>
      </c>
      <c r="K860" s="18" t="s">
        <v>55</v>
      </c>
      <c r="M860" s="18">
        <v>1</v>
      </c>
      <c r="T860" s="18" t="s">
        <v>117</v>
      </c>
      <c r="U860" s="18">
        <v>0</v>
      </c>
      <c r="W860" s="18" t="s">
        <v>2863</v>
      </c>
      <c r="AB860" s="18" t="s">
        <v>297</v>
      </c>
      <c r="AC860" s="18" t="s">
        <v>175</v>
      </c>
      <c r="AG860" s="18" t="s">
        <v>203</v>
      </c>
    </row>
    <row r="861" spans="1:33" x14ac:dyDescent="0.2">
      <c r="A861" s="18">
        <v>856</v>
      </c>
      <c r="B861" s="18">
        <v>47210190</v>
      </c>
      <c r="D861" s="18">
        <v>0</v>
      </c>
      <c r="E861" s="18" t="s">
        <v>101</v>
      </c>
      <c r="F861" s="18" t="s">
        <v>755</v>
      </c>
      <c r="I861" s="18">
        <v>0</v>
      </c>
      <c r="J861" s="18" t="s">
        <v>262</v>
      </c>
      <c r="K861" s="18" t="s">
        <v>55</v>
      </c>
      <c r="M861" s="18">
        <v>1</v>
      </c>
      <c r="T861" s="18" t="s">
        <v>117</v>
      </c>
      <c r="U861" s="18">
        <v>0</v>
      </c>
      <c r="W861" s="18" t="s">
        <v>2863</v>
      </c>
      <c r="AB861" s="18" t="s">
        <v>298</v>
      </c>
      <c r="AC861" s="18" t="s">
        <v>175</v>
      </c>
      <c r="AG861" s="18" t="s">
        <v>203</v>
      </c>
    </row>
    <row r="862" spans="1:33" x14ac:dyDescent="0.2">
      <c r="A862" s="18">
        <v>857</v>
      </c>
      <c r="B862" s="18">
        <v>47210200</v>
      </c>
      <c r="D862" s="18">
        <v>0</v>
      </c>
      <c r="E862" s="18" t="s">
        <v>101</v>
      </c>
      <c r="F862" s="18" t="s">
        <v>756</v>
      </c>
      <c r="I862" s="18">
        <v>0</v>
      </c>
      <c r="J862" s="18" t="s">
        <v>262</v>
      </c>
      <c r="K862" s="18" t="s">
        <v>55</v>
      </c>
      <c r="M862" s="18">
        <v>1</v>
      </c>
      <c r="T862" s="18" t="s">
        <v>117</v>
      </c>
      <c r="U862" s="18">
        <v>0</v>
      </c>
      <c r="W862" s="18" t="s">
        <v>2863</v>
      </c>
      <c r="AB862" s="18" t="s">
        <v>299</v>
      </c>
      <c r="AC862" s="18" t="s">
        <v>175</v>
      </c>
      <c r="AG862" s="18" t="s">
        <v>203</v>
      </c>
    </row>
    <row r="863" spans="1:33" x14ac:dyDescent="0.2">
      <c r="A863" s="18">
        <v>858</v>
      </c>
      <c r="B863" s="18">
        <v>47210210</v>
      </c>
      <c r="D863" s="18">
        <v>0</v>
      </c>
      <c r="E863" s="18" t="s">
        <v>101</v>
      </c>
      <c r="F863" s="18" t="s">
        <v>757</v>
      </c>
      <c r="I863" s="18">
        <v>0</v>
      </c>
      <c r="J863" s="18" t="s">
        <v>262</v>
      </c>
      <c r="K863" s="18" t="s">
        <v>55</v>
      </c>
      <c r="M863" s="18">
        <v>1</v>
      </c>
      <c r="T863" s="18" t="s">
        <v>117</v>
      </c>
      <c r="U863" s="18">
        <v>0</v>
      </c>
      <c r="W863" s="18" t="s">
        <v>2863</v>
      </c>
      <c r="AB863" s="18" t="s">
        <v>279</v>
      </c>
      <c r="AC863" s="18" t="s">
        <v>175</v>
      </c>
      <c r="AG863" s="18" t="s">
        <v>203</v>
      </c>
    </row>
    <row r="864" spans="1:33" x14ac:dyDescent="0.2">
      <c r="A864" s="18">
        <v>859</v>
      </c>
      <c r="B864" s="18">
        <v>47210220</v>
      </c>
      <c r="D864" s="18">
        <v>0</v>
      </c>
      <c r="E864" s="18" t="s">
        <v>101</v>
      </c>
      <c r="F864" s="18" t="s">
        <v>758</v>
      </c>
      <c r="I864" s="18">
        <v>0</v>
      </c>
      <c r="J864" s="18" t="s">
        <v>262</v>
      </c>
      <c r="K864" s="18" t="s">
        <v>55</v>
      </c>
      <c r="M864" s="18">
        <v>1</v>
      </c>
      <c r="T864" s="18" t="s">
        <v>117</v>
      </c>
      <c r="U864" s="18">
        <v>0</v>
      </c>
      <c r="W864" s="18" t="s">
        <v>2863</v>
      </c>
      <c r="AB864" s="18" t="s">
        <v>300</v>
      </c>
      <c r="AC864" s="18" t="s">
        <v>175</v>
      </c>
      <c r="AG864" s="18" t="s">
        <v>203</v>
      </c>
    </row>
    <row r="865" spans="1:33" x14ac:dyDescent="0.2">
      <c r="A865" s="18">
        <v>860</v>
      </c>
      <c r="B865" s="18">
        <v>47210230</v>
      </c>
      <c r="D865" s="18">
        <v>0</v>
      </c>
      <c r="E865" s="18" t="s">
        <v>101</v>
      </c>
      <c r="F865" s="18" t="s">
        <v>759</v>
      </c>
      <c r="I865" s="18">
        <v>0</v>
      </c>
      <c r="J865" s="18" t="s">
        <v>262</v>
      </c>
      <c r="K865" s="18" t="s">
        <v>55</v>
      </c>
      <c r="M865" s="18">
        <v>1</v>
      </c>
      <c r="T865" s="18" t="s">
        <v>117</v>
      </c>
      <c r="U865" s="18">
        <v>0</v>
      </c>
      <c r="W865" s="18" t="s">
        <v>2863</v>
      </c>
      <c r="AB865" s="18" t="s">
        <v>301</v>
      </c>
      <c r="AC865" s="18" t="s">
        <v>175</v>
      </c>
      <c r="AG865" s="18" t="s">
        <v>203</v>
      </c>
    </row>
    <row r="866" spans="1:33" x14ac:dyDescent="0.2">
      <c r="A866" s="18">
        <v>861</v>
      </c>
      <c r="B866" s="18">
        <v>47210240</v>
      </c>
      <c r="D866" s="18">
        <v>0</v>
      </c>
      <c r="E866" s="18" t="s">
        <v>101</v>
      </c>
      <c r="F866" s="18" t="s">
        <v>760</v>
      </c>
      <c r="I866" s="18">
        <v>0</v>
      </c>
      <c r="J866" s="18" t="s">
        <v>262</v>
      </c>
      <c r="K866" s="18" t="s">
        <v>55</v>
      </c>
      <c r="M866" s="18">
        <v>1</v>
      </c>
      <c r="T866" s="18" t="s">
        <v>117</v>
      </c>
      <c r="U866" s="18">
        <v>0</v>
      </c>
      <c r="W866" s="18" t="s">
        <v>2863</v>
      </c>
      <c r="AB866" s="18" t="s">
        <v>302</v>
      </c>
      <c r="AC866" s="18" t="s">
        <v>175</v>
      </c>
      <c r="AG866" s="18" t="s">
        <v>203</v>
      </c>
    </row>
    <row r="867" spans="1:33" x14ac:dyDescent="0.2">
      <c r="A867" s="18">
        <v>862</v>
      </c>
      <c r="B867" s="18">
        <v>47210250</v>
      </c>
      <c r="D867" s="18">
        <v>0</v>
      </c>
      <c r="E867" s="18" t="s">
        <v>101</v>
      </c>
      <c r="F867" s="18" t="s">
        <v>761</v>
      </c>
      <c r="I867" s="18">
        <v>0</v>
      </c>
      <c r="J867" s="18" t="s">
        <v>262</v>
      </c>
      <c r="K867" s="18" t="s">
        <v>55</v>
      </c>
      <c r="M867" s="18">
        <v>1</v>
      </c>
      <c r="T867" s="18" t="s">
        <v>117</v>
      </c>
      <c r="U867" s="18">
        <v>0</v>
      </c>
      <c r="W867" s="18" t="s">
        <v>2863</v>
      </c>
      <c r="AB867" s="18" t="s">
        <v>303</v>
      </c>
      <c r="AC867" s="18" t="s">
        <v>175</v>
      </c>
      <c r="AG867" s="18" t="s">
        <v>203</v>
      </c>
    </row>
    <row r="868" spans="1:33" x14ac:dyDescent="0.2">
      <c r="A868" s="18">
        <v>863</v>
      </c>
      <c r="B868" s="18">
        <v>47220010</v>
      </c>
      <c r="D868" s="18">
        <v>0</v>
      </c>
      <c r="E868" s="18" t="s">
        <v>102</v>
      </c>
      <c r="F868" s="18" t="s">
        <v>204</v>
      </c>
      <c r="I868" s="18">
        <v>0</v>
      </c>
      <c r="J868" s="18" t="s">
        <v>262</v>
      </c>
      <c r="K868" s="18" t="s">
        <v>55</v>
      </c>
      <c r="M868" s="18">
        <v>1</v>
      </c>
      <c r="T868" s="18" t="s">
        <v>117</v>
      </c>
      <c r="U868" s="18">
        <v>0</v>
      </c>
      <c r="W868" s="18" t="s">
        <v>2863</v>
      </c>
      <c r="AB868" s="18" t="s">
        <v>277</v>
      </c>
      <c r="AC868" s="18" t="s">
        <v>176</v>
      </c>
      <c r="AG868" s="18" t="s">
        <v>204</v>
      </c>
    </row>
    <row r="869" spans="1:33" x14ac:dyDescent="0.2">
      <c r="A869" s="18">
        <v>864</v>
      </c>
      <c r="B869" s="18">
        <v>47220020</v>
      </c>
      <c r="D869" s="18">
        <v>0</v>
      </c>
      <c r="E869" s="18" t="s">
        <v>102</v>
      </c>
      <c r="F869" s="18" t="s">
        <v>762</v>
      </c>
      <c r="I869" s="18">
        <v>0</v>
      </c>
      <c r="J869" s="18" t="s">
        <v>262</v>
      </c>
      <c r="K869" s="18" t="s">
        <v>55</v>
      </c>
      <c r="M869" s="18">
        <v>1</v>
      </c>
      <c r="T869" s="18" t="s">
        <v>117</v>
      </c>
      <c r="U869" s="18">
        <v>0</v>
      </c>
      <c r="W869" s="18" t="s">
        <v>2863</v>
      </c>
      <c r="AB869" s="18" t="s">
        <v>280</v>
      </c>
      <c r="AC869" s="18" t="s">
        <v>176</v>
      </c>
      <c r="AG869" s="18" t="s">
        <v>204</v>
      </c>
    </row>
    <row r="870" spans="1:33" x14ac:dyDescent="0.2">
      <c r="A870" s="18">
        <v>865</v>
      </c>
      <c r="B870" s="18">
        <v>47220030</v>
      </c>
      <c r="D870" s="18">
        <v>0</v>
      </c>
      <c r="E870" s="18" t="s">
        <v>102</v>
      </c>
      <c r="F870" s="18" t="s">
        <v>763</v>
      </c>
      <c r="I870" s="18">
        <v>0</v>
      </c>
      <c r="J870" s="18" t="s">
        <v>262</v>
      </c>
      <c r="K870" s="18" t="s">
        <v>55</v>
      </c>
      <c r="M870" s="18">
        <v>1</v>
      </c>
      <c r="T870" s="18" t="s">
        <v>117</v>
      </c>
      <c r="U870" s="18">
        <v>0</v>
      </c>
      <c r="W870" s="18" t="s">
        <v>2863</v>
      </c>
      <c r="AB870" s="18" t="s">
        <v>282</v>
      </c>
      <c r="AC870" s="18" t="s">
        <v>176</v>
      </c>
      <c r="AG870" s="18" t="s">
        <v>204</v>
      </c>
    </row>
    <row r="871" spans="1:33" x14ac:dyDescent="0.2">
      <c r="A871" s="18">
        <v>866</v>
      </c>
      <c r="B871" s="18">
        <v>47220040</v>
      </c>
      <c r="D871" s="18">
        <v>0</v>
      </c>
      <c r="E871" s="18" t="s">
        <v>102</v>
      </c>
      <c r="F871" s="18" t="s">
        <v>764</v>
      </c>
      <c r="I871" s="18">
        <v>0</v>
      </c>
      <c r="J871" s="18" t="s">
        <v>262</v>
      </c>
      <c r="K871" s="18" t="s">
        <v>55</v>
      </c>
      <c r="M871" s="18">
        <v>1</v>
      </c>
      <c r="T871" s="18" t="s">
        <v>117</v>
      </c>
      <c r="U871" s="18">
        <v>0</v>
      </c>
      <c r="W871" s="18" t="s">
        <v>2863</v>
      </c>
      <c r="AB871" s="18" t="s">
        <v>283</v>
      </c>
      <c r="AC871" s="18" t="s">
        <v>176</v>
      </c>
      <c r="AG871" s="18" t="s">
        <v>204</v>
      </c>
    </row>
    <row r="872" spans="1:33" x14ac:dyDescent="0.2">
      <c r="A872" s="18">
        <v>867</v>
      </c>
      <c r="B872" s="18">
        <v>47220050</v>
      </c>
      <c r="D872" s="18">
        <v>0</v>
      </c>
      <c r="E872" s="18" t="s">
        <v>102</v>
      </c>
      <c r="F872" s="18" t="s">
        <v>765</v>
      </c>
      <c r="I872" s="18">
        <v>0</v>
      </c>
      <c r="J872" s="18" t="s">
        <v>262</v>
      </c>
      <c r="K872" s="18" t="s">
        <v>55</v>
      </c>
      <c r="M872" s="18">
        <v>1</v>
      </c>
      <c r="T872" s="18" t="s">
        <v>117</v>
      </c>
      <c r="U872" s="18">
        <v>0</v>
      </c>
      <c r="W872" s="18" t="s">
        <v>2863</v>
      </c>
      <c r="AB872" s="18" t="s">
        <v>284</v>
      </c>
      <c r="AC872" s="18" t="s">
        <v>176</v>
      </c>
      <c r="AG872" s="18" t="s">
        <v>204</v>
      </c>
    </row>
    <row r="873" spans="1:33" x14ac:dyDescent="0.2">
      <c r="A873" s="18">
        <v>868</v>
      </c>
      <c r="B873" s="18">
        <v>47220060</v>
      </c>
      <c r="D873" s="18">
        <v>0</v>
      </c>
      <c r="E873" s="18" t="s">
        <v>102</v>
      </c>
      <c r="F873" s="18" t="s">
        <v>766</v>
      </c>
      <c r="I873" s="18">
        <v>0</v>
      </c>
      <c r="J873" s="18" t="s">
        <v>262</v>
      </c>
      <c r="K873" s="18" t="s">
        <v>55</v>
      </c>
      <c r="M873" s="18">
        <v>1</v>
      </c>
      <c r="T873" s="18" t="s">
        <v>117</v>
      </c>
      <c r="U873" s="18">
        <v>0</v>
      </c>
      <c r="W873" s="18" t="s">
        <v>2863</v>
      </c>
      <c r="AB873" s="18" t="s">
        <v>285</v>
      </c>
      <c r="AC873" s="18" t="s">
        <v>176</v>
      </c>
      <c r="AG873" s="18" t="s">
        <v>204</v>
      </c>
    </row>
    <row r="874" spans="1:33" x14ac:dyDescent="0.2">
      <c r="A874" s="18">
        <v>869</v>
      </c>
      <c r="B874" s="18">
        <v>47220070</v>
      </c>
      <c r="D874" s="18">
        <v>0</v>
      </c>
      <c r="E874" s="18" t="s">
        <v>102</v>
      </c>
      <c r="F874" s="18" t="s">
        <v>767</v>
      </c>
      <c r="I874" s="18">
        <v>0</v>
      </c>
      <c r="J874" s="18" t="s">
        <v>262</v>
      </c>
      <c r="K874" s="18" t="s">
        <v>55</v>
      </c>
      <c r="M874" s="18">
        <v>1</v>
      </c>
      <c r="T874" s="18" t="s">
        <v>117</v>
      </c>
      <c r="U874" s="18">
        <v>0</v>
      </c>
      <c r="W874" s="18" t="s">
        <v>2863</v>
      </c>
      <c r="AB874" s="18" t="s">
        <v>286</v>
      </c>
      <c r="AC874" s="18" t="s">
        <v>176</v>
      </c>
      <c r="AG874" s="18" t="s">
        <v>204</v>
      </c>
    </row>
    <row r="875" spans="1:33" x14ac:dyDescent="0.2">
      <c r="A875" s="18">
        <v>870</v>
      </c>
      <c r="B875" s="18">
        <v>47220080</v>
      </c>
      <c r="D875" s="18">
        <v>0</v>
      </c>
      <c r="E875" s="18" t="s">
        <v>102</v>
      </c>
      <c r="F875" s="18" t="s">
        <v>768</v>
      </c>
      <c r="I875" s="18">
        <v>0</v>
      </c>
      <c r="J875" s="18" t="s">
        <v>262</v>
      </c>
      <c r="K875" s="18" t="s">
        <v>55</v>
      </c>
      <c r="M875" s="18">
        <v>1</v>
      </c>
      <c r="T875" s="18" t="s">
        <v>117</v>
      </c>
      <c r="U875" s="18">
        <v>0</v>
      </c>
      <c r="W875" s="18" t="s">
        <v>2863</v>
      </c>
      <c r="AB875" s="18" t="s">
        <v>287</v>
      </c>
      <c r="AC875" s="18" t="s">
        <v>176</v>
      </c>
      <c r="AG875" s="18" t="s">
        <v>204</v>
      </c>
    </row>
    <row r="876" spans="1:33" x14ac:dyDescent="0.2">
      <c r="A876" s="18">
        <v>871</v>
      </c>
      <c r="B876" s="18">
        <v>47220090</v>
      </c>
      <c r="D876" s="18">
        <v>0</v>
      </c>
      <c r="E876" s="18" t="s">
        <v>102</v>
      </c>
      <c r="F876" s="18" t="s">
        <v>769</v>
      </c>
      <c r="I876" s="18">
        <v>0</v>
      </c>
      <c r="J876" s="18" t="s">
        <v>262</v>
      </c>
      <c r="K876" s="18" t="s">
        <v>55</v>
      </c>
      <c r="M876" s="18">
        <v>1</v>
      </c>
      <c r="T876" s="18" t="s">
        <v>117</v>
      </c>
      <c r="U876" s="18">
        <v>0</v>
      </c>
      <c r="W876" s="18" t="s">
        <v>2863</v>
      </c>
      <c r="AB876" s="18" t="s">
        <v>288</v>
      </c>
      <c r="AC876" s="18" t="s">
        <v>176</v>
      </c>
      <c r="AG876" s="18" t="s">
        <v>204</v>
      </c>
    </row>
    <row r="877" spans="1:33" x14ac:dyDescent="0.2">
      <c r="A877" s="18">
        <v>872</v>
      </c>
      <c r="B877" s="18">
        <v>47220100</v>
      </c>
      <c r="D877" s="18">
        <v>0</v>
      </c>
      <c r="E877" s="18" t="s">
        <v>102</v>
      </c>
      <c r="F877" s="18" t="s">
        <v>770</v>
      </c>
      <c r="I877" s="18">
        <v>0</v>
      </c>
      <c r="J877" s="18" t="s">
        <v>262</v>
      </c>
      <c r="K877" s="18" t="s">
        <v>55</v>
      </c>
      <c r="M877" s="18">
        <v>1</v>
      </c>
      <c r="T877" s="18" t="s">
        <v>117</v>
      </c>
      <c r="U877" s="18">
        <v>0</v>
      </c>
      <c r="W877" s="18" t="s">
        <v>2863</v>
      </c>
      <c r="AB877" s="18" t="s">
        <v>289</v>
      </c>
      <c r="AC877" s="18" t="s">
        <v>176</v>
      </c>
      <c r="AG877" s="18" t="s">
        <v>204</v>
      </c>
    </row>
    <row r="878" spans="1:33" x14ac:dyDescent="0.2">
      <c r="A878" s="18">
        <v>873</v>
      </c>
      <c r="B878" s="18">
        <v>47220110</v>
      </c>
      <c r="D878" s="18">
        <v>0</v>
      </c>
      <c r="E878" s="18" t="s">
        <v>102</v>
      </c>
      <c r="F878" s="18" t="s">
        <v>771</v>
      </c>
      <c r="I878" s="18">
        <v>0</v>
      </c>
      <c r="J878" s="18" t="s">
        <v>262</v>
      </c>
      <c r="K878" s="18" t="s">
        <v>55</v>
      </c>
      <c r="M878" s="18">
        <v>1</v>
      </c>
      <c r="T878" s="18" t="s">
        <v>117</v>
      </c>
      <c r="U878" s="18">
        <v>0</v>
      </c>
      <c r="W878" s="18" t="s">
        <v>2863</v>
      </c>
      <c r="AB878" s="18" t="s">
        <v>290</v>
      </c>
      <c r="AC878" s="18" t="s">
        <v>176</v>
      </c>
      <c r="AG878" s="18" t="s">
        <v>204</v>
      </c>
    </row>
    <row r="879" spans="1:33" x14ac:dyDescent="0.2">
      <c r="A879" s="18">
        <v>874</v>
      </c>
      <c r="B879" s="18">
        <v>47220120</v>
      </c>
      <c r="D879" s="18">
        <v>0</v>
      </c>
      <c r="E879" s="18" t="s">
        <v>102</v>
      </c>
      <c r="F879" s="18" t="s">
        <v>772</v>
      </c>
      <c r="I879" s="18">
        <v>0</v>
      </c>
      <c r="J879" s="18" t="s">
        <v>262</v>
      </c>
      <c r="K879" s="18" t="s">
        <v>55</v>
      </c>
      <c r="M879" s="18">
        <v>1</v>
      </c>
      <c r="T879" s="18" t="s">
        <v>117</v>
      </c>
      <c r="U879" s="18">
        <v>0</v>
      </c>
      <c r="W879" s="18" t="s">
        <v>2863</v>
      </c>
      <c r="AB879" s="18" t="s">
        <v>291</v>
      </c>
      <c r="AC879" s="18" t="s">
        <v>176</v>
      </c>
      <c r="AG879" s="18" t="s">
        <v>204</v>
      </c>
    </row>
    <row r="880" spans="1:33" x14ac:dyDescent="0.2">
      <c r="A880" s="18">
        <v>875</v>
      </c>
      <c r="B880" s="18">
        <v>47220130</v>
      </c>
      <c r="D880" s="18">
        <v>0</v>
      </c>
      <c r="E880" s="18" t="s">
        <v>102</v>
      </c>
      <c r="F880" s="18" t="s">
        <v>773</v>
      </c>
      <c r="I880" s="18">
        <v>0</v>
      </c>
      <c r="J880" s="18" t="s">
        <v>262</v>
      </c>
      <c r="K880" s="18" t="s">
        <v>55</v>
      </c>
      <c r="M880" s="18">
        <v>1</v>
      </c>
      <c r="T880" s="18" t="s">
        <v>117</v>
      </c>
      <c r="U880" s="18">
        <v>0</v>
      </c>
      <c r="W880" s="18" t="s">
        <v>2863</v>
      </c>
      <c r="AB880" s="18" t="s">
        <v>292</v>
      </c>
      <c r="AC880" s="18" t="s">
        <v>176</v>
      </c>
      <c r="AG880" s="18" t="s">
        <v>204</v>
      </c>
    </row>
    <row r="881" spans="1:33" x14ac:dyDescent="0.2">
      <c r="A881" s="18">
        <v>876</v>
      </c>
      <c r="B881" s="18">
        <v>47220140</v>
      </c>
      <c r="D881" s="18">
        <v>0</v>
      </c>
      <c r="E881" s="18" t="s">
        <v>102</v>
      </c>
      <c r="F881" s="18" t="s">
        <v>774</v>
      </c>
      <c r="I881" s="18">
        <v>0</v>
      </c>
      <c r="J881" s="18" t="s">
        <v>262</v>
      </c>
      <c r="K881" s="18" t="s">
        <v>55</v>
      </c>
      <c r="M881" s="18">
        <v>1</v>
      </c>
      <c r="T881" s="18" t="s">
        <v>117</v>
      </c>
      <c r="U881" s="18">
        <v>0</v>
      </c>
      <c r="W881" s="18" t="s">
        <v>2863</v>
      </c>
      <c r="AB881" s="18" t="s">
        <v>293</v>
      </c>
      <c r="AC881" s="18" t="s">
        <v>176</v>
      </c>
      <c r="AG881" s="18" t="s">
        <v>204</v>
      </c>
    </row>
    <row r="882" spans="1:33" x14ac:dyDescent="0.2">
      <c r="A882" s="18">
        <v>877</v>
      </c>
      <c r="B882" s="18">
        <v>47220150</v>
      </c>
      <c r="D882" s="18">
        <v>0</v>
      </c>
      <c r="E882" s="18" t="s">
        <v>102</v>
      </c>
      <c r="F882" s="18" t="s">
        <v>775</v>
      </c>
      <c r="I882" s="18">
        <v>0</v>
      </c>
      <c r="J882" s="18" t="s">
        <v>262</v>
      </c>
      <c r="K882" s="18" t="s">
        <v>55</v>
      </c>
      <c r="M882" s="18">
        <v>1</v>
      </c>
      <c r="T882" s="18" t="s">
        <v>117</v>
      </c>
      <c r="U882" s="18">
        <v>0</v>
      </c>
      <c r="W882" s="18" t="s">
        <v>2863</v>
      </c>
      <c r="AB882" s="18" t="s">
        <v>294</v>
      </c>
      <c r="AC882" s="18" t="s">
        <v>176</v>
      </c>
      <c r="AG882" s="18" t="s">
        <v>204</v>
      </c>
    </row>
    <row r="883" spans="1:33" x14ac:dyDescent="0.2">
      <c r="A883" s="18">
        <v>878</v>
      </c>
      <c r="B883" s="18">
        <v>47220160</v>
      </c>
      <c r="D883" s="18">
        <v>0</v>
      </c>
      <c r="E883" s="18" t="s">
        <v>102</v>
      </c>
      <c r="F883" s="18" t="s">
        <v>776</v>
      </c>
      <c r="I883" s="18">
        <v>0</v>
      </c>
      <c r="J883" s="18" t="s">
        <v>262</v>
      </c>
      <c r="K883" s="18" t="s">
        <v>55</v>
      </c>
      <c r="M883" s="18">
        <v>1</v>
      </c>
      <c r="T883" s="18" t="s">
        <v>117</v>
      </c>
      <c r="U883" s="18">
        <v>0</v>
      </c>
      <c r="W883" s="18" t="s">
        <v>2863</v>
      </c>
      <c r="AB883" s="18" t="s">
        <v>295</v>
      </c>
      <c r="AC883" s="18" t="s">
        <v>176</v>
      </c>
      <c r="AG883" s="18" t="s">
        <v>204</v>
      </c>
    </row>
    <row r="884" spans="1:33" x14ac:dyDescent="0.2">
      <c r="A884" s="18">
        <v>879</v>
      </c>
      <c r="B884" s="18">
        <v>47220170</v>
      </c>
      <c r="D884" s="18">
        <v>0</v>
      </c>
      <c r="E884" s="18" t="s">
        <v>102</v>
      </c>
      <c r="F884" s="18" t="s">
        <v>777</v>
      </c>
      <c r="I884" s="18">
        <v>0</v>
      </c>
      <c r="J884" s="18" t="s">
        <v>262</v>
      </c>
      <c r="K884" s="18" t="s">
        <v>55</v>
      </c>
      <c r="M884" s="18">
        <v>1</v>
      </c>
      <c r="T884" s="18" t="s">
        <v>117</v>
      </c>
      <c r="U884" s="18">
        <v>0</v>
      </c>
      <c r="W884" s="18" t="s">
        <v>2863</v>
      </c>
      <c r="AB884" s="18" t="s">
        <v>296</v>
      </c>
      <c r="AC884" s="18" t="s">
        <v>176</v>
      </c>
      <c r="AG884" s="18" t="s">
        <v>204</v>
      </c>
    </row>
    <row r="885" spans="1:33" x14ac:dyDescent="0.2">
      <c r="A885" s="18">
        <v>880</v>
      </c>
      <c r="B885" s="18">
        <v>47220180</v>
      </c>
      <c r="D885" s="18">
        <v>0</v>
      </c>
      <c r="E885" s="18" t="s">
        <v>102</v>
      </c>
      <c r="F885" s="18" t="s">
        <v>778</v>
      </c>
      <c r="I885" s="18">
        <v>0</v>
      </c>
      <c r="J885" s="18" t="s">
        <v>262</v>
      </c>
      <c r="K885" s="18" t="s">
        <v>55</v>
      </c>
      <c r="M885" s="18">
        <v>1</v>
      </c>
      <c r="T885" s="18" t="s">
        <v>117</v>
      </c>
      <c r="U885" s="18">
        <v>0</v>
      </c>
      <c r="W885" s="18" t="s">
        <v>2863</v>
      </c>
      <c r="AB885" s="18" t="s">
        <v>297</v>
      </c>
      <c r="AC885" s="18" t="s">
        <v>176</v>
      </c>
      <c r="AG885" s="18" t="s">
        <v>204</v>
      </c>
    </row>
    <row r="886" spans="1:33" x14ac:dyDescent="0.2">
      <c r="A886" s="18">
        <v>881</v>
      </c>
      <c r="B886" s="18">
        <v>47220190</v>
      </c>
      <c r="D886" s="18">
        <v>0</v>
      </c>
      <c r="E886" s="18" t="s">
        <v>102</v>
      </c>
      <c r="F886" s="18" t="s">
        <v>779</v>
      </c>
      <c r="I886" s="18">
        <v>0</v>
      </c>
      <c r="J886" s="18" t="s">
        <v>262</v>
      </c>
      <c r="K886" s="18" t="s">
        <v>55</v>
      </c>
      <c r="M886" s="18">
        <v>1</v>
      </c>
      <c r="T886" s="18" t="s">
        <v>117</v>
      </c>
      <c r="U886" s="18">
        <v>0</v>
      </c>
      <c r="W886" s="18" t="s">
        <v>2863</v>
      </c>
      <c r="AB886" s="18" t="s">
        <v>298</v>
      </c>
      <c r="AC886" s="18" t="s">
        <v>176</v>
      </c>
      <c r="AG886" s="18" t="s">
        <v>204</v>
      </c>
    </row>
    <row r="887" spans="1:33" x14ac:dyDescent="0.2">
      <c r="A887" s="18">
        <v>882</v>
      </c>
      <c r="B887" s="18">
        <v>47220200</v>
      </c>
      <c r="D887" s="18">
        <v>0</v>
      </c>
      <c r="E887" s="18" t="s">
        <v>102</v>
      </c>
      <c r="F887" s="18" t="s">
        <v>780</v>
      </c>
      <c r="I887" s="18">
        <v>0</v>
      </c>
      <c r="J887" s="18" t="s">
        <v>262</v>
      </c>
      <c r="K887" s="18" t="s">
        <v>55</v>
      </c>
      <c r="M887" s="18">
        <v>1</v>
      </c>
      <c r="T887" s="18" t="s">
        <v>117</v>
      </c>
      <c r="U887" s="18">
        <v>0</v>
      </c>
      <c r="W887" s="18" t="s">
        <v>2863</v>
      </c>
      <c r="AB887" s="18" t="s">
        <v>299</v>
      </c>
      <c r="AC887" s="18" t="s">
        <v>176</v>
      </c>
      <c r="AG887" s="18" t="s">
        <v>204</v>
      </c>
    </row>
    <row r="888" spans="1:33" x14ac:dyDescent="0.2">
      <c r="A888" s="18">
        <v>883</v>
      </c>
      <c r="B888" s="18">
        <v>47220210</v>
      </c>
      <c r="D888" s="18">
        <v>0</v>
      </c>
      <c r="E888" s="18" t="s">
        <v>102</v>
      </c>
      <c r="F888" s="18" t="s">
        <v>781</v>
      </c>
      <c r="I888" s="18">
        <v>0</v>
      </c>
      <c r="J888" s="18" t="s">
        <v>262</v>
      </c>
      <c r="K888" s="18" t="s">
        <v>55</v>
      </c>
      <c r="M888" s="18">
        <v>1</v>
      </c>
      <c r="T888" s="18" t="s">
        <v>117</v>
      </c>
      <c r="U888" s="18">
        <v>0</v>
      </c>
      <c r="W888" s="18" t="s">
        <v>2863</v>
      </c>
      <c r="AB888" s="18" t="s">
        <v>279</v>
      </c>
      <c r="AC888" s="18" t="s">
        <v>176</v>
      </c>
      <c r="AG888" s="18" t="s">
        <v>204</v>
      </c>
    </row>
    <row r="889" spans="1:33" x14ac:dyDescent="0.2">
      <c r="A889" s="18">
        <v>884</v>
      </c>
      <c r="B889" s="18">
        <v>47220220</v>
      </c>
      <c r="D889" s="18">
        <v>0</v>
      </c>
      <c r="E889" s="18" t="s">
        <v>102</v>
      </c>
      <c r="F889" s="18" t="s">
        <v>782</v>
      </c>
      <c r="I889" s="18">
        <v>0</v>
      </c>
      <c r="J889" s="18" t="s">
        <v>262</v>
      </c>
      <c r="K889" s="18" t="s">
        <v>55</v>
      </c>
      <c r="M889" s="18">
        <v>1</v>
      </c>
      <c r="T889" s="18" t="s">
        <v>117</v>
      </c>
      <c r="U889" s="18">
        <v>0</v>
      </c>
      <c r="W889" s="18" t="s">
        <v>2863</v>
      </c>
      <c r="AB889" s="18" t="s">
        <v>300</v>
      </c>
      <c r="AC889" s="18" t="s">
        <v>176</v>
      </c>
      <c r="AG889" s="18" t="s">
        <v>204</v>
      </c>
    </row>
    <row r="890" spans="1:33" x14ac:dyDescent="0.2">
      <c r="A890" s="18">
        <v>885</v>
      </c>
      <c r="B890" s="18">
        <v>47220230</v>
      </c>
      <c r="D890" s="18">
        <v>0</v>
      </c>
      <c r="E890" s="18" t="s">
        <v>102</v>
      </c>
      <c r="F890" s="18" t="s">
        <v>783</v>
      </c>
      <c r="I890" s="18">
        <v>0</v>
      </c>
      <c r="J890" s="18" t="s">
        <v>262</v>
      </c>
      <c r="K890" s="18" t="s">
        <v>55</v>
      </c>
      <c r="M890" s="18">
        <v>1</v>
      </c>
      <c r="T890" s="18" t="s">
        <v>117</v>
      </c>
      <c r="U890" s="18">
        <v>0</v>
      </c>
      <c r="W890" s="18" t="s">
        <v>2863</v>
      </c>
      <c r="AB890" s="18" t="s">
        <v>301</v>
      </c>
      <c r="AC890" s="18" t="s">
        <v>176</v>
      </c>
      <c r="AG890" s="18" t="s">
        <v>204</v>
      </c>
    </row>
    <row r="891" spans="1:33" x14ac:dyDescent="0.2">
      <c r="A891" s="18">
        <v>886</v>
      </c>
      <c r="B891" s="18">
        <v>47220240</v>
      </c>
      <c r="D891" s="18">
        <v>0</v>
      </c>
      <c r="E891" s="18" t="s">
        <v>102</v>
      </c>
      <c r="F891" s="18" t="s">
        <v>784</v>
      </c>
      <c r="I891" s="18">
        <v>0</v>
      </c>
      <c r="J891" s="18" t="s">
        <v>262</v>
      </c>
      <c r="K891" s="18" t="s">
        <v>55</v>
      </c>
      <c r="M891" s="18">
        <v>1</v>
      </c>
      <c r="T891" s="18" t="s">
        <v>117</v>
      </c>
      <c r="U891" s="18">
        <v>0</v>
      </c>
      <c r="W891" s="18" t="s">
        <v>2863</v>
      </c>
      <c r="AB891" s="18" t="s">
        <v>302</v>
      </c>
      <c r="AC891" s="18" t="s">
        <v>176</v>
      </c>
      <c r="AG891" s="18" t="s">
        <v>204</v>
      </c>
    </row>
    <row r="892" spans="1:33" x14ac:dyDescent="0.2">
      <c r="A892" s="18">
        <v>887</v>
      </c>
      <c r="B892" s="18">
        <v>47220250</v>
      </c>
      <c r="D892" s="18">
        <v>0</v>
      </c>
      <c r="E892" s="18" t="s">
        <v>102</v>
      </c>
      <c r="F892" s="18" t="s">
        <v>785</v>
      </c>
      <c r="I892" s="18">
        <v>0</v>
      </c>
      <c r="J892" s="18" t="s">
        <v>262</v>
      </c>
      <c r="K892" s="18" t="s">
        <v>55</v>
      </c>
      <c r="M892" s="18">
        <v>1</v>
      </c>
      <c r="T892" s="18" t="s">
        <v>117</v>
      </c>
      <c r="U892" s="18">
        <v>0</v>
      </c>
      <c r="W892" s="18" t="s">
        <v>2863</v>
      </c>
      <c r="AB892" s="18" t="s">
        <v>303</v>
      </c>
      <c r="AC892" s="18" t="s">
        <v>176</v>
      </c>
      <c r="AG892" s="18" t="s">
        <v>204</v>
      </c>
    </row>
    <row r="893" spans="1:33" x14ac:dyDescent="0.2">
      <c r="A893" s="18">
        <v>888</v>
      </c>
      <c r="B893" s="18">
        <v>47230010</v>
      </c>
      <c r="D893" s="18">
        <v>0</v>
      </c>
      <c r="E893" s="18" t="s">
        <v>103</v>
      </c>
      <c r="F893" s="18" t="s">
        <v>205</v>
      </c>
      <c r="I893" s="18">
        <v>0</v>
      </c>
      <c r="J893" s="18" t="s">
        <v>262</v>
      </c>
      <c r="K893" s="18" t="s">
        <v>55</v>
      </c>
      <c r="M893" s="18">
        <v>1</v>
      </c>
      <c r="T893" s="18" t="s">
        <v>117</v>
      </c>
      <c r="U893" s="18">
        <v>0</v>
      </c>
      <c r="W893" s="18" t="s">
        <v>2863</v>
      </c>
      <c r="AB893" s="18" t="s">
        <v>277</v>
      </c>
      <c r="AC893" s="18" t="s">
        <v>177</v>
      </c>
      <c r="AG893" s="18" t="s">
        <v>205</v>
      </c>
    </row>
    <row r="894" spans="1:33" x14ac:dyDescent="0.2">
      <c r="A894" s="18">
        <v>889</v>
      </c>
      <c r="B894" s="18">
        <v>47230020</v>
      </c>
      <c r="D894" s="18">
        <v>0</v>
      </c>
      <c r="E894" s="18" t="s">
        <v>103</v>
      </c>
      <c r="F894" s="18" t="s">
        <v>786</v>
      </c>
      <c r="I894" s="18">
        <v>0</v>
      </c>
      <c r="J894" s="18" t="s">
        <v>262</v>
      </c>
      <c r="K894" s="18" t="s">
        <v>55</v>
      </c>
      <c r="M894" s="18">
        <v>1</v>
      </c>
      <c r="T894" s="18" t="s">
        <v>117</v>
      </c>
      <c r="U894" s="18">
        <v>0</v>
      </c>
      <c r="W894" s="18" t="s">
        <v>2863</v>
      </c>
      <c r="AB894" s="18" t="s">
        <v>280</v>
      </c>
      <c r="AC894" s="18" t="s">
        <v>177</v>
      </c>
      <c r="AG894" s="18" t="s">
        <v>205</v>
      </c>
    </row>
    <row r="895" spans="1:33" x14ac:dyDescent="0.2">
      <c r="A895" s="18">
        <v>890</v>
      </c>
      <c r="B895" s="18">
        <v>47230030</v>
      </c>
      <c r="D895" s="18">
        <v>0</v>
      </c>
      <c r="E895" s="18" t="s">
        <v>103</v>
      </c>
      <c r="F895" s="18" t="s">
        <v>787</v>
      </c>
      <c r="I895" s="18">
        <v>0</v>
      </c>
      <c r="J895" s="18" t="s">
        <v>262</v>
      </c>
      <c r="K895" s="18" t="s">
        <v>55</v>
      </c>
      <c r="M895" s="18">
        <v>1</v>
      </c>
      <c r="T895" s="18" t="s">
        <v>117</v>
      </c>
      <c r="U895" s="18">
        <v>0</v>
      </c>
      <c r="W895" s="18" t="s">
        <v>2863</v>
      </c>
      <c r="AB895" s="18" t="s">
        <v>282</v>
      </c>
      <c r="AC895" s="18" t="s">
        <v>177</v>
      </c>
      <c r="AG895" s="18" t="s">
        <v>205</v>
      </c>
    </row>
    <row r="896" spans="1:33" x14ac:dyDescent="0.2">
      <c r="A896" s="18">
        <v>891</v>
      </c>
      <c r="B896" s="18">
        <v>47230040</v>
      </c>
      <c r="D896" s="18">
        <v>0</v>
      </c>
      <c r="E896" s="18" t="s">
        <v>103</v>
      </c>
      <c r="F896" s="18" t="s">
        <v>788</v>
      </c>
      <c r="I896" s="18">
        <v>0</v>
      </c>
      <c r="J896" s="18" t="s">
        <v>262</v>
      </c>
      <c r="K896" s="18" t="s">
        <v>55</v>
      </c>
      <c r="M896" s="18">
        <v>1</v>
      </c>
      <c r="T896" s="18" t="s">
        <v>117</v>
      </c>
      <c r="U896" s="18">
        <v>0</v>
      </c>
      <c r="W896" s="18" t="s">
        <v>2863</v>
      </c>
      <c r="AB896" s="18" t="s">
        <v>283</v>
      </c>
      <c r="AC896" s="18" t="s">
        <v>177</v>
      </c>
      <c r="AG896" s="18" t="s">
        <v>205</v>
      </c>
    </row>
    <row r="897" spans="1:33" x14ac:dyDescent="0.2">
      <c r="A897" s="18">
        <v>892</v>
      </c>
      <c r="B897" s="18">
        <v>47230050</v>
      </c>
      <c r="D897" s="18">
        <v>0</v>
      </c>
      <c r="E897" s="18" t="s">
        <v>103</v>
      </c>
      <c r="F897" s="18" t="s">
        <v>789</v>
      </c>
      <c r="I897" s="18">
        <v>0</v>
      </c>
      <c r="J897" s="18" t="s">
        <v>262</v>
      </c>
      <c r="K897" s="18" t="s">
        <v>55</v>
      </c>
      <c r="M897" s="18">
        <v>1</v>
      </c>
      <c r="T897" s="18" t="s">
        <v>117</v>
      </c>
      <c r="U897" s="18">
        <v>0</v>
      </c>
      <c r="W897" s="18" t="s">
        <v>2863</v>
      </c>
      <c r="AB897" s="18" t="s">
        <v>284</v>
      </c>
      <c r="AC897" s="18" t="s">
        <v>177</v>
      </c>
      <c r="AG897" s="18" t="s">
        <v>205</v>
      </c>
    </row>
    <row r="898" spans="1:33" x14ac:dyDescent="0.2">
      <c r="A898" s="18">
        <v>893</v>
      </c>
      <c r="B898" s="18">
        <v>47230060</v>
      </c>
      <c r="D898" s="18">
        <v>0</v>
      </c>
      <c r="E898" s="18" t="s">
        <v>103</v>
      </c>
      <c r="F898" s="18" t="s">
        <v>790</v>
      </c>
      <c r="I898" s="18">
        <v>0</v>
      </c>
      <c r="J898" s="18" t="s">
        <v>262</v>
      </c>
      <c r="K898" s="18" t="s">
        <v>55</v>
      </c>
      <c r="M898" s="18">
        <v>1</v>
      </c>
      <c r="T898" s="18" t="s">
        <v>117</v>
      </c>
      <c r="U898" s="18">
        <v>0</v>
      </c>
      <c r="W898" s="18" t="s">
        <v>2863</v>
      </c>
      <c r="AB898" s="18" t="s">
        <v>285</v>
      </c>
      <c r="AC898" s="18" t="s">
        <v>177</v>
      </c>
      <c r="AG898" s="18" t="s">
        <v>205</v>
      </c>
    </row>
    <row r="899" spans="1:33" x14ac:dyDescent="0.2">
      <c r="A899" s="18">
        <v>894</v>
      </c>
      <c r="B899" s="18">
        <v>47230070</v>
      </c>
      <c r="D899" s="18">
        <v>0</v>
      </c>
      <c r="E899" s="18" t="s">
        <v>103</v>
      </c>
      <c r="F899" s="18" t="s">
        <v>791</v>
      </c>
      <c r="I899" s="18">
        <v>0</v>
      </c>
      <c r="J899" s="18" t="s">
        <v>262</v>
      </c>
      <c r="K899" s="18" t="s">
        <v>55</v>
      </c>
      <c r="M899" s="18">
        <v>1</v>
      </c>
      <c r="T899" s="18" t="s">
        <v>117</v>
      </c>
      <c r="U899" s="18">
        <v>0</v>
      </c>
      <c r="W899" s="18" t="s">
        <v>2863</v>
      </c>
      <c r="AB899" s="18" t="s">
        <v>286</v>
      </c>
      <c r="AC899" s="18" t="s">
        <v>177</v>
      </c>
      <c r="AG899" s="18" t="s">
        <v>205</v>
      </c>
    </row>
    <row r="900" spans="1:33" x14ac:dyDescent="0.2">
      <c r="A900" s="18">
        <v>895</v>
      </c>
      <c r="B900" s="18">
        <v>47230080</v>
      </c>
      <c r="D900" s="18">
        <v>0</v>
      </c>
      <c r="E900" s="18" t="s">
        <v>103</v>
      </c>
      <c r="F900" s="18" t="s">
        <v>792</v>
      </c>
      <c r="I900" s="18">
        <v>0</v>
      </c>
      <c r="J900" s="18" t="s">
        <v>262</v>
      </c>
      <c r="K900" s="18" t="s">
        <v>55</v>
      </c>
      <c r="M900" s="18">
        <v>1</v>
      </c>
      <c r="T900" s="18" t="s">
        <v>117</v>
      </c>
      <c r="U900" s="18">
        <v>0</v>
      </c>
      <c r="W900" s="18" t="s">
        <v>2863</v>
      </c>
      <c r="AB900" s="18" t="s">
        <v>287</v>
      </c>
      <c r="AC900" s="18" t="s">
        <v>177</v>
      </c>
      <c r="AG900" s="18" t="s">
        <v>205</v>
      </c>
    </row>
    <row r="901" spans="1:33" x14ac:dyDescent="0.2">
      <c r="A901" s="18">
        <v>896</v>
      </c>
      <c r="B901" s="18">
        <v>47230090</v>
      </c>
      <c r="D901" s="18">
        <v>0</v>
      </c>
      <c r="E901" s="18" t="s">
        <v>103</v>
      </c>
      <c r="F901" s="18" t="s">
        <v>793</v>
      </c>
      <c r="I901" s="18">
        <v>0</v>
      </c>
      <c r="J901" s="18" t="s">
        <v>262</v>
      </c>
      <c r="K901" s="18" t="s">
        <v>55</v>
      </c>
      <c r="M901" s="18">
        <v>1</v>
      </c>
      <c r="T901" s="18" t="s">
        <v>117</v>
      </c>
      <c r="U901" s="18">
        <v>0</v>
      </c>
      <c r="W901" s="18" t="s">
        <v>2863</v>
      </c>
      <c r="AB901" s="18" t="s">
        <v>288</v>
      </c>
      <c r="AC901" s="18" t="s">
        <v>177</v>
      </c>
      <c r="AG901" s="18" t="s">
        <v>205</v>
      </c>
    </row>
    <row r="902" spans="1:33" x14ac:dyDescent="0.2">
      <c r="A902" s="18">
        <v>897</v>
      </c>
      <c r="B902" s="18">
        <v>47230100</v>
      </c>
      <c r="D902" s="18">
        <v>0</v>
      </c>
      <c r="E902" s="18" t="s">
        <v>103</v>
      </c>
      <c r="F902" s="18" t="s">
        <v>794</v>
      </c>
      <c r="I902" s="18">
        <v>0</v>
      </c>
      <c r="J902" s="18" t="s">
        <v>262</v>
      </c>
      <c r="K902" s="18" t="s">
        <v>55</v>
      </c>
      <c r="M902" s="18">
        <v>1</v>
      </c>
      <c r="T902" s="18" t="s">
        <v>117</v>
      </c>
      <c r="U902" s="18">
        <v>0</v>
      </c>
      <c r="W902" s="18" t="s">
        <v>2863</v>
      </c>
      <c r="AB902" s="18" t="s">
        <v>289</v>
      </c>
      <c r="AC902" s="18" t="s">
        <v>177</v>
      </c>
      <c r="AG902" s="18" t="s">
        <v>205</v>
      </c>
    </row>
    <row r="903" spans="1:33" x14ac:dyDescent="0.2">
      <c r="A903" s="18">
        <v>898</v>
      </c>
      <c r="B903" s="18">
        <v>47230110</v>
      </c>
      <c r="D903" s="18">
        <v>0</v>
      </c>
      <c r="E903" s="18" t="s">
        <v>103</v>
      </c>
      <c r="F903" s="18" t="s">
        <v>795</v>
      </c>
      <c r="I903" s="18">
        <v>0</v>
      </c>
      <c r="J903" s="18" t="s">
        <v>262</v>
      </c>
      <c r="K903" s="18" t="s">
        <v>55</v>
      </c>
      <c r="M903" s="18">
        <v>1</v>
      </c>
      <c r="T903" s="18" t="s">
        <v>117</v>
      </c>
      <c r="U903" s="18">
        <v>0</v>
      </c>
      <c r="W903" s="18" t="s">
        <v>2863</v>
      </c>
      <c r="AB903" s="18" t="s">
        <v>290</v>
      </c>
      <c r="AC903" s="18" t="s">
        <v>177</v>
      </c>
      <c r="AG903" s="18" t="s">
        <v>205</v>
      </c>
    </row>
    <row r="904" spans="1:33" x14ac:dyDescent="0.2">
      <c r="A904" s="18">
        <v>899</v>
      </c>
      <c r="B904" s="18">
        <v>47230120</v>
      </c>
      <c r="D904" s="18">
        <v>0</v>
      </c>
      <c r="E904" s="18" t="s">
        <v>103</v>
      </c>
      <c r="F904" s="18" t="s">
        <v>796</v>
      </c>
      <c r="I904" s="18">
        <v>0</v>
      </c>
      <c r="J904" s="18" t="s">
        <v>262</v>
      </c>
      <c r="K904" s="18" t="s">
        <v>55</v>
      </c>
      <c r="M904" s="18">
        <v>1</v>
      </c>
      <c r="T904" s="18" t="s">
        <v>117</v>
      </c>
      <c r="U904" s="18">
        <v>0</v>
      </c>
      <c r="W904" s="18" t="s">
        <v>2863</v>
      </c>
      <c r="AB904" s="18" t="s">
        <v>291</v>
      </c>
      <c r="AC904" s="18" t="s">
        <v>177</v>
      </c>
      <c r="AG904" s="18" t="s">
        <v>205</v>
      </c>
    </row>
    <row r="905" spans="1:33" x14ac:dyDescent="0.2">
      <c r="A905" s="18">
        <v>900</v>
      </c>
      <c r="B905" s="18">
        <v>47230130</v>
      </c>
      <c r="D905" s="18">
        <v>0</v>
      </c>
      <c r="E905" s="18" t="s">
        <v>103</v>
      </c>
      <c r="F905" s="18" t="s">
        <v>797</v>
      </c>
      <c r="I905" s="18">
        <v>0</v>
      </c>
      <c r="J905" s="18" t="s">
        <v>262</v>
      </c>
      <c r="K905" s="18" t="s">
        <v>55</v>
      </c>
      <c r="M905" s="18">
        <v>1</v>
      </c>
      <c r="T905" s="18" t="s">
        <v>117</v>
      </c>
      <c r="U905" s="18">
        <v>0</v>
      </c>
      <c r="W905" s="18" t="s">
        <v>2863</v>
      </c>
      <c r="AB905" s="18" t="s">
        <v>292</v>
      </c>
      <c r="AC905" s="18" t="s">
        <v>177</v>
      </c>
      <c r="AG905" s="18" t="s">
        <v>205</v>
      </c>
    </row>
    <row r="906" spans="1:33" x14ac:dyDescent="0.2">
      <c r="A906" s="18">
        <v>901</v>
      </c>
      <c r="B906" s="18">
        <v>47230140</v>
      </c>
      <c r="D906" s="18">
        <v>0</v>
      </c>
      <c r="E906" s="18" t="s">
        <v>103</v>
      </c>
      <c r="F906" s="18" t="s">
        <v>798</v>
      </c>
      <c r="I906" s="18">
        <v>0</v>
      </c>
      <c r="J906" s="18" t="s">
        <v>262</v>
      </c>
      <c r="K906" s="18" t="s">
        <v>55</v>
      </c>
      <c r="M906" s="18">
        <v>1</v>
      </c>
      <c r="T906" s="18" t="s">
        <v>117</v>
      </c>
      <c r="U906" s="18">
        <v>0</v>
      </c>
      <c r="W906" s="18" t="s">
        <v>2863</v>
      </c>
      <c r="AB906" s="18" t="s">
        <v>293</v>
      </c>
      <c r="AC906" s="18" t="s">
        <v>177</v>
      </c>
      <c r="AG906" s="18" t="s">
        <v>205</v>
      </c>
    </row>
    <row r="907" spans="1:33" x14ac:dyDescent="0.2">
      <c r="A907" s="18">
        <v>902</v>
      </c>
      <c r="B907" s="18">
        <v>47230150</v>
      </c>
      <c r="D907" s="18">
        <v>0</v>
      </c>
      <c r="E907" s="18" t="s">
        <v>103</v>
      </c>
      <c r="F907" s="18" t="s">
        <v>799</v>
      </c>
      <c r="I907" s="18">
        <v>0</v>
      </c>
      <c r="J907" s="18" t="s">
        <v>262</v>
      </c>
      <c r="K907" s="18" t="s">
        <v>55</v>
      </c>
      <c r="M907" s="18">
        <v>1</v>
      </c>
      <c r="T907" s="18" t="s">
        <v>117</v>
      </c>
      <c r="U907" s="18">
        <v>0</v>
      </c>
      <c r="W907" s="18" t="s">
        <v>2863</v>
      </c>
      <c r="AB907" s="18" t="s">
        <v>294</v>
      </c>
      <c r="AC907" s="18" t="s">
        <v>177</v>
      </c>
      <c r="AG907" s="18" t="s">
        <v>205</v>
      </c>
    </row>
    <row r="908" spans="1:33" x14ac:dyDescent="0.2">
      <c r="A908" s="18">
        <v>903</v>
      </c>
      <c r="B908" s="18">
        <v>47230160</v>
      </c>
      <c r="D908" s="18">
        <v>0</v>
      </c>
      <c r="E908" s="18" t="s">
        <v>103</v>
      </c>
      <c r="F908" s="18" t="s">
        <v>800</v>
      </c>
      <c r="I908" s="18">
        <v>0</v>
      </c>
      <c r="J908" s="18" t="s">
        <v>262</v>
      </c>
      <c r="K908" s="18" t="s">
        <v>55</v>
      </c>
      <c r="M908" s="18">
        <v>1</v>
      </c>
      <c r="T908" s="18" t="s">
        <v>117</v>
      </c>
      <c r="U908" s="18">
        <v>0</v>
      </c>
      <c r="W908" s="18" t="s">
        <v>2863</v>
      </c>
      <c r="AB908" s="18" t="s">
        <v>295</v>
      </c>
      <c r="AC908" s="18" t="s">
        <v>177</v>
      </c>
      <c r="AG908" s="18" t="s">
        <v>205</v>
      </c>
    </row>
    <row r="909" spans="1:33" x14ac:dyDescent="0.2">
      <c r="A909" s="18">
        <v>904</v>
      </c>
      <c r="B909" s="18">
        <v>47230170</v>
      </c>
      <c r="D909" s="18">
        <v>0</v>
      </c>
      <c r="E909" s="18" t="s">
        <v>103</v>
      </c>
      <c r="F909" s="18" t="s">
        <v>801</v>
      </c>
      <c r="I909" s="18">
        <v>0</v>
      </c>
      <c r="J909" s="18" t="s">
        <v>262</v>
      </c>
      <c r="K909" s="18" t="s">
        <v>55</v>
      </c>
      <c r="M909" s="18">
        <v>1</v>
      </c>
      <c r="T909" s="18" t="s">
        <v>117</v>
      </c>
      <c r="U909" s="18">
        <v>0</v>
      </c>
      <c r="W909" s="18" t="s">
        <v>2863</v>
      </c>
      <c r="AB909" s="18" t="s">
        <v>296</v>
      </c>
      <c r="AC909" s="18" t="s">
        <v>177</v>
      </c>
      <c r="AG909" s="18" t="s">
        <v>205</v>
      </c>
    </row>
    <row r="910" spans="1:33" x14ac:dyDescent="0.2">
      <c r="A910" s="18">
        <v>905</v>
      </c>
      <c r="B910" s="18">
        <v>47230180</v>
      </c>
      <c r="D910" s="18">
        <v>0</v>
      </c>
      <c r="E910" s="18" t="s">
        <v>103</v>
      </c>
      <c r="F910" s="18" t="s">
        <v>802</v>
      </c>
      <c r="I910" s="18">
        <v>0</v>
      </c>
      <c r="J910" s="18" t="s">
        <v>262</v>
      </c>
      <c r="K910" s="18" t="s">
        <v>55</v>
      </c>
      <c r="M910" s="18">
        <v>1</v>
      </c>
      <c r="T910" s="18" t="s">
        <v>117</v>
      </c>
      <c r="U910" s="18">
        <v>0</v>
      </c>
      <c r="W910" s="18" t="s">
        <v>2863</v>
      </c>
      <c r="AB910" s="18" t="s">
        <v>297</v>
      </c>
      <c r="AC910" s="18" t="s">
        <v>177</v>
      </c>
      <c r="AG910" s="18" t="s">
        <v>205</v>
      </c>
    </row>
    <row r="911" spans="1:33" x14ac:dyDescent="0.2">
      <c r="A911" s="18">
        <v>906</v>
      </c>
      <c r="B911" s="18">
        <v>47230190</v>
      </c>
      <c r="D911" s="18">
        <v>0</v>
      </c>
      <c r="E911" s="18" t="s">
        <v>103</v>
      </c>
      <c r="F911" s="18" t="s">
        <v>803</v>
      </c>
      <c r="I911" s="18">
        <v>0</v>
      </c>
      <c r="J911" s="18" t="s">
        <v>262</v>
      </c>
      <c r="K911" s="18" t="s">
        <v>55</v>
      </c>
      <c r="M911" s="18">
        <v>1</v>
      </c>
      <c r="T911" s="18" t="s">
        <v>117</v>
      </c>
      <c r="U911" s="18">
        <v>0</v>
      </c>
      <c r="W911" s="18" t="s">
        <v>2863</v>
      </c>
      <c r="AB911" s="18" t="s">
        <v>298</v>
      </c>
      <c r="AC911" s="18" t="s">
        <v>177</v>
      </c>
      <c r="AG911" s="18" t="s">
        <v>205</v>
      </c>
    </row>
    <row r="912" spans="1:33" x14ac:dyDescent="0.2">
      <c r="A912" s="18">
        <v>907</v>
      </c>
      <c r="B912" s="18">
        <v>47230200</v>
      </c>
      <c r="D912" s="18">
        <v>0</v>
      </c>
      <c r="E912" s="18" t="s">
        <v>103</v>
      </c>
      <c r="F912" s="18" t="s">
        <v>804</v>
      </c>
      <c r="I912" s="18">
        <v>0</v>
      </c>
      <c r="J912" s="18" t="s">
        <v>262</v>
      </c>
      <c r="K912" s="18" t="s">
        <v>55</v>
      </c>
      <c r="M912" s="18">
        <v>1</v>
      </c>
      <c r="T912" s="18" t="s">
        <v>117</v>
      </c>
      <c r="U912" s="18">
        <v>0</v>
      </c>
      <c r="W912" s="18" t="s">
        <v>2863</v>
      </c>
      <c r="AB912" s="18" t="s">
        <v>299</v>
      </c>
      <c r="AC912" s="18" t="s">
        <v>177</v>
      </c>
      <c r="AG912" s="18" t="s">
        <v>205</v>
      </c>
    </row>
    <row r="913" spans="1:33" x14ac:dyDescent="0.2">
      <c r="A913" s="18">
        <v>908</v>
      </c>
      <c r="B913" s="18">
        <v>47230210</v>
      </c>
      <c r="D913" s="18">
        <v>0</v>
      </c>
      <c r="E913" s="18" t="s">
        <v>103</v>
      </c>
      <c r="F913" s="18" t="s">
        <v>805</v>
      </c>
      <c r="I913" s="18">
        <v>0</v>
      </c>
      <c r="J913" s="18" t="s">
        <v>262</v>
      </c>
      <c r="K913" s="18" t="s">
        <v>55</v>
      </c>
      <c r="M913" s="18">
        <v>1</v>
      </c>
      <c r="T913" s="18" t="s">
        <v>117</v>
      </c>
      <c r="U913" s="18">
        <v>0</v>
      </c>
      <c r="W913" s="18" t="s">
        <v>2863</v>
      </c>
      <c r="AB913" s="18" t="s">
        <v>279</v>
      </c>
      <c r="AC913" s="18" t="s">
        <v>177</v>
      </c>
      <c r="AG913" s="18" t="s">
        <v>205</v>
      </c>
    </row>
    <row r="914" spans="1:33" x14ac:dyDescent="0.2">
      <c r="A914" s="18">
        <v>909</v>
      </c>
      <c r="B914" s="18">
        <v>47230220</v>
      </c>
      <c r="D914" s="18">
        <v>0</v>
      </c>
      <c r="E914" s="18" t="s">
        <v>103</v>
      </c>
      <c r="F914" s="18" t="s">
        <v>806</v>
      </c>
      <c r="I914" s="18">
        <v>0</v>
      </c>
      <c r="J914" s="18" t="s">
        <v>262</v>
      </c>
      <c r="K914" s="18" t="s">
        <v>55</v>
      </c>
      <c r="M914" s="18">
        <v>1</v>
      </c>
      <c r="T914" s="18" t="s">
        <v>117</v>
      </c>
      <c r="U914" s="18">
        <v>0</v>
      </c>
      <c r="W914" s="18" t="s">
        <v>2863</v>
      </c>
      <c r="AB914" s="18" t="s">
        <v>300</v>
      </c>
      <c r="AC914" s="18" t="s">
        <v>177</v>
      </c>
      <c r="AG914" s="18" t="s">
        <v>205</v>
      </c>
    </row>
    <row r="915" spans="1:33" x14ac:dyDescent="0.2">
      <c r="A915" s="18">
        <v>910</v>
      </c>
      <c r="B915" s="18">
        <v>47230230</v>
      </c>
      <c r="D915" s="18">
        <v>0</v>
      </c>
      <c r="E915" s="18" t="s">
        <v>103</v>
      </c>
      <c r="F915" s="18" t="s">
        <v>807</v>
      </c>
      <c r="I915" s="18">
        <v>0</v>
      </c>
      <c r="J915" s="18" t="s">
        <v>262</v>
      </c>
      <c r="K915" s="18" t="s">
        <v>55</v>
      </c>
      <c r="M915" s="18">
        <v>1</v>
      </c>
      <c r="T915" s="18" t="s">
        <v>117</v>
      </c>
      <c r="U915" s="18">
        <v>0</v>
      </c>
      <c r="W915" s="18" t="s">
        <v>2863</v>
      </c>
      <c r="AB915" s="18" t="s">
        <v>301</v>
      </c>
      <c r="AC915" s="18" t="s">
        <v>177</v>
      </c>
      <c r="AG915" s="18" t="s">
        <v>205</v>
      </c>
    </row>
    <row r="916" spans="1:33" x14ac:dyDescent="0.2">
      <c r="A916" s="18">
        <v>911</v>
      </c>
      <c r="B916" s="18">
        <v>47230240</v>
      </c>
      <c r="D916" s="18">
        <v>0</v>
      </c>
      <c r="E916" s="18" t="s">
        <v>103</v>
      </c>
      <c r="F916" s="18" t="s">
        <v>808</v>
      </c>
      <c r="I916" s="18">
        <v>0</v>
      </c>
      <c r="J916" s="18" t="s">
        <v>262</v>
      </c>
      <c r="K916" s="18" t="s">
        <v>55</v>
      </c>
      <c r="M916" s="18">
        <v>1</v>
      </c>
      <c r="T916" s="18" t="s">
        <v>117</v>
      </c>
      <c r="U916" s="18">
        <v>0</v>
      </c>
      <c r="W916" s="18" t="s">
        <v>2863</v>
      </c>
      <c r="AB916" s="18" t="s">
        <v>302</v>
      </c>
      <c r="AC916" s="18" t="s">
        <v>177</v>
      </c>
      <c r="AG916" s="18" t="s">
        <v>205</v>
      </c>
    </row>
    <row r="917" spans="1:33" x14ac:dyDescent="0.2">
      <c r="A917" s="18">
        <v>912</v>
      </c>
      <c r="B917" s="18">
        <v>47230250</v>
      </c>
      <c r="D917" s="18">
        <v>0</v>
      </c>
      <c r="E917" s="18" t="s">
        <v>103</v>
      </c>
      <c r="F917" s="18" t="s">
        <v>809</v>
      </c>
      <c r="I917" s="18">
        <v>0</v>
      </c>
      <c r="J917" s="18" t="s">
        <v>262</v>
      </c>
      <c r="K917" s="18" t="s">
        <v>55</v>
      </c>
      <c r="M917" s="18">
        <v>1</v>
      </c>
      <c r="T917" s="18" t="s">
        <v>117</v>
      </c>
      <c r="U917" s="18">
        <v>0</v>
      </c>
      <c r="W917" s="18" t="s">
        <v>2863</v>
      </c>
      <c r="AB917" s="18" t="s">
        <v>303</v>
      </c>
      <c r="AC917" s="18" t="s">
        <v>177</v>
      </c>
      <c r="AG917" s="18" t="s">
        <v>205</v>
      </c>
    </row>
    <row r="918" spans="1:33" x14ac:dyDescent="0.2">
      <c r="A918" s="18">
        <v>913</v>
      </c>
      <c r="B918" s="18">
        <v>47240010</v>
      </c>
      <c r="D918" s="18">
        <v>0</v>
      </c>
      <c r="E918" s="18" t="s">
        <v>104</v>
      </c>
      <c r="F918" s="18" t="s">
        <v>206</v>
      </c>
      <c r="I918" s="18">
        <v>0</v>
      </c>
      <c r="J918" s="18" t="s">
        <v>262</v>
      </c>
      <c r="K918" s="18" t="s">
        <v>55</v>
      </c>
      <c r="M918" s="18">
        <v>1</v>
      </c>
      <c r="S918" s="18">
        <v>300</v>
      </c>
      <c r="T918" s="18" t="s">
        <v>117</v>
      </c>
      <c r="U918" s="18">
        <v>0</v>
      </c>
      <c r="W918" s="18" t="s">
        <v>2863</v>
      </c>
      <c r="AB918" s="18" t="s">
        <v>277</v>
      </c>
      <c r="AC918" s="18" t="s">
        <v>178</v>
      </c>
      <c r="AG918" s="18" t="s">
        <v>206</v>
      </c>
    </row>
    <row r="919" spans="1:33" x14ac:dyDescent="0.2">
      <c r="A919" s="18">
        <v>914</v>
      </c>
      <c r="B919" s="18">
        <v>47240020</v>
      </c>
      <c r="D919" s="18">
        <v>0</v>
      </c>
      <c r="E919" s="18" t="s">
        <v>104</v>
      </c>
      <c r="F919" s="18" t="s">
        <v>810</v>
      </c>
      <c r="I919" s="18">
        <v>0</v>
      </c>
      <c r="J919" s="18" t="s">
        <v>262</v>
      </c>
      <c r="K919" s="18" t="s">
        <v>55</v>
      </c>
      <c r="M919" s="18">
        <v>1</v>
      </c>
      <c r="S919" s="18">
        <v>300</v>
      </c>
      <c r="T919" s="18" t="s">
        <v>117</v>
      </c>
      <c r="U919" s="18">
        <v>0</v>
      </c>
      <c r="W919" s="18" t="s">
        <v>2863</v>
      </c>
      <c r="AB919" s="18" t="s">
        <v>280</v>
      </c>
      <c r="AC919" s="18" t="s">
        <v>178</v>
      </c>
      <c r="AG919" s="18" t="s">
        <v>206</v>
      </c>
    </row>
    <row r="920" spans="1:33" x14ac:dyDescent="0.2">
      <c r="A920" s="18">
        <v>915</v>
      </c>
      <c r="B920" s="18">
        <v>47240030</v>
      </c>
      <c r="D920" s="18">
        <v>0</v>
      </c>
      <c r="E920" s="18" t="s">
        <v>104</v>
      </c>
      <c r="F920" s="18" t="s">
        <v>811</v>
      </c>
      <c r="I920" s="18">
        <v>0</v>
      </c>
      <c r="J920" s="18" t="s">
        <v>262</v>
      </c>
      <c r="K920" s="18" t="s">
        <v>55</v>
      </c>
      <c r="M920" s="18">
        <v>1</v>
      </c>
      <c r="S920" s="18">
        <v>300</v>
      </c>
      <c r="T920" s="18" t="s">
        <v>117</v>
      </c>
      <c r="U920" s="18">
        <v>0</v>
      </c>
      <c r="W920" s="18" t="s">
        <v>2863</v>
      </c>
      <c r="AB920" s="18" t="s">
        <v>282</v>
      </c>
      <c r="AC920" s="18" t="s">
        <v>178</v>
      </c>
      <c r="AG920" s="18" t="s">
        <v>206</v>
      </c>
    </row>
    <row r="921" spans="1:33" x14ac:dyDescent="0.2">
      <c r="A921" s="18">
        <v>916</v>
      </c>
      <c r="B921" s="18">
        <v>47240040</v>
      </c>
      <c r="D921" s="18">
        <v>0</v>
      </c>
      <c r="E921" s="18" t="s">
        <v>104</v>
      </c>
      <c r="F921" s="18" t="s">
        <v>812</v>
      </c>
      <c r="I921" s="18">
        <v>0</v>
      </c>
      <c r="J921" s="18" t="s">
        <v>262</v>
      </c>
      <c r="K921" s="18" t="s">
        <v>55</v>
      </c>
      <c r="M921" s="18">
        <v>1</v>
      </c>
      <c r="S921" s="18">
        <v>300</v>
      </c>
      <c r="T921" s="18" t="s">
        <v>117</v>
      </c>
      <c r="U921" s="18">
        <v>0</v>
      </c>
      <c r="W921" s="18" t="s">
        <v>2863</v>
      </c>
      <c r="AB921" s="18" t="s">
        <v>283</v>
      </c>
      <c r="AC921" s="18" t="s">
        <v>178</v>
      </c>
      <c r="AG921" s="18" t="s">
        <v>206</v>
      </c>
    </row>
    <row r="922" spans="1:33" x14ac:dyDescent="0.2">
      <c r="A922" s="18">
        <v>917</v>
      </c>
      <c r="B922" s="18">
        <v>47240050</v>
      </c>
      <c r="D922" s="18">
        <v>0</v>
      </c>
      <c r="E922" s="18" t="s">
        <v>104</v>
      </c>
      <c r="F922" s="18" t="s">
        <v>813</v>
      </c>
      <c r="I922" s="18">
        <v>0</v>
      </c>
      <c r="J922" s="18" t="s">
        <v>262</v>
      </c>
      <c r="K922" s="18" t="s">
        <v>55</v>
      </c>
      <c r="M922" s="18">
        <v>1</v>
      </c>
      <c r="S922" s="18">
        <v>300</v>
      </c>
      <c r="T922" s="18" t="s">
        <v>117</v>
      </c>
      <c r="U922" s="18">
        <v>0</v>
      </c>
      <c r="W922" s="18" t="s">
        <v>2863</v>
      </c>
      <c r="AB922" s="18" t="s">
        <v>284</v>
      </c>
      <c r="AC922" s="18" t="s">
        <v>178</v>
      </c>
      <c r="AG922" s="18" t="s">
        <v>206</v>
      </c>
    </row>
    <row r="923" spans="1:33" x14ac:dyDescent="0.2">
      <c r="A923" s="18">
        <v>918</v>
      </c>
      <c r="B923" s="18">
        <v>47240060</v>
      </c>
      <c r="D923" s="18">
        <v>0</v>
      </c>
      <c r="E923" s="18" t="s">
        <v>104</v>
      </c>
      <c r="F923" s="18" t="s">
        <v>814</v>
      </c>
      <c r="I923" s="18">
        <v>0</v>
      </c>
      <c r="J923" s="18" t="s">
        <v>262</v>
      </c>
      <c r="K923" s="18" t="s">
        <v>55</v>
      </c>
      <c r="M923" s="18">
        <v>1</v>
      </c>
      <c r="S923" s="18">
        <v>300</v>
      </c>
      <c r="T923" s="18" t="s">
        <v>117</v>
      </c>
      <c r="U923" s="18">
        <v>0</v>
      </c>
      <c r="W923" s="18" t="s">
        <v>2863</v>
      </c>
      <c r="AB923" s="18" t="s">
        <v>285</v>
      </c>
      <c r="AC923" s="18" t="s">
        <v>178</v>
      </c>
      <c r="AG923" s="18" t="s">
        <v>206</v>
      </c>
    </row>
    <row r="924" spans="1:33" x14ac:dyDescent="0.2">
      <c r="A924" s="18">
        <v>919</v>
      </c>
      <c r="B924" s="18">
        <v>47240070</v>
      </c>
      <c r="D924" s="18">
        <v>0</v>
      </c>
      <c r="E924" s="18" t="s">
        <v>104</v>
      </c>
      <c r="F924" s="18" t="s">
        <v>815</v>
      </c>
      <c r="I924" s="18">
        <v>0</v>
      </c>
      <c r="J924" s="18" t="s">
        <v>262</v>
      </c>
      <c r="K924" s="18" t="s">
        <v>55</v>
      </c>
      <c r="M924" s="18">
        <v>1</v>
      </c>
      <c r="S924" s="18">
        <v>300</v>
      </c>
      <c r="T924" s="18" t="s">
        <v>117</v>
      </c>
      <c r="U924" s="18">
        <v>0</v>
      </c>
      <c r="W924" s="18" t="s">
        <v>2863</v>
      </c>
      <c r="AB924" s="18" t="s">
        <v>286</v>
      </c>
      <c r="AC924" s="18" t="s">
        <v>178</v>
      </c>
      <c r="AG924" s="18" t="s">
        <v>206</v>
      </c>
    </row>
    <row r="925" spans="1:33" x14ac:dyDescent="0.2">
      <c r="A925" s="18">
        <v>920</v>
      </c>
      <c r="B925" s="18">
        <v>47240080</v>
      </c>
      <c r="D925" s="18">
        <v>0</v>
      </c>
      <c r="E925" s="18" t="s">
        <v>104</v>
      </c>
      <c r="F925" s="18" t="s">
        <v>816</v>
      </c>
      <c r="I925" s="18">
        <v>0</v>
      </c>
      <c r="J925" s="18" t="s">
        <v>262</v>
      </c>
      <c r="K925" s="18" t="s">
        <v>55</v>
      </c>
      <c r="M925" s="18">
        <v>1</v>
      </c>
      <c r="S925" s="18">
        <v>300</v>
      </c>
      <c r="T925" s="18" t="s">
        <v>117</v>
      </c>
      <c r="U925" s="18">
        <v>0</v>
      </c>
      <c r="W925" s="18" t="s">
        <v>2863</v>
      </c>
      <c r="AB925" s="18" t="s">
        <v>287</v>
      </c>
      <c r="AC925" s="18" t="s">
        <v>178</v>
      </c>
      <c r="AG925" s="18" t="s">
        <v>206</v>
      </c>
    </row>
    <row r="926" spans="1:33" x14ac:dyDescent="0.2">
      <c r="A926" s="18">
        <v>921</v>
      </c>
      <c r="B926" s="18">
        <v>47240090</v>
      </c>
      <c r="D926" s="18">
        <v>0</v>
      </c>
      <c r="E926" s="18" t="s">
        <v>104</v>
      </c>
      <c r="F926" s="18" t="s">
        <v>817</v>
      </c>
      <c r="I926" s="18">
        <v>0</v>
      </c>
      <c r="J926" s="18" t="s">
        <v>262</v>
      </c>
      <c r="K926" s="18" t="s">
        <v>55</v>
      </c>
      <c r="M926" s="18">
        <v>1</v>
      </c>
      <c r="S926" s="18">
        <v>300</v>
      </c>
      <c r="T926" s="18" t="s">
        <v>117</v>
      </c>
      <c r="U926" s="18">
        <v>0</v>
      </c>
      <c r="W926" s="18" t="s">
        <v>2863</v>
      </c>
      <c r="AB926" s="18" t="s">
        <v>288</v>
      </c>
      <c r="AC926" s="18" t="s">
        <v>178</v>
      </c>
      <c r="AG926" s="18" t="s">
        <v>206</v>
      </c>
    </row>
    <row r="927" spans="1:33" x14ac:dyDescent="0.2">
      <c r="A927" s="18">
        <v>922</v>
      </c>
      <c r="B927" s="18">
        <v>47240100</v>
      </c>
      <c r="D927" s="18">
        <v>0</v>
      </c>
      <c r="E927" s="18" t="s">
        <v>104</v>
      </c>
      <c r="F927" s="18" t="s">
        <v>818</v>
      </c>
      <c r="I927" s="18">
        <v>0</v>
      </c>
      <c r="J927" s="18" t="s">
        <v>262</v>
      </c>
      <c r="K927" s="18" t="s">
        <v>55</v>
      </c>
      <c r="M927" s="18">
        <v>1</v>
      </c>
      <c r="S927" s="18">
        <v>300</v>
      </c>
      <c r="T927" s="18" t="s">
        <v>117</v>
      </c>
      <c r="U927" s="18">
        <v>0</v>
      </c>
      <c r="W927" s="18" t="s">
        <v>2863</v>
      </c>
      <c r="AB927" s="18" t="s">
        <v>289</v>
      </c>
      <c r="AC927" s="18" t="s">
        <v>178</v>
      </c>
      <c r="AG927" s="18" t="s">
        <v>206</v>
      </c>
    </row>
    <row r="928" spans="1:33" x14ac:dyDescent="0.2">
      <c r="A928" s="18">
        <v>923</v>
      </c>
      <c r="B928" s="18">
        <v>47240110</v>
      </c>
      <c r="D928" s="18">
        <v>0</v>
      </c>
      <c r="E928" s="18" t="s">
        <v>104</v>
      </c>
      <c r="F928" s="18" t="s">
        <v>819</v>
      </c>
      <c r="I928" s="18">
        <v>0</v>
      </c>
      <c r="J928" s="18" t="s">
        <v>262</v>
      </c>
      <c r="K928" s="18" t="s">
        <v>55</v>
      </c>
      <c r="M928" s="18">
        <v>1</v>
      </c>
      <c r="S928" s="18">
        <v>300</v>
      </c>
      <c r="T928" s="18" t="s">
        <v>117</v>
      </c>
      <c r="U928" s="18">
        <v>0</v>
      </c>
      <c r="W928" s="18" t="s">
        <v>2863</v>
      </c>
      <c r="AB928" s="18" t="s">
        <v>290</v>
      </c>
      <c r="AC928" s="18" t="s">
        <v>178</v>
      </c>
      <c r="AG928" s="18" t="s">
        <v>206</v>
      </c>
    </row>
    <row r="929" spans="1:33" x14ac:dyDescent="0.2">
      <c r="A929" s="18">
        <v>924</v>
      </c>
      <c r="B929" s="18">
        <v>47240120</v>
      </c>
      <c r="D929" s="18">
        <v>0</v>
      </c>
      <c r="E929" s="18" t="s">
        <v>104</v>
      </c>
      <c r="F929" s="18" t="s">
        <v>820</v>
      </c>
      <c r="I929" s="18">
        <v>0</v>
      </c>
      <c r="J929" s="18" t="s">
        <v>262</v>
      </c>
      <c r="K929" s="18" t="s">
        <v>55</v>
      </c>
      <c r="M929" s="18">
        <v>1</v>
      </c>
      <c r="S929" s="18">
        <v>300</v>
      </c>
      <c r="T929" s="18" t="s">
        <v>117</v>
      </c>
      <c r="U929" s="18">
        <v>0</v>
      </c>
      <c r="W929" s="18" t="s">
        <v>2863</v>
      </c>
      <c r="AB929" s="18" t="s">
        <v>291</v>
      </c>
      <c r="AC929" s="18" t="s">
        <v>178</v>
      </c>
      <c r="AG929" s="18" t="s">
        <v>206</v>
      </c>
    </row>
    <row r="930" spans="1:33" x14ac:dyDescent="0.2">
      <c r="A930" s="18">
        <v>925</v>
      </c>
      <c r="B930" s="18">
        <v>47240130</v>
      </c>
      <c r="D930" s="18">
        <v>0</v>
      </c>
      <c r="E930" s="18" t="s">
        <v>104</v>
      </c>
      <c r="F930" s="18" t="s">
        <v>821</v>
      </c>
      <c r="I930" s="18">
        <v>0</v>
      </c>
      <c r="J930" s="18" t="s">
        <v>262</v>
      </c>
      <c r="K930" s="18" t="s">
        <v>55</v>
      </c>
      <c r="M930" s="18">
        <v>1</v>
      </c>
      <c r="S930" s="18">
        <v>300</v>
      </c>
      <c r="T930" s="18" t="s">
        <v>117</v>
      </c>
      <c r="U930" s="18">
        <v>0</v>
      </c>
      <c r="W930" s="18" t="s">
        <v>2863</v>
      </c>
      <c r="AB930" s="18" t="s">
        <v>292</v>
      </c>
      <c r="AC930" s="18" t="s">
        <v>178</v>
      </c>
      <c r="AG930" s="18" t="s">
        <v>206</v>
      </c>
    </row>
    <row r="931" spans="1:33" x14ac:dyDescent="0.2">
      <c r="A931" s="18">
        <v>926</v>
      </c>
      <c r="B931" s="18">
        <v>47240140</v>
      </c>
      <c r="D931" s="18">
        <v>0</v>
      </c>
      <c r="E931" s="18" t="s">
        <v>104</v>
      </c>
      <c r="F931" s="18" t="s">
        <v>822</v>
      </c>
      <c r="I931" s="18">
        <v>0</v>
      </c>
      <c r="J931" s="18" t="s">
        <v>262</v>
      </c>
      <c r="K931" s="18" t="s">
        <v>55</v>
      </c>
      <c r="M931" s="18">
        <v>1</v>
      </c>
      <c r="S931" s="18">
        <v>300</v>
      </c>
      <c r="T931" s="18" t="s">
        <v>117</v>
      </c>
      <c r="U931" s="18">
        <v>0</v>
      </c>
      <c r="W931" s="18" t="s">
        <v>2863</v>
      </c>
      <c r="AB931" s="18" t="s">
        <v>293</v>
      </c>
      <c r="AC931" s="18" t="s">
        <v>178</v>
      </c>
      <c r="AG931" s="18" t="s">
        <v>206</v>
      </c>
    </row>
    <row r="932" spans="1:33" x14ac:dyDescent="0.2">
      <c r="A932" s="18">
        <v>927</v>
      </c>
      <c r="B932" s="18">
        <v>47240150</v>
      </c>
      <c r="D932" s="18">
        <v>0</v>
      </c>
      <c r="E932" s="18" t="s">
        <v>104</v>
      </c>
      <c r="F932" s="18" t="s">
        <v>823</v>
      </c>
      <c r="I932" s="18">
        <v>0</v>
      </c>
      <c r="J932" s="18" t="s">
        <v>262</v>
      </c>
      <c r="K932" s="18" t="s">
        <v>55</v>
      </c>
      <c r="M932" s="18">
        <v>1</v>
      </c>
      <c r="S932" s="18">
        <v>300</v>
      </c>
      <c r="T932" s="18" t="s">
        <v>117</v>
      </c>
      <c r="U932" s="18">
        <v>0</v>
      </c>
      <c r="W932" s="18" t="s">
        <v>2863</v>
      </c>
      <c r="AB932" s="18" t="s">
        <v>294</v>
      </c>
      <c r="AC932" s="18" t="s">
        <v>178</v>
      </c>
      <c r="AG932" s="18" t="s">
        <v>206</v>
      </c>
    </row>
    <row r="933" spans="1:33" x14ac:dyDescent="0.2">
      <c r="A933" s="18">
        <v>928</v>
      </c>
      <c r="B933" s="18">
        <v>47240160</v>
      </c>
      <c r="D933" s="18">
        <v>0</v>
      </c>
      <c r="E933" s="18" t="s">
        <v>104</v>
      </c>
      <c r="F933" s="18" t="s">
        <v>824</v>
      </c>
      <c r="I933" s="18">
        <v>0</v>
      </c>
      <c r="J933" s="18" t="s">
        <v>262</v>
      </c>
      <c r="K933" s="18" t="s">
        <v>55</v>
      </c>
      <c r="M933" s="18">
        <v>1</v>
      </c>
      <c r="S933" s="18">
        <v>300</v>
      </c>
      <c r="T933" s="18" t="s">
        <v>117</v>
      </c>
      <c r="U933" s="18">
        <v>0</v>
      </c>
      <c r="W933" s="18" t="s">
        <v>2863</v>
      </c>
      <c r="AB933" s="18" t="s">
        <v>295</v>
      </c>
      <c r="AC933" s="18" t="s">
        <v>178</v>
      </c>
      <c r="AG933" s="18" t="s">
        <v>206</v>
      </c>
    </row>
    <row r="934" spans="1:33" x14ac:dyDescent="0.2">
      <c r="A934" s="18">
        <v>929</v>
      </c>
      <c r="B934" s="18">
        <v>47240170</v>
      </c>
      <c r="D934" s="18">
        <v>0</v>
      </c>
      <c r="E934" s="18" t="s">
        <v>104</v>
      </c>
      <c r="F934" s="18" t="s">
        <v>825</v>
      </c>
      <c r="I934" s="18">
        <v>0</v>
      </c>
      <c r="J934" s="18" t="s">
        <v>262</v>
      </c>
      <c r="K934" s="18" t="s">
        <v>55</v>
      </c>
      <c r="M934" s="18">
        <v>1</v>
      </c>
      <c r="S934" s="18">
        <v>300</v>
      </c>
      <c r="T934" s="18" t="s">
        <v>117</v>
      </c>
      <c r="U934" s="18">
        <v>0</v>
      </c>
      <c r="W934" s="18" t="s">
        <v>2863</v>
      </c>
      <c r="AB934" s="18" t="s">
        <v>296</v>
      </c>
      <c r="AC934" s="18" t="s">
        <v>178</v>
      </c>
      <c r="AG934" s="18" t="s">
        <v>206</v>
      </c>
    </row>
    <row r="935" spans="1:33" x14ac:dyDescent="0.2">
      <c r="A935" s="18">
        <v>930</v>
      </c>
      <c r="B935" s="18">
        <v>47240180</v>
      </c>
      <c r="D935" s="18">
        <v>0</v>
      </c>
      <c r="E935" s="18" t="s">
        <v>104</v>
      </c>
      <c r="F935" s="18" t="s">
        <v>826</v>
      </c>
      <c r="I935" s="18">
        <v>0</v>
      </c>
      <c r="J935" s="18" t="s">
        <v>262</v>
      </c>
      <c r="K935" s="18" t="s">
        <v>55</v>
      </c>
      <c r="M935" s="18">
        <v>1</v>
      </c>
      <c r="S935" s="18">
        <v>300</v>
      </c>
      <c r="T935" s="18" t="s">
        <v>117</v>
      </c>
      <c r="U935" s="18">
        <v>0</v>
      </c>
      <c r="W935" s="18" t="s">
        <v>2863</v>
      </c>
      <c r="AB935" s="18" t="s">
        <v>297</v>
      </c>
      <c r="AC935" s="18" t="s">
        <v>178</v>
      </c>
      <c r="AG935" s="18" t="s">
        <v>206</v>
      </c>
    </row>
    <row r="936" spans="1:33" x14ac:dyDescent="0.2">
      <c r="A936" s="18">
        <v>931</v>
      </c>
      <c r="B936" s="18">
        <v>47240190</v>
      </c>
      <c r="D936" s="18">
        <v>0</v>
      </c>
      <c r="E936" s="18" t="s">
        <v>104</v>
      </c>
      <c r="F936" s="18" t="s">
        <v>827</v>
      </c>
      <c r="I936" s="18">
        <v>0</v>
      </c>
      <c r="J936" s="18" t="s">
        <v>262</v>
      </c>
      <c r="K936" s="18" t="s">
        <v>55</v>
      </c>
      <c r="M936" s="18">
        <v>1</v>
      </c>
      <c r="S936" s="18">
        <v>300</v>
      </c>
      <c r="T936" s="18" t="s">
        <v>117</v>
      </c>
      <c r="U936" s="18">
        <v>0</v>
      </c>
      <c r="W936" s="18" t="s">
        <v>2863</v>
      </c>
      <c r="AB936" s="18" t="s">
        <v>298</v>
      </c>
      <c r="AC936" s="18" t="s">
        <v>178</v>
      </c>
      <c r="AG936" s="18" t="s">
        <v>206</v>
      </c>
    </row>
    <row r="937" spans="1:33" x14ac:dyDescent="0.2">
      <c r="A937" s="18">
        <v>932</v>
      </c>
      <c r="B937" s="18">
        <v>47240200</v>
      </c>
      <c r="D937" s="18">
        <v>0</v>
      </c>
      <c r="E937" s="18" t="s">
        <v>104</v>
      </c>
      <c r="F937" s="18" t="s">
        <v>828</v>
      </c>
      <c r="I937" s="18">
        <v>0</v>
      </c>
      <c r="J937" s="18" t="s">
        <v>262</v>
      </c>
      <c r="K937" s="18" t="s">
        <v>55</v>
      </c>
      <c r="M937" s="18">
        <v>1</v>
      </c>
      <c r="S937" s="18">
        <v>300</v>
      </c>
      <c r="T937" s="18" t="s">
        <v>117</v>
      </c>
      <c r="U937" s="18">
        <v>0</v>
      </c>
      <c r="W937" s="18" t="s">
        <v>2863</v>
      </c>
      <c r="AB937" s="18" t="s">
        <v>299</v>
      </c>
      <c r="AC937" s="18" t="s">
        <v>178</v>
      </c>
      <c r="AG937" s="18" t="s">
        <v>206</v>
      </c>
    </row>
    <row r="938" spans="1:33" x14ac:dyDescent="0.2">
      <c r="A938" s="18">
        <v>933</v>
      </c>
      <c r="B938" s="18">
        <v>47240210</v>
      </c>
      <c r="D938" s="18">
        <v>0</v>
      </c>
      <c r="E938" s="18" t="s">
        <v>104</v>
      </c>
      <c r="F938" s="18" t="s">
        <v>829</v>
      </c>
      <c r="I938" s="18">
        <v>0</v>
      </c>
      <c r="J938" s="18" t="s">
        <v>262</v>
      </c>
      <c r="K938" s="18" t="s">
        <v>55</v>
      </c>
      <c r="M938" s="18">
        <v>1</v>
      </c>
      <c r="S938" s="18">
        <v>300</v>
      </c>
      <c r="T938" s="18" t="s">
        <v>117</v>
      </c>
      <c r="U938" s="18">
        <v>0</v>
      </c>
      <c r="W938" s="18" t="s">
        <v>2863</v>
      </c>
      <c r="AB938" s="18" t="s">
        <v>279</v>
      </c>
      <c r="AC938" s="18" t="s">
        <v>178</v>
      </c>
      <c r="AG938" s="18" t="s">
        <v>206</v>
      </c>
    </row>
    <row r="939" spans="1:33" x14ac:dyDescent="0.2">
      <c r="A939" s="18">
        <v>934</v>
      </c>
      <c r="B939" s="18">
        <v>47240220</v>
      </c>
      <c r="D939" s="18">
        <v>0</v>
      </c>
      <c r="E939" s="18" t="s">
        <v>104</v>
      </c>
      <c r="F939" s="18" t="s">
        <v>830</v>
      </c>
      <c r="I939" s="18">
        <v>0</v>
      </c>
      <c r="J939" s="18" t="s">
        <v>262</v>
      </c>
      <c r="K939" s="18" t="s">
        <v>55</v>
      </c>
      <c r="M939" s="18">
        <v>1</v>
      </c>
      <c r="S939" s="18">
        <v>300</v>
      </c>
      <c r="T939" s="18" t="s">
        <v>117</v>
      </c>
      <c r="U939" s="18">
        <v>0</v>
      </c>
      <c r="W939" s="18" t="s">
        <v>2863</v>
      </c>
      <c r="AB939" s="18" t="s">
        <v>300</v>
      </c>
      <c r="AC939" s="18" t="s">
        <v>178</v>
      </c>
      <c r="AG939" s="18" t="s">
        <v>206</v>
      </c>
    </row>
    <row r="940" spans="1:33" x14ac:dyDescent="0.2">
      <c r="A940" s="18">
        <v>935</v>
      </c>
      <c r="B940" s="18">
        <v>47240230</v>
      </c>
      <c r="D940" s="18">
        <v>0</v>
      </c>
      <c r="E940" s="18" t="s">
        <v>104</v>
      </c>
      <c r="F940" s="18" t="s">
        <v>831</v>
      </c>
      <c r="I940" s="18">
        <v>0</v>
      </c>
      <c r="J940" s="18" t="s">
        <v>262</v>
      </c>
      <c r="K940" s="18" t="s">
        <v>55</v>
      </c>
      <c r="M940" s="18">
        <v>1</v>
      </c>
      <c r="S940" s="18">
        <v>300</v>
      </c>
      <c r="T940" s="18" t="s">
        <v>117</v>
      </c>
      <c r="U940" s="18">
        <v>0</v>
      </c>
      <c r="W940" s="18" t="s">
        <v>2863</v>
      </c>
      <c r="AB940" s="18" t="s">
        <v>301</v>
      </c>
      <c r="AC940" s="18" t="s">
        <v>178</v>
      </c>
      <c r="AG940" s="18" t="s">
        <v>206</v>
      </c>
    </row>
    <row r="941" spans="1:33" x14ac:dyDescent="0.2">
      <c r="A941" s="18">
        <v>936</v>
      </c>
      <c r="B941" s="18">
        <v>47240240</v>
      </c>
      <c r="D941" s="18">
        <v>0</v>
      </c>
      <c r="E941" s="18" t="s">
        <v>104</v>
      </c>
      <c r="F941" s="18" t="s">
        <v>832</v>
      </c>
      <c r="I941" s="18">
        <v>0</v>
      </c>
      <c r="J941" s="18" t="s">
        <v>262</v>
      </c>
      <c r="K941" s="18" t="s">
        <v>55</v>
      </c>
      <c r="M941" s="18">
        <v>1</v>
      </c>
      <c r="S941" s="18">
        <v>300</v>
      </c>
      <c r="T941" s="18" t="s">
        <v>117</v>
      </c>
      <c r="U941" s="18">
        <v>0</v>
      </c>
      <c r="W941" s="18" t="s">
        <v>2863</v>
      </c>
      <c r="AB941" s="18" t="s">
        <v>302</v>
      </c>
      <c r="AC941" s="18" t="s">
        <v>178</v>
      </c>
      <c r="AG941" s="18" t="s">
        <v>206</v>
      </c>
    </row>
    <row r="942" spans="1:33" x14ac:dyDescent="0.2">
      <c r="A942" s="18">
        <v>937</v>
      </c>
      <c r="B942" s="18">
        <v>47240250</v>
      </c>
      <c r="D942" s="18">
        <v>0</v>
      </c>
      <c r="E942" s="18" t="s">
        <v>104</v>
      </c>
      <c r="F942" s="18" t="s">
        <v>833</v>
      </c>
      <c r="I942" s="18">
        <v>0</v>
      </c>
      <c r="J942" s="18" t="s">
        <v>262</v>
      </c>
      <c r="K942" s="18" t="s">
        <v>55</v>
      </c>
      <c r="M942" s="18">
        <v>1</v>
      </c>
      <c r="S942" s="18">
        <v>300</v>
      </c>
      <c r="T942" s="18" t="s">
        <v>117</v>
      </c>
      <c r="U942" s="18">
        <v>0</v>
      </c>
      <c r="W942" s="18" t="s">
        <v>2863</v>
      </c>
      <c r="AB942" s="18" t="s">
        <v>303</v>
      </c>
      <c r="AC942" s="18" t="s">
        <v>178</v>
      </c>
      <c r="AG942" s="18" t="s">
        <v>206</v>
      </c>
    </row>
    <row r="943" spans="1:33" x14ac:dyDescent="0.2">
      <c r="A943" s="18">
        <v>938</v>
      </c>
      <c r="B943" s="18">
        <v>47250010</v>
      </c>
      <c r="D943" s="18">
        <v>0</v>
      </c>
      <c r="E943" s="18" t="s">
        <v>105</v>
      </c>
      <c r="F943" s="18" t="s">
        <v>207</v>
      </c>
      <c r="I943" s="18">
        <v>0</v>
      </c>
      <c r="J943" s="18" t="s">
        <v>262</v>
      </c>
      <c r="K943" s="18" t="s">
        <v>55</v>
      </c>
      <c r="M943" s="18">
        <v>1</v>
      </c>
      <c r="O943" s="18">
        <v>404</v>
      </c>
      <c r="R943" s="18">
        <v>18</v>
      </c>
      <c r="S943" s="18">
        <v>300</v>
      </c>
      <c r="T943" s="18" t="s">
        <v>117</v>
      </c>
      <c r="U943" s="18">
        <v>0</v>
      </c>
      <c r="W943" s="18" t="s">
        <v>2863</v>
      </c>
      <c r="AB943" s="18" t="s">
        <v>277</v>
      </c>
      <c r="AC943" s="18" t="s">
        <v>179</v>
      </c>
      <c r="AG943" s="18" t="s">
        <v>207</v>
      </c>
    </row>
    <row r="944" spans="1:33" x14ac:dyDescent="0.2">
      <c r="A944" s="18">
        <v>939</v>
      </c>
      <c r="B944" s="18">
        <v>47250020</v>
      </c>
      <c r="D944" s="18">
        <v>0</v>
      </c>
      <c r="E944" s="18" t="s">
        <v>105</v>
      </c>
      <c r="F944" s="18" t="s">
        <v>834</v>
      </c>
      <c r="I944" s="18">
        <v>0</v>
      </c>
      <c r="J944" s="18" t="s">
        <v>262</v>
      </c>
      <c r="K944" s="18" t="s">
        <v>55</v>
      </c>
      <c r="M944" s="18">
        <v>1</v>
      </c>
      <c r="O944" s="18">
        <v>404</v>
      </c>
      <c r="R944" s="18">
        <v>18</v>
      </c>
      <c r="S944" s="18">
        <v>300</v>
      </c>
      <c r="T944" s="18" t="s">
        <v>117</v>
      </c>
      <c r="U944" s="18">
        <v>0</v>
      </c>
      <c r="W944" s="18" t="s">
        <v>2863</v>
      </c>
      <c r="AB944" s="18" t="s">
        <v>280</v>
      </c>
      <c r="AC944" s="18" t="s">
        <v>179</v>
      </c>
      <c r="AG944" s="18" t="s">
        <v>207</v>
      </c>
    </row>
    <row r="945" spans="1:33" x14ac:dyDescent="0.2">
      <c r="A945" s="18">
        <v>940</v>
      </c>
      <c r="B945" s="18">
        <v>47250030</v>
      </c>
      <c r="D945" s="18">
        <v>0</v>
      </c>
      <c r="E945" s="18" t="s">
        <v>105</v>
      </c>
      <c r="F945" s="18" t="s">
        <v>835</v>
      </c>
      <c r="I945" s="18">
        <v>0</v>
      </c>
      <c r="J945" s="18" t="s">
        <v>262</v>
      </c>
      <c r="K945" s="18" t="s">
        <v>55</v>
      </c>
      <c r="M945" s="18">
        <v>1</v>
      </c>
      <c r="O945" s="18">
        <v>404</v>
      </c>
      <c r="R945" s="18">
        <v>18</v>
      </c>
      <c r="S945" s="18">
        <v>300</v>
      </c>
      <c r="T945" s="18" t="s">
        <v>117</v>
      </c>
      <c r="U945" s="18">
        <v>0</v>
      </c>
      <c r="W945" s="18" t="s">
        <v>2863</v>
      </c>
      <c r="AB945" s="18" t="s">
        <v>282</v>
      </c>
      <c r="AC945" s="18" t="s">
        <v>179</v>
      </c>
      <c r="AG945" s="18" t="s">
        <v>207</v>
      </c>
    </row>
    <row r="946" spans="1:33" x14ac:dyDescent="0.2">
      <c r="A946" s="18">
        <v>941</v>
      </c>
      <c r="B946" s="18">
        <v>47250040</v>
      </c>
      <c r="D946" s="18">
        <v>0</v>
      </c>
      <c r="E946" s="18" t="s">
        <v>105</v>
      </c>
      <c r="F946" s="18" t="s">
        <v>836</v>
      </c>
      <c r="I946" s="18">
        <v>0</v>
      </c>
      <c r="J946" s="18" t="s">
        <v>262</v>
      </c>
      <c r="K946" s="18" t="s">
        <v>55</v>
      </c>
      <c r="M946" s="18">
        <v>1</v>
      </c>
      <c r="O946" s="18">
        <v>404</v>
      </c>
      <c r="R946" s="18">
        <v>18</v>
      </c>
      <c r="S946" s="18">
        <v>300</v>
      </c>
      <c r="T946" s="18" t="s">
        <v>117</v>
      </c>
      <c r="U946" s="18">
        <v>0</v>
      </c>
      <c r="W946" s="18" t="s">
        <v>2863</v>
      </c>
      <c r="AB946" s="18" t="s">
        <v>283</v>
      </c>
      <c r="AC946" s="18" t="s">
        <v>179</v>
      </c>
      <c r="AG946" s="18" t="s">
        <v>207</v>
      </c>
    </row>
    <row r="947" spans="1:33" x14ac:dyDescent="0.2">
      <c r="A947" s="18">
        <v>942</v>
      </c>
      <c r="B947" s="18">
        <v>47250050</v>
      </c>
      <c r="D947" s="18">
        <v>0</v>
      </c>
      <c r="E947" s="18" t="s">
        <v>105</v>
      </c>
      <c r="F947" s="18" t="s">
        <v>837</v>
      </c>
      <c r="I947" s="18">
        <v>0</v>
      </c>
      <c r="J947" s="18" t="s">
        <v>262</v>
      </c>
      <c r="K947" s="18" t="s">
        <v>55</v>
      </c>
      <c r="M947" s="18">
        <v>1</v>
      </c>
      <c r="O947" s="18">
        <v>404</v>
      </c>
      <c r="R947" s="18">
        <v>18</v>
      </c>
      <c r="S947" s="18">
        <v>300</v>
      </c>
      <c r="T947" s="18" t="s">
        <v>117</v>
      </c>
      <c r="U947" s="18">
        <v>0</v>
      </c>
      <c r="W947" s="18" t="s">
        <v>2863</v>
      </c>
      <c r="AB947" s="18" t="s">
        <v>284</v>
      </c>
      <c r="AC947" s="18" t="s">
        <v>179</v>
      </c>
      <c r="AG947" s="18" t="s">
        <v>207</v>
      </c>
    </row>
    <row r="948" spans="1:33" x14ac:dyDescent="0.2">
      <c r="A948" s="18">
        <v>943</v>
      </c>
      <c r="B948" s="18">
        <v>47250060</v>
      </c>
      <c r="D948" s="18">
        <v>0</v>
      </c>
      <c r="E948" s="18" t="s">
        <v>105</v>
      </c>
      <c r="F948" s="18" t="s">
        <v>838</v>
      </c>
      <c r="I948" s="18">
        <v>0</v>
      </c>
      <c r="J948" s="18" t="s">
        <v>262</v>
      </c>
      <c r="K948" s="18" t="s">
        <v>55</v>
      </c>
      <c r="M948" s="18">
        <v>1</v>
      </c>
      <c r="O948" s="18">
        <v>404</v>
      </c>
      <c r="R948" s="18">
        <v>18</v>
      </c>
      <c r="S948" s="18">
        <v>300</v>
      </c>
      <c r="T948" s="18" t="s">
        <v>117</v>
      </c>
      <c r="U948" s="18">
        <v>0</v>
      </c>
      <c r="W948" s="18" t="s">
        <v>2863</v>
      </c>
      <c r="AB948" s="18" t="s">
        <v>285</v>
      </c>
      <c r="AC948" s="18" t="s">
        <v>179</v>
      </c>
      <c r="AG948" s="18" t="s">
        <v>207</v>
      </c>
    </row>
    <row r="949" spans="1:33" x14ac:dyDescent="0.2">
      <c r="A949" s="18">
        <v>944</v>
      </c>
      <c r="B949" s="18">
        <v>47250070</v>
      </c>
      <c r="D949" s="18">
        <v>0</v>
      </c>
      <c r="E949" s="18" t="s">
        <v>105</v>
      </c>
      <c r="F949" s="18" t="s">
        <v>839</v>
      </c>
      <c r="I949" s="18">
        <v>0</v>
      </c>
      <c r="J949" s="18" t="s">
        <v>262</v>
      </c>
      <c r="K949" s="18" t="s">
        <v>55</v>
      </c>
      <c r="M949" s="18">
        <v>1</v>
      </c>
      <c r="O949" s="18">
        <v>404</v>
      </c>
      <c r="R949" s="18">
        <v>18</v>
      </c>
      <c r="S949" s="18">
        <v>300</v>
      </c>
      <c r="T949" s="18" t="s">
        <v>117</v>
      </c>
      <c r="U949" s="18">
        <v>0</v>
      </c>
      <c r="W949" s="18" t="s">
        <v>2863</v>
      </c>
      <c r="AB949" s="18" t="s">
        <v>286</v>
      </c>
      <c r="AC949" s="18" t="s">
        <v>179</v>
      </c>
      <c r="AG949" s="18" t="s">
        <v>207</v>
      </c>
    </row>
    <row r="950" spans="1:33" x14ac:dyDescent="0.2">
      <c r="A950" s="18">
        <v>945</v>
      </c>
      <c r="B950" s="18">
        <v>47250080</v>
      </c>
      <c r="D950" s="18">
        <v>0</v>
      </c>
      <c r="E950" s="18" t="s">
        <v>105</v>
      </c>
      <c r="F950" s="18" t="s">
        <v>840</v>
      </c>
      <c r="I950" s="18">
        <v>0</v>
      </c>
      <c r="J950" s="18" t="s">
        <v>262</v>
      </c>
      <c r="K950" s="18" t="s">
        <v>55</v>
      </c>
      <c r="M950" s="18">
        <v>1</v>
      </c>
      <c r="O950" s="18">
        <v>404</v>
      </c>
      <c r="R950" s="18">
        <v>18</v>
      </c>
      <c r="S950" s="18">
        <v>300</v>
      </c>
      <c r="T950" s="18" t="s">
        <v>117</v>
      </c>
      <c r="U950" s="18">
        <v>0</v>
      </c>
      <c r="W950" s="18" t="s">
        <v>2863</v>
      </c>
      <c r="AB950" s="18" t="s">
        <v>287</v>
      </c>
      <c r="AC950" s="18" t="s">
        <v>179</v>
      </c>
      <c r="AG950" s="18" t="s">
        <v>207</v>
      </c>
    </row>
    <row r="951" spans="1:33" x14ac:dyDescent="0.2">
      <c r="A951" s="18">
        <v>946</v>
      </c>
      <c r="B951" s="18">
        <v>47250090</v>
      </c>
      <c r="D951" s="18">
        <v>0</v>
      </c>
      <c r="E951" s="18" t="s">
        <v>105</v>
      </c>
      <c r="F951" s="18" t="s">
        <v>841</v>
      </c>
      <c r="I951" s="18">
        <v>0</v>
      </c>
      <c r="J951" s="18" t="s">
        <v>262</v>
      </c>
      <c r="K951" s="18" t="s">
        <v>55</v>
      </c>
      <c r="M951" s="18">
        <v>1</v>
      </c>
      <c r="O951" s="18">
        <v>404</v>
      </c>
      <c r="R951" s="18">
        <v>18</v>
      </c>
      <c r="S951" s="18">
        <v>300</v>
      </c>
      <c r="T951" s="18" t="s">
        <v>117</v>
      </c>
      <c r="U951" s="18">
        <v>0</v>
      </c>
      <c r="W951" s="18" t="s">
        <v>2863</v>
      </c>
      <c r="AB951" s="18" t="s">
        <v>288</v>
      </c>
      <c r="AC951" s="18" t="s">
        <v>179</v>
      </c>
      <c r="AG951" s="18" t="s">
        <v>207</v>
      </c>
    </row>
    <row r="952" spans="1:33" x14ac:dyDescent="0.2">
      <c r="A952" s="18">
        <v>947</v>
      </c>
      <c r="B952" s="18">
        <v>47250100</v>
      </c>
      <c r="D952" s="18">
        <v>0</v>
      </c>
      <c r="E952" s="18" t="s">
        <v>105</v>
      </c>
      <c r="F952" s="18" t="s">
        <v>842</v>
      </c>
      <c r="I952" s="18">
        <v>0</v>
      </c>
      <c r="J952" s="18" t="s">
        <v>262</v>
      </c>
      <c r="K952" s="18" t="s">
        <v>55</v>
      </c>
      <c r="M952" s="18">
        <v>1</v>
      </c>
      <c r="O952" s="18">
        <v>404</v>
      </c>
      <c r="R952" s="18">
        <v>18</v>
      </c>
      <c r="S952" s="18">
        <v>300</v>
      </c>
      <c r="T952" s="18" t="s">
        <v>117</v>
      </c>
      <c r="U952" s="18">
        <v>0</v>
      </c>
      <c r="W952" s="18" t="s">
        <v>2863</v>
      </c>
      <c r="AB952" s="18" t="s">
        <v>289</v>
      </c>
      <c r="AC952" s="18" t="s">
        <v>179</v>
      </c>
      <c r="AG952" s="18" t="s">
        <v>207</v>
      </c>
    </row>
    <row r="953" spans="1:33" x14ac:dyDescent="0.2">
      <c r="A953" s="18">
        <v>948</v>
      </c>
      <c r="B953" s="18">
        <v>47250110</v>
      </c>
      <c r="D953" s="18">
        <v>0</v>
      </c>
      <c r="E953" s="18" t="s">
        <v>105</v>
      </c>
      <c r="F953" s="18" t="s">
        <v>843</v>
      </c>
      <c r="I953" s="18">
        <v>0</v>
      </c>
      <c r="J953" s="18" t="s">
        <v>262</v>
      </c>
      <c r="K953" s="18" t="s">
        <v>55</v>
      </c>
      <c r="M953" s="18">
        <v>1</v>
      </c>
      <c r="O953" s="18">
        <v>404</v>
      </c>
      <c r="R953" s="18">
        <v>18</v>
      </c>
      <c r="S953" s="18">
        <v>300</v>
      </c>
      <c r="T953" s="18" t="s">
        <v>117</v>
      </c>
      <c r="U953" s="18">
        <v>0</v>
      </c>
      <c r="W953" s="18" t="s">
        <v>2863</v>
      </c>
      <c r="AB953" s="18" t="s">
        <v>290</v>
      </c>
      <c r="AC953" s="18" t="s">
        <v>179</v>
      </c>
      <c r="AG953" s="18" t="s">
        <v>207</v>
      </c>
    </row>
    <row r="954" spans="1:33" x14ac:dyDescent="0.2">
      <c r="A954" s="18">
        <v>949</v>
      </c>
      <c r="B954" s="18">
        <v>47250120</v>
      </c>
      <c r="D954" s="18">
        <v>0</v>
      </c>
      <c r="E954" s="18" t="s">
        <v>105</v>
      </c>
      <c r="F954" s="18" t="s">
        <v>844</v>
      </c>
      <c r="I954" s="18">
        <v>0</v>
      </c>
      <c r="J954" s="18" t="s">
        <v>262</v>
      </c>
      <c r="K954" s="18" t="s">
        <v>55</v>
      </c>
      <c r="M954" s="18">
        <v>1</v>
      </c>
      <c r="O954" s="18">
        <v>404</v>
      </c>
      <c r="R954" s="18">
        <v>18</v>
      </c>
      <c r="S954" s="18">
        <v>300</v>
      </c>
      <c r="T954" s="18" t="s">
        <v>117</v>
      </c>
      <c r="U954" s="18">
        <v>0</v>
      </c>
      <c r="W954" s="18" t="s">
        <v>2863</v>
      </c>
      <c r="AB954" s="18" t="s">
        <v>291</v>
      </c>
      <c r="AC954" s="18" t="s">
        <v>179</v>
      </c>
      <c r="AG954" s="18" t="s">
        <v>207</v>
      </c>
    </row>
    <row r="955" spans="1:33" x14ac:dyDescent="0.2">
      <c r="A955" s="18">
        <v>950</v>
      </c>
      <c r="B955" s="18">
        <v>47250130</v>
      </c>
      <c r="D955" s="18">
        <v>0</v>
      </c>
      <c r="E955" s="18" t="s">
        <v>105</v>
      </c>
      <c r="F955" s="18" t="s">
        <v>845</v>
      </c>
      <c r="I955" s="18">
        <v>0</v>
      </c>
      <c r="J955" s="18" t="s">
        <v>262</v>
      </c>
      <c r="K955" s="18" t="s">
        <v>55</v>
      </c>
      <c r="M955" s="18">
        <v>1</v>
      </c>
      <c r="O955" s="18">
        <v>404</v>
      </c>
      <c r="R955" s="18">
        <v>18</v>
      </c>
      <c r="S955" s="18">
        <v>300</v>
      </c>
      <c r="T955" s="18" t="s">
        <v>117</v>
      </c>
      <c r="U955" s="18">
        <v>0</v>
      </c>
      <c r="W955" s="18" t="s">
        <v>2863</v>
      </c>
      <c r="AB955" s="18" t="s">
        <v>292</v>
      </c>
      <c r="AC955" s="18" t="s">
        <v>179</v>
      </c>
      <c r="AG955" s="18" t="s">
        <v>207</v>
      </c>
    </row>
    <row r="956" spans="1:33" x14ac:dyDescent="0.2">
      <c r="A956" s="18">
        <v>951</v>
      </c>
      <c r="B956" s="18">
        <v>47250140</v>
      </c>
      <c r="D956" s="18">
        <v>0</v>
      </c>
      <c r="E956" s="18" t="s">
        <v>105</v>
      </c>
      <c r="F956" s="18" t="s">
        <v>846</v>
      </c>
      <c r="I956" s="18">
        <v>0</v>
      </c>
      <c r="J956" s="18" t="s">
        <v>262</v>
      </c>
      <c r="K956" s="18" t="s">
        <v>55</v>
      </c>
      <c r="M956" s="18">
        <v>1</v>
      </c>
      <c r="O956" s="18">
        <v>404</v>
      </c>
      <c r="R956" s="18">
        <v>18</v>
      </c>
      <c r="S956" s="18">
        <v>300</v>
      </c>
      <c r="T956" s="18" t="s">
        <v>117</v>
      </c>
      <c r="U956" s="18">
        <v>0</v>
      </c>
      <c r="W956" s="18" t="s">
        <v>2863</v>
      </c>
      <c r="AB956" s="18" t="s">
        <v>293</v>
      </c>
      <c r="AC956" s="18" t="s">
        <v>179</v>
      </c>
      <c r="AG956" s="18" t="s">
        <v>207</v>
      </c>
    </row>
    <row r="957" spans="1:33" x14ac:dyDescent="0.2">
      <c r="A957" s="18">
        <v>952</v>
      </c>
      <c r="B957" s="18">
        <v>47250150</v>
      </c>
      <c r="D957" s="18">
        <v>0</v>
      </c>
      <c r="E957" s="18" t="s">
        <v>105</v>
      </c>
      <c r="F957" s="18" t="s">
        <v>847</v>
      </c>
      <c r="I957" s="18">
        <v>0</v>
      </c>
      <c r="J957" s="18" t="s">
        <v>262</v>
      </c>
      <c r="K957" s="18" t="s">
        <v>55</v>
      </c>
      <c r="M957" s="18">
        <v>1</v>
      </c>
      <c r="O957" s="18">
        <v>404</v>
      </c>
      <c r="R957" s="18">
        <v>18</v>
      </c>
      <c r="S957" s="18">
        <v>300</v>
      </c>
      <c r="T957" s="18" t="s">
        <v>117</v>
      </c>
      <c r="U957" s="18">
        <v>0</v>
      </c>
      <c r="W957" s="18" t="s">
        <v>2863</v>
      </c>
      <c r="AB957" s="18" t="s">
        <v>294</v>
      </c>
      <c r="AC957" s="18" t="s">
        <v>179</v>
      </c>
      <c r="AG957" s="18" t="s">
        <v>207</v>
      </c>
    </row>
    <row r="958" spans="1:33" x14ac:dyDescent="0.2">
      <c r="A958" s="18">
        <v>953</v>
      </c>
      <c r="B958" s="18">
        <v>47250160</v>
      </c>
      <c r="D958" s="18">
        <v>0</v>
      </c>
      <c r="E958" s="18" t="s">
        <v>105</v>
      </c>
      <c r="F958" s="18" t="s">
        <v>848</v>
      </c>
      <c r="I958" s="18">
        <v>0</v>
      </c>
      <c r="J958" s="18" t="s">
        <v>262</v>
      </c>
      <c r="K958" s="18" t="s">
        <v>55</v>
      </c>
      <c r="M958" s="18">
        <v>1</v>
      </c>
      <c r="O958" s="18">
        <v>404</v>
      </c>
      <c r="R958" s="18">
        <v>18</v>
      </c>
      <c r="S958" s="18">
        <v>300</v>
      </c>
      <c r="T958" s="18" t="s">
        <v>117</v>
      </c>
      <c r="U958" s="18">
        <v>0</v>
      </c>
      <c r="W958" s="18" t="s">
        <v>2863</v>
      </c>
      <c r="AB958" s="18" t="s">
        <v>295</v>
      </c>
      <c r="AC958" s="18" t="s">
        <v>179</v>
      </c>
      <c r="AG958" s="18" t="s">
        <v>207</v>
      </c>
    </row>
    <row r="959" spans="1:33" x14ac:dyDescent="0.2">
      <c r="A959" s="18">
        <v>954</v>
      </c>
      <c r="B959" s="18">
        <v>47250170</v>
      </c>
      <c r="D959" s="18">
        <v>0</v>
      </c>
      <c r="E959" s="18" t="s">
        <v>105</v>
      </c>
      <c r="F959" s="18" t="s">
        <v>849</v>
      </c>
      <c r="I959" s="18">
        <v>0</v>
      </c>
      <c r="J959" s="18" t="s">
        <v>262</v>
      </c>
      <c r="K959" s="18" t="s">
        <v>55</v>
      </c>
      <c r="M959" s="18">
        <v>1</v>
      </c>
      <c r="O959" s="18">
        <v>404</v>
      </c>
      <c r="R959" s="18">
        <v>18</v>
      </c>
      <c r="S959" s="18">
        <v>300</v>
      </c>
      <c r="T959" s="18" t="s">
        <v>117</v>
      </c>
      <c r="U959" s="18">
        <v>0</v>
      </c>
      <c r="W959" s="18" t="s">
        <v>2863</v>
      </c>
      <c r="AB959" s="18" t="s">
        <v>296</v>
      </c>
      <c r="AC959" s="18" t="s">
        <v>179</v>
      </c>
      <c r="AG959" s="18" t="s">
        <v>207</v>
      </c>
    </row>
    <row r="960" spans="1:33" x14ac:dyDescent="0.2">
      <c r="A960" s="18">
        <v>955</v>
      </c>
      <c r="B960" s="18">
        <v>47250180</v>
      </c>
      <c r="D960" s="18">
        <v>0</v>
      </c>
      <c r="E960" s="18" t="s">
        <v>105</v>
      </c>
      <c r="F960" s="18" t="s">
        <v>850</v>
      </c>
      <c r="I960" s="18">
        <v>0</v>
      </c>
      <c r="J960" s="18" t="s">
        <v>262</v>
      </c>
      <c r="K960" s="18" t="s">
        <v>55</v>
      </c>
      <c r="M960" s="18">
        <v>1</v>
      </c>
      <c r="O960" s="18">
        <v>404</v>
      </c>
      <c r="R960" s="18">
        <v>18</v>
      </c>
      <c r="S960" s="18">
        <v>300</v>
      </c>
      <c r="T960" s="18" t="s">
        <v>117</v>
      </c>
      <c r="U960" s="18">
        <v>0</v>
      </c>
      <c r="W960" s="18" t="s">
        <v>2863</v>
      </c>
      <c r="AB960" s="18" t="s">
        <v>297</v>
      </c>
      <c r="AC960" s="18" t="s">
        <v>179</v>
      </c>
      <c r="AG960" s="18" t="s">
        <v>207</v>
      </c>
    </row>
    <row r="961" spans="1:33" x14ac:dyDescent="0.2">
      <c r="A961" s="18">
        <v>956</v>
      </c>
      <c r="B961" s="18">
        <v>47250190</v>
      </c>
      <c r="D961" s="18">
        <v>0</v>
      </c>
      <c r="E961" s="18" t="s">
        <v>105</v>
      </c>
      <c r="F961" s="18" t="s">
        <v>851</v>
      </c>
      <c r="I961" s="18">
        <v>0</v>
      </c>
      <c r="J961" s="18" t="s">
        <v>262</v>
      </c>
      <c r="K961" s="18" t="s">
        <v>55</v>
      </c>
      <c r="M961" s="18">
        <v>1</v>
      </c>
      <c r="O961" s="18">
        <v>404</v>
      </c>
      <c r="R961" s="18">
        <v>18</v>
      </c>
      <c r="S961" s="18">
        <v>300</v>
      </c>
      <c r="T961" s="18" t="s">
        <v>117</v>
      </c>
      <c r="U961" s="18">
        <v>0</v>
      </c>
      <c r="W961" s="18" t="s">
        <v>2863</v>
      </c>
      <c r="AB961" s="18" t="s">
        <v>298</v>
      </c>
      <c r="AC961" s="18" t="s">
        <v>179</v>
      </c>
      <c r="AG961" s="18" t="s">
        <v>207</v>
      </c>
    </row>
    <row r="962" spans="1:33" x14ac:dyDescent="0.2">
      <c r="A962" s="18">
        <v>957</v>
      </c>
      <c r="B962" s="18">
        <v>47250200</v>
      </c>
      <c r="D962" s="18">
        <v>0</v>
      </c>
      <c r="E962" s="18" t="s">
        <v>105</v>
      </c>
      <c r="F962" s="18" t="s">
        <v>852</v>
      </c>
      <c r="I962" s="18">
        <v>0</v>
      </c>
      <c r="J962" s="18" t="s">
        <v>262</v>
      </c>
      <c r="K962" s="18" t="s">
        <v>55</v>
      </c>
      <c r="M962" s="18">
        <v>1</v>
      </c>
      <c r="O962" s="18">
        <v>404</v>
      </c>
      <c r="R962" s="18">
        <v>18</v>
      </c>
      <c r="S962" s="18">
        <v>300</v>
      </c>
      <c r="T962" s="18" t="s">
        <v>117</v>
      </c>
      <c r="U962" s="18">
        <v>0</v>
      </c>
      <c r="W962" s="18" t="s">
        <v>2863</v>
      </c>
      <c r="AB962" s="18" t="s">
        <v>299</v>
      </c>
      <c r="AC962" s="18" t="s">
        <v>179</v>
      </c>
      <c r="AG962" s="18" t="s">
        <v>207</v>
      </c>
    </row>
    <row r="963" spans="1:33" x14ac:dyDescent="0.2">
      <c r="A963" s="18">
        <v>958</v>
      </c>
      <c r="B963" s="18">
        <v>47250210</v>
      </c>
      <c r="D963" s="18">
        <v>0</v>
      </c>
      <c r="E963" s="18" t="s">
        <v>105</v>
      </c>
      <c r="F963" s="18" t="s">
        <v>853</v>
      </c>
      <c r="I963" s="18">
        <v>0</v>
      </c>
      <c r="J963" s="18" t="s">
        <v>262</v>
      </c>
      <c r="K963" s="18" t="s">
        <v>55</v>
      </c>
      <c r="M963" s="18">
        <v>1</v>
      </c>
      <c r="O963" s="18">
        <v>404</v>
      </c>
      <c r="R963" s="18">
        <v>18</v>
      </c>
      <c r="S963" s="18">
        <v>300</v>
      </c>
      <c r="T963" s="18" t="s">
        <v>117</v>
      </c>
      <c r="U963" s="18">
        <v>0</v>
      </c>
      <c r="W963" s="18" t="s">
        <v>2863</v>
      </c>
      <c r="AB963" s="18" t="s">
        <v>279</v>
      </c>
      <c r="AC963" s="18" t="s">
        <v>179</v>
      </c>
      <c r="AG963" s="18" t="s">
        <v>207</v>
      </c>
    </row>
    <row r="964" spans="1:33" x14ac:dyDescent="0.2">
      <c r="A964" s="18">
        <v>959</v>
      </c>
      <c r="B964" s="18">
        <v>47250220</v>
      </c>
      <c r="D964" s="18">
        <v>0</v>
      </c>
      <c r="E964" s="18" t="s">
        <v>105</v>
      </c>
      <c r="F964" s="18" t="s">
        <v>854</v>
      </c>
      <c r="I964" s="18">
        <v>0</v>
      </c>
      <c r="J964" s="18" t="s">
        <v>262</v>
      </c>
      <c r="K964" s="18" t="s">
        <v>55</v>
      </c>
      <c r="M964" s="18">
        <v>1</v>
      </c>
      <c r="O964" s="18">
        <v>404</v>
      </c>
      <c r="R964" s="18">
        <v>18</v>
      </c>
      <c r="S964" s="18">
        <v>300</v>
      </c>
      <c r="T964" s="18" t="s">
        <v>117</v>
      </c>
      <c r="U964" s="18">
        <v>0</v>
      </c>
      <c r="W964" s="18" t="s">
        <v>2863</v>
      </c>
      <c r="AB964" s="18" t="s">
        <v>300</v>
      </c>
      <c r="AC964" s="18" t="s">
        <v>179</v>
      </c>
      <c r="AG964" s="18" t="s">
        <v>207</v>
      </c>
    </row>
    <row r="965" spans="1:33" x14ac:dyDescent="0.2">
      <c r="A965" s="18">
        <v>960</v>
      </c>
      <c r="B965" s="18">
        <v>47250230</v>
      </c>
      <c r="D965" s="18">
        <v>0</v>
      </c>
      <c r="E965" s="18" t="s">
        <v>105</v>
      </c>
      <c r="F965" s="18" t="s">
        <v>855</v>
      </c>
      <c r="I965" s="18">
        <v>0</v>
      </c>
      <c r="J965" s="18" t="s">
        <v>262</v>
      </c>
      <c r="K965" s="18" t="s">
        <v>55</v>
      </c>
      <c r="M965" s="18">
        <v>1</v>
      </c>
      <c r="O965" s="18">
        <v>404</v>
      </c>
      <c r="R965" s="18">
        <v>18</v>
      </c>
      <c r="S965" s="18">
        <v>300</v>
      </c>
      <c r="T965" s="18" t="s">
        <v>117</v>
      </c>
      <c r="U965" s="18">
        <v>0</v>
      </c>
      <c r="W965" s="18" t="s">
        <v>2863</v>
      </c>
      <c r="AB965" s="18" t="s">
        <v>301</v>
      </c>
      <c r="AC965" s="18" t="s">
        <v>179</v>
      </c>
      <c r="AG965" s="18" t="s">
        <v>207</v>
      </c>
    </row>
    <row r="966" spans="1:33" x14ac:dyDescent="0.2">
      <c r="A966" s="18">
        <v>961</v>
      </c>
      <c r="B966" s="18">
        <v>47250240</v>
      </c>
      <c r="D966" s="18">
        <v>0</v>
      </c>
      <c r="E966" s="18" t="s">
        <v>105</v>
      </c>
      <c r="F966" s="18" t="s">
        <v>856</v>
      </c>
      <c r="I966" s="18">
        <v>0</v>
      </c>
      <c r="J966" s="18" t="s">
        <v>262</v>
      </c>
      <c r="K966" s="18" t="s">
        <v>55</v>
      </c>
      <c r="M966" s="18">
        <v>1</v>
      </c>
      <c r="O966" s="18">
        <v>404</v>
      </c>
      <c r="R966" s="18">
        <v>18</v>
      </c>
      <c r="S966" s="18">
        <v>300</v>
      </c>
      <c r="T966" s="18" t="s">
        <v>117</v>
      </c>
      <c r="U966" s="18">
        <v>0</v>
      </c>
      <c r="W966" s="18" t="s">
        <v>2863</v>
      </c>
      <c r="AB966" s="18" t="s">
        <v>302</v>
      </c>
      <c r="AC966" s="18" t="s">
        <v>179</v>
      </c>
      <c r="AG966" s="18" t="s">
        <v>207</v>
      </c>
    </row>
    <row r="967" spans="1:33" x14ac:dyDescent="0.2">
      <c r="A967" s="18">
        <v>962</v>
      </c>
      <c r="B967" s="18">
        <v>47250250</v>
      </c>
      <c r="D967" s="18">
        <v>0</v>
      </c>
      <c r="E967" s="18" t="s">
        <v>105</v>
      </c>
      <c r="F967" s="18" t="s">
        <v>857</v>
      </c>
      <c r="I967" s="18">
        <v>0</v>
      </c>
      <c r="J967" s="18" t="s">
        <v>262</v>
      </c>
      <c r="K967" s="18" t="s">
        <v>55</v>
      </c>
      <c r="M967" s="18">
        <v>1</v>
      </c>
      <c r="O967" s="18">
        <v>404</v>
      </c>
      <c r="R967" s="18">
        <v>18</v>
      </c>
      <c r="S967" s="18">
        <v>300</v>
      </c>
      <c r="T967" s="18" t="s">
        <v>117</v>
      </c>
      <c r="U967" s="18">
        <v>0</v>
      </c>
      <c r="W967" s="18" t="s">
        <v>2863</v>
      </c>
      <c r="AB967" s="18" t="s">
        <v>303</v>
      </c>
      <c r="AC967" s="18" t="s">
        <v>179</v>
      </c>
      <c r="AG967" s="18" t="s">
        <v>207</v>
      </c>
    </row>
    <row r="968" spans="1:33" x14ac:dyDescent="0.2">
      <c r="A968" s="18">
        <v>963</v>
      </c>
      <c r="B968" s="18">
        <v>99999998</v>
      </c>
      <c r="D968" s="18">
        <v>0</v>
      </c>
      <c r="E968" s="18" t="s">
        <v>1755</v>
      </c>
      <c r="F968" s="18" t="s">
        <v>2797</v>
      </c>
      <c r="H968" s="18">
        <v>200000</v>
      </c>
      <c r="I968" s="18">
        <v>0</v>
      </c>
      <c r="J968" s="18" t="s">
        <v>2939</v>
      </c>
      <c r="K968" s="18" t="s">
        <v>1550</v>
      </c>
      <c r="L968" s="18">
        <v>0</v>
      </c>
      <c r="M968" s="18">
        <v>4</v>
      </c>
      <c r="N968" s="18" t="s">
        <v>1573</v>
      </c>
      <c r="T968" s="18" t="s">
        <v>117</v>
      </c>
      <c r="U968" s="18">
        <v>0</v>
      </c>
      <c r="W968" s="18" t="s">
        <v>1762</v>
      </c>
      <c r="AB968" s="18" t="s">
        <v>303</v>
      </c>
      <c r="AC968" s="18" t="s">
        <v>156</v>
      </c>
      <c r="AD968" s="18">
        <v>100</v>
      </c>
      <c r="AE968" s="18">
        <v>0</v>
      </c>
      <c r="AF968" s="18">
        <v>0</v>
      </c>
    </row>
    <row r="969" spans="1:33" x14ac:dyDescent="0.2">
      <c r="A969" s="18">
        <v>964</v>
      </c>
      <c r="B969" s="18">
        <v>99999999</v>
      </c>
      <c r="D969" s="18">
        <v>0</v>
      </c>
      <c r="E969" s="18" t="s">
        <v>1753</v>
      </c>
      <c r="F969" s="18" t="s">
        <v>2801</v>
      </c>
      <c r="H969" s="18">
        <v>200000</v>
      </c>
      <c r="I969" s="18">
        <v>0</v>
      </c>
      <c r="J969" s="18" t="s">
        <v>271</v>
      </c>
      <c r="K969" s="18" t="s">
        <v>93</v>
      </c>
      <c r="L969" s="18" t="s">
        <v>259</v>
      </c>
      <c r="M969" s="18">
        <v>4</v>
      </c>
      <c r="N969" s="18" t="s">
        <v>1573</v>
      </c>
      <c r="T969" s="18" t="s">
        <v>117</v>
      </c>
      <c r="U969" s="18">
        <v>0</v>
      </c>
      <c r="AB969" s="18" t="s">
        <v>277</v>
      </c>
      <c r="AC969" s="18" t="s">
        <v>156</v>
      </c>
      <c r="AD969" s="18">
        <v>100</v>
      </c>
      <c r="AE969" s="18">
        <v>0</v>
      </c>
      <c r="AF969" s="18">
        <v>0</v>
      </c>
    </row>
    <row r="970" spans="1:33" x14ac:dyDescent="0.2">
      <c r="A970" s="18">
        <v>965</v>
      </c>
      <c r="B970" s="18">
        <v>100001010</v>
      </c>
      <c r="D970" s="18">
        <v>0</v>
      </c>
      <c r="E970" s="18" t="s">
        <v>2001</v>
      </c>
      <c r="F970" s="18" t="s">
        <v>322</v>
      </c>
      <c r="H970" s="18">
        <v>100000</v>
      </c>
      <c r="I970" s="18">
        <v>0</v>
      </c>
      <c r="J970" s="18" t="s">
        <v>1928</v>
      </c>
      <c r="K970" s="18" t="s">
        <v>93</v>
      </c>
      <c r="L970" s="18" t="s">
        <v>2216</v>
      </c>
      <c r="M970" s="18">
        <v>3</v>
      </c>
      <c r="O970" s="18">
        <v>606</v>
      </c>
      <c r="P970" s="18">
        <v>8000</v>
      </c>
      <c r="T970" s="18" t="s">
        <v>117</v>
      </c>
      <c r="U970" s="18">
        <v>260001</v>
      </c>
      <c r="AB970" s="18" t="s">
        <v>277</v>
      </c>
      <c r="AD970" s="18">
        <v>780</v>
      </c>
      <c r="AE970" s="18">
        <v>1</v>
      </c>
      <c r="AF970" s="18">
        <v>780</v>
      </c>
    </row>
    <row r="971" spans="1:33" x14ac:dyDescent="0.2">
      <c r="A971" s="18">
        <v>966</v>
      </c>
      <c r="B971" s="18">
        <v>100001020</v>
      </c>
      <c r="D971" s="18">
        <v>0</v>
      </c>
      <c r="E971" s="18" t="s">
        <v>2001</v>
      </c>
      <c r="F971" s="18" t="s">
        <v>322</v>
      </c>
      <c r="H971" s="18">
        <v>100000</v>
      </c>
      <c r="I971" s="18">
        <v>0</v>
      </c>
      <c r="J971" s="18" t="s">
        <v>1928</v>
      </c>
      <c r="K971" s="18" t="s">
        <v>93</v>
      </c>
      <c r="L971" s="18" t="s">
        <v>2217</v>
      </c>
      <c r="M971" s="18">
        <v>3</v>
      </c>
      <c r="O971" s="18">
        <v>606</v>
      </c>
      <c r="P971" s="18">
        <v>8000</v>
      </c>
      <c r="T971" s="18" t="s">
        <v>117</v>
      </c>
      <c r="U971" s="18">
        <v>260001</v>
      </c>
      <c r="AB971" s="18" t="s">
        <v>280</v>
      </c>
      <c r="AD971" s="18">
        <v>780</v>
      </c>
      <c r="AE971" s="18">
        <v>1.2</v>
      </c>
      <c r="AF971" s="18">
        <v>936</v>
      </c>
    </row>
    <row r="972" spans="1:33" x14ac:dyDescent="0.2">
      <c r="A972" s="18">
        <v>967</v>
      </c>
      <c r="B972" s="18">
        <v>100001030</v>
      </c>
      <c r="D972" s="18">
        <v>0</v>
      </c>
      <c r="E972" s="18" t="s">
        <v>2001</v>
      </c>
      <c r="F972" s="18" t="s">
        <v>322</v>
      </c>
      <c r="H972" s="18">
        <v>100000</v>
      </c>
      <c r="I972" s="18">
        <v>0</v>
      </c>
      <c r="J972" s="18" t="s">
        <v>1928</v>
      </c>
      <c r="K972" s="18" t="s">
        <v>93</v>
      </c>
      <c r="L972" s="18" t="s">
        <v>2218</v>
      </c>
      <c r="M972" s="18">
        <v>3</v>
      </c>
      <c r="O972" s="18">
        <v>606</v>
      </c>
      <c r="P972" s="18">
        <v>8000</v>
      </c>
      <c r="T972" s="18" t="s">
        <v>117</v>
      </c>
      <c r="U972" s="18">
        <v>260001</v>
      </c>
      <c r="AB972" s="18" t="s">
        <v>282</v>
      </c>
      <c r="AD972" s="18">
        <v>780</v>
      </c>
      <c r="AE972" s="18">
        <v>1.44</v>
      </c>
      <c r="AF972" s="18">
        <v>1123</v>
      </c>
    </row>
    <row r="973" spans="1:33" x14ac:dyDescent="0.2">
      <c r="A973" s="18">
        <v>968</v>
      </c>
      <c r="B973" s="18">
        <v>100001040</v>
      </c>
      <c r="D973" s="18">
        <v>0</v>
      </c>
      <c r="E973" s="18" t="s">
        <v>2001</v>
      </c>
      <c r="F973" s="18" t="s">
        <v>322</v>
      </c>
      <c r="H973" s="18">
        <v>100000</v>
      </c>
      <c r="I973" s="18">
        <v>0</v>
      </c>
      <c r="J973" s="18" t="s">
        <v>1928</v>
      </c>
      <c r="K973" s="18" t="s">
        <v>93</v>
      </c>
      <c r="L973" s="18" t="s">
        <v>2219</v>
      </c>
      <c r="M973" s="18">
        <v>3</v>
      </c>
      <c r="O973" s="18">
        <v>606</v>
      </c>
      <c r="P973" s="18">
        <v>8000</v>
      </c>
      <c r="T973" s="18" t="s">
        <v>117</v>
      </c>
      <c r="U973" s="18">
        <v>260001</v>
      </c>
      <c r="AB973" s="18" t="s">
        <v>283</v>
      </c>
      <c r="AD973" s="18">
        <v>780</v>
      </c>
      <c r="AE973" s="18">
        <v>1.728</v>
      </c>
      <c r="AF973" s="18">
        <v>1348</v>
      </c>
    </row>
    <row r="974" spans="1:33" x14ac:dyDescent="0.2">
      <c r="A974" s="18">
        <v>969</v>
      </c>
      <c r="B974" s="18">
        <v>100001050</v>
      </c>
      <c r="D974" s="18">
        <v>0</v>
      </c>
      <c r="E974" s="18" t="s">
        <v>2001</v>
      </c>
      <c r="F974" s="18" t="s">
        <v>322</v>
      </c>
      <c r="H974" s="18">
        <v>100000</v>
      </c>
      <c r="I974" s="18">
        <v>0</v>
      </c>
      <c r="J974" s="18" t="s">
        <v>1928</v>
      </c>
      <c r="K974" s="18" t="s">
        <v>93</v>
      </c>
      <c r="L974" s="18" t="s">
        <v>2220</v>
      </c>
      <c r="M974" s="18">
        <v>3</v>
      </c>
      <c r="O974" s="18">
        <v>606</v>
      </c>
      <c r="P974" s="18">
        <v>8000</v>
      </c>
      <c r="T974" s="18" t="s">
        <v>117</v>
      </c>
      <c r="U974" s="18">
        <v>260001</v>
      </c>
      <c r="AB974" s="18" t="s">
        <v>284</v>
      </c>
      <c r="AD974" s="18">
        <v>780</v>
      </c>
      <c r="AE974" s="18">
        <v>2.0735999999999999</v>
      </c>
      <c r="AF974" s="18">
        <v>1617</v>
      </c>
    </row>
    <row r="975" spans="1:33" x14ac:dyDescent="0.2">
      <c r="A975" s="18">
        <v>970</v>
      </c>
      <c r="B975" s="18">
        <v>100001060</v>
      </c>
      <c r="D975" s="18">
        <v>0</v>
      </c>
      <c r="E975" s="18" t="s">
        <v>2001</v>
      </c>
      <c r="F975" s="18" t="s">
        <v>322</v>
      </c>
      <c r="H975" s="18">
        <v>100000</v>
      </c>
      <c r="I975" s="18">
        <v>0</v>
      </c>
      <c r="J975" s="18" t="s">
        <v>1928</v>
      </c>
      <c r="K975" s="18" t="s">
        <v>93</v>
      </c>
      <c r="L975" s="18" t="s">
        <v>2221</v>
      </c>
      <c r="M975" s="18">
        <v>3</v>
      </c>
      <c r="O975" s="18">
        <v>606</v>
      </c>
      <c r="P975" s="18">
        <v>8000</v>
      </c>
      <c r="T975" s="18" t="s">
        <v>117</v>
      </c>
      <c r="U975" s="18">
        <v>260001</v>
      </c>
      <c r="AB975" s="18" t="s">
        <v>285</v>
      </c>
      <c r="AD975" s="18">
        <v>780</v>
      </c>
      <c r="AE975" s="18">
        <v>2.4883199999999999</v>
      </c>
      <c r="AF975" s="18">
        <v>1941</v>
      </c>
    </row>
    <row r="976" spans="1:33" x14ac:dyDescent="0.2">
      <c r="A976" s="18">
        <v>971</v>
      </c>
      <c r="B976" s="18">
        <v>100001070</v>
      </c>
      <c r="D976" s="18">
        <v>0</v>
      </c>
      <c r="E976" s="18" t="s">
        <v>2001</v>
      </c>
      <c r="F976" s="18" t="s">
        <v>322</v>
      </c>
      <c r="H976" s="18">
        <v>100000</v>
      </c>
      <c r="I976" s="18">
        <v>0</v>
      </c>
      <c r="J976" s="18" t="s">
        <v>1928</v>
      </c>
      <c r="K976" s="18" t="s">
        <v>93</v>
      </c>
      <c r="L976" s="18" t="s">
        <v>2222</v>
      </c>
      <c r="M976" s="18">
        <v>3</v>
      </c>
      <c r="O976" s="18">
        <v>606</v>
      </c>
      <c r="P976" s="18">
        <v>8000</v>
      </c>
      <c r="T976" s="18" t="s">
        <v>117</v>
      </c>
      <c r="U976" s="18">
        <v>260001</v>
      </c>
      <c r="AB976" s="18" t="s">
        <v>286</v>
      </c>
      <c r="AD976" s="18">
        <v>780</v>
      </c>
      <c r="AE976" s="18">
        <v>2.9859839999999997</v>
      </c>
      <c r="AF976" s="18">
        <v>2329</v>
      </c>
    </row>
    <row r="977" spans="1:32" x14ac:dyDescent="0.2">
      <c r="A977" s="18">
        <v>972</v>
      </c>
      <c r="B977" s="18">
        <v>100001080</v>
      </c>
      <c r="D977" s="18">
        <v>0</v>
      </c>
      <c r="E977" s="18" t="s">
        <v>2001</v>
      </c>
      <c r="F977" s="18" t="s">
        <v>322</v>
      </c>
      <c r="H977" s="18">
        <v>100000</v>
      </c>
      <c r="I977" s="18">
        <v>0</v>
      </c>
      <c r="J977" s="18" t="s">
        <v>1928</v>
      </c>
      <c r="K977" s="18" t="s">
        <v>93</v>
      </c>
      <c r="L977" s="18" t="s">
        <v>2223</v>
      </c>
      <c r="M977" s="18">
        <v>3</v>
      </c>
      <c r="O977" s="18">
        <v>606</v>
      </c>
      <c r="P977" s="18">
        <v>8000</v>
      </c>
      <c r="T977" s="18" t="s">
        <v>117</v>
      </c>
      <c r="U977" s="18">
        <v>260001</v>
      </c>
      <c r="AB977" s="18" t="s">
        <v>287</v>
      </c>
      <c r="AD977" s="18">
        <v>780</v>
      </c>
      <c r="AE977" s="18">
        <v>3.5831807999999996</v>
      </c>
      <c r="AF977" s="18">
        <v>2795</v>
      </c>
    </row>
    <row r="978" spans="1:32" x14ac:dyDescent="0.2">
      <c r="A978" s="18">
        <v>973</v>
      </c>
      <c r="B978" s="18">
        <v>100001090</v>
      </c>
      <c r="D978" s="18">
        <v>0</v>
      </c>
      <c r="E978" s="18" t="s">
        <v>2001</v>
      </c>
      <c r="F978" s="18" t="s">
        <v>322</v>
      </c>
      <c r="H978" s="18">
        <v>100000</v>
      </c>
      <c r="I978" s="18">
        <v>0</v>
      </c>
      <c r="J978" s="18" t="s">
        <v>1928</v>
      </c>
      <c r="K978" s="18" t="s">
        <v>93</v>
      </c>
      <c r="L978" s="18" t="s">
        <v>2224</v>
      </c>
      <c r="M978" s="18">
        <v>3</v>
      </c>
      <c r="O978" s="18">
        <v>606</v>
      </c>
      <c r="P978" s="18">
        <v>8000</v>
      </c>
      <c r="T978" s="18" t="s">
        <v>117</v>
      </c>
      <c r="U978" s="18">
        <v>260001</v>
      </c>
      <c r="AB978" s="18" t="s">
        <v>288</v>
      </c>
      <c r="AD978" s="18">
        <v>780</v>
      </c>
      <c r="AE978" s="18">
        <v>4.2998169599999994</v>
      </c>
      <c r="AF978" s="18">
        <v>3354</v>
      </c>
    </row>
    <row r="979" spans="1:32" x14ac:dyDescent="0.2">
      <c r="A979" s="18">
        <v>974</v>
      </c>
      <c r="B979" s="18">
        <v>100001100</v>
      </c>
      <c r="D979" s="18">
        <v>0</v>
      </c>
      <c r="E979" s="18" t="s">
        <v>2001</v>
      </c>
      <c r="F979" s="18" t="s">
        <v>322</v>
      </c>
      <c r="H979" s="18">
        <v>100000</v>
      </c>
      <c r="I979" s="18">
        <v>0</v>
      </c>
      <c r="J979" s="18" t="s">
        <v>1928</v>
      </c>
      <c r="K979" s="18" t="s">
        <v>93</v>
      </c>
      <c r="L979" s="18" t="s">
        <v>2225</v>
      </c>
      <c r="M979" s="18">
        <v>3</v>
      </c>
      <c r="O979" s="18">
        <v>606</v>
      </c>
      <c r="P979" s="18">
        <v>8000</v>
      </c>
      <c r="T979" s="18" t="s">
        <v>117</v>
      </c>
      <c r="U979" s="18">
        <v>260001</v>
      </c>
      <c r="AB979" s="18" t="s">
        <v>289</v>
      </c>
      <c r="AD979" s="18">
        <v>780</v>
      </c>
      <c r="AE979" s="18">
        <v>5.1597803519999994</v>
      </c>
      <c r="AF979" s="18">
        <v>4025</v>
      </c>
    </row>
    <row r="980" spans="1:32" x14ac:dyDescent="0.2">
      <c r="A980" s="18">
        <v>975</v>
      </c>
      <c r="B980" s="18">
        <v>100001110</v>
      </c>
      <c r="D980" s="18">
        <v>0</v>
      </c>
      <c r="E980" s="18" t="s">
        <v>2001</v>
      </c>
      <c r="F980" s="18" t="s">
        <v>322</v>
      </c>
      <c r="H980" s="18">
        <v>100000</v>
      </c>
      <c r="I980" s="18">
        <v>0</v>
      </c>
      <c r="J980" s="18" t="s">
        <v>1928</v>
      </c>
      <c r="K980" s="18" t="s">
        <v>93</v>
      </c>
      <c r="L980" s="18" t="s">
        <v>2226</v>
      </c>
      <c r="M980" s="18">
        <v>3</v>
      </c>
      <c r="O980" s="18">
        <v>606</v>
      </c>
      <c r="P980" s="18">
        <v>8000</v>
      </c>
      <c r="T980" s="18" t="s">
        <v>117</v>
      </c>
      <c r="U980" s="18">
        <v>260001</v>
      </c>
      <c r="AB980" s="18" t="s">
        <v>290</v>
      </c>
      <c r="AD980" s="18">
        <v>780</v>
      </c>
      <c r="AE980" s="18">
        <v>6.1917364223999991</v>
      </c>
      <c r="AF980" s="18">
        <v>4830</v>
      </c>
    </row>
    <row r="981" spans="1:32" x14ac:dyDescent="0.2">
      <c r="A981" s="18">
        <v>976</v>
      </c>
      <c r="B981" s="18">
        <v>100001120</v>
      </c>
      <c r="D981" s="18">
        <v>0</v>
      </c>
      <c r="E981" s="18" t="s">
        <v>2001</v>
      </c>
      <c r="F981" s="18" t="s">
        <v>322</v>
      </c>
      <c r="H981" s="18">
        <v>100000</v>
      </c>
      <c r="I981" s="18">
        <v>0</v>
      </c>
      <c r="J981" s="18" t="s">
        <v>1928</v>
      </c>
      <c r="K981" s="18" t="s">
        <v>93</v>
      </c>
      <c r="L981" s="18" t="s">
        <v>2227</v>
      </c>
      <c r="M981" s="18">
        <v>3</v>
      </c>
      <c r="O981" s="18">
        <v>606</v>
      </c>
      <c r="P981" s="18">
        <v>8000</v>
      </c>
      <c r="T981" s="18" t="s">
        <v>117</v>
      </c>
      <c r="U981" s="18">
        <v>260001</v>
      </c>
      <c r="AB981" s="18" t="s">
        <v>291</v>
      </c>
      <c r="AD981" s="18">
        <v>780</v>
      </c>
      <c r="AE981" s="18">
        <v>7.4300837068799988</v>
      </c>
      <c r="AF981" s="18">
        <v>5795</v>
      </c>
    </row>
    <row r="982" spans="1:32" x14ac:dyDescent="0.2">
      <c r="A982" s="18">
        <v>977</v>
      </c>
      <c r="B982" s="18">
        <v>100001130</v>
      </c>
      <c r="D982" s="18">
        <v>0</v>
      </c>
      <c r="E982" s="18" t="s">
        <v>2001</v>
      </c>
      <c r="F982" s="18" t="s">
        <v>322</v>
      </c>
      <c r="H982" s="18">
        <v>100000</v>
      </c>
      <c r="I982" s="18">
        <v>0</v>
      </c>
      <c r="J982" s="18" t="s">
        <v>1928</v>
      </c>
      <c r="K982" s="18" t="s">
        <v>93</v>
      </c>
      <c r="L982" s="18" t="s">
        <v>2228</v>
      </c>
      <c r="M982" s="18">
        <v>3</v>
      </c>
      <c r="O982" s="18">
        <v>606</v>
      </c>
      <c r="P982" s="18">
        <v>8000</v>
      </c>
      <c r="T982" s="18" t="s">
        <v>117</v>
      </c>
      <c r="U982" s="18">
        <v>260001</v>
      </c>
      <c r="AB982" s="18" t="s">
        <v>292</v>
      </c>
      <c r="AD982" s="18">
        <v>780</v>
      </c>
      <c r="AE982" s="18">
        <v>8.9161004482559978</v>
      </c>
      <c r="AF982" s="18">
        <v>6955</v>
      </c>
    </row>
    <row r="983" spans="1:32" x14ac:dyDescent="0.2">
      <c r="A983" s="18">
        <v>978</v>
      </c>
      <c r="B983" s="18">
        <v>100001140</v>
      </c>
      <c r="D983" s="18">
        <v>0</v>
      </c>
      <c r="E983" s="18" t="s">
        <v>2001</v>
      </c>
      <c r="F983" s="18" t="s">
        <v>322</v>
      </c>
      <c r="H983" s="18">
        <v>100000</v>
      </c>
      <c r="I983" s="18">
        <v>0</v>
      </c>
      <c r="J983" s="18" t="s">
        <v>1928</v>
      </c>
      <c r="K983" s="18" t="s">
        <v>93</v>
      </c>
      <c r="L983" s="18" t="s">
        <v>2229</v>
      </c>
      <c r="M983" s="18">
        <v>3</v>
      </c>
      <c r="O983" s="18">
        <v>606</v>
      </c>
      <c r="P983" s="18">
        <v>8000</v>
      </c>
      <c r="T983" s="18" t="s">
        <v>117</v>
      </c>
      <c r="U983" s="18">
        <v>260001</v>
      </c>
      <c r="AB983" s="18" t="s">
        <v>293</v>
      </c>
      <c r="AD983" s="18">
        <v>780</v>
      </c>
      <c r="AE983" s="18">
        <v>10.699320537907196</v>
      </c>
      <c r="AF983" s="18">
        <v>8345</v>
      </c>
    </row>
    <row r="984" spans="1:32" x14ac:dyDescent="0.2">
      <c r="A984" s="18">
        <v>979</v>
      </c>
      <c r="B984" s="18">
        <v>100001150</v>
      </c>
      <c r="D984" s="18">
        <v>0</v>
      </c>
      <c r="E984" s="18" t="s">
        <v>2001</v>
      </c>
      <c r="F984" s="18" t="s">
        <v>322</v>
      </c>
      <c r="H984" s="18">
        <v>100000</v>
      </c>
      <c r="I984" s="18">
        <v>0</v>
      </c>
      <c r="J984" s="18" t="s">
        <v>1928</v>
      </c>
      <c r="K984" s="18" t="s">
        <v>93</v>
      </c>
      <c r="L984" s="18" t="s">
        <v>2230</v>
      </c>
      <c r="M984" s="18">
        <v>3</v>
      </c>
      <c r="O984" s="18">
        <v>606</v>
      </c>
      <c r="P984" s="18">
        <v>8000</v>
      </c>
      <c r="T984" s="18" t="s">
        <v>117</v>
      </c>
      <c r="U984" s="18">
        <v>260001</v>
      </c>
      <c r="AB984" s="18" t="s">
        <v>294</v>
      </c>
      <c r="AD984" s="18">
        <v>780</v>
      </c>
      <c r="AE984" s="18">
        <v>12.839184645488634</v>
      </c>
      <c r="AF984" s="18">
        <v>10015</v>
      </c>
    </row>
    <row r="985" spans="1:32" x14ac:dyDescent="0.2">
      <c r="A985" s="18">
        <v>980</v>
      </c>
      <c r="B985" s="18">
        <v>100001160</v>
      </c>
      <c r="D985" s="18">
        <v>0</v>
      </c>
      <c r="E985" s="18" t="s">
        <v>2001</v>
      </c>
      <c r="F985" s="18" t="s">
        <v>322</v>
      </c>
      <c r="H985" s="18">
        <v>100000</v>
      </c>
      <c r="I985" s="18">
        <v>0</v>
      </c>
      <c r="J985" s="18" t="s">
        <v>1928</v>
      </c>
      <c r="K985" s="18" t="s">
        <v>93</v>
      </c>
      <c r="L985" s="18" t="s">
        <v>2231</v>
      </c>
      <c r="M985" s="18">
        <v>3</v>
      </c>
      <c r="O985" s="18">
        <v>606</v>
      </c>
      <c r="P985" s="18">
        <v>8000</v>
      </c>
      <c r="T985" s="18" t="s">
        <v>117</v>
      </c>
      <c r="U985" s="18">
        <v>260001</v>
      </c>
      <c r="AB985" s="18" t="s">
        <v>295</v>
      </c>
      <c r="AD985" s="18">
        <v>780</v>
      </c>
      <c r="AE985" s="18">
        <v>15.407021574586361</v>
      </c>
      <c r="AF985" s="18">
        <v>12017</v>
      </c>
    </row>
    <row r="986" spans="1:32" x14ac:dyDescent="0.2">
      <c r="A986" s="18">
        <v>981</v>
      </c>
      <c r="B986" s="18">
        <v>100001170</v>
      </c>
      <c r="D986" s="18">
        <v>0</v>
      </c>
      <c r="E986" s="18" t="s">
        <v>2001</v>
      </c>
      <c r="F986" s="18" t="s">
        <v>322</v>
      </c>
      <c r="H986" s="18">
        <v>100000</v>
      </c>
      <c r="I986" s="18">
        <v>0</v>
      </c>
      <c r="J986" s="18" t="s">
        <v>1928</v>
      </c>
      <c r="K986" s="18" t="s">
        <v>93</v>
      </c>
      <c r="L986" s="18" t="s">
        <v>2232</v>
      </c>
      <c r="M986" s="18">
        <v>3</v>
      </c>
      <c r="O986" s="18">
        <v>606</v>
      </c>
      <c r="P986" s="18">
        <v>8000</v>
      </c>
      <c r="T986" s="18" t="s">
        <v>117</v>
      </c>
      <c r="U986" s="18">
        <v>260001</v>
      </c>
      <c r="AB986" s="18" t="s">
        <v>296</v>
      </c>
      <c r="AD986" s="18">
        <v>780</v>
      </c>
      <c r="AE986" s="18">
        <v>18.488425889503631</v>
      </c>
      <c r="AF986" s="18">
        <v>14421</v>
      </c>
    </row>
    <row r="987" spans="1:32" x14ac:dyDescent="0.2">
      <c r="A987" s="18">
        <v>982</v>
      </c>
      <c r="B987" s="18">
        <v>100001180</v>
      </c>
      <c r="D987" s="18">
        <v>0</v>
      </c>
      <c r="E987" s="18" t="s">
        <v>2001</v>
      </c>
      <c r="F987" s="18" t="s">
        <v>322</v>
      </c>
      <c r="H987" s="18">
        <v>100000</v>
      </c>
      <c r="I987" s="18">
        <v>0</v>
      </c>
      <c r="J987" s="18" t="s">
        <v>1928</v>
      </c>
      <c r="K987" s="18" t="s">
        <v>93</v>
      </c>
      <c r="L987" s="18" t="s">
        <v>2233</v>
      </c>
      <c r="M987" s="18">
        <v>3</v>
      </c>
      <c r="O987" s="18">
        <v>606</v>
      </c>
      <c r="P987" s="18">
        <v>8000</v>
      </c>
      <c r="T987" s="18" t="s">
        <v>117</v>
      </c>
      <c r="U987" s="18">
        <v>260001</v>
      </c>
      <c r="AB987" s="18" t="s">
        <v>297</v>
      </c>
      <c r="AD987" s="18">
        <v>780</v>
      </c>
      <c r="AE987" s="18">
        <v>22.186111067404358</v>
      </c>
      <c r="AF987" s="18">
        <v>17305</v>
      </c>
    </row>
    <row r="988" spans="1:32" x14ac:dyDescent="0.2">
      <c r="A988" s="18">
        <v>983</v>
      </c>
      <c r="B988" s="18">
        <v>100001190</v>
      </c>
      <c r="D988" s="18">
        <v>0</v>
      </c>
      <c r="E988" s="18" t="s">
        <v>2001</v>
      </c>
      <c r="F988" s="18" t="s">
        <v>322</v>
      </c>
      <c r="H988" s="18">
        <v>100000</v>
      </c>
      <c r="I988" s="18">
        <v>0</v>
      </c>
      <c r="J988" s="18" t="s">
        <v>1928</v>
      </c>
      <c r="K988" s="18" t="s">
        <v>93</v>
      </c>
      <c r="L988" s="18" t="s">
        <v>2234</v>
      </c>
      <c r="M988" s="18">
        <v>3</v>
      </c>
      <c r="O988" s="18">
        <v>606</v>
      </c>
      <c r="P988" s="18">
        <v>8000</v>
      </c>
      <c r="T988" s="18" t="s">
        <v>117</v>
      </c>
      <c r="U988" s="18">
        <v>260001</v>
      </c>
      <c r="AB988" s="18" t="s">
        <v>298</v>
      </c>
      <c r="AD988" s="18">
        <v>780</v>
      </c>
      <c r="AE988" s="18">
        <v>26.62333328088523</v>
      </c>
      <c r="AF988" s="18">
        <v>20766</v>
      </c>
    </row>
    <row r="989" spans="1:32" x14ac:dyDescent="0.2">
      <c r="A989" s="18">
        <v>984</v>
      </c>
      <c r="B989" s="18">
        <v>100001200</v>
      </c>
      <c r="D989" s="18">
        <v>0</v>
      </c>
      <c r="E989" s="18" t="s">
        <v>2001</v>
      </c>
      <c r="F989" s="18" t="s">
        <v>322</v>
      </c>
      <c r="H989" s="18">
        <v>100000</v>
      </c>
      <c r="I989" s="18">
        <v>0</v>
      </c>
      <c r="J989" s="18" t="s">
        <v>1928</v>
      </c>
      <c r="K989" s="18" t="s">
        <v>93</v>
      </c>
      <c r="L989" s="18" t="s">
        <v>2235</v>
      </c>
      <c r="M989" s="18">
        <v>3</v>
      </c>
      <c r="O989" s="18">
        <v>606</v>
      </c>
      <c r="P989" s="18">
        <v>8000</v>
      </c>
      <c r="T989" s="18" t="s">
        <v>117</v>
      </c>
      <c r="U989" s="18">
        <v>260001</v>
      </c>
      <c r="AB989" s="18" t="s">
        <v>299</v>
      </c>
      <c r="AD989" s="18">
        <v>780</v>
      </c>
      <c r="AE989" s="18">
        <v>31.947999937062274</v>
      </c>
      <c r="AF989" s="18">
        <v>24919</v>
      </c>
    </row>
    <row r="990" spans="1:32" x14ac:dyDescent="0.2">
      <c r="A990" s="18">
        <v>985</v>
      </c>
      <c r="B990" s="18">
        <v>100001210</v>
      </c>
      <c r="D990" s="18">
        <v>0</v>
      </c>
      <c r="E990" s="18" t="s">
        <v>2001</v>
      </c>
      <c r="F990" s="18" t="s">
        <v>322</v>
      </c>
      <c r="H990" s="18">
        <v>100000</v>
      </c>
      <c r="I990" s="18">
        <v>0</v>
      </c>
      <c r="J990" s="18" t="s">
        <v>1928</v>
      </c>
      <c r="K990" s="18" t="s">
        <v>93</v>
      </c>
      <c r="L990" s="18" t="s">
        <v>2236</v>
      </c>
      <c r="M990" s="18">
        <v>3</v>
      </c>
      <c r="O990" s="18">
        <v>606</v>
      </c>
      <c r="P990" s="18">
        <v>8000</v>
      </c>
      <c r="T990" s="18" t="s">
        <v>117</v>
      </c>
      <c r="U990" s="18">
        <v>260001</v>
      </c>
      <c r="AB990" s="18" t="s">
        <v>279</v>
      </c>
      <c r="AD990" s="18">
        <v>780</v>
      </c>
      <c r="AE990" s="18">
        <v>38.337599924474731</v>
      </c>
      <c r="AF990" s="18">
        <v>29903</v>
      </c>
    </row>
    <row r="991" spans="1:32" x14ac:dyDescent="0.2">
      <c r="A991" s="18">
        <v>986</v>
      </c>
      <c r="B991" s="18">
        <v>100001220</v>
      </c>
      <c r="D991" s="18">
        <v>0</v>
      </c>
      <c r="E991" s="18" t="s">
        <v>2001</v>
      </c>
      <c r="F991" s="18" t="s">
        <v>322</v>
      </c>
      <c r="H991" s="18">
        <v>100000</v>
      </c>
      <c r="I991" s="18">
        <v>0</v>
      </c>
      <c r="J991" s="18" t="s">
        <v>1928</v>
      </c>
      <c r="K991" s="18" t="s">
        <v>93</v>
      </c>
      <c r="L991" s="18" t="s">
        <v>2237</v>
      </c>
      <c r="M991" s="18">
        <v>3</v>
      </c>
      <c r="O991" s="18">
        <v>606</v>
      </c>
      <c r="P991" s="18">
        <v>8000</v>
      </c>
      <c r="T991" s="18" t="s">
        <v>117</v>
      </c>
      <c r="U991" s="18">
        <v>260001</v>
      </c>
      <c r="AB991" s="18" t="s">
        <v>300</v>
      </c>
      <c r="AD991" s="18">
        <v>780</v>
      </c>
      <c r="AE991" s="18">
        <v>46.005119909369675</v>
      </c>
      <c r="AF991" s="18">
        <v>35884</v>
      </c>
    </row>
    <row r="992" spans="1:32" x14ac:dyDescent="0.2">
      <c r="A992" s="18">
        <v>987</v>
      </c>
      <c r="B992" s="18">
        <v>100001230</v>
      </c>
      <c r="D992" s="18">
        <v>0</v>
      </c>
      <c r="E992" s="18" t="s">
        <v>2001</v>
      </c>
      <c r="F992" s="18" t="s">
        <v>322</v>
      </c>
      <c r="H992" s="18">
        <v>100000</v>
      </c>
      <c r="I992" s="18">
        <v>0</v>
      </c>
      <c r="J992" s="18" t="s">
        <v>1928</v>
      </c>
      <c r="K992" s="18" t="s">
        <v>93</v>
      </c>
      <c r="L992" s="18" t="s">
        <v>2238</v>
      </c>
      <c r="M992" s="18">
        <v>3</v>
      </c>
      <c r="O992" s="18">
        <v>606</v>
      </c>
      <c r="P992" s="18">
        <v>8000</v>
      </c>
      <c r="T992" s="18" t="s">
        <v>117</v>
      </c>
      <c r="U992" s="18">
        <v>260001</v>
      </c>
      <c r="AB992" s="18" t="s">
        <v>301</v>
      </c>
      <c r="AD992" s="18">
        <v>780</v>
      </c>
      <c r="AE992" s="18">
        <v>55.206143891243606</v>
      </c>
      <c r="AF992" s="18">
        <v>43061</v>
      </c>
    </row>
    <row r="993" spans="1:32" x14ac:dyDescent="0.2">
      <c r="A993" s="18">
        <v>988</v>
      </c>
      <c r="B993" s="18">
        <v>100001240</v>
      </c>
      <c r="D993" s="18">
        <v>0</v>
      </c>
      <c r="E993" s="18" t="s">
        <v>2001</v>
      </c>
      <c r="F993" s="18" t="s">
        <v>322</v>
      </c>
      <c r="H993" s="18">
        <v>100000</v>
      </c>
      <c r="I993" s="18">
        <v>0</v>
      </c>
      <c r="J993" s="18" t="s">
        <v>1928</v>
      </c>
      <c r="K993" s="18" t="s">
        <v>93</v>
      </c>
      <c r="L993" s="18" t="s">
        <v>2239</v>
      </c>
      <c r="M993" s="18">
        <v>3</v>
      </c>
      <c r="O993" s="18">
        <v>606</v>
      </c>
      <c r="P993" s="18">
        <v>8000</v>
      </c>
      <c r="T993" s="18" t="s">
        <v>117</v>
      </c>
      <c r="U993" s="18">
        <v>260001</v>
      </c>
      <c r="AB993" s="18" t="s">
        <v>302</v>
      </c>
      <c r="AD993" s="18">
        <v>780</v>
      </c>
      <c r="AE993" s="18">
        <v>66.247372669492322</v>
      </c>
      <c r="AF993" s="18">
        <v>51673</v>
      </c>
    </row>
    <row r="994" spans="1:32" x14ac:dyDescent="0.2">
      <c r="A994" s="18">
        <v>989</v>
      </c>
      <c r="B994" s="18">
        <v>100001250</v>
      </c>
      <c r="D994" s="18">
        <v>0</v>
      </c>
      <c r="E994" s="18" t="s">
        <v>2001</v>
      </c>
      <c r="F994" s="18" t="s">
        <v>322</v>
      </c>
      <c r="H994" s="18">
        <v>100000</v>
      </c>
      <c r="I994" s="18">
        <v>0</v>
      </c>
      <c r="J994" s="18" t="s">
        <v>1928</v>
      </c>
      <c r="K994" s="18" t="s">
        <v>93</v>
      </c>
      <c r="L994" s="18" t="s">
        <v>2240</v>
      </c>
      <c r="M994" s="18">
        <v>3</v>
      </c>
      <c r="O994" s="18">
        <v>606</v>
      </c>
      <c r="P994" s="18">
        <v>8000</v>
      </c>
      <c r="T994" s="18" t="s">
        <v>117</v>
      </c>
      <c r="U994" s="18">
        <v>260001</v>
      </c>
      <c r="AB994" s="18" t="s">
        <v>303</v>
      </c>
      <c r="AD994" s="18">
        <v>780</v>
      </c>
      <c r="AE994" s="18">
        <v>79.496847203390786</v>
      </c>
      <c r="AF994" s="18">
        <v>62008</v>
      </c>
    </row>
    <row r="995" spans="1:32" x14ac:dyDescent="0.2">
      <c r="A995" s="18">
        <v>990</v>
      </c>
      <c r="B995" s="18">
        <v>100002010</v>
      </c>
      <c r="D995" s="18">
        <v>0</v>
      </c>
      <c r="E995" s="18" t="s">
        <v>1938</v>
      </c>
      <c r="F995" s="18" t="s">
        <v>2941</v>
      </c>
      <c r="H995" s="18">
        <v>0</v>
      </c>
      <c r="I995" s="18">
        <v>0</v>
      </c>
      <c r="J995" s="18" t="s">
        <v>2909</v>
      </c>
      <c r="K995" s="18" t="s">
        <v>93</v>
      </c>
      <c r="L995" s="18" t="s">
        <v>2943</v>
      </c>
      <c r="M995" s="18">
        <v>5</v>
      </c>
      <c r="O995" s="18">
        <v>602</v>
      </c>
      <c r="P995" s="18">
        <v>3000</v>
      </c>
      <c r="T995" s="18" t="s">
        <v>117</v>
      </c>
      <c r="U995" s="18">
        <v>260001</v>
      </c>
      <c r="W995" s="18">
        <v>100002010</v>
      </c>
      <c r="AB995" s="18" t="s">
        <v>277</v>
      </c>
      <c r="AD995" s="18">
        <v>240</v>
      </c>
      <c r="AE995" s="18">
        <v>1</v>
      </c>
      <c r="AF995" s="18">
        <v>34</v>
      </c>
    </row>
    <row r="996" spans="1:32" x14ac:dyDescent="0.2">
      <c r="A996" s="18">
        <v>991</v>
      </c>
      <c r="B996" s="18">
        <v>100002020</v>
      </c>
      <c r="D996" s="18">
        <v>0</v>
      </c>
      <c r="E996" s="18" t="s">
        <v>1938</v>
      </c>
      <c r="F996" s="18" t="s">
        <v>2941</v>
      </c>
      <c r="H996" s="18">
        <v>0</v>
      </c>
      <c r="I996" s="18">
        <v>0</v>
      </c>
      <c r="J996" s="18" t="s">
        <v>2909</v>
      </c>
      <c r="K996" s="18" t="s">
        <v>93</v>
      </c>
      <c r="L996" s="18" t="s">
        <v>2944</v>
      </c>
      <c r="M996" s="18">
        <v>5</v>
      </c>
      <c r="O996" s="18">
        <v>602</v>
      </c>
      <c r="P996" s="18">
        <v>3000</v>
      </c>
      <c r="T996" s="18" t="s">
        <v>117</v>
      </c>
      <c r="U996" s="18">
        <v>260001</v>
      </c>
      <c r="W996" s="18">
        <v>100002010</v>
      </c>
      <c r="AB996" s="18" t="s">
        <v>280</v>
      </c>
      <c r="AD996" s="18">
        <v>240</v>
      </c>
      <c r="AE996" s="18">
        <v>1.2</v>
      </c>
      <c r="AF996" s="18">
        <v>41</v>
      </c>
    </row>
    <row r="997" spans="1:32" x14ac:dyDescent="0.2">
      <c r="A997" s="18">
        <v>992</v>
      </c>
      <c r="B997" s="18">
        <v>100002030</v>
      </c>
      <c r="D997" s="18">
        <v>0</v>
      </c>
      <c r="E997" s="18" t="s">
        <v>1938</v>
      </c>
      <c r="F997" s="18" t="s">
        <v>2941</v>
      </c>
      <c r="H997" s="18">
        <v>0</v>
      </c>
      <c r="I997" s="18">
        <v>0</v>
      </c>
      <c r="J997" s="18" t="s">
        <v>2909</v>
      </c>
      <c r="K997" s="18" t="s">
        <v>93</v>
      </c>
      <c r="L997" s="18" t="s">
        <v>2945</v>
      </c>
      <c r="M997" s="18">
        <v>5</v>
      </c>
      <c r="O997" s="18">
        <v>602</v>
      </c>
      <c r="P997" s="18">
        <v>3000</v>
      </c>
      <c r="T997" s="18" t="s">
        <v>117</v>
      </c>
      <c r="U997" s="18">
        <v>260001</v>
      </c>
      <c r="W997" s="18">
        <v>100002010</v>
      </c>
      <c r="AB997" s="18" t="s">
        <v>282</v>
      </c>
      <c r="AD997" s="18">
        <v>240</v>
      </c>
      <c r="AE997" s="18">
        <v>1.44</v>
      </c>
      <c r="AF997" s="18">
        <v>49</v>
      </c>
    </row>
    <row r="998" spans="1:32" x14ac:dyDescent="0.2">
      <c r="A998" s="18">
        <v>993</v>
      </c>
      <c r="B998" s="18">
        <v>100002040</v>
      </c>
      <c r="D998" s="18">
        <v>0</v>
      </c>
      <c r="E998" s="18" t="s">
        <v>1938</v>
      </c>
      <c r="F998" s="18" t="s">
        <v>2941</v>
      </c>
      <c r="H998" s="18">
        <v>0</v>
      </c>
      <c r="I998" s="18">
        <v>0</v>
      </c>
      <c r="J998" s="18" t="s">
        <v>2909</v>
      </c>
      <c r="K998" s="18" t="s">
        <v>93</v>
      </c>
      <c r="L998" s="18" t="s">
        <v>2946</v>
      </c>
      <c r="M998" s="18">
        <v>5</v>
      </c>
      <c r="O998" s="18">
        <v>602</v>
      </c>
      <c r="P998" s="18">
        <v>3000</v>
      </c>
      <c r="T998" s="18" t="s">
        <v>117</v>
      </c>
      <c r="U998" s="18">
        <v>260001</v>
      </c>
      <c r="W998" s="18">
        <v>100002010</v>
      </c>
      <c r="AB998" s="18" t="s">
        <v>283</v>
      </c>
      <c r="AD998" s="18">
        <v>240</v>
      </c>
      <c r="AE998" s="18">
        <v>1.728</v>
      </c>
      <c r="AF998" s="18">
        <v>59</v>
      </c>
    </row>
    <row r="999" spans="1:32" x14ac:dyDescent="0.2">
      <c r="A999" s="18">
        <v>994</v>
      </c>
      <c r="B999" s="18">
        <v>100002050</v>
      </c>
      <c r="D999" s="18">
        <v>0</v>
      </c>
      <c r="E999" s="18" t="s">
        <v>1938</v>
      </c>
      <c r="F999" s="18" t="s">
        <v>2941</v>
      </c>
      <c r="H999" s="18">
        <v>0</v>
      </c>
      <c r="I999" s="18">
        <v>0</v>
      </c>
      <c r="J999" s="18" t="s">
        <v>2909</v>
      </c>
      <c r="K999" s="18" t="s">
        <v>93</v>
      </c>
      <c r="L999" s="18" t="s">
        <v>2947</v>
      </c>
      <c r="M999" s="18">
        <v>5</v>
      </c>
      <c r="O999" s="18">
        <v>602</v>
      </c>
      <c r="P999" s="18">
        <v>3000</v>
      </c>
      <c r="T999" s="18" t="s">
        <v>117</v>
      </c>
      <c r="U999" s="18">
        <v>260001</v>
      </c>
      <c r="W999" s="18">
        <v>100002010</v>
      </c>
      <c r="AB999" s="18" t="s">
        <v>284</v>
      </c>
      <c r="AD999" s="18">
        <v>240</v>
      </c>
      <c r="AE999" s="18">
        <v>2.0735999999999999</v>
      </c>
      <c r="AF999" s="18">
        <v>71</v>
      </c>
    </row>
    <row r="1000" spans="1:32" x14ac:dyDescent="0.2">
      <c r="A1000" s="18">
        <v>995</v>
      </c>
      <c r="B1000" s="18">
        <v>100002060</v>
      </c>
      <c r="D1000" s="18">
        <v>0</v>
      </c>
      <c r="E1000" s="18" t="s">
        <v>1938</v>
      </c>
      <c r="F1000" s="18" t="s">
        <v>2941</v>
      </c>
      <c r="H1000" s="18">
        <v>0</v>
      </c>
      <c r="I1000" s="18">
        <v>0</v>
      </c>
      <c r="J1000" s="18" t="s">
        <v>2909</v>
      </c>
      <c r="K1000" s="18" t="s">
        <v>93</v>
      </c>
      <c r="L1000" s="18" t="s">
        <v>2948</v>
      </c>
      <c r="M1000" s="18">
        <v>5</v>
      </c>
      <c r="O1000" s="18">
        <v>602</v>
      </c>
      <c r="P1000" s="18">
        <v>3000</v>
      </c>
      <c r="T1000" s="18" t="s">
        <v>117</v>
      </c>
      <c r="U1000" s="18">
        <v>260001</v>
      </c>
      <c r="W1000" s="18">
        <v>100002010</v>
      </c>
      <c r="AB1000" s="18" t="s">
        <v>285</v>
      </c>
      <c r="AD1000" s="18">
        <v>240</v>
      </c>
      <c r="AE1000" s="18">
        <v>2.4883199999999999</v>
      </c>
      <c r="AF1000" s="18">
        <v>85</v>
      </c>
    </row>
    <row r="1001" spans="1:32" x14ac:dyDescent="0.2">
      <c r="A1001" s="18">
        <v>996</v>
      </c>
      <c r="B1001" s="18">
        <v>100002070</v>
      </c>
      <c r="D1001" s="18">
        <v>0</v>
      </c>
      <c r="E1001" s="18" t="s">
        <v>1938</v>
      </c>
      <c r="F1001" s="18" t="s">
        <v>2941</v>
      </c>
      <c r="H1001" s="18">
        <v>0</v>
      </c>
      <c r="I1001" s="18">
        <v>0</v>
      </c>
      <c r="J1001" s="18" t="s">
        <v>2909</v>
      </c>
      <c r="K1001" s="18" t="s">
        <v>93</v>
      </c>
      <c r="L1001" s="18" t="s">
        <v>2949</v>
      </c>
      <c r="M1001" s="18">
        <v>5</v>
      </c>
      <c r="O1001" s="18">
        <v>602</v>
      </c>
      <c r="P1001" s="18">
        <v>3000</v>
      </c>
      <c r="T1001" s="18" t="s">
        <v>117</v>
      </c>
      <c r="U1001" s="18">
        <v>260001</v>
      </c>
      <c r="W1001" s="18">
        <v>100002010</v>
      </c>
      <c r="AB1001" s="18" t="s">
        <v>286</v>
      </c>
      <c r="AD1001" s="18">
        <v>240</v>
      </c>
      <c r="AE1001" s="18">
        <v>2.9859839999999997</v>
      </c>
      <c r="AF1001" s="18">
        <v>102</v>
      </c>
    </row>
    <row r="1002" spans="1:32" x14ac:dyDescent="0.2">
      <c r="A1002" s="18">
        <v>997</v>
      </c>
      <c r="B1002" s="18">
        <v>100002080</v>
      </c>
      <c r="D1002" s="18">
        <v>0</v>
      </c>
      <c r="E1002" s="18" t="s">
        <v>1938</v>
      </c>
      <c r="F1002" s="18" t="s">
        <v>2941</v>
      </c>
      <c r="H1002" s="18">
        <v>0</v>
      </c>
      <c r="I1002" s="18">
        <v>0</v>
      </c>
      <c r="J1002" s="18" t="s">
        <v>2909</v>
      </c>
      <c r="K1002" s="18" t="s">
        <v>93</v>
      </c>
      <c r="L1002" s="18" t="s">
        <v>2950</v>
      </c>
      <c r="M1002" s="18">
        <v>5</v>
      </c>
      <c r="O1002" s="18">
        <v>602</v>
      </c>
      <c r="P1002" s="18">
        <v>3000</v>
      </c>
      <c r="T1002" s="18" t="s">
        <v>117</v>
      </c>
      <c r="U1002" s="18">
        <v>260001</v>
      </c>
      <c r="W1002" s="18">
        <v>100002010</v>
      </c>
      <c r="AB1002" s="18" t="s">
        <v>287</v>
      </c>
      <c r="AD1002" s="18">
        <v>240</v>
      </c>
      <c r="AE1002" s="18">
        <v>3.5831807999999996</v>
      </c>
      <c r="AF1002" s="18">
        <v>123</v>
      </c>
    </row>
    <row r="1003" spans="1:32" x14ac:dyDescent="0.2">
      <c r="A1003" s="18">
        <v>998</v>
      </c>
      <c r="B1003" s="18">
        <v>100002090</v>
      </c>
      <c r="D1003" s="18">
        <v>0</v>
      </c>
      <c r="E1003" s="18" t="s">
        <v>1938</v>
      </c>
      <c r="F1003" s="18" t="s">
        <v>2941</v>
      </c>
      <c r="H1003" s="18">
        <v>0</v>
      </c>
      <c r="I1003" s="18">
        <v>0</v>
      </c>
      <c r="J1003" s="18" t="s">
        <v>2909</v>
      </c>
      <c r="K1003" s="18" t="s">
        <v>93</v>
      </c>
      <c r="L1003" s="18" t="s">
        <v>2951</v>
      </c>
      <c r="M1003" s="18">
        <v>5</v>
      </c>
      <c r="O1003" s="18">
        <v>602</v>
      </c>
      <c r="P1003" s="18">
        <v>3000</v>
      </c>
      <c r="T1003" s="18" t="s">
        <v>117</v>
      </c>
      <c r="U1003" s="18">
        <v>260001</v>
      </c>
      <c r="W1003" s="18">
        <v>100002010</v>
      </c>
      <c r="AB1003" s="18" t="s">
        <v>288</v>
      </c>
      <c r="AD1003" s="18">
        <v>240</v>
      </c>
      <c r="AE1003" s="18">
        <v>4.2998169599999994</v>
      </c>
      <c r="AF1003" s="18">
        <v>147</v>
      </c>
    </row>
    <row r="1004" spans="1:32" x14ac:dyDescent="0.2">
      <c r="A1004" s="18">
        <v>999</v>
      </c>
      <c r="B1004" s="18">
        <v>100002100</v>
      </c>
      <c r="D1004" s="18">
        <v>0</v>
      </c>
      <c r="E1004" s="18" t="s">
        <v>1938</v>
      </c>
      <c r="F1004" s="18" t="s">
        <v>2941</v>
      </c>
      <c r="H1004" s="18">
        <v>0</v>
      </c>
      <c r="I1004" s="18">
        <v>0</v>
      </c>
      <c r="J1004" s="18" t="s">
        <v>2909</v>
      </c>
      <c r="K1004" s="18" t="s">
        <v>93</v>
      </c>
      <c r="L1004" s="18" t="s">
        <v>2952</v>
      </c>
      <c r="M1004" s="18">
        <v>5</v>
      </c>
      <c r="O1004" s="18">
        <v>602</v>
      </c>
      <c r="P1004" s="18">
        <v>3000</v>
      </c>
      <c r="T1004" s="18" t="s">
        <v>117</v>
      </c>
      <c r="U1004" s="18">
        <v>260001</v>
      </c>
      <c r="W1004" s="18">
        <v>100002010</v>
      </c>
      <c r="AB1004" s="18" t="s">
        <v>289</v>
      </c>
      <c r="AD1004" s="18">
        <v>240</v>
      </c>
      <c r="AE1004" s="18">
        <v>5.1597803519999994</v>
      </c>
      <c r="AF1004" s="18">
        <v>177</v>
      </c>
    </row>
    <row r="1005" spans="1:32" x14ac:dyDescent="0.2">
      <c r="A1005" s="18">
        <v>1000</v>
      </c>
      <c r="B1005" s="18">
        <v>100002110</v>
      </c>
      <c r="D1005" s="18">
        <v>0</v>
      </c>
      <c r="E1005" s="18" t="s">
        <v>1938</v>
      </c>
      <c r="F1005" s="18" t="s">
        <v>2941</v>
      </c>
      <c r="H1005" s="18">
        <v>0</v>
      </c>
      <c r="I1005" s="18">
        <v>0</v>
      </c>
      <c r="J1005" s="18" t="s">
        <v>2909</v>
      </c>
      <c r="K1005" s="18" t="s">
        <v>93</v>
      </c>
      <c r="L1005" s="18" t="s">
        <v>2953</v>
      </c>
      <c r="M1005" s="18">
        <v>5</v>
      </c>
      <c r="O1005" s="18">
        <v>602</v>
      </c>
      <c r="P1005" s="18">
        <v>3000</v>
      </c>
      <c r="T1005" s="18" t="s">
        <v>117</v>
      </c>
      <c r="U1005" s="18">
        <v>260001</v>
      </c>
      <c r="W1005" s="18">
        <v>100002010</v>
      </c>
      <c r="AB1005" s="18" t="s">
        <v>290</v>
      </c>
      <c r="AD1005" s="18">
        <v>240</v>
      </c>
      <c r="AE1005" s="18">
        <v>6.1917364223999991</v>
      </c>
      <c r="AF1005" s="18">
        <v>212</v>
      </c>
    </row>
    <row r="1006" spans="1:32" x14ac:dyDescent="0.2">
      <c r="A1006" s="18">
        <v>1001</v>
      </c>
      <c r="B1006" s="18">
        <v>100002120</v>
      </c>
      <c r="D1006" s="18">
        <v>0</v>
      </c>
      <c r="E1006" s="18" t="s">
        <v>1938</v>
      </c>
      <c r="F1006" s="18" t="s">
        <v>2941</v>
      </c>
      <c r="H1006" s="18">
        <v>0</v>
      </c>
      <c r="I1006" s="18">
        <v>0</v>
      </c>
      <c r="J1006" s="18" t="s">
        <v>2909</v>
      </c>
      <c r="K1006" s="18" t="s">
        <v>93</v>
      </c>
      <c r="L1006" s="18" t="s">
        <v>2954</v>
      </c>
      <c r="M1006" s="18">
        <v>5</v>
      </c>
      <c r="O1006" s="18">
        <v>602</v>
      </c>
      <c r="P1006" s="18">
        <v>3000</v>
      </c>
      <c r="T1006" s="18" t="s">
        <v>117</v>
      </c>
      <c r="U1006" s="18">
        <v>260001</v>
      </c>
      <c r="W1006" s="18">
        <v>100002010</v>
      </c>
      <c r="AB1006" s="18" t="s">
        <v>291</v>
      </c>
      <c r="AD1006" s="18">
        <v>240</v>
      </c>
      <c r="AE1006" s="18">
        <v>7.4300837068799988</v>
      </c>
      <c r="AF1006" s="18">
        <v>255</v>
      </c>
    </row>
    <row r="1007" spans="1:32" x14ac:dyDescent="0.2">
      <c r="A1007" s="18">
        <v>1002</v>
      </c>
      <c r="B1007" s="18">
        <v>100002130</v>
      </c>
      <c r="D1007" s="18">
        <v>0</v>
      </c>
      <c r="E1007" s="18" t="s">
        <v>1938</v>
      </c>
      <c r="F1007" s="18" t="s">
        <v>2941</v>
      </c>
      <c r="H1007" s="18">
        <v>0</v>
      </c>
      <c r="I1007" s="18">
        <v>0</v>
      </c>
      <c r="J1007" s="18" t="s">
        <v>2909</v>
      </c>
      <c r="K1007" s="18" t="s">
        <v>93</v>
      </c>
      <c r="L1007" s="18" t="s">
        <v>2955</v>
      </c>
      <c r="M1007" s="18">
        <v>5</v>
      </c>
      <c r="O1007" s="18">
        <v>602</v>
      </c>
      <c r="P1007" s="18">
        <v>3000</v>
      </c>
      <c r="T1007" s="18" t="s">
        <v>117</v>
      </c>
      <c r="U1007" s="18">
        <v>260001</v>
      </c>
      <c r="W1007" s="18">
        <v>100002010</v>
      </c>
      <c r="AB1007" s="18" t="s">
        <v>292</v>
      </c>
      <c r="AD1007" s="18">
        <v>240</v>
      </c>
      <c r="AE1007" s="18">
        <v>8.9161004482559978</v>
      </c>
      <c r="AF1007" s="18">
        <v>306</v>
      </c>
    </row>
    <row r="1008" spans="1:32" x14ac:dyDescent="0.2">
      <c r="A1008" s="18">
        <v>1003</v>
      </c>
      <c r="B1008" s="18">
        <v>100002140</v>
      </c>
      <c r="D1008" s="18">
        <v>0</v>
      </c>
      <c r="E1008" s="18" t="s">
        <v>1938</v>
      </c>
      <c r="F1008" s="18" t="s">
        <v>2941</v>
      </c>
      <c r="H1008" s="18">
        <v>0</v>
      </c>
      <c r="I1008" s="18">
        <v>0</v>
      </c>
      <c r="J1008" s="18" t="s">
        <v>2909</v>
      </c>
      <c r="K1008" s="18" t="s">
        <v>93</v>
      </c>
      <c r="L1008" s="18" t="s">
        <v>2956</v>
      </c>
      <c r="M1008" s="18">
        <v>5</v>
      </c>
      <c r="O1008" s="18">
        <v>602</v>
      </c>
      <c r="P1008" s="18">
        <v>3000</v>
      </c>
      <c r="T1008" s="18" t="s">
        <v>117</v>
      </c>
      <c r="U1008" s="18">
        <v>260001</v>
      </c>
      <c r="W1008" s="18">
        <v>100002010</v>
      </c>
      <c r="AB1008" s="18" t="s">
        <v>293</v>
      </c>
      <c r="AD1008" s="18">
        <v>240</v>
      </c>
      <c r="AE1008" s="18">
        <v>10.699320537907196</v>
      </c>
      <c r="AF1008" s="18">
        <v>367</v>
      </c>
    </row>
    <row r="1009" spans="1:32" x14ac:dyDescent="0.2">
      <c r="A1009" s="18">
        <v>1004</v>
      </c>
      <c r="B1009" s="18">
        <v>100002150</v>
      </c>
      <c r="D1009" s="18">
        <v>0</v>
      </c>
      <c r="E1009" s="18" t="s">
        <v>1938</v>
      </c>
      <c r="F1009" s="18" t="s">
        <v>2941</v>
      </c>
      <c r="H1009" s="18">
        <v>0</v>
      </c>
      <c r="I1009" s="18">
        <v>0</v>
      </c>
      <c r="J1009" s="18" t="s">
        <v>2909</v>
      </c>
      <c r="K1009" s="18" t="s">
        <v>93</v>
      </c>
      <c r="L1009" s="18" t="s">
        <v>2957</v>
      </c>
      <c r="M1009" s="18">
        <v>5</v>
      </c>
      <c r="O1009" s="18">
        <v>602</v>
      </c>
      <c r="P1009" s="18">
        <v>3000</v>
      </c>
      <c r="T1009" s="18" t="s">
        <v>117</v>
      </c>
      <c r="U1009" s="18">
        <v>260001</v>
      </c>
      <c r="W1009" s="18">
        <v>100002010</v>
      </c>
      <c r="AB1009" s="18" t="s">
        <v>294</v>
      </c>
      <c r="AD1009" s="18">
        <v>240</v>
      </c>
      <c r="AE1009" s="18">
        <v>12.839184645488634</v>
      </c>
      <c r="AF1009" s="18">
        <v>440</v>
      </c>
    </row>
    <row r="1010" spans="1:32" x14ac:dyDescent="0.2">
      <c r="A1010" s="18">
        <v>1005</v>
      </c>
      <c r="B1010" s="18">
        <v>100002160</v>
      </c>
      <c r="D1010" s="18">
        <v>0</v>
      </c>
      <c r="E1010" s="18" t="s">
        <v>1938</v>
      </c>
      <c r="F1010" s="18" t="s">
        <v>2941</v>
      </c>
      <c r="H1010" s="18">
        <v>0</v>
      </c>
      <c r="I1010" s="18">
        <v>0</v>
      </c>
      <c r="J1010" s="18" t="s">
        <v>2909</v>
      </c>
      <c r="K1010" s="18" t="s">
        <v>93</v>
      </c>
      <c r="L1010" s="18" t="s">
        <v>2958</v>
      </c>
      <c r="M1010" s="18">
        <v>5</v>
      </c>
      <c r="O1010" s="18">
        <v>602</v>
      </c>
      <c r="P1010" s="18">
        <v>3000</v>
      </c>
      <c r="T1010" s="18" t="s">
        <v>117</v>
      </c>
      <c r="U1010" s="18">
        <v>260001</v>
      </c>
      <c r="W1010" s="18">
        <v>100002010</v>
      </c>
      <c r="AB1010" s="18" t="s">
        <v>295</v>
      </c>
      <c r="AD1010" s="18">
        <v>240</v>
      </c>
      <c r="AE1010" s="18">
        <v>15.407021574586361</v>
      </c>
      <c r="AF1010" s="18">
        <v>528</v>
      </c>
    </row>
    <row r="1011" spans="1:32" x14ac:dyDescent="0.2">
      <c r="A1011" s="18">
        <v>1006</v>
      </c>
      <c r="B1011" s="18">
        <v>100002170</v>
      </c>
      <c r="D1011" s="18">
        <v>0</v>
      </c>
      <c r="E1011" s="18" t="s">
        <v>1938</v>
      </c>
      <c r="F1011" s="18" t="s">
        <v>2941</v>
      </c>
      <c r="H1011" s="18">
        <v>0</v>
      </c>
      <c r="I1011" s="18">
        <v>0</v>
      </c>
      <c r="J1011" s="18" t="s">
        <v>2909</v>
      </c>
      <c r="K1011" s="18" t="s">
        <v>93</v>
      </c>
      <c r="L1011" s="18" t="s">
        <v>2959</v>
      </c>
      <c r="M1011" s="18">
        <v>5</v>
      </c>
      <c r="O1011" s="18">
        <v>602</v>
      </c>
      <c r="P1011" s="18">
        <v>3000</v>
      </c>
      <c r="T1011" s="18" t="s">
        <v>117</v>
      </c>
      <c r="U1011" s="18">
        <v>260001</v>
      </c>
      <c r="W1011" s="18">
        <v>100002010</v>
      </c>
      <c r="AB1011" s="18" t="s">
        <v>296</v>
      </c>
      <c r="AD1011" s="18">
        <v>240</v>
      </c>
      <c r="AE1011" s="18">
        <v>18.488425889503631</v>
      </c>
      <c r="AF1011" s="18">
        <v>634</v>
      </c>
    </row>
    <row r="1012" spans="1:32" x14ac:dyDescent="0.2">
      <c r="A1012" s="18">
        <v>1007</v>
      </c>
      <c r="B1012" s="18">
        <v>100002180</v>
      </c>
      <c r="D1012" s="18">
        <v>0</v>
      </c>
      <c r="E1012" s="18" t="s">
        <v>1938</v>
      </c>
      <c r="F1012" s="18" t="s">
        <v>2941</v>
      </c>
      <c r="H1012" s="18">
        <v>0</v>
      </c>
      <c r="I1012" s="18">
        <v>0</v>
      </c>
      <c r="J1012" s="18" t="s">
        <v>2909</v>
      </c>
      <c r="K1012" s="18" t="s">
        <v>93</v>
      </c>
      <c r="L1012" s="18" t="s">
        <v>2960</v>
      </c>
      <c r="M1012" s="18">
        <v>5</v>
      </c>
      <c r="O1012" s="18">
        <v>602</v>
      </c>
      <c r="P1012" s="18">
        <v>3000</v>
      </c>
      <c r="T1012" s="18" t="s">
        <v>117</v>
      </c>
      <c r="U1012" s="18">
        <v>260001</v>
      </c>
      <c r="W1012" s="18">
        <v>100002010</v>
      </c>
      <c r="AB1012" s="18" t="s">
        <v>297</v>
      </c>
      <c r="AD1012" s="18">
        <v>240</v>
      </c>
      <c r="AE1012" s="18">
        <v>22.186111067404358</v>
      </c>
      <c r="AF1012" s="18">
        <v>761</v>
      </c>
    </row>
    <row r="1013" spans="1:32" x14ac:dyDescent="0.2">
      <c r="A1013" s="18">
        <v>1008</v>
      </c>
      <c r="B1013" s="18">
        <v>100002190</v>
      </c>
      <c r="D1013" s="18">
        <v>0</v>
      </c>
      <c r="E1013" s="18" t="s">
        <v>1938</v>
      </c>
      <c r="F1013" s="18" t="s">
        <v>2941</v>
      </c>
      <c r="H1013" s="18">
        <v>0</v>
      </c>
      <c r="I1013" s="18">
        <v>0</v>
      </c>
      <c r="J1013" s="18" t="s">
        <v>2909</v>
      </c>
      <c r="K1013" s="18" t="s">
        <v>93</v>
      </c>
      <c r="L1013" s="18" t="s">
        <v>2961</v>
      </c>
      <c r="M1013" s="18">
        <v>5</v>
      </c>
      <c r="O1013" s="18">
        <v>602</v>
      </c>
      <c r="P1013" s="18">
        <v>3000</v>
      </c>
      <c r="T1013" s="18" t="s">
        <v>117</v>
      </c>
      <c r="U1013" s="18">
        <v>260001</v>
      </c>
      <c r="W1013" s="18">
        <v>100002010</v>
      </c>
      <c r="AB1013" s="18" t="s">
        <v>298</v>
      </c>
      <c r="AD1013" s="18">
        <v>240</v>
      </c>
      <c r="AE1013" s="18">
        <v>26.62333328088523</v>
      </c>
      <c r="AF1013" s="18">
        <v>913</v>
      </c>
    </row>
    <row r="1014" spans="1:32" x14ac:dyDescent="0.2">
      <c r="A1014" s="18">
        <v>1009</v>
      </c>
      <c r="B1014" s="18">
        <v>100002200</v>
      </c>
      <c r="D1014" s="18">
        <v>0</v>
      </c>
      <c r="E1014" s="18" t="s">
        <v>1938</v>
      </c>
      <c r="F1014" s="18" t="s">
        <v>2941</v>
      </c>
      <c r="H1014" s="18">
        <v>0</v>
      </c>
      <c r="I1014" s="18">
        <v>0</v>
      </c>
      <c r="J1014" s="18" t="s">
        <v>2909</v>
      </c>
      <c r="K1014" s="18" t="s">
        <v>93</v>
      </c>
      <c r="L1014" s="18" t="s">
        <v>2962</v>
      </c>
      <c r="M1014" s="18">
        <v>5</v>
      </c>
      <c r="O1014" s="18">
        <v>602</v>
      </c>
      <c r="P1014" s="18">
        <v>3000</v>
      </c>
      <c r="T1014" s="18" t="s">
        <v>117</v>
      </c>
      <c r="U1014" s="18">
        <v>260001</v>
      </c>
      <c r="W1014" s="18">
        <v>100002010</v>
      </c>
      <c r="AB1014" s="18" t="s">
        <v>299</v>
      </c>
      <c r="AD1014" s="18">
        <v>240</v>
      </c>
      <c r="AE1014" s="18">
        <v>31.947999937062274</v>
      </c>
      <c r="AF1014" s="18">
        <v>1095</v>
      </c>
    </row>
    <row r="1015" spans="1:32" x14ac:dyDescent="0.2">
      <c r="A1015" s="18">
        <v>1010</v>
      </c>
      <c r="B1015" s="18">
        <v>100002210</v>
      </c>
      <c r="D1015" s="18">
        <v>0</v>
      </c>
      <c r="E1015" s="18" t="s">
        <v>1938</v>
      </c>
      <c r="F1015" s="18" t="s">
        <v>2941</v>
      </c>
      <c r="H1015" s="18">
        <v>0</v>
      </c>
      <c r="I1015" s="18">
        <v>0</v>
      </c>
      <c r="J1015" s="18" t="s">
        <v>2909</v>
      </c>
      <c r="K1015" s="18" t="s">
        <v>93</v>
      </c>
      <c r="L1015" s="18" t="s">
        <v>2963</v>
      </c>
      <c r="M1015" s="18">
        <v>5</v>
      </c>
      <c r="O1015" s="18">
        <v>602</v>
      </c>
      <c r="P1015" s="18">
        <v>3000</v>
      </c>
      <c r="T1015" s="18" t="s">
        <v>117</v>
      </c>
      <c r="U1015" s="18">
        <v>260001</v>
      </c>
      <c r="W1015" s="18">
        <v>100002010</v>
      </c>
      <c r="AB1015" s="18" t="s">
        <v>279</v>
      </c>
      <c r="AD1015" s="18">
        <v>240</v>
      </c>
      <c r="AE1015" s="18">
        <v>38.337599924474731</v>
      </c>
      <c r="AF1015" s="18">
        <v>1314</v>
      </c>
    </row>
    <row r="1016" spans="1:32" x14ac:dyDescent="0.2">
      <c r="A1016" s="18">
        <v>1011</v>
      </c>
      <c r="B1016" s="18">
        <v>100002220</v>
      </c>
      <c r="D1016" s="18">
        <v>0</v>
      </c>
      <c r="E1016" s="18" t="s">
        <v>1938</v>
      </c>
      <c r="F1016" s="18" t="s">
        <v>2941</v>
      </c>
      <c r="H1016" s="18">
        <v>0</v>
      </c>
      <c r="I1016" s="18">
        <v>0</v>
      </c>
      <c r="J1016" s="18" t="s">
        <v>2909</v>
      </c>
      <c r="K1016" s="18" t="s">
        <v>93</v>
      </c>
      <c r="L1016" s="18" t="s">
        <v>2964</v>
      </c>
      <c r="M1016" s="18">
        <v>5</v>
      </c>
      <c r="O1016" s="18">
        <v>602</v>
      </c>
      <c r="P1016" s="18">
        <v>3000</v>
      </c>
      <c r="T1016" s="18" t="s">
        <v>117</v>
      </c>
      <c r="U1016" s="18">
        <v>260001</v>
      </c>
      <c r="W1016" s="18">
        <v>100002010</v>
      </c>
      <c r="AB1016" s="18" t="s">
        <v>300</v>
      </c>
      <c r="AD1016" s="18">
        <v>240</v>
      </c>
      <c r="AE1016" s="18">
        <v>46.005119909369675</v>
      </c>
      <c r="AF1016" s="18">
        <v>1577</v>
      </c>
    </row>
    <row r="1017" spans="1:32" x14ac:dyDescent="0.2">
      <c r="A1017" s="18">
        <v>1012</v>
      </c>
      <c r="B1017" s="18">
        <v>100002230</v>
      </c>
      <c r="D1017" s="18">
        <v>0</v>
      </c>
      <c r="E1017" s="18" t="s">
        <v>1938</v>
      </c>
      <c r="F1017" s="18" t="s">
        <v>2941</v>
      </c>
      <c r="H1017" s="18">
        <v>0</v>
      </c>
      <c r="I1017" s="18">
        <v>0</v>
      </c>
      <c r="J1017" s="18" t="s">
        <v>2909</v>
      </c>
      <c r="K1017" s="18" t="s">
        <v>93</v>
      </c>
      <c r="L1017" s="18" t="s">
        <v>2965</v>
      </c>
      <c r="M1017" s="18">
        <v>5</v>
      </c>
      <c r="O1017" s="18">
        <v>602</v>
      </c>
      <c r="P1017" s="18">
        <v>3000</v>
      </c>
      <c r="T1017" s="18" t="s">
        <v>117</v>
      </c>
      <c r="U1017" s="18">
        <v>260001</v>
      </c>
      <c r="W1017" s="18">
        <v>100002010</v>
      </c>
      <c r="AB1017" s="18" t="s">
        <v>301</v>
      </c>
      <c r="AD1017" s="18">
        <v>240</v>
      </c>
      <c r="AE1017" s="18">
        <v>55.206143891243606</v>
      </c>
      <c r="AF1017" s="18">
        <v>1893</v>
      </c>
    </row>
    <row r="1018" spans="1:32" x14ac:dyDescent="0.2">
      <c r="A1018" s="18">
        <v>1013</v>
      </c>
      <c r="B1018" s="18">
        <v>100002240</v>
      </c>
      <c r="D1018" s="18">
        <v>0</v>
      </c>
      <c r="E1018" s="18" t="s">
        <v>1938</v>
      </c>
      <c r="F1018" s="18" t="s">
        <v>2941</v>
      </c>
      <c r="H1018" s="18">
        <v>0</v>
      </c>
      <c r="I1018" s="18">
        <v>0</v>
      </c>
      <c r="J1018" s="18" t="s">
        <v>2909</v>
      </c>
      <c r="K1018" s="18" t="s">
        <v>93</v>
      </c>
      <c r="L1018" s="18" t="s">
        <v>2966</v>
      </c>
      <c r="M1018" s="18">
        <v>5</v>
      </c>
      <c r="O1018" s="18">
        <v>602</v>
      </c>
      <c r="P1018" s="18">
        <v>3000</v>
      </c>
      <c r="T1018" s="18" t="s">
        <v>117</v>
      </c>
      <c r="U1018" s="18">
        <v>260001</v>
      </c>
      <c r="W1018" s="18">
        <v>100002010</v>
      </c>
      <c r="AB1018" s="18" t="s">
        <v>302</v>
      </c>
      <c r="AD1018" s="18">
        <v>240</v>
      </c>
      <c r="AE1018" s="18">
        <v>66.247372669492322</v>
      </c>
      <c r="AF1018" s="18">
        <v>2271</v>
      </c>
    </row>
    <row r="1019" spans="1:32" x14ac:dyDescent="0.2">
      <c r="A1019" s="18">
        <v>1014</v>
      </c>
      <c r="B1019" s="18">
        <v>100002250</v>
      </c>
      <c r="D1019" s="18">
        <v>0</v>
      </c>
      <c r="E1019" s="18" t="s">
        <v>1938</v>
      </c>
      <c r="F1019" s="18" t="s">
        <v>2941</v>
      </c>
      <c r="H1019" s="18">
        <v>0</v>
      </c>
      <c r="I1019" s="18">
        <v>0</v>
      </c>
      <c r="J1019" s="18" t="s">
        <v>2909</v>
      </c>
      <c r="K1019" s="18" t="s">
        <v>93</v>
      </c>
      <c r="L1019" s="18" t="s">
        <v>2967</v>
      </c>
      <c r="M1019" s="18">
        <v>5</v>
      </c>
      <c r="O1019" s="18">
        <v>602</v>
      </c>
      <c r="P1019" s="18">
        <v>3000</v>
      </c>
      <c r="T1019" s="18" t="s">
        <v>117</v>
      </c>
      <c r="U1019" s="18">
        <v>260001</v>
      </c>
      <c r="W1019" s="18">
        <v>100002010</v>
      </c>
      <c r="AB1019" s="18" t="s">
        <v>303</v>
      </c>
      <c r="AD1019" s="18">
        <v>240</v>
      </c>
      <c r="AE1019" s="18">
        <v>79.496847203390786</v>
      </c>
      <c r="AF1019" s="18">
        <v>2726</v>
      </c>
    </row>
    <row r="1020" spans="1:32" x14ac:dyDescent="0.2">
      <c r="A1020" s="18">
        <v>1015</v>
      </c>
      <c r="B1020" s="18">
        <v>100003010</v>
      </c>
      <c r="D1020" s="18">
        <v>0</v>
      </c>
      <c r="E1020" s="18" t="s">
        <v>1941</v>
      </c>
      <c r="F1020" s="18" t="s">
        <v>2941</v>
      </c>
      <c r="H1020" s="18">
        <v>0</v>
      </c>
      <c r="I1020" s="18">
        <v>0</v>
      </c>
      <c r="J1020" s="18" t="s">
        <v>2909</v>
      </c>
      <c r="K1020" s="18" t="s">
        <v>93</v>
      </c>
      <c r="L1020" s="18" t="s">
        <v>2968</v>
      </c>
      <c r="M1020" s="18">
        <v>5</v>
      </c>
      <c r="O1020" s="18">
        <v>601</v>
      </c>
      <c r="P1020" s="18">
        <v>3000</v>
      </c>
      <c r="T1020" s="18" t="s">
        <v>117</v>
      </c>
      <c r="U1020" s="18">
        <v>607</v>
      </c>
      <c r="W1020" s="18">
        <v>100003010</v>
      </c>
      <c r="AB1020" s="18" t="s">
        <v>277</v>
      </c>
      <c r="AD1020" s="18">
        <v>120</v>
      </c>
      <c r="AE1020" s="18">
        <v>1</v>
      </c>
      <c r="AF1020" s="18">
        <v>17</v>
      </c>
    </row>
    <row r="1021" spans="1:32" x14ac:dyDescent="0.2">
      <c r="A1021" s="18">
        <v>1016</v>
      </c>
      <c r="B1021" s="18">
        <v>100003020</v>
      </c>
      <c r="D1021" s="18">
        <v>0</v>
      </c>
      <c r="E1021" s="18" t="s">
        <v>1941</v>
      </c>
      <c r="F1021" s="18" t="s">
        <v>2941</v>
      </c>
      <c r="H1021" s="18">
        <v>0</v>
      </c>
      <c r="I1021" s="18">
        <v>0</v>
      </c>
      <c r="J1021" s="18" t="s">
        <v>2909</v>
      </c>
      <c r="K1021" s="18" t="s">
        <v>93</v>
      </c>
      <c r="L1021" s="18" t="s">
        <v>2969</v>
      </c>
      <c r="M1021" s="18">
        <v>5</v>
      </c>
      <c r="O1021" s="18">
        <v>601</v>
      </c>
      <c r="P1021" s="18">
        <v>3000</v>
      </c>
      <c r="T1021" s="18" t="s">
        <v>117</v>
      </c>
      <c r="U1021" s="18">
        <v>607</v>
      </c>
      <c r="W1021" s="18">
        <v>100003010</v>
      </c>
      <c r="AB1021" s="18" t="s">
        <v>280</v>
      </c>
      <c r="AD1021" s="18">
        <v>120</v>
      </c>
      <c r="AE1021" s="18">
        <v>1.2</v>
      </c>
      <c r="AF1021" s="18">
        <v>21</v>
      </c>
    </row>
    <row r="1022" spans="1:32" x14ac:dyDescent="0.2">
      <c r="A1022" s="18">
        <v>1017</v>
      </c>
      <c r="B1022" s="18">
        <v>100003030</v>
      </c>
      <c r="D1022" s="18">
        <v>0</v>
      </c>
      <c r="E1022" s="18" t="s">
        <v>1941</v>
      </c>
      <c r="F1022" s="18" t="s">
        <v>2941</v>
      </c>
      <c r="H1022" s="18">
        <v>0</v>
      </c>
      <c r="I1022" s="18">
        <v>0</v>
      </c>
      <c r="J1022" s="18" t="s">
        <v>2909</v>
      </c>
      <c r="K1022" s="18" t="s">
        <v>93</v>
      </c>
      <c r="L1022" s="18" t="s">
        <v>2970</v>
      </c>
      <c r="M1022" s="18">
        <v>5</v>
      </c>
      <c r="O1022" s="18">
        <v>601</v>
      </c>
      <c r="P1022" s="18">
        <v>3000</v>
      </c>
      <c r="T1022" s="18" t="s">
        <v>117</v>
      </c>
      <c r="U1022" s="18">
        <v>607</v>
      </c>
      <c r="W1022" s="18">
        <v>100003010</v>
      </c>
      <c r="AB1022" s="18" t="s">
        <v>282</v>
      </c>
      <c r="AD1022" s="18">
        <v>120</v>
      </c>
      <c r="AE1022" s="18">
        <v>1.44</v>
      </c>
      <c r="AF1022" s="18">
        <v>25</v>
      </c>
    </row>
    <row r="1023" spans="1:32" x14ac:dyDescent="0.2">
      <c r="A1023" s="18">
        <v>1018</v>
      </c>
      <c r="B1023" s="18">
        <v>100003040</v>
      </c>
      <c r="D1023" s="18">
        <v>0</v>
      </c>
      <c r="E1023" s="18" t="s">
        <v>1941</v>
      </c>
      <c r="F1023" s="18" t="s">
        <v>2941</v>
      </c>
      <c r="H1023" s="18">
        <v>0</v>
      </c>
      <c r="I1023" s="18">
        <v>0</v>
      </c>
      <c r="J1023" s="18" t="s">
        <v>2909</v>
      </c>
      <c r="K1023" s="18" t="s">
        <v>93</v>
      </c>
      <c r="L1023" s="18" t="s">
        <v>2971</v>
      </c>
      <c r="M1023" s="18">
        <v>5</v>
      </c>
      <c r="O1023" s="18">
        <v>601</v>
      </c>
      <c r="P1023" s="18">
        <v>3000</v>
      </c>
      <c r="T1023" s="18" t="s">
        <v>117</v>
      </c>
      <c r="U1023" s="18">
        <v>607</v>
      </c>
      <c r="W1023" s="18">
        <v>100003010</v>
      </c>
      <c r="AB1023" s="18" t="s">
        <v>283</v>
      </c>
      <c r="AD1023" s="18">
        <v>120</v>
      </c>
      <c r="AE1023" s="18">
        <v>1.728</v>
      </c>
      <c r="AF1023" s="18">
        <v>30</v>
      </c>
    </row>
    <row r="1024" spans="1:32" x14ac:dyDescent="0.2">
      <c r="A1024" s="18">
        <v>1019</v>
      </c>
      <c r="B1024" s="18">
        <v>100003050</v>
      </c>
      <c r="D1024" s="18">
        <v>0</v>
      </c>
      <c r="E1024" s="18" t="s">
        <v>1941</v>
      </c>
      <c r="F1024" s="18" t="s">
        <v>2941</v>
      </c>
      <c r="H1024" s="18">
        <v>0</v>
      </c>
      <c r="I1024" s="18">
        <v>0</v>
      </c>
      <c r="J1024" s="18" t="s">
        <v>2909</v>
      </c>
      <c r="K1024" s="18" t="s">
        <v>93</v>
      </c>
      <c r="L1024" s="18" t="s">
        <v>2972</v>
      </c>
      <c r="M1024" s="18">
        <v>5</v>
      </c>
      <c r="O1024" s="18">
        <v>601</v>
      </c>
      <c r="P1024" s="18">
        <v>3000</v>
      </c>
      <c r="T1024" s="18" t="s">
        <v>117</v>
      </c>
      <c r="U1024" s="18">
        <v>607</v>
      </c>
      <c r="W1024" s="18">
        <v>100003010</v>
      </c>
      <c r="AB1024" s="18" t="s">
        <v>284</v>
      </c>
      <c r="AD1024" s="18">
        <v>120</v>
      </c>
      <c r="AE1024" s="18">
        <v>2.0735999999999999</v>
      </c>
      <c r="AF1024" s="18">
        <v>36</v>
      </c>
    </row>
    <row r="1025" spans="1:32" x14ac:dyDescent="0.2">
      <c r="A1025" s="18">
        <v>1020</v>
      </c>
      <c r="B1025" s="18">
        <v>100003060</v>
      </c>
      <c r="D1025" s="18">
        <v>0</v>
      </c>
      <c r="E1025" s="18" t="s">
        <v>1941</v>
      </c>
      <c r="F1025" s="18" t="s">
        <v>2941</v>
      </c>
      <c r="H1025" s="18">
        <v>0</v>
      </c>
      <c r="I1025" s="18">
        <v>0</v>
      </c>
      <c r="J1025" s="18" t="s">
        <v>2909</v>
      </c>
      <c r="K1025" s="18" t="s">
        <v>93</v>
      </c>
      <c r="L1025" s="18" t="s">
        <v>2973</v>
      </c>
      <c r="M1025" s="18">
        <v>5</v>
      </c>
      <c r="O1025" s="18">
        <v>601</v>
      </c>
      <c r="P1025" s="18">
        <v>3000</v>
      </c>
      <c r="T1025" s="18" t="s">
        <v>117</v>
      </c>
      <c r="U1025" s="18">
        <v>607</v>
      </c>
      <c r="W1025" s="18">
        <v>100003010</v>
      </c>
      <c r="AB1025" s="18" t="s">
        <v>285</v>
      </c>
      <c r="AD1025" s="18">
        <v>120</v>
      </c>
      <c r="AE1025" s="18">
        <v>2.4883199999999999</v>
      </c>
      <c r="AF1025" s="18">
        <v>43</v>
      </c>
    </row>
    <row r="1026" spans="1:32" x14ac:dyDescent="0.2">
      <c r="A1026" s="18">
        <v>1021</v>
      </c>
      <c r="B1026" s="18">
        <v>100003070</v>
      </c>
      <c r="D1026" s="18">
        <v>0</v>
      </c>
      <c r="E1026" s="18" t="s">
        <v>1941</v>
      </c>
      <c r="F1026" s="18" t="s">
        <v>2941</v>
      </c>
      <c r="H1026" s="18">
        <v>0</v>
      </c>
      <c r="I1026" s="18">
        <v>0</v>
      </c>
      <c r="J1026" s="18" t="s">
        <v>2909</v>
      </c>
      <c r="K1026" s="18" t="s">
        <v>93</v>
      </c>
      <c r="L1026" s="18" t="s">
        <v>2974</v>
      </c>
      <c r="M1026" s="18">
        <v>5</v>
      </c>
      <c r="O1026" s="18">
        <v>601</v>
      </c>
      <c r="P1026" s="18">
        <v>3000</v>
      </c>
      <c r="T1026" s="18" t="s">
        <v>117</v>
      </c>
      <c r="U1026" s="18">
        <v>607</v>
      </c>
      <c r="W1026" s="18">
        <v>100003010</v>
      </c>
      <c r="AB1026" s="18" t="s">
        <v>286</v>
      </c>
      <c r="AD1026" s="18">
        <v>120</v>
      </c>
      <c r="AE1026" s="18">
        <v>2.9859839999999997</v>
      </c>
      <c r="AF1026" s="18">
        <v>51</v>
      </c>
    </row>
    <row r="1027" spans="1:32" x14ac:dyDescent="0.2">
      <c r="A1027" s="18">
        <v>1022</v>
      </c>
      <c r="B1027" s="18">
        <v>100003080</v>
      </c>
      <c r="D1027" s="18">
        <v>0</v>
      </c>
      <c r="E1027" s="18" t="s">
        <v>1941</v>
      </c>
      <c r="F1027" s="18" t="s">
        <v>2941</v>
      </c>
      <c r="H1027" s="18">
        <v>0</v>
      </c>
      <c r="I1027" s="18">
        <v>0</v>
      </c>
      <c r="J1027" s="18" t="s">
        <v>2909</v>
      </c>
      <c r="K1027" s="18" t="s">
        <v>93</v>
      </c>
      <c r="L1027" s="18" t="s">
        <v>2975</v>
      </c>
      <c r="M1027" s="18">
        <v>5</v>
      </c>
      <c r="O1027" s="18">
        <v>601</v>
      </c>
      <c r="P1027" s="18">
        <v>3000</v>
      </c>
      <c r="T1027" s="18" t="s">
        <v>117</v>
      </c>
      <c r="U1027" s="18">
        <v>607</v>
      </c>
      <c r="W1027" s="18">
        <v>100003010</v>
      </c>
      <c r="AB1027" s="18" t="s">
        <v>287</v>
      </c>
      <c r="AD1027" s="18">
        <v>120</v>
      </c>
      <c r="AE1027" s="18">
        <v>3.5831807999999996</v>
      </c>
      <c r="AF1027" s="18">
        <v>61</v>
      </c>
    </row>
    <row r="1028" spans="1:32" x14ac:dyDescent="0.2">
      <c r="A1028" s="18">
        <v>1023</v>
      </c>
      <c r="B1028" s="18">
        <v>100003090</v>
      </c>
      <c r="D1028" s="18">
        <v>0</v>
      </c>
      <c r="E1028" s="18" t="s">
        <v>1941</v>
      </c>
      <c r="F1028" s="18" t="s">
        <v>2941</v>
      </c>
      <c r="H1028" s="18">
        <v>0</v>
      </c>
      <c r="I1028" s="18">
        <v>0</v>
      </c>
      <c r="J1028" s="18" t="s">
        <v>2909</v>
      </c>
      <c r="K1028" s="18" t="s">
        <v>93</v>
      </c>
      <c r="L1028" s="18" t="s">
        <v>2976</v>
      </c>
      <c r="M1028" s="18">
        <v>5</v>
      </c>
      <c r="O1028" s="18">
        <v>601</v>
      </c>
      <c r="P1028" s="18">
        <v>3000</v>
      </c>
      <c r="T1028" s="18" t="s">
        <v>117</v>
      </c>
      <c r="U1028" s="18">
        <v>607</v>
      </c>
      <c r="W1028" s="18">
        <v>100003010</v>
      </c>
      <c r="AB1028" s="18" t="s">
        <v>288</v>
      </c>
      <c r="AD1028" s="18">
        <v>120</v>
      </c>
      <c r="AE1028" s="18">
        <v>4.2998169599999994</v>
      </c>
      <c r="AF1028" s="18">
        <v>74</v>
      </c>
    </row>
    <row r="1029" spans="1:32" x14ac:dyDescent="0.2">
      <c r="A1029" s="18">
        <v>1024</v>
      </c>
      <c r="B1029" s="18">
        <v>100003100</v>
      </c>
      <c r="D1029" s="18">
        <v>0</v>
      </c>
      <c r="E1029" s="18" t="s">
        <v>1941</v>
      </c>
      <c r="F1029" s="18" t="s">
        <v>2941</v>
      </c>
      <c r="H1029" s="18">
        <v>0</v>
      </c>
      <c r="I1029" s="18">
        <v>0</v>
      </c>
      <c r="J1029" s="18" t="s">
        <v>2909</v>
      </c>
      <c r="K1029" s="18" t="s">
        <v>93</v>
      </c>
      <c r="L1029" s="18" t="s">
        <v>2977</v>
      </c>
      <c r="M1029" s="18">
        <v>5</v>
      </c>
      <c r="O1029" s="18">
        <v>601</v>
      </c>
      <c r="P1029" s="18">
        <v>3000</v>
      </c>
      <c r="T1029" s="18" t="s">
        <v>117</v>
      </c>
      <c r="U1029" s="18">
        <v>607</v>
      </c>
      <c r="W1029" s="18">
        <v>100003010</v>
      </c>
      <c r="AB1029" s="18" t="s">
        <v>289</v>
      </c>
      <c r="AD1029" s="18">
        <v>120</v>
      </c>
      <c r="AE1029" s="18">
        <v>5.1597803519999994</v>
      </c>
      <c r="AF1029" s="18">
        <v>88</v>
      </c>
    </row>
    <row r="1030" spans="1:32" x14ac:dyDescent="0.2">
      <c r="A1030" s="18">
        <v>1025</v>
      </c>
      <c r="B1030" s="18">
        <v>100003110</v>
      </c>
      <c r="D1030" s="18">
        <v>0</v>
      </c>
      <c r="E1030" s="18" t="s">
        <v>1941</v>
      </c>
      <c r="F1030" s="18" t="s">
        <v>2941</v>
      </c>
      <c r="H1030" s="18">
        <v>0</v>
      </c>
      <c r="I1030" s="18">
        <v>0</v>
      </c>
      <c r="J1030" s="18" t="s">
        <v>2909</v>
      </c>
      <c r="K1030" s="18" t="s">
        <v>93</v>
      </c>
      <c r="L1030" s="18" t="s">
        <v>2978</v>
      </c>
      <c r="M1030" s="18">
        <v>5</v>
      </c>
      <c r="O1030" s="18">
        <v>601</v>
      </c>
      <c r="P1030" s="18">
        <v>3000</v>
      </c>
      <c r="T1030" s="18" t="s">
        <v>117</v>
      </c>
      <c r="U1030" s="18">
        <v>607</v>
      </c>
      <c r="W1030" s="18">
        <v>100003010</v>
      </c>
      <c r="AB1030" s="18" t="s">
        <v>290</v>
      </c>
      <c r="AD1030" s="18">
        <v>120</v>
      </c>
      <c r="AE1030" s="18">
        <v>6.1917364223999991</v>
      </c>
      <c r="AF1030" s="18">
        <v>106</v>
      </c>
    </row>
    <row r="1031" spans="1:32" x14ac:dyDescent="0.2">
      <c r="A1031" s="18">
        <v>1026</v>
      </c>
      <c r="B1031" s="18">
        <v>100003120</v>
      </c>
      <c r="D1031" s="18">
        <v>0</v>
      </c>
      <c r="E1031" s="18" t="s">
        <v>1941</v>
      </c>
      <c r="F1031" s="18" t="s">
        <v>2941</v>
      </c>
      <c r="H1031" s="18">
        <v>0</v>
      </c>
      <c r="I1031" s="18">
        <v>0</v>
      </c>
      <c r="J1031" s="18" t="s">
        <v>2909</v>
      </c>
      <c r="K1031" s="18" t="s">
        <v>93</v>
      </c>
      <c r="L1031" s="18" t="s">
        <v>2979</v>
      </c>
      <c r="M1031" s="18">
        <v>5</v>
      </c>
      <c r="O1031" s="18">
        <v>601</v>
      </c>
      <c r="P1031" s="18">
        <v>3000</v>
      </c>
      <c r="T1031" s="18" t="s">
        <v>117</v>
      </c>
      <c r="U1031" s="18">
        <v>607</v>
      </c>
      <c r="W1031" s="18">
        <v>100003010</v>
      </c>
      <c r="AB1031" s="18" t="s">
        <v>291</v>
      </c>
      <c r="AD1031" s="18">
        <v>120</v>
      </c>
      <c r="AE1031" s="18">
        <v>7.4300837068799988</v>
      </c>
      <c r="AF1031" s="18">
        <v>127</v>
      </c>
    </row>
    <row r="1032" spans="1:32" x14ac:dyDescent="0.2">
      <c r="A1032" s="18">
        <v>1027</v>
      </c>
      <c r="B1032" s="18">
        <v>100003130</v>
      </c>
      <c r="D1032" s="18">
        <v>0</v>
      </c>
      <c r="E1032" s="18" t="s">
        <v>1941</v>
      </c>
      <c r="F1032" s="18" t="s">
        <v>2941</v>
      </c>
      <c r="H1032" s="18">
        <v>0</v>
      </c>
      <c r="I1032" s="18">
        <v>0</v>
      </c>
      <c r="J1032" s="18" t="s">
        <v>2909</v>
      </c>
      <c r="K1032" s="18" t="s">
        <v>93</v>
      </c>
      <c r="L1032" s="18" t="s">
        <v>2980</v>
      </c>
      <c r="M1032" s="18">
        <v>5</v>
      </c>
      <c r="O1032" s="18">
        <v>601</v>
      </c>
      <c r="P1032" s="18">
        <v>3000</v>
      </c>
      <c r="T1032" s="18" t="s">
        <v>117</v>
      </c>
      <c r="U1032" s="18">
        <v>607</v>
      </c>
      <c r="W1032" s="18">
        <v>100003010</v>
      </c>
      <c r="AB1032" s="18" t="s">
        <v>292</v>
      </c>
      <c r="AD1032" s="18">
        <v>120</v>
      </c>
      <c r="AE1032" s="18">
        <v>8.9161004482559978</v>
      </c>
      <c r="AF1032" s="18">
        <v>153</v>
      </c>
    </row>
    <row r="1033" spans="1:32" x14ac:dyDescent="0.2">
      <c r="A1033" s="18">
        <v>1028</v>
      </c>
      <c r="B1033" s="18">
        <v>100003140</v>
      </c>
      <c r="D1033" s="18">
        <v>0</v>
      </c>
      <c r="E1033" s="18" t="s">
        <v>1941</v>
      </c>
      <c r="F1033" s="18" t="s">
        <v>2941</v>
      </c>
      <c r="H1033" s="18">
        <v>0</v>
      </c>
      <c r="I1033" s="18">
        <v>0</v>
      </c>
      <c r="J1033" s="18" t="s">
        <v>2909</v>
      </c>
      <c r="K1033" s="18" t="s">
        <v>93</v>
      </c>
      <c r="L1033" s="18" t="s">
        <v>2981</v>
      </c>
      <c r="M1033" s="18">
        <v>5</v>
      </c>
      <c r="O1033" s="18">
        <v>601</v>
      </c>
      <c r="P1033" s="18">
        <v>3000</v>
      </c>
      <c r="T1033" s="18" t="s">
        <v>117</v>
      </c>
      <c r="U1033" s="18">
        <v>607</v>
      </c>
      <c r="W1033" s="18">
        <v>100003010</v>
      </c>
      <c r="AB1033" s="18" t="s">
        <v>293</v>
      </c>
      <c r="AD1033" s="18">
        <v>120</v>
      </c>
      <c r="AE1033" s="18">
        <v>10.699320537907196</v>
      </c>
      <c r="AF1033" s="18">
        <v>183</v>
      </c>
    </row>
    <row r="1034" spans="1:32" x14ac:dyDescent="0.2">
      <c r="A1034" s="18">
        <v>1029</v>
      </c>
      <c r="B1034" s="18">
        <v>100003150</v>
      </c>
      <c r="D1034" s="18">
        <v>0</v>
      </c>
      <c r="E1034" s="18" t="s">
        <v>1941</v>
      </c>
      <c r="F1034" s="18" t="s">
        <v>2941</v>
      </c>
      <c r="H1034" s="18">
        <v>0</v>
      </c>
      <c r="I1034" s="18">
        <v>0</v>
      </c>
      <c r="J1034" s="18" t="s">
        <v>2909</v>
      </c>
      <c r="K1034" s="18" t="s">
        <v>93</v>
      </c>
      <c r="L1034" s="18" t="s">
        <v>360</v>
      </c>
      <c r="M1034" s="18">
        <v>5</v>
      </c>
      <c r="O1034" s="18">
        <v>601</v>
      </c>
      <c r="P1034" s="18">
        <v>3000</v>
      </c>
      <c r="T1034" s="18" t="s">
        <v>117</v>
      </c>
      <c r="U1034" s="18">
        <v>607</v>
      </c>
      <c r="W1034" s="18">
        <v>100003010</v>
      </c>
      <c r="AB1034" s="18" t="s">
        <v>294</v>
      </c>
      <c r="AD1034" s="18">
        <v>120</v>
      </c>
      <c r="AE1034" s="18">
        <v>12.839184645488634</v>
      </c>
      <c r="AF1034" s="18">
        <v>220</v>
      </c>
    </row>
    <row r="1035" spans="1:32" x14ac:dyDescent="0.2">
      <c r="A1035" s="18">
        <v>1030</v>
      </c>
      <c r="B1035" s="18">
        <v>100003160</v>
      </c>
      <c r="D1035" s="18">
        <v>0</v>
      </c>
      <c r="E1035" s="18" t="s">
        <v>1941</v>
      </c>
      <c r="F1035" s="18" t="s">
        <v>2941</v>
      </c>
      <c r="H1035" s="18">
        <v>0</v>
      </c>
      <c r="I1035" s="18">
        <v>0</v>
      </c>
      <c r="J1035" s="18" t="s">
        <v>2909</v>
      </c>
      <c r="K1035" s="18" t="s">
        <v>93</v>
      </c>
      <c r="L1035" s="18" t="s">
        <v>1889</v>
      </c>
      <c r="M1035" s="18">
        <v>5</v>
      </c>
      <c r="O1035" s="18">
        <v>601</v>
      </c>
      <c r="P1035" s="18">
        <v>3000</v>
      </c>
      <c r="T1035" s="18" t="s">
        <v>117</v>
      </c>
      <c r="U1035" s="18">
        <v>607</v>
      </c>
      <c r="W1035" s="18">
        <v>100003010</v>
      </c>
      <c r="AB1035" s="18" t="s">
        <v>295</v>
      </c>
      <c r="AD1035" s="18">
        <v>120</v>
      </c>
      <c r="AE1035" s="18">
        <v>15.407021574586361</v>
      </c>
      <c r="AF1035" s="18">
        <v>264</v>
      </c>
    </row>
    <row r="1036" spans="1:32" x14ac:dyDescent="0.2">
      <c r="A1036" s="18">
        <v>1031</v>
      </c>
      <c r="B1036" s="18">
        <v>100003170</v>
      </c>
      <c r="D1036" s="18">
        <v>0</v>
      </c>
      <c r="E1036" s="18" t="s">
        <v>1941</v>
      </c>
      <c r="F1036" s="18" t="s">
        <v>2941</v>
      </c>
      <c r="H1036" s="18">
        <v>0</v>
      </c>
      <c r="I1036" s="18">
        <v>0</v>
      </c>
      <c r="J1036" s="18" t="s">
        <v>2909</v>
      </c>
      <c r="K1036" s="18" t="s">
        <v>93</v>
      </c>
      <c r="L1036" s="18" t="s">
        <v>1890</v>
      </c>
      <c r="M1036" s="18">
        <v>5</v>
      </c>
      <c r="O1036" s="18">
        <v>601</v>
      </c>
      <c r="P1036" s="18">
        <v>3000</v>
      </c>
      <c r="T1036" s="18" t="s">
        <v>117</v>
      </c>
      <c r="U1036" s="18">
        <v>607</v>
      </c>
      <c r="W1036" s="18">
        <v>100003010</v>
      </c>
      <c r="AB1036" s="18" t="s">
        <v>296</v>
      </c>
      <c r="AD1036" s="18">
        <v>120</v>
      </c>
      <c r="AE1036" s="18">
        <v>18.488425889503631</v>
      </c>
      <c r="AF1036" s="18">
        <v>317</v>
      </c>
    </row>
    <row r="1037" spans="1:32" x14ac:dyDescent="0.2">
      <c r="A1037" s="18">
        <v>1032</v>
      </c>
      <c r="B1037" s="18">
        <v>100003180</v>
      </c>
      <c r="D1037" s="18">
        <v>0</v>
      </c>
      <c r="E1037" s="18" t="s">
        <v>1941</v>
      </c>
      <c r="F1037" s="18" t="s">
        <v>2941</v>
      </c>
      <c r="H1037" s="18">
        <v>0</v>
      </c>
      <c r="I1037" s="18">
        <v>0</v>
      </c>
      <c r="J1037" s="18" t="s">
        <v>2909</v>
      </c>
      <c r="K1037" s="18" t="s">
        <v>93</v>
      </c>
      <c r="L1037" s="18" t="s">
        <v>1891</v>
      </c>
      <c r="M1037" s="18">
        <v>5</v>
      </c>
      <c r="O1037" s="18">
        <v>601</v>
      </c>
      <c r="P1037" s="18">
        <v>3000</v>
      </c>
      <c r="T1037" s="18" t="s">
        <v>117</v>
      </c>
      <c r="U1037" s="18">
        <v>607</v>
      </c>
      <c r="W1037" s="18">
        <v>100003010</v>
      </c>
      <c r="AB1037" s="18" t="s">
        <v>297</v>
      </c>
      <c r="AD1037" s="18">
        <v>120</v>
      </c>
      <c r="AE1037" s="18">
        <v>22.186111067404358</v>
      </c>
      <c r="AF1037" s="18">
        <v>380</v>
      </c>
    </row>
    <row r="1038" spans="1:32" x14ac:dyDescent="0.2">
      <c r="A1038" s="18">
        <v>1033</v>
      </c>
      <c r="B1038" s="18">
        <v>100003190</v>
      </c>
      <c r="D1038" s="18">
        <v>0</v>
      </c>
      <c r="E1038" s="18" t="s">
        <v>1941</v>
      </c>
      <c r="F1038" s="18" t="s">
        <v>2941</v>
      </c>
      <c r="H1038" s="18">
        <v>0</v>
      </c>
      <c r="I1038" s="18">
        <v>0</v>
      </c>
      <c r="J1038" s="18" t="s">
        <v>2909</v>
      </c>
      <c r="K1038" s="18" t="s">
        <v>93</v>
      </c>
      <c r="L1038" s="18" t="s">
        <v>1867</v>
      </c>
      <c r="M1038" s="18">
        <v>5</v>
      </c>
      <c r="O1038" s="18">
        <v>601</v>
      </c>
      <c r="P1038" s="18">
        <v>3000</v>
      </c>
      <c r="T1038" s="18" t="s">
        <v>117</v>
      </c>
      <c r="U1038" s="18">
        <v>607</v>
      </c>
      <c r="W1038" s="18">
        <v>100003010</v>
      </c>
      <c r="AB1038" s="18" t="s">
        <v>298</v>
      </c>
      <c r="AD1038" s="18">
        <v>120</v>
      </c>
      <c r="AE1038" s="18">
        <v>26.62333328088523</v>
      </c>
      <c r="AF1038" s="18">
        <v>456</v>
      </c>
    </row>
    <row r="1039" spans="1:32" x14ac:dyDescent="0.2">
      <c r="A1039" s="18">
        <v>1034</v>
      </c>
      <c r="B1039" s="18">
        <v>100003200</v>
      </c>
      <c r="D1039" s="18">
        <v>0</v>
      </c>
      <c r="E1039" s="18" t="s">
        <v>1941</v>
      </c>
      <c r="F1039" s="18" t="s">
        <v>2941</v>
      </c>
      <c r="H1039" s="18">
        <v>0</v>
      </c>
      <c r="I1039" s="18">
        <v>0</v>
      </c>
      <c r="J1039" s="18" t="s">
        <v>2909</v>
      </c>
      <c r="K1039" s="18" t="s">
        <v>93</v>
      </c>
      <c r="L1039" s="18" t="s">
        <v>2982</v>
      </c>
      <c r="M1039" s="18">
        <v>5</v>
      </c>
      <c r="O1039" s="18">
        <v>601</v>
      </c>
      <c r="P1039" s="18">
        <v>3000</v>
      </c>
      <c r="T1039" s="18" t="s">
        <v>117</v>
      </c>
      <c r="U1039" s="18">
        <v>607</v>
      </c>
      <c r="W1039" s="18">
        <v>100003010</v>
      </c>
      <c r="AB1039" s="18" t="s">
        <v>299</v>
      </c>
      <c r="AD1039" s="18">
        <v>120</v>
      </c>
      <c r="AE1039" s="18">
        <v>31.947999937062274</v>
      </c>
      <c r="AF1039" s="18">
        <v>548</v>
      </c>
    </row>
    <row r="1040" spans="1:32" x14ac:dyDescent="0.2">
      <c r="A1040" s="18">
        <v>1035</v>
      </c>
      <c r="B1040" s="18">
        <v>100003210</v>
      </c>
      <c r="D1040" s="18">
        <v>0</v>
      </c>
      <c r="E1040" s="18" t="s">
        <v>1941</v>
      </c>
      <c r="F1040" s="18" t="s">
        <v>2941</v>
      </c>
      <c r="H1040" s="18">
        <v>0</v>
      </c>
      <c r="I1040" s="18">
        <v>0</v>
      </c>
      <c r="J1040" s="18" t="s">
        <v>2909</v>
      </c>
      <c r="K1040" s="18" t="s">
        <v>93</v>
      </c>
      <c r="L1040" s="18" t="s">
        <v>1892</v>
      </c>
      <c r="M1040" s="18">
        <v>5</v>
      </c>
      <c r="O1040" s="18">
        <v>601</v>
      </c>
      <c r="P1040" s="18">
        <v>3000</v>
      </c>
      <c r="T1040" s="18" t="s">
        <v>117</v>
      </c>
      <c r="U1040" s="18">
        <v>607</v>
      </c>
      <c r="W1040" s="18">
        <v>100003010</v>
      </c>
      <c r="AB1040" s="18" t="s">
        <v>279</v>
      </c>
      <c r="AD1040" s="18">
        <v>120</v>
      </c>
      <c r="AE1040" s="18">
        <v>38.337599924474731</v>
      </c>
      <c r="AF1040" s="18">
        <v>657</v>
      </c>
    </row>
    <row r="1041" spans="1:32" x14ac:dyDescent="0.2">
      <c r="A1041" s="18">
        <v>1036</v>
      </c>
      <c r="B1041" s="18">
        <v>100003220</v>
      </c>
      <c r="D1041" s="18">
        <v>0</v>
      </c>
      <c r="E1041" s="18" t="s">
        <v>1941</v>
      </c>
      <c r="F1041" s="18" t="s">
        <v>2941</v>
      </c>
      <c r="H1041" s="18">
        <v>0</v>
      </c>
      <c r="I1041" s="18">
        <v>0</v>
      </c>
      <c r="J1041" s="18" t="s">
        <v>2909</v>
      </c>
      <c r="K1041" s="18" t="s">
        <v>93</v>
      </c>
      <c r="L1041" s="18" t="s">
        <v>2983</v>
      </c>
      <c r="M1041" s="18">
        <v>5</v>
      </c>
      <c r="O1041" s="18">
        <v>601</v>
      </c>
      <c r="P1041" s="18">
        <v>3000</v>
      </c>
      <c r="T1041" s="18" t="s">
        <v>117</v>
      </c>
      <c r="U1041" s="18">
        <v>607</v>
      </c>
      <c r="W1041" s="18">
        <v>100003010</v>
      </c>
      <c r="AB1041" s="18" t="s">
        <v>300</v>
      </c>
      <c r="AD1041" s="18">
        <v>120</v>
      </c>
      <c r="AE1041" s="18">
        <v>46.005119909369675</v>
      </c>
      <c r="AF1041" s="18">
        <v>789</v>
      </c>
    </row>
    <row r="1042" spans="1:32" x14ac:dyDescent="0.2">
      <c r="A1042" s="18">
        <v>1037</v>
      </c>
      <c r="B1042" s="18">
        <v>100003230</v>
      </c>
      <c r="D1042" s="18">
        <v>0</v>
      </c>
      <c r="E1042" s="18" t="s">
        <v>1941</v>
      </c>
      <c r="F1042" s="18" t="s">
        <v>2941</v>
      </c>
      <c r="H1042" s="18">
        <v>0</v>
      </c>
      <c r="I1042" s="18">
        <v>0</v>
      </c>
      <c r="J1042" s="18" t="s">
        <v>2909</v>
      </c>
      <c r="K1042" s="18" t="s">
        <v>93</v>
      </c>
      <c r="L1042" s="18" t="s">
        <v>1893</v>
      </c>
      <c r="M1042" s="18">
        <v>5</v>
      </c>
      <c r="O1042" s="18">
        <v>601</v>
      </c>
      <c r="P1042" s="18">
        <v>3000</v>
      </c>
      <c r="T1042" s="18" t="s">
        <v>117</v>
      </c>
      <c r="U1042" s="18">
        <v>607</v>
      </c>
      <c r="W1042" s="18">
        <v>100003010</v>
      </c>
      <c r="AB1042" s="18" t="s">
        <v>301</v>
      </c>
      <c r="AD1042" s="18">
        <v>120</v>
      </c>
      <c r="AE1042" s="18">
        <v>55.206143891243606</v>
      </c>
      <c r="AF1042" s="18">
        <v>946</v>
      </c>
    </row>
    <row r="1043" spans="1:32" x14ac:dyDescent="0.2">
      <c r="A1043" s="18">
        <v>1038</v>
      </c>
      <c r="B1043" s="18">
        <v>100003240</v>
      </c>
      <c r="D1043" s="18">
        <v>0</v>
      </c>
      <c r="E1043" s="18" t="s">
        <v>1941</v>
      </c>
      <c r="F1043" s="18" t="s">
        <v>2941</v>
      </c>
      <c r="H1043" s="18">
        <v>0</v>
      </c>
      <c r="I1043" s="18">
        <v>0</v>
      </c>
      <c r="J1043" s="18" t="s">
        <v>2909</v>
      </c>
      <c r="K1043" s="18" t="s">
        <v>93</v>
      </c>
      <c r="L1043" s="18" t="s">
        <v>2984</v>
      </c>
      <c r="M1043" s="18">
        <v>5</v>
      </c>
      <c r="O1043" s="18">
        <v>601</v>
      </c>
      <c r="P1043" s="18">
        <v>3000</v>
      </c>
      <c r="T1043" s="18" t="s">
        <v>117</v>
      </c>
      <c r="U1043" s="18">
        <v>607</v>
      </c>
      <c r="W1043" s="18">
        <v>100003010</v>
      </c>
      <c r="AB1043" s="18" t="s">
        <v>302</v>
      </c>
      <c r="AD1043" s="18">
        <v>120</v>
      </c>
      <c r="AE1043" s="18">
        <v>66.247372669492322</v>
      </c>
      <c r="AF1043" s="18">
        <v>1136</v>
      </c>
    </row>
    <row r="1044" spans="1:32" x14ac:dyDescent="0.2">
      <c r="A1044" s="18">
        <v>1039</v>
      </c>
      <c r="B1044" s="18">
        <v>100003250</v>
      </c>
      <c r="D1044" s="18">
        <v>0</v>
      </c>
      <c r="E1044" s="18" t="s">
        <v>1941</v>
      </c>
      <c r="F1044" s="18" t="s">
        <v>2941</v>
      </c>
      <c r="H1044" s="18">
        <v>0</v>
      </c>
      <c r="I1044" s="18">
        <v>0</v>
      </c>
      <c r="J1044" s="18" t="s">
        <v>2909</v>
      </c>
      <c r="K1044" s="18" t="s">
        <v>93</v>
      </c>
      <c r="L1044" s="18" t="s">
        <v>2985</v>
      </c>
      <c r="M1044" s="18">
        <v>5</v>
      </c>
      <c r="O1044" s="18">
        <v>601</v>
      </c>
      <c r="P1044" s="18">
        <v>3000</v>
      </c>
      <c r="T1044" s="18" t="s">
        <v>117</v>
      </c>
      <c r="U1044" s="18">
        <v>607</v>
      </c>
      <c r="W1044" s="18">
        <v>100003010</v>
      </c>
      <c r="AB1044" s="18" t="s">
        <v>303</v>
      </c>
      <c r="AD1044" s="18">
        <v>120</v>
      </c>
      <c r="AE1044" s="18">
        <v>79.496847203390786</v>
      </c>
      <c r="AF1044" s="18">
        <v>1363</v>
      </c>
    </row>
    <row r="1045" spans="1:32" x14ac:dyDescent="0.2">
      <c r="A1045" s="18">
        <v>1040</v>
      </c>
      <c r="B1045" s="18">
        <v>100004000</v>
      </c>
      <c r="D1045" s="18">
        <v>0</v>
      </c>
      <c r="E1045" s="18" t="s">
        <v>2911</v>
      </c>
      <c r="F1045" s="18" t="s">
        <v>365</v>
      </c>
      <c r="H1045" s="18">
        <v>0</v>
      </c>
      <c r="I1045" s="18">
        <v>0</v>
      </c>
      <c r="J1045" s="18" t="s">
        <v>361</v>
      </c>
      <c r="K1045" s="18" t="s">
        <v>55</v>
      </c>
      <c r="L1045" s="18">
        <v>0</v>
      </c>
      <c r="M1045" s="18">
        <v>2</v>
      </c>
      <c r="O1045" s="18">
        <v>603</v>
      </c>
      <c r="P1045" s="18">
        <v>5000</v>
      </c>
      <c r="T1045" s="18" t="s">
        <v>117</v>
      </c>
      <c r="U1045" s="18">
        <v>260001</v>
      </c>
      <c r="AB1045" s="18" t="s">
        <v>303</v>
      </c>
      <c r="AD1045" s="18">
        <v>132</v>
      </c>
      <c r="AE1045" s="18">
        <v>79.496847203390786</v>
      </c>
      <c r="AF1045" s="18">
        <v>10494</v>
      </c>
    </row>
    <row r="1046" spans="1:32" x14ac:dyDescent="0.2">
      <c r="A1046" s="18">
        <v>1041</v>
      </c>
      <c r="B1046" s="18">
        <v>100004010</v>
      </c>
      <c r="D1046" s="18">
        <v>0</v>
      </c>
      <c r="E1046" s="18" t="s">
        <v>1942</v>
      </c>
      <c r="F1046" s="18" t="s">
        <v>365</v>
      </c>
      <c r="H1046" s="18">
        <v>1400000</v>
      </c>
      <c r="I1046" s="18">
        <v>0</v>
      </c>
      <c r="J1046" s="18" t="s">
        <v>2633</v>
      </c>
      <c r="K1046" s="18" t="s">
        <v>93</v>
      </c>
      <c r="L1046" s="18" t="s">
        <v>2163</v>
      </c>
      <c r="M1046" s="18">
        <v>2</v>
      </c>
      <c r="O1046" s="18">
        <v>23</v>
      </c>
      <c r="P1046" s="18">
        <v>1000</v>
      </c>
      <c r="T1046" s="18" t="s">
        <v>117</v>
      </c>
      <c r="U1046" s="18">
        <v>260001</v>
      </c>
      <c r="AB1046" s="18" t="s">
        <v>277</v>
      </c>
      <c r="AD1046" s="18">
        <v>132</v>
      </c>
      <c r="AE1046" s="18">
        <v>1</v>
      </c>
      <c r="AF1046" s="18">
        <v>132</v>
      </c>
    </row>
    <row r="1047" spans="1:32" x14ac:dyDescent="0.2">
      <c r="A1047" s="18">
        <v>1042</v>
      </c>
      <c r="B1047" s="18">
        <v>100004020</v>
      </c>
      <c r="D1047" s="18">
        <v>0</v>
      </c>
      <c r="E1047" s="18" t="s">
        <v>1942</v>
      </c>
      <c r="F1047" s="18" t="s">
        <v>365</v>
      </c>
      <c r="H1047" s="18">
        <v>1400000</v>
      </c>
      <c r="I1047" s="18">
        <v>0</v>
      </c>
      <c r="J1047" s="18" t="s">
        <v>2633</v>
      </c>
      <c r="K1047" s="18" t="s">
        <v>93</v>
      </c>
      <c r="L1047" s="18" t="s">
        <v>2002</v>
      </c>
      <c r="M1047" s="18">
        <v>2</v>
      </c>
      <c r="O1047" s="18">
        <v>23</v>
      </c>
      <c r="P1047" s="18">
        <v>1000</v>
      </c>
      <c r="T1047" s="18" t="s">
        <v>117</v>
      </c>
      <c r="U1047" s="18">
        <v>260001</v>
      </c>
      <c r="AB1047" s="18" t="s">
        <v>280</v>
      </c>
      <c r="AD1047" s="18">
        <v>132</v>
      </c>
      <c r="AE1047" s="18">
        <v>1.2</v>
      </c>
      <c r="AF1047" s="18">
        <v>158</v>
      </c>
    </row>
    <row r="1048" spans="1:32" x14ac:dyDescent="0.2">
      <c r="A1048" s="18">
        <v>1043</v>
      </c>
      <c r="B1048" s="18">
        <v>100004030</v>
      </c>
      <c r="D1048" s="18">
        <v>0</v>
      </c>
      <c r="E1048" s="18" t="s">
        <v>1942</v>
      </c>
      <c r="F1048" s="18" t="s">
        <v>365</v>
      </c>
      <c r="H1048" s="18">
        <v>1400000</v>
      </c>
      <c r="I1048" s="18">
        <v>0</v>
      </c>
      <c r="J1048" s="18" t="s">
        <v>2633</v>
      </c>
      <c r="K1048" s="18" t="s">
        <v>93</v>
      </c>
      <c r="L1048" s="18" t="s">
        <v>2164</v>
      </c>
      <c r="M1048" s="18">
        <v>2</v>
      </c>
      <c r="O1048" s="18">
        <v>23</v>
      </c>
      <c r="P1048" s="18">
        <v>1000</v>
      </c>
      <c r="T1048" s="18" t="s">
        <v>117</v>
      </c>
      <c r="U1048" s="18">
        <v>260001</v>
      </c>
      <c r="AB1048" s="18" t="s">
        <v>282</v>
      </c>
      <c r="AD1048" s="18">
        <v>132</v>
      </c>
      <c r="AE1048" s="18">
        <v>1.44</v>
      </c>
      <c r="AF1048" s="18">
        <v>190</v>
      </c>
    </row>
    <row r="1049" spans="1:32" x14ac:dyDescent="0.2">
      <c r="A1049" s="18">
        <v>1044</v>
      </c>
      <c r="B1049" s="18">
        <v>100004040</v>
      </c>
      <c r="D1049" s="18">
        <v>0</v>
      </c>
      <c r="E1049" s="18" t="s">
        <v>1942</v>
      </c>
      <c r="F1049" s="18" t="s">
        <v>365</v>
      </c>
      <c r="H1049" s="18">
        <v>1400000</v>
      </c>
      <c r="I1049" s="18">
        <v>0</v>
      </c>
      <c r="J1049" s="18" t="s">
        <v>2633</v>
      </c>
      <c r="K1049" s="18" t="s">
        <v>93</v>
      </c>
      <c r="L1049" s="18" t="s">
        <v>2165</v>
      </c>
      <c r="M1049" s="18">
        <v>2</v>
      </c>
      <c r="O1049" s="18">
        <v>23</v>
      </c>
      <c r="P1049" s="18">
        <v>1000</v>
      </c>
      <c r="T1049" s="18" t="s">
        <v>117</v>
      </c>
      <c r="U1049" s="18">
        <v>260001</v>
      </c>
      <c r="AB1049" s="18" t="s">
        <v>283</v>
      </c>
      <c r="AD1049" s="18">
        <v>132</v>
      </c>
      <c r="AE1049" s="18">
        <v>1.728</v>
      </c>
      <c r="AF1049" s="18">
        <v>228</v>
      </c>
    </row>
    <row r="1050" spans="1:32" x14ac:dyDescent="0.2">
      <c r="A1050" s="18">
        <v>1045</v>
      </c>
      <c r="B1050" s="18">
        <v>100004050</v>
      </c>
      <c r="D1050" s="18">
        <v>0</v>
      </c>
      <c r="E1050" s="18" t="s">
        <v>1942</v>
      </c>
      <c r="F1050" s="18" t="s">
        <v>365</v>
      </c>
      <c r="H1050" s="18">
        <v>1400000</v>
      </c>
      <c r="I1050" s="18">
        <v>0</v>
      </c>
      <c r="J1050" s="18" t="s">
        <v>2633</v>
      </c>
      <c r="K1050" s="18" t="s">
        <v>93</v>
      </c>
      <c r="L1050" s="18" t="s">
        <v>2166</v>
      </c>
      <c r="M1050" s="18">
        <v>2</v>
      </c>
      <c r="O1050" s="18">
        <v>23</v>
      </c>
      <c r="P1050" s="18">
        <v>1000</v>
      </c>
      <c r="T1050" s="18" t="s">
        <v>117</v>
      </c>
      <c r="U1050" s="18">
        <v>260001</v>
      </c>
      <c r="AB1050" s="18" t="s">
        <v>284</v>
      </c>
      <c r="AD1050" s="18">
        <v>132</v>
      </c>
      <c r="AE1050" s="18">
        <v>2.0735999999999999</v>
      </c>
      <c r="AF1050" s="18">
        <v>274</v>
      </c>
    </row>
    <row r="1051" spans="1:32" x14ac:dyDescent="0.2">
      <c r="A1051" s="18">
        <v>1046</v>
      </c>
      <c r="B1051" s="18">
        <v>100004060</v>
      </c>
      <c r="D1051" s="18">
        <v>0</v>
      </c>
      <c r="E1051" s="18" t="s">
        <v>1942</v>
      </c>
      <c r="F1051" s="18" t="s">
        <v>365</v>
      </c>
      <c r="H1051" s="18">
        <v>1400000</v>
      </c>
      <c r="I1051" s="18">
        <v>0</v>
      </c>
      <c r="J1051" s="18" t="s">
        <v>2633</v>
      </c>
      <c r="K1051" s="18" t="s">
        <v>93</v>
      </c>
      <c r="L1051" s="18" t="s">
        <v>2167</v>
      </c>
      <c r="M1051" s="18">
        <v>2</v>
      </c>
      <c r="O1051" s="18">
        <v>23</v>
      </c>
      <c r="P1051" s="18">
        <v>1000</v>
      </c>
      <c r="T1051" s="18" t="s">
        <v>117</v>
      </c>
      <c r="U1051" s="18">
        <v>260001</v>
      </c>
      <c r="AB1051" s="18" t="s">
        <v>285</v>
      </c>
      <c r="AD1051" s="18">
        <v>132</v>
      </c>
      <c r="AE1051" s="18">
        <v>2.4883199999999999</v>
      </c>
      <c r="AF1051" s="18">
        <v>328</v>
      </c>
    </row>
    <row r="1052" spans="1:32" x14ac:dyDescent="0.2">
      <c r="A1052" s="18">
        <v>1047</v>
      </c>
      <c r="B1052" s="18">
        <v>100004070</v>
      </c>
      <c r="D1052" s="18">
        <v>0</v>
      </c>
      <c r="E1052" s="18" t="s">
        <v>1942</v>
      </c>
      <c r="F1052" s="18" t="s">
        <v>365</v>
      </c>
      <c r="H1052" s="18">
        <v>1400000</v>
      </c>
      <c r="I1052" s="18">
        <v>0</v>
      </c>
      <c r="J1052" s="18" t="s">
        <v>2633</v>
      </c>
      <c r="K1052" s="18" t="s">
        <v>93</v>
      </c>
      <c r="L1052" s="18" t="s">
        <v>2168</v>
      </c>
      <c r="M1052" s="18">
        <v>2</v>
      </c>
      <c r="O1052" s="18">
        <v>23</v>
      </c>
      <c r="P1052" s="18">
        <v>1000</v>
      </c>
      <c r="T1052" s="18" t="s">
        <v>117</v>
      </c>
      <c r="U1052" s="18">
        <v>260001</v>
      </c>
      <c r="AB1052" s="18" t="s">
        <v>286</v>
      </c>
      <c r="AD1052" s="18">
        <v>132</v>
      </c>
      <c r="AE1052" s="18">
        <v>2.9859839999999997</v>
      </c>
      <c r="AF1052" s="18">
        <v>394</v>
      </c>
    </row>
    <row r="1053" spans="1:32" x14ac:dyDescent="0.2">
      <c r="A1053" s="18">
        <v>1048</v>
      </c>
      <c r="B1053" s="18">
        <v>100004080</v>
      </c>
      <c r="D1053" s="18">
        <v>0</v>
      </c>
      <c r="E1053" s="18" t="s">
        <v>1942</v>
      </c>
      <c r="F1053" s="18" t="s">
        <v>365</v>
      </c>
      <c r="H1053" s="18">
        <v>1400000</v>
      </c>
      <c r="I1053" s="18">
        <v>0</v>
      </c>
      <c r="J1053" s="18" t="s">
        <v>2633</v>
      </c>
      <c r="K1053" s="18" t="s">
        <v>93</v>
      </c>
      <c r="L1053" s="18" t="s">
        <v>2169</v>
      </c>
      <c r="M1053" s="18">
        <v>2</v>
      </c>
      <c r="O1053" s="18">
        <v>23</v>
      </c>
      <c r="P1053" s="18">
        <v>1000</v>
      </c>
      <c r="T1053" s="18" t="s">
        <v>117</v>
      </c>
      <c r="U1053" s="18">
        <v>260001</v>
      </c>
      <c r="AB1053" s="18" t="s">
        <v>287</v>
      </c>
      <c r="AD1053" s="18">
        <v>132</v>
      </c>
      <c r="AE1053" s="18">
        <v>3.5831807999999996</v>
      </c>
      <c r="AF1053" s="18">
        <v>473</v>
      </c>
    </row>
    <row r="1054" spans="1:32" x14ac:dyDescent="0.2">
      <c r="A1054" s="18">
        <v>1049</v>
      </c>
      <c r="B1054" s="18">
        <v>100004090</v>
      </c>
      <c r="D1054" s="18">
        <v>0</v>
      </c>
      <c r="E1054" s="18" t="s">
        <v>1942</v>
      </c>
      <c r="F1054" s="18" t="s">
        <v>365</v>
      </c>
      <c r="H1054" s="18">
        <v>1400000</v>
      </c>
      <c r="I1054" s="18">
        <v>0</v>
      </c>
      <c r="J1054" s="18" t="s">
        <v>2633</v>
      </c>
      <c r="K1054" s="18" t="s">
        <v>93</v>
      </c>
      <c r="L1054" s="18" t="s">
        <v>2170</v>
      </c>
      <c r="M1054" s="18">
        <v>2</v>
      </c>
      <c r="O1054" s="18">
        <v>23</v>
      </c>
      <c r="P1054" s="18">
        <v>1000</v>
      </c>
      <c r="T1054" s="18" t="s">
        <v>117</v>
      </c>
      <c r="U1054" s="18">
        <v>260001</v>
      </c>
      <c r="AB1054" s="18" t="s">
        <v>288</v>
      </c>
      <c r="AD1054" s="18">
        <v>132</v>
      </c>
      <c r="AE1054" s="18">
        <v>4.2998169599999994</v>
      </c>
      <c r="AF1054" s="18">
        <v>568</v>
      </c>
    </row>
    <row r="1055" spans="1:32" x14ac:dyDescent="0.2">
      <c r="A1055" s="18">
        <v>1050</v>
      </c>
      <c r="B1055" s="18">
        <v>100004100</v>
      </c>
      <c r="D1055" s="18">
        <v>0</v>
      </c>
      <c r="E1055" s="18" t="s">
        <v>1942</v>
      </c>
      <c r="F1055" s="18" t="s">
        <v>365</v>
      </c>
      <c r="H1055" s="18">
        <v>1400000</v>
      </c>
      <c r="I1055" s="18">
        <v>0</v>
      </c>
      <c r="J1055" s="18" t="s">
        <v>2633</v>
      </c>
      <c r="K1055" s="18" t="s">
        <v>93</v>
      </c>
      <c r="L1055" s="18" t="s">
        <v>2171</v>
      </c>
      <c r="M1055" s="18">
        <v>2</v>
      </c>
      <c r="O1055" s="18">
        <v>23</v>
      </c>
      <c r="P1055" s="18">
        <v>1000</v>
      </c>
      <c r="T1055" s="18" t="s">
        <v>117</v>
      </c>
      <c r="U1055" s="18">
        <v>260001</v>
      </c>
      <c r="AB1055" s="18" t="s">
        <v>289</v>
      </c>
      <c r="AD1055" s="18">
        <v>132</v>
      </c>
      <c r="AE1055" s="18">
        <v>5.1597803519999994</v>
      </c>
      <c r="AF1055" s="18">
        <v>681</v>
      </c>
    </row>
    <row r="1056" spans="1:32" x14ac:dyDescent="0.2">
      <c r="A1056" s="18">
        <v>1051</v>
      </c>
      <c r="B1056" s="18">
        <v>100004110</v>
      </c>
      <c r="D1056" s="18">
        <v>0</v>
      </c>
      <c r="E1056" s="18" t="s">
        <v>1942</v>
      </c>
      <c r="F1056" s="18" t="s">
        <v>365</v>
      </c>
      <c r="H1056" s="18">
        <v>1400000</v>
      </c>
      <c r="I1056" s="18">
        <v>0</v>
      </c>
      <c r="J1056" s="18" t="s">
        <v>2633</v>
      </c>
      <c r="K1056" s="18" t="s">
        <v>93</v>
      </c>
      <c r="L1056" s="18" t="s">
        <v>2172</v>
      </c>
      <c r="M1056" s="18">
        <v>2</v>
      </c>
      <c r="O1056" s="18">
        <v>23</v>
      </c>
      <c r="P1056" s="18">
        <v>1000</v>
      </c>
      <c r="T1056" s="18" t="s">
        <v>117</v>
      </c>
      <c r="U1056" s="18">
        <v>260001</v>
      </c>
      <c r="AB1056" s="18" t="s">
        <v>290</v>
      </c>
      <c r="AD1056" s="18">
        <v>132</v>
      </c>
      <c r="AE1056" s="18">
        <v>6.1917364223999991</v>
      </c>
      <c r="AF1056" s="18">
        <v>817</v>
      </c>
    </row>
    <row r="1057" spans="1:32" x14ac:dyDescent="0.2">
      <c r="A1057" s="18">
        <v>1052</v>
      </c>
      <c r="B1057" s="18">
        <v>100004120</v>
      </c>
      <c r="D1057" s="18">
        <v>0</v>
      </c>
      <c r="E1057" s="18" t="s">
        <v>1942</v>
      </c>
      <c r="F1057" s="18" t="s">
        <v>365</v>
      </c>
      <c r="H1057" s="18">
        <v>1400000</v>
      </c>
      <c r="I1057" s="18">
        <v>0</v>
      </c>
      <c r="J1057" s="18" t="s">
        <v>2633</v>
      </c>
      <c r="K1057" s="18" t="s">
        <v>93</v>
      </c>
      <c r="L1057" s="18" t="s">
        <v>2173</v>
      </c>
      <c r="M1057" s="18">
        <v>2</v>
      </c>
      <c r="O1057" s="18">
        <v>23</v>
      </c>
      <c r="P1057" s="18">
        <v>1000</v>
      </c>
      <c r="T1057" s="18" t="s">
        <v>117</v>
      </c>
      <c r="U1057" s="18">
        <v>260001</v>
      </c>
      <c r="AB1057" s="18" t="s">
        <v>291</v>
      </c>
      <c r="AD1057" s="18">
        <v>132</v>
      </c>
      <c r="AE1057" s="18">
        <v>7.4300837068799988</v>
      </c>
      <c r="AF1057" s="18">
        <v>981</v>
      </c>
    </row>
    <row r="1058" spans="1:32" x14ac:dyDescent="0.2">
      <c r="A1058" s="18">
        <v>1053</v>
      </c>
      <c r="B1058" s="18">
        <v>100004130</v>
      </c>
      <c r="D1058" s="18">
        <v>0</v>
      </c>
      <c r="E1058" s="18" t="s">
        <v>1942</v>
      </c>
      <c r="F1058" s="18" t="s">
        <v>365</v>
      </c>
      <c r="H1058" s="18">
        <v>1400000</v>
      </c>
      <c r="I1058" s="18">
        <v>0</v>
      </c>
      <c r="J1058" s="18" t="s">
        <v>2633</v>
      </c>
      <c r="K1058" s="18" t="s">
        <v>93</v>
      </c>
      <c r="L1058" s="18" t="s">
        <v>2174</v>
      </c>
      <c r="M1058" s="18">
        <v>2</v>
      </c>
      <c r="O1058" s="18">
        <v>23</v>
      </c>
      <c r="P1058" s="18">
        <v>1000</v>
      </c>
      <c r="T1058" s="18" t="s">
        <v>117</v>
      </c>
      <c r="U1058" s="18">
        <v>260001</v>
      </c>
      <c r="AB1058" s="18" t="s">
        <v>292</v>
      </c>
      <c r="AD1058" s="18">
        <v>132</v>
      </c>
      <c r="AE1058" s="18">
        <v>8.9161004482559978</v>
      </c>
      <c r="AF1058" s="18">
        <v>1177</v>
      </c>
    </row>
    <row r="1059" spans="1:32" x14ac:dyDescent="0.2">
      <c r="A1059" s="18">
        <v>1054</v>
      </c>
      <c r="B1059" s="18">
        <v>100004140</v>
      </c>
      <c r="D1059" s="18">
        <v>0</v>
      </c>
      <c r="E1059" s="18" t="s">
        <v>1942</v>
      </c>
      <c r="F1059" s="18" t="s">
        <v>365</v>
      </c>
      <c r="H1059" s="18">
        <v>1400000</v>
      </c>
      <c r="I1059" s="18">
        <v>0</v>
      </c>
      <c r="J1059" s="18" t="s">
        <v>2633</v>
      </c>
      <c r="K1059" s="18" t="s">
        <v>93</v>
      </c>
      <c r="L1059" s="18" t="s">
        <v>2175</v>
      </c>
      <c r="M1059" s="18">
        <v>2</v>
      </c>
      <c r="O1059" s="18">
        <v>23</v>
      </c>
      <c r="P1059" s="18">
        <v>1000</v>
      </c>
      <c r="T1059" s="18" t="s">
        <v>117</v>
      </c>
      <c r="U1059" s="18">
        <v>260001</v>
      </c>
      <c r="AB1059" s="18" t="s">
        <v>293</v>
      </c>
      <c r="AD1059" s="18">
        <v>132</v>
      </c>
      <c r="AE1059" s="18">
        <v>10.699320537907196</v>
      </c>
      <c r="AF1059" s="18">
        <v>1412</v>
      </c>
    </row>
    <row r="1060" spans="1:32" x14ac:dyDescent="0.2">
      <c r="A1060" s="18">
        <v>1055</v>
      </c>
      <c r="B1060" s="18">
        <v>100004150</v>
      </c>
      <c r="D1060" s="18">
        <v>0</v>
      </c>
      <c r="E1060" s="18" t="s">
        <v>1942</v>
      </c>
      <c r="F1060" s="18" t="s">
        <v>365</v>
      </c>
      <c r="H1060" s="18">
        <v>1400000</v>
      </c>
      <c r="I1060" s="18">
        <v>0</v>
      </c>
      <c r="J1060" s="18" t="s">
        <v>2633</v>
      </c>
      <c r="K1060" s="18" t="s">
        <v>93</v>
      </c>
      <c r="L1060" s="18" t="s">
        <v>2176</v>
      </c>
      <c r="M1060" s="18">
        <v>2</v>
      </c>
      <c r="O1060" s="18">
        <v>23</v>
      </c>
      <c r="P1060" s="18">
        <v>1000</v>
      </c>
      <c r="T1060" s="18" t="s">
        <v>117</v>
      </c>
      <c r="U1060" s="18">
        <v>260001</v>
      </c>
      <c r="AB1060" s="18" t="s">
        <v>294</v>
      </c>
      <c r="AD1060" s="18">
        <v>132</v>
      </c>
      <c r="AE1060" s="18">
        <v>12.839184645488634</v>
      </c>
      <c r="AF1060" s="18">
        <v>1695</v>
      </c>
    </row>
    <row r="1061" spans="1:32" x14ac:dyDescent="0.2">
      <c r="A1061" s="18">
        <v>1056</v>
      </c>
      <c r="B1061" s="18">
        <v>100004160</v>
      </c>
      <c r="D1061" s="18">
        <v>0</v>
      </c>
      <c r="E1061" s="18" t="s">
        <v>1942</v>
      </c>
      <c r="F1061" s="18" t="s">
        <v>365</v>
      </c>
      <c r="H1061" s="18">
        <v>1400000</v>
      </c>
      <c r="I1061" s="18">
        <v>0</v>
      </c>
      <c r="J1061" s="18" t="s">
        <v>2633</v>
      </c>
      <c r="K1061" s="18" t="s">
        <v>93</v>
      </c>
      <c r="L1061" s="18" t="s">
        <v>2177</v>
      </c>
      <c r="M1061" s="18">
        <v>2</v>
      </c>
      <c r="O1061" s="18">
        <v>23</v>
      </c>
      <c r="P1061" s="18">
        <v>1000</v>
      </c>
      <c r="T1061" s="18" t="s">
        <v>117</v>
      </c>
      <c r="U1061" s="18">
        <v>260001</v>
      </c>
      <c r="AB1061" s="18" t="s">
        <v>295</v>
      </c>
      <c r="AD1061" s="18">
        <v>132</v>
      </c>
      <c r="AE1061" s="18">
        <v>15.407021574586361</v>
      </c>
      <c r="AF1061" s="18">
        <v>2034</v>
      </c>
    </row>
    <row r="1062" spans="1:32" x14ac:dyDescent="0.2">
      <c r="A1062" s="18">
        <v>1057</v>
      </c>
      <c r="B1062" s="18">
        <v>100004170</v>
      </c>
      <c r="D1062" s="18">
        <v>0</v>
      </c>
      <c r="E1062" s="18" t="s">
        <v>1942</v>
      </c>
      <c r="F1062" s="18" t="s">
        <v>365</v>
      </c>
      <c r="H1062" s="18">
        <v>1400000</v>
      </c>
      <c r="I1062" s="18">
        <v>0</v>
      </c>
      <c r="J1062" s="18" t="s">
        <v>2633</v>
      </c>
      <c r="K1062" s="18" t="s">
        <v>93</v>
      </c>
      <c r="L1062" s="18" t="s">
        <v>2178</v>
      </c>
      <c r="M1062" s="18">
        <v>2</v>
      </c>
      <c r="O1062" s="18">
        <v>23</v>
      </c>
      <c r="P1062" s="18">
        <v>1000</v>
      </c>
      <c r="T1062" s="18" t="s">
        <v>117</v>
      </c>
      <c r="U1062" s="18">
        <v>260001</v>
      </c>
      <c r="AB1062" s="18" t="s">
        <v>296</v>
      </c>
      <c r="AD1062" s="18">
        <v>132</v>
      </c>
      <c r="AE1062" s="18">
        <v>18.488425889503631</v>
      </c>
      <c r="AF1062" s="18">
        <v>2440</v>
      </c>
    </row>
    <row r="1063" spans="1:32" x14ac:dyDescent="0.2">
      <c r="A1063" s="18">
        <v>1058</v>
      </c>
      <c r="B1063" s="18">
        <v>100004180</v>
      </c>
      <c r="D1063" s="18">
        <v>0</v>
      </c>
      <c r="E1063" s="18" t="s">
        <v>1942</v>
      </c>
      <c r="F1063" s="18" t="s">
        <v>365</v>
      </c>
      <c r="H1063" s="18">
        <v>1400000</v>
      </c>
      <c r="I1063" s="18">
        <v>0</v>
      </c>
      <c r="J1063" s="18" t="s">
        <v>2633</v>
      </c>
      <c r="K1063" s="18" t="s">
        <v>93</v>
      </c>
      <c r="L1063" s="18" t="s">
        <v>2179</v>
      </c>
      <c r="M1063" s="18">
        <v>2</v>
      </c>
      <c r="O1063" s="18">
        <v>23</v>
      </c>
      <c r="P1063" s="18">
        <v>1000</v>
      </c>
      <c r="T1063" s="18" t="s">
        <v>117</v>
      </c>
      <c r="U1063" s="18">
        <v>260001</v>
      </c>
      <c r="AB1063" s="18" t="s">
        <v>297</v>
      </c>
      <c r="AD1063" s="18">
        <v>132</v>
      </c>
      <c r="AE1063" s="18">
        <v>22.186111067404358</v>
      </c>
      <c r="AF1063" s="18">
        <v>2929</v>
      </c>
    </row>
    <row r="1064" spans="1:32" x14ac:dyDescent="0.2">
      <c r="A1064" s="18">
        <v>1059</v>
      </c>
      <c r="B1064" s="18">
        <v>100004190</v>
      </c>
      <c r="D1064" s="18">
        <v>0</v>
      </c>
      <c r="E1064" s="18" t="s">
        <v>1942</v>
      </c>
      <c r="F1064" s="18" t="s">
        <v>365</v>
      </c>
      <c r="H1064" s="18">
        <v>1400000</v>
      </c>
      <c r="I1064" s="18">
        <v>0</v>
      </c>
      <c r="J1064" s="18" t="s">
        <v>2633</v>
      </c>
      <c r="K1064" s="18" t="s">
        <v>93</v>
      </c>
      <c r="L1064" s="18" t="s">
        <v>2180</v>
      </c>
      <c r="M1064" s="18">
        <v>2</v>
      </c>
      <c r="O1064" s="18">
        <v>23</v>
      </c>
      <c r="P1064" s="18">
        <v>1000</v>
      </c>
      <c r="T1064" s="18" t="s">
        <v>117</v>
      </c>
      <c r="U1064" s="18">
        <v>260001</v>
      </c>
      <c r="AB1064" s="18" t="s">
        <v>298</v>
      </c>
      <c r="AD1064" s="18">
        <v>132</v>
      </c>
      <c r="AE1064" s="18">
        <v>26.62333328088523</v>
      </c>
      <c r="AF1064" s="18">
        <v>3514</v>
      </c>
    </row>
    <row r="1065" spans="1:32" x14ac:dyDescent="0.2">
      <c r="A1065" s="18">
        <v>1060</v>
      </c>
      <c r="B1065" s="18">
        <v>100004200</v>
      </c>
      <c r="D1065" s="18">
        <v>0</v>
      </c>
      <c r="E1065" s="18" t="s">
        <v>1942</v>
      </c>
      <c r="F1065" s="18" t="s">
        <v>365</v>
      </c>
      <c r="H1065" s="18">
        <v>1400000</v>
      </c>
      <c r="I1065" s="18">
        <v>0</v>
      </c>
      <c r="J1065" s="18" t="s">
        <v>2633</v>
      </c>
      <c r="K1065" s="18" t="s">
        <v>93</v>
      </c>
      <c r="L1065" s="18" t="s">
        <v>2181</v>
      </c>
      <c r="M1065" s="18">
        <v>2</v>
      </c>
      <c r="O1065" s="18">
        <v>23</v>
      </c>
      <c r="P1065" s="18">
        <v>1000</v>
      </c>
      <c r="T1065" s="18" t="s">
        <v>117</v>
      </c>
      <c r="U1065" s="18">
        <v>260001</v>
      </c>
      <c r="AB1065" s="18" t="s">
        <v>299</v>
      </c>
      <c r="AD1065" s="18">
        <v>132</v>
      </c>
      <c r="AE1065" s="18">
        <v>31.947999937062274</v>
      </c>
      <c r="AF1065" s="18">
        <v>4217</v>
      </c>
    </row>
    <row r="1066" spans="1:32" x14ac:dyDescent="0.2">
      <c r="A1066" s="18">
        <v>1061</v>
      </c>
      <c r="B1066" s="18">
        <v>100004210</v>
      </c>
      <c r="D1066" s="18">
        <v>0</v>
      </c>
      <c r="E1066" s="18" t="s">
        <v>1942</v>
      </c>
      <c r="F1066" s="18" t="s">
        <v>365</v>
      </c>
      <c r="H1066" s="18">
        <v>1400000</v>
      </c>
      <c r="I1066" s="18">
        <v>0</v>
      </c>
      <c r="J1066" s="18" t="s">
        <v>2633</v>
      </c>
      <c r="K1066" s="18" t="s">
        <v>93</v>
      </c>
      <c r="L1066" s="18" t="s">
        <v>2182</v>
      </c>
      <c r="M1066" s="18">
        <v>2</v>
      </c>
      <c r="O1066" s="18">
        <v>23</v>
      </c>
      <c r="P1066" s="18">
        <v>1000</v>
      </c>
      <c r="T1066" s="18" t="s">
        <v>117</v>
      </c>
      <c r="U1066" s="18">
        <v>260001</v>
      </c>
      <c r="AB1066" s="18" t="s">
        <v>279</v>
      </c>
      <c r="AD1066" s="18">
        <v>132</v>
      </c>
      <c r="AE1066" s="18">
        <v>38.337599924474731</v>
      </c>
      <c r="AF1066" s="18">
        <v>5061</v>
      </c>
    </row>
    <row r="1067" spans="1:32" x14ac:dyDescent="0.2">
      <c r="A1067" s="18">
        <v>1062</v>
      </c>
      <c r="B1067" s="18">
        <v>100004220</v>
      </c>
      <c r="D1067" s="18">
        <v>0</v>
      </c>
      <c r="E1067" s="18" t="s">
        <v>1942</v>
      </c>
      <c r="F1067" s="18" t="s">
        <v>365</v>
      </c>
      <c r="H1067" s="18">
        <v>1400000</v>
      </c>
      <c r="I1067" s="18">
        <v>0</v>
      </c>
      <c r="J1067" s="18" t="s">
        <v>2633</v>
      </c>
      <c r="K1067" s="18" t="s">
        <v>93</v>
      </c>
      <c r="L1067" s="18" t="s">
        <v>2183</v>
      </c>
      <c r="M1067" s="18">
        <v>2</v>
      </c>
      <c r="O1067" s="18">
        <v>23</v>
      </c>
      <c r="P1067" s="18">
        <v>1000</v>
      </c>
      <c r="T1067" s="18" t="s">
        <v>117</v>
      </c>
      <c r="U1067" s="18">
        <v>260001</v>
      </c>
      <c r="AB1067" s="18" t="s">
        <v>300</v>
      </c>
      <c r="AD1067" s="18">
        <v>132</v>
      </c>
      <c r="AE1067" s="18">
        <v>46.005119909369675</v>
      </c>
      <c r="AF1067" s="18">
        <v>6073</v>
      </c>
    </row>
    <row r="1068" spans="1:32" x14ac:dyDescent="0.2">
      <c r="A1068" s="18">
        <v>1063</v>
      </c>
      <c r="B1068" s="18">
        <v>100004230</v>
      </c>
      <c r="D1068" s="18">
        <v>0</v>
      </c>
      <c r="E1068" s="18" t="s">
        <v>1942</v>
      </c>
      <c r="F1068" s="18" t="s">
        <v>365</v>
      </c>
      <c r="H1068" s="18">
        <v>1400000</v>
      </c>
      <c r="I1068" s="18">
        <v>0</v>
      </c>
      <c r="J1068" s="18" t="s">
        <v>2633</v>
      </c>
      <c r="K1068" s="18" t="s">
        <v>93</v>
      </c>
      <c r="L1068" s="18" t="s">
        <v>2184</v>
      </c>
      <c r="M1068" s="18">
        <v>2</v>
      </c>
      <c r="O1068" s="18">
        <v>23</v>
      </c>
      <c r="P1068" s="18">
        <v>1000</v>
      </c>
      <c r="T1068" s="18" t="s">
        <v>117</v>
      </c>
      <c r="U1068" s="18">
        <v>260001</v>
      </c>
      <c r="AB1068" s="18" t="s">
        <v>301</v>
      </c>
      <c r="AD1068" s="18">
        <v>132</v>
      </c>
      <c r="AE1068" s="18">
        <v>55.206143891243606</v>
      </c>
      <c r="AF1068" s="18">
        <v>7287</v>
      </c>
    </row>
    <row r="1069" spans="1:32" x14ac:dyDescent="0.2">
      <c r="A1069" s="18">
        <v>1064</v>
      </c>
      <c r="B1069" s="18">
        <v>100004240</v>
      </c>
      <c r="D1069" s="18">
        <v>0</v>
      </c>
      <c r="E1069" s="18" t="s">
        <v>1942</v>
      </c>
      <c r="F1069" s="18" t="s">
        <v>365</v>
      </c>
      <c r="H1069" s="18">
        <v>1400000</v>
      </c>
      <c r="I1069" s="18">
        <v>0</v>
      </c>
      <c r="J1069" s="18" t="s">
        <v>2633</v>
      </c>
      <c r="K1069" s="18" t="s">
        <v>93</v>
      </c>
      <c r="L1069" s="18" t="s">
        <v>2185</v>
      </c>
      <c r="M1069" s="18">
        <v>2</v>
      </c>
      <c r="O1069" s="18">
        <v>23</v>
      </c>
      <c r="P1069" s="18">
        <v>1000</v>
      </c>
      <c r="T1069" s="18" t="s">
        <v>117</v>
      </c>
      <c r="U1069" s="18">
        <v>260001</v>
      </c>
      <c r="AB1069" s="18" t="s">
        <v>302</v>
      </c>
      <c r="AD1069" s="18">
        <v>132</v>
      </c>
      <c r="AE1069" s="18">
        <v>66.247372669492322</v>
      </c>
      <c r="AF1069" s="18">
        <v>8745</v>
      </c>
    </row>
    <row r="1070" spans="1:32" x14ac:dyDescent="0.2">
      <c r="A1070" s="18">
        <v>1065</v>
      </c>
      <c r="B1070" s="18">
        <v>100004250</v>
      </c>
      <c r="D1070" s="18">
        <v>0</v>
      </c>
      <c r="E1070" s="18" t="s">
        <v>1942</v>
      </c>
      <c r="F1070" s="18" t="s">
        <v>365</v>
      </c>
      <c r="H1070" s="18">
        <v>1400000</v>
      </c>
      <c r="I1070" s="18">
        <v>0</v>
      </c>
      <c r="J1070" s="18" t="s">
        <v>2633</v>
      </c>
      <c r="K1070" s="18" t="s">
        <v>93</v>
      </c>
      <c r="L1070" s="18" t="s">
        <v>2186</v>
      </c>
      <c r="M1070" s="18">
        <v>2</v>
      </c>
      <c r="O1070" s="18">
        <v>23</v>
      </c>
      <c r="P1070" s="18">
        <v>1000</v>
      </c>
      <c r="T1070" s="18" t="s">
        <v>117</v>
      </c>
      <c r="U1070" s="18">
        <v>260001</v>
      </c>
      <c r="AB1070" s="18" t="s">
        <v>303</v>
      </c>
      <c r="AD1070" s="18">
        <v>132</v>
      </c>
      <c r="AE1070" s="18">
        <v>79.496847203390786</v>
      </c>
      <c r="AF1070" s="18">
        <v>10494</v>
      </c>
    </row>
    <row r="1071" spans="1:32" x14ac:dyDescent="0.2">
      <c r="A1071" s="18">
        <v>1066</v>
      </c>
      <c r="B1071" s="18">
        <v>100005000</v>
      </c>
      <c r="D1071" s="18">
        <v>0</v>
      </c>
      <c r="E1071" s="18" t="s">
        <v>1943</v>
      </c>
      <c r="F1071" s="18" t="s">
        <v>322</v>
      </c>
      <c r="H1071" s="18">
        <v>0</v>
      </c>
      <c r="I1071" s="18">
        <v>0</v>
      </c>
      <c r="J1071" s="18" t="s">
        <v>361</v>
      </c>
      <c r="K1071" s="18" t="s">
        <v>36</v>
      </c>
      <c r="L1071" s="18">
        <v>0</v>
      </c>
      <c r="M1071" s="18">
        <v>2</v>
      </c>
      <c r="O1071" s="18">
        <v>605</v>
      </c>
      <c r="P1071" s="18">
        <v>4000</v>
      </c>
      <c r="T1071" s="18" t="s">
        <v>117</v>
      </c>
      <c r="U1071" s="18">
        <v>260001</v>
      </c>
      <c r="W1071" s="18">
        <v>100005010</v>
      </c>
      <c r="AB1071" s="18" t="s">
        <v>303</v>
      </c>
      <c r="AD1071" s="18">
        <v>180</v>
      </c>
      <c r="AE1071" s="18">
        <v>79.496847203390786</v>
      </c>
      <c r="AF1071" s="18">
        <v>14309</v>
      </c>
    </row>
    <row r="1072" spans="1:32" x14ac:dyDescent="0.2">
      <c r="A1072" s="18">
        <v>1067</v>
      </c>
      <c r="B1072" s="18">
        <v>100005010</v>
      </c>
      <c r="D1072" s="18">
        <v>0</v>
      </c>
      <c r="E1072" s="18" t="s">
        <v>1943</v>
      </c>
      <c r="F1072" s="18" t="s">
        <v>322</v>
      </c>
      <c r="H1072" s="18">
        <v>300000</v>
      </c>
      <c r="I1072" s="18">
        <v>0</v>
      </c>
      <c r="J1072" s="18" t="s">
        <v>3157</v>
      </c>
      <c r="K1072" s="18" t="s">
        <v>36</v>
      </c>
      <c r="L1072" s="18" t="s">
        <v>2187</v>
      </c>
      <c r="M1072" s="18">
        <v>2</v>
      </c>
      <c r="P1072" s="18">
        <v>4000</v>
      </c>
      <c r="T1072" s="18" t="s">
        <v>117</v>
      </c>
      <c r="U1072" s="18">
        <v>260001</v>
      </c>
      <c r="W1072" s="18">
        <v>100005010</v>
      </c>
      <c r="AB1072" s="18" t="s">
        <v>277</v>
      </c>
      <c r="AD1072" s="18">
        <v>180</v>
      </c>
      <c r="AE1072" s="18">
        <v>1</v>
      </c>
      <c r="AF1072" s="18">
        <v>180</v>
      </c>
    </row>
    <row r="1073" spans="1:32" x14ac:dyDescent="0.2">
      <c r="A1073" s="18">
        <v>1068</v>
      </c>
      <c r="B1073" s="18">
        <v>100005020</v>
      </c>
      <c r="D1073" s="18">
        <v>0</v>
      </c>
      <c r="E1073" s="18" t="s">
        <v>1943</v>
      </c>
      <c r="F1073" s="18" t="s">
        <v>322</v>
      </c>
      <c r="H1073" s="18">
        <v>300000</v>
      </c>
      <c r="I1073" s="18">
        <v>0</v>
      </c>
      <c r="J1073" s="18" t="s">
        <v>3157</v>
      </c>
      <c r="K1073" s="18" t="s">
        <v>36</v>
      </c>
      <c r="L1073" s="18" t="s">
        <v>2188</v>
      </c>
      <c r="M1073" s="18">
        <v>2</v>
      </c>
      <c r="P1073" s="18">
        <v>4000</v>
      </c>
      <c r="T1073" s="18" t="s">
        <v>117</v>
      </c>
      <c r="U1073" s="18">
        <v>260001</v>
      </c>
      <c r="W1073" s="18">
        <v>100005010</v>
      </c>
      <c r="AB1073" s="18" t="s">
        <v>280</v>
      </c>
      <c r="AD1073" s="18">
        <v>180</v>
      </c>
      <c r="AE1073" s="18">
        <v>1.2</v>
      </c>
      <c r="AF1073" s="18">
        <v>216</v>
      </c>
    </row>
    <row r="1074" spans="1:32" x14ac:dyDescent="0.2">
      <c r="A1074" s="18">
        <v>1069</v>
      </c>
      <c r="B1074" s="18">
        <v>100005030</v>
      </c>
      <c r="D1074" s="18">
        <v>0</v>
      </c>
      <c r="E1074" s="18" t="s">
        <v>1943</v>
      </c>
      <c r="F1074" s="18" t="s">
        <v>322</v>
      </c>
      <c r="H1074" s="18">
        <v>300000</v>
      </c>
      <c r="I1074" s="18">
        <v>0</v>
      </c>
      <c r="J1074" s="18" t="s">
        <v>3157</v>
      </c>
      <c r="K1074" s="18" t="s">
        <v>36</v>
      </c>
      <c r="L1074" s="18" t="s">
        <v>2189</v>
      </c>
      <c r="M1074" s="18">
        <v>2</v>
      </c>
      <c r="P1074" s="18">
        <v>4000</v>
      </c>
      <c r="T1074" s="18" t="s">
        <v>117</v>
      </c>
      <c r="U1074" s="18">
        <v>260001</v>
      </c>
      <c r="W1074" s="18">
        <v>100005010</v>
      </c>
      <c r="AB1074" s="18" t="s">
        <v>282</v>
      </c>
      <c r="AD1074" s="18">
        <v>180</v>
      </c>
      <c r="AE1074" s="18">
        <v>1.44</v>
      </c>
      <c r="AF1074" s="18">
        <v>259</v>
      </c>
    </row>
    <row r="1075" spans="1:32" x14ac:dyDescent="0.2">
      <c r="A1075" s="18">
        <v>1070</v>
      </c>
      <c r="B1075" s="18">
        <v>100005040</v>
      </c>
      <c r="D1075" s="18">
        <v>0</v>
      </c>
      <c r="E1075" s="18" t="s">
        <v>1943</v>
      </c>
      <c r="F1075" s="18" t="s">
        <v>322</v>
      </c>
      <c r="H1075" s="18">
        <v>300000</v>
      </c>
      <c r="I1075" s="18">
        <v>0</v>
      </c>
      <c r="J1075" s="18" t="s">
        <v>3157</v>
      </c>
      <c r="K1075" s="18" t="s">
        <v>36</v>
      </c>
      <c r="L1075" s="18" t="s">
        <v>2190</v>
      </c>
      <c r="M1075" s="18">
        <v>2</v>
      </c>
      <c r="P1075" s="18">
        <v>4000</v>
      </c>
      <c r="T1075" s="18" t="s">
        <v>117</v>
      </c>
      <c r="U1075" s="18">
        <v>260001</v>
      </c>
      <c r="W1075" s="18">
        <v>100005010</v>
      </c>
      <c r="AB1075" s="18" t="s">
        <v>283</v>
      </c>
      <c r="AD1075" s="18">
        <v>180</v>
      </c>
      <c r="AE1075" s="18">
        <v>1.728</v>
      </c>
      <c r="AF1075" s="18">
        <v>311</v>
      </c>
    </row>
    <row r="1076" spans="1:32" x14ac:dyDescent="0.2">
      <c r="A1076" s="18">
        <v>1071</v>
      </c>
      <c r="B1076" s="18">
        <v>100005050</v>
      </c>
      <c r="D1076" s="18">
        <v>0</v>
      </c>
      <c r="E1076" s="18" t="s">
        <v>1943</v>
      </c>
      <c r="F1076" s="18" t="s">
        <v>322</v>
      </c>
      <c r="H1076" s="18">
        <v>300000</v>
      </c>
      <c r="I1076" s="18">
        <v>0</v>
      </c>
      <c r="J1076" s="18" t="s">
        <v>3157</v>
      </c>
      <c r="K1076" s="18" t="s">
        <v>36</v>
      </c>
      <c r="L1076" s="18" t="s">
        <v>2191</v>
      </c>
      <c r="M1076" s="18">
        <v>2</v>
      </c>
      <c r="P1076" s="18">
        <v>4000</v>
      </c>
      <c r="T1076" s="18" t="s">
        <v>117</v>
      </c>
      <c r="U1076" s="18">
        <v>260001</v>
      </c>
      <c r="W1076" s="18">
        <v>100005010</v>
      </c>
      <c r="AB1076" s="18" t="s">
        <v>284</v>
      </c>
      <c r="AD1076" s="18">
        <v>180</v>
      </c>
      <c r="AE1076" s="18">
        <v>2.0735999999999999</v>
      </c>
      <c r="AF1076" s="18">
        <v>373</v>
      </c>
    </row>
    <row r="1077" spans="1:32" x14ac:dyDescent="0.2">
      <c r="A1077" s="18">
        <v>1072</v>
      </c>
      <c r="B1077" s="18">
        <v>100005060</v>
      </c>
      <c r="D1077" s="18">
        <v>0</v>
      </c>
      <c r="E1077" s="18" t="s">
        <v>1943</v>
      </c>
      <c r="F1077" s="18" t="s">
        <v>322</v>
      </c>
      <c r="H1077" s="18">
        <v>300000</v>
      </c>
      <c r="I1077" s="18">
        <v>0</v>
      </c>
      <c r="J1077" s="18" t="s">
        <v>3157</v>
      </c>
      <c r="K1077" s="18" t="s">
        <v>36</v>
      </c>
      <c r="L1077" s="18" t="s">
        <v>2192</v>
      </c>
      <c r="M1077" s="18">
        <v>2</v>
      </c>
      <c r="P1077" s="18">
        <v>4000</v>
      </c>
      <c r="T1077" s="18" t="s">
        <v>117</v>
      </c>
      <c r="U1077" s="18">
        <v>260001</v>
      </c>
      <c r="W1077" s="18">
        <v>100005010</v>
      </c>
      <c r="AB1077" s="18" t="s">
        <v>285</v>
      </c>
      <c r="AD1077" s="18">
        <v>180</v>
      </c>
      <c r="AE1077" s="18">
        <v>2.4883199999999999</v>
      </c>
      <c r="AF1077" s="18">
        <v>448</v>
      </c>
    </row>
    <row r="1078" spans="1:32" x14ac:dyDescent="0.2">
      <c r="A1078" s="18">
        <v>1073</v>
      </c>
      <c r="B1078" s="18">
        <v>100005070</v>
      </c>
      <c r="D1078" s="18">
        <v>0</v>
      </c>
      <c r="E1078" s="18" t="s">
        <v>1943</v>
      </c>
      <c r="F1078" s="18" t="s">
        <v>322</v>
      </c>
      <c r="H1078" s="18">
        <v>300000</v>
      </c>
      <c r="I1078" s="18">
        <v>0</v>
      </c>
      <c r="J1078" s="18" t="s">
        <v>3157</v>
      </c>
      <c r="K1078" s="18" t="s">
        <v>36</v>
      </c>
      <c r="L1078" s="18" t="s">
        <v>2193</v>
      </c>
      <c r="M1078" s="18">
        <v>2</v>
      </c>
      <c r="P1078" s="18">
        <v>4000</v>
      </c>
      <c r="T1078" s="18" t="s">
        <v>117</v>
      </c>
      <c r="U1078" s="18">
        <v>260001</v>
      </c>
      <c r="W1078" s="18">
        <v>100005010</v>
      </c>
      <c r="AB1078" s="18" t="s">
        <v>286</v>
      </c>
      <c r="AD1078" s="18">
        <v>180</v>
      </c>
      <c r="AE1078" s="18">
        <v>2.9859839999999997</v>
      </c>
      <c r="AF1078" s="18">
        <v>537</v>
      </c>
    </row>
    <row r="1079" spans="1:32" x14ac:dyDescent="0.2">
      <c r="A1079" s="18">
        <v>1074</v>
      </c>
      <c r="B1079" s="18">
        <v>100005080</v>
      </c>
      <c r="D1079" s="18">
        <v>0</v>
      </c>
      <c r="E1079" s="18" t="s">
        <v>1943</v>
      </c>
      <c r="F1079" s="18" t="s">
        <v>322</v>
      </c>
      <c r="H1079" s="18">
        <v>300000</v>
      </c>
      <c r="I1079" s="18">
        <v>0</v>
      </c>
      <c r="J1079" s="18" t="s">
        <v>3157</v>
      </c>
      <c r="K1079" s="18" t="s">
        <v>36</v>
      </c>
      <c r="L1079" s="18" t="s">
        <v>2194</v>
      </c>
      <c r="M1079" s="18">
        <v>2</v>
      </c>
      <c r="P1079" s="18">
        <v>4000</v>
      </c>
      <c r="T1079" s="18" t="s">
        <v>117</v>
      </c>
      <c r="U1079" s="18">
        <v>260001</v>
      </c>
      <c r="W1079" s="18">
        <v>100005010</v>
      </c>
      <c r="AB1079" s="18" t="s">
        <v>287</v>
      </c>
      <c r="AD1079" s="18">
        <v>180</v>
      </c>
      <c r="AE1079" s="18">
        <v>3.5831807999999996</v>
      </c>
      <c r="AF1079" s="18">
        <v>645</v>
      </c>
    </row>
    <row r="1080" spans="1:32" x14ac:dyDescent="0.2">
      <c r="A1080" s="18">
        <v>1075</v>
      </c>
      <c r="B1080" s="18">
        <v>100005090</v>
      </c>
      <c r="D1080" s="18">
        <v>0</v>
      </c>
      <c r="E1080" s="18" t="s">
        <v>1943</v>
      </c>
      <c r="F1080" s="18" t="s">
        <v>322</v>
      </c>
      <c r="H1080" s="18">
        <v>300000</v>
      </c>
      <c r="I1080" s="18">
        <v>0</v>
      </c>
      <c r="J1080" s="18" t="s">
        <v>3157</v>
      </c>
      <c r="K1080" s="18" t="s">
        <v>36</v>
      </c>
      <c r="L1080" s="18" t="s">
        <v>2195</v>
      </c>
      <c r="M1080" s="18">
        <v>2</v>
      </c>
      <c r="P1080" s="18">
        <v>4000</v>
      </c>
      <c r="T1080" s="18" t="s">
        <v>117</v>
      </c>
      <c r="U1080" s="18">
        <v>260001</v>
      </c>
      <c r="W1080" s="18">
        <v>100005010</v>
      </c>
      <c r="AB1080" s="18" t="s">
        <v>288</v>
      </c>
      <c r="AD1080" s="18">
        <v>180</v>
      </c>
      <c r="AE1080" s="18">
        <v>4.2998169599999994</v>
      </c>
      <c r="AF1080" s="18">
        <v>774</v>
      </c>
    </row>
    <row r="1081" spans="1:32" x14ac:dyDescent="0.2">
      <c r="A1081" s="18">
        <v>1076</v>
      </c>
      <c r="B1081" s="18">
        <v>100005100</v>
      </c>
      <c r="D1081" s="18">
        <v>0</v>
      </c>
      <c r="E1081" s="18" t="s">
        <v>1943</v>
      </c>
      <c r="F1081" s="18" t="s">
        <v>322</v>
      </c>
      <c r="H1081" s="18">
        <v>300000</v>
      </c>
      <c r="I1081" s="18">
        <v>0</v>
      </c>
      <c r="J1081" s="18" t="s">
        <v>3157</v>
      </c>
      <c r="K1081" s="18" t="s">
        <v>36</v>
      </c>
      <c r="L1081" s="18" t="s">
        <v>2196</v>
      </c>
      <c r="M1081" s="18">
        <v>2</v>
      </c>
      <c r="P1081" s="18">
        <v>4000</v>
      </c>
      <c r="T1081" s="18" t="s">
        <v>117</v>
      </c>
      <c r="U1081" s="18">
        <v>260001</v>
      </c>
      <c r="W1081" s="18">
        <v>100005010</v>
      </c>
      <c r="AB1081" s="18" t="s">
        <v>289</v>
      </c>
      <c r="AD1081" s="18">
        <v>180</v>
      </c>
      <c r="AE1081" s="18">
        <v>5.1597803519999994</v>
      </c>
      <c r="AF1081" s="18">
        <v>929</v>
      </c>
    </row>
    <row r="1082" spans="1:32" x14ac:dyDescent="0.2">
      <c r="A1082" s="18">
        <v>1077</v>
      </c>
      <c r="B1082" s="18">
        <v>100005110</v>
      </c>
      <c r="D1082" s="18">
        <v>0</v>
      </c>
      <c r="E1082" s="18" t="s">
        <v>1943</v>
      </c>
      <c r="F1082" s="18" t="s">
        <v>322</v>
      </c>
      <c r="H1082" s="18">
        <v>300000</v>
      </c>
      <c r="I1082" s="18">
        <v>0</v>
      </c>
      <c r="J1082" s="18" t="s">
        <v>3157</v>
      </c>
      <c r="K1082" s="18" t="s">
        <v>36</v>
      </c>
      <c r="L1082" s="18" t="s">
        <v>2197</v>
      </c>
      <c r="M1082" s="18">
        <v>2</v>
      </c>
      <c r="P1082" s="18">
        <v>4000</v>
      </c>
      <c r="T1082" s="18" t="s">
        <v>117</v>
      </c>
      <c r="U1082" s="18">
        <v>260001</v>
      </c>
      <c r="W1082" s="18">
        <v>100005010</v>
      </c>
      <c r="AB1082" s="18" t="s">
        <v>290</v>
      </c>
      <c r="AD1082" s="18">
        <v>180</v>
      </c>
      <c r="AE1082" s="18">
        <v>6.1917364223999991</v>
      </c>
      <c r="AF1082" s="18">
        <v>1115</v>
      </c>
    </row>
    <row r="1083" spans="1:32" x14ac:dyDescent="0.2">
      <c r="A1083" s="18">
        <v>1078</v>
      </c>
      <c r="B1083" s="18">
        <v>100005120</v>
      </c>
      <c r="D1083" s="18">
        <v>0</v>
      </c>
      <c r="E1083" s="18" t="s">
        <v>1943</v>
      </c>
      <c r="F1083" s="18" t="s">
        <v>322</v>
      </c>
      <c r="H1083" s="18">
        <v>300000</v>
      </c>
      <c r="I1083" s="18">
        <v>0</v>
      </c>
      <c r="J1083" s="18" t="s">
        <v>3157</v>
      </c>
      <c r="K1083" s="18" t="s">
        <v>36</v>
      </c>
      <c r="L1083" s="18" t="s">
        <v>2198</v>
      </c>
      <c r="M1083" s="18">
        <v>2</v>
      </c>
      <c r="P1083" s="18">
        <v>4000</v>
      </c>
      <c r="T1083" s="18" t="s">
        <v>117</v>
      </c>
      <c r="U1083" s="18">
        <v>260001</v>
      </c>
      <c r="W1083" s="18">
        <v>100005010</v>
      </c>
      <c r="AB1083" s="18" t="s">
        <v>291</v>
      </c>
      <c r="AD1083" s="18">
        <v>180</v>
      </c>
      <c r="AE1083" s="18">
        <v>7.4300837068799988</v>
      </c>
      <c r="AF1083" s="18">
        <v>1337</v>
      </c>
    </row>
    <row r="1084" spans="1:32" x14ac:dyDescent="0.2">
      <c r="A1084" s="18">
        <v>1079</v>
      </c>
      <c r="B1084" s="18">
        <v>100005130</v>
      </c>
      <c r="D1084" s="18">
        <v>0</v>
      </c>
      <c r="E1084" s="18" t="s">
        <v>1943</v>
      </c>
      <c r="F1084" s="18" t="s">
        <v>322</v>
      </c>
      <c r="H1084" s="32">
        <v>300000</v>
      </c>
      <c r="I1084" s="18">
        <v>0</v>
      </c>
      <c r="J1084" s="18" t="s">
        <v>3157</v>
      </c>
      <c r="K1084" s="18" t="s">
        <v>36</v>
      </c>
      <c r="L1084" s="18" t="s">
        <v>2199</v>
      </c>
      <c r="M1084" s="18">
        <v>2</v>
      </c>
      <c r="P1084" s="18">
        <v>4000</v>
      </c>
      <c r="T1084" s="18" t="s">
        <v>117</v>
      </c>
      <c r="U1084" s="18">
        <v>260001</v>
      </c>
      <c r="W1084" s="18">
        <v>100005010</v>
      </c>
      <c r="AB1084" s="18" t="s">
        <v>292</v>
      </c>
      <c r="AD1084" s="18">
        <v>180</v>
      </c>
      <c r="AE1084" s="18">
        <v>8.9161004482559978</v>
      </c>
      <c r="AF1084" s="18">
        <v>1605</v>
      </c>
    </row>
    <row r="1085" spans="1:32" x14ac:dyDescent="0.2">
      <c r="A1085" s="18">
        <v>1080</v>
      </c>
      <c r="B1085" s="18">
        <v>100005140</v>
      </c>
      <c r="D1085" s="18">
        <v>0</v>
      </c>
      <c r="E1085" s="18" t="s">
        <v>1943</v>
      </c>
      <c r="F1085" s="18" t="s">
        <v>322</v>
      </c>
      <c r="H1085" s="32">
        <v>300000</v>
      </c>
      <c r="I1085" s="18">
        <v>0</v>
      </c>
      <c r="J1085" s="18" t="s">
        <v>3157</v>
      </c>
      <c r="K1085" s="18" t="s">
        <v>36</v>
      </c>
      <c r="L1085" s="18" t="s">
        <v>2200</v>
      </c>
      <c r="M1085" s="18">
        <v>2</v>
      </c>
      <c r="P1085" s="18">
        <v>4000</v>
      </c>
      <c r="T1085" s="18" t="s">
        <v>117</v>
      </c>
      <c r="U1085" s="18">
        <v>260001</v>
      </c>
      <c r="W1085" s="18">
        <v>100005010</v>
      </c>
      <c r="AB1085" s="18" t="s">
        <v>293</v>
      </c>
      <c r="AD1085" s="18">
        <v>180</v>
      </c>
      <c r="AE1085" s="18">
        <v>10.699320537907196</v>
      </c>
      <c r="AF1085" s="18">
        <v>1926</v>
      </c>
    </row>
    <row r="1086" spans="1:32" x14ac:dyDescent="0.2">
      <c r="A1086" s="18">
        <v>1081</v>
      </c>
      <c r="B1086" s="18">
        <v>100005150</v>
      </c>
      <c r="D1086" s="18">
        <v>0</v>
      </c>
      <c r="E1086" s="18" t="s">
        <v>1943</v>
      </c>
      <c r="F1086" s="18" t="s">
        <v>322</v>
      </c>
      <c r="H1086" s="32">
        <v>300000</v>
      </c>
      <c r="I1086" s="18">
        <v>0</v>
      </c>
      <c r="J1086" s="18" t="s">
        <v>3157</v>
      </c>
      <c r="K1086" s="18" t="s">
        <v>36</v>
      </c>
      <c r="L1086" s="18" t="s">
        <v>2201</v>
      </c>
      <c r="M1086" s="18">
        <v>2</v>
      </c>
      <c r="P1086" s="18">
        <v>4000</v>
      </c>
      <c r="T1086" s="18" t="s">
        <v>117</v>
      </c>
      <c r="U1086" s="18">
        <v>260001</v>
      </c>
      <c r="W1086" s="18">
        <v>100005010</v>
      </c>
      <c r="AB1086" s="18" t="s">
        <v>294</v>
      </c>
      <c r="AD1086" s="18">
        <v>180</v>
      </c>
      <c r="AE1086" s="18">
        <v>12.839184645488634</v>
      </c>
      <c r="AF1086" s="18">
        <v>2311</v>
      </c>
    </row>
    <row r="1087" spans="1:32" x14ac:dyDescent="0.2">
      <c r="A1087" s="18">
        <v>1082</v>
      </c>
      <c r="B1087" s="18">
        <v>100005160</v>
      </c>
      <c r="D1087" s="18">
        <v>0</v>
      </c>
      <c r="E1087" s="18" t="s">
        <v>1943</v>
      </c>
      <c r="F1087" s="18" t="s">
        <v>322</v>
      </c>
      <c r="H1087" s="32">
        <v>300000</v>
      </c>
      <c r="I1087" s="18">
        <v>0</v>
      </c>
      <c r="J1087" s="18" t="s">
        <v>3157</v>
      </c>
      <c r="K1087" s="18" t="s">
        <v>36</v>
      </c>
      <c r="L1087" s="18" t="s">
        <v>2202</v>
      </c>
      <c r="M1087" s="18">
        <v>2</v>
      </c>
      <c r="P1087" s="18">
        <v>4000</v>
      </c>
      <c r="T1087" s="18" t="s">
        <v>117</v>
      </c>
      <c r="U1087" s="18">
        <v>260001</v>
      </c>
      <c r="W1087" s="18">
        <v>100005010</v>
      </c>
      <c r="AB1087" s="18" t="s">
        <v>295</v>
      </c>
      <c r="AD1087" s="18">
        <v>180</v>
      </c>
      <c r="AE1087" s="18">
        <v>15.407021574586361</v>
      </c>
      <c r="AF1087" s="18">
        <v>2773</v>
      </c>
    </row>
    <row r="1088" spans="1:32" x14ac:dyDescent="0.2">
      <c r="A1088" s="18">
        <v>1083</v>
      </c>
      <c r="B1088" s="18">
        <v>100005170</v>
      </c>
      <c r="D1088" s="18">
        <v>0</v>
      </c>
      <c r="E1088" s="18" t="s">
        <v>1943</v>
      </c>
      <c r="F1088" s="18" t="s">
        <v>322</v>
      </c>
      <c r="H1088" s="32">
        <v>300000</v>
      </c>
      <c r="I1088" s="18">
        <v>0</v>
      </c>
      <c r="J1088" s="18" t="s">
        <v>3157</v>
      </c>
      <c r="K1088" s="18" t="s">
        <v>36</v>
      </c>
      <c r="L1088" s="18" t="s">
        <v>2203</v>
      </c>
      <c r="M1088" s="18">
        <v>2</v>
      </c>
      <c r="P1088" s="18">
        <v>4000</v>
      </c>
      <c r="T1088" s="18" t="s">
        <v>117</v>
      </c>
      <c r="U1088" s="18">
        <v>260001</v>
      </c>
      <c r="W1088" s="18">
        <v>100005010</v>
      </c>
      <c r="AB1088" s="18" t="s">
        <v>296</v>
      </c>
      <c r="AD1088" s="18">
        <v>180</v>
      </c>
      <c r="AE1088" s="18">
        <v>18.488425889503631</v>
      </c>
      <c r="AF1088" s="18">
        <v>3328</v>
      </c>
    </row>
    <row r="1089" spans="1:33" x14ac:dyDescent="0.2">
      <c r="A1089" s="18">
        <v>1084</v>
      </c>
      <c r="B1089" s="18">
        <v>100005180</v>
      </c>
      <c r="D1089" s="18">
        <v>0</v>
      </c>
      <c r="E1089" s="18" t="s">
        <v>1943</v>
      </c>
      <c r="F1089" s="18" t="s">
        <v>322</v>
      </c>
      <c r="H1089" s="32">
        <v>300000</v>
      </c>
      <c r="I1089" s="18">
        <v>0</v>
      </c>
      <c r="J1089" s="18" t="s">
        <v>3157</v>
      </c>
      <c r="K1089" s="18" t="s">
        <v>36</v>
      </c>
      <c r="L1089" s="18" t="s">
        <v>2204</v>
      </c>
      <c r="M1089" s="18">
        <v>2</v>
      </c>
      <c r="P1089" s="18">
        <v>4000</v>
      </c>
      <c r="T1089" s="18" t="s">
        <v>117</v>
      </c>
      <c r="U1089" s="18">
        <v>260001</v>
      </c>
      <c r="W1089" s="18">
        <v>100005010</v>
      </c>
      <c r="AB1089" s="18" t="s">
        <v>297</v>
      </c>
      <c r="AD1089" s="18">
        <v>180</v>
      </c>
      <c r="AE1089" s="18">
        <v>22.186111067404358</v>
      </c>
      <c r="AF1089" s="18">
        <v>3993</v>
      </c>
    </row>
    <row r="1090" spans="1:33" x14ac:dyDescent="0.2">
      <c r="A1090" s="18">
        <v>1085</v>
      </c>
      <c r="B1090" s="18">
        <v>100005190</v>
      </c>
      <c r="D1090" s="18">
        <v>0</v>
      </c>
      <c r="E1090" s="18" t="s">
        <v>1943</v>
      </c>
      <c r="F1090" s="18" t="s">
        <v>322</v>
      </c>
      <c r="H1090" s="32">
        <v>300000</v>
      </c>
      <c r="I1090" s="18">
        <v>0</v>
      </c>
      <c r="J1090" s="18" t="s">
        <v>3157</v>
      </c>
      <c r="K1090" s="18" t="s">
        <v>36</v>
      </c>
      <c r="L1090" s="18" t="s">
        <v>2205</v>
      </c>
      <c r="M1090" s="18">
        <v>2</v>
      </c>
      <c r="P1090" s="18">
        <v>4000</v>
      </c>
      <c r="T1090" s="18" t="s">
        <v>117</v>
      </c>
      <c r="U1090" s="18">
        <v>260001</v>
      </c>
      <c r="W1090" s="18">
        <v>100005010</v>
      </c>
      <c r="AB1090" s="18" t="s">
        <v>298</v>
      </c>
      <c r="AD1090" s="18">
        <v>180</v>
      </c>
      <c r="AE1090" s="18">
        <v>26.62333328088523</v>
      </c>
      <c r="AF1090" s="18">
        <v>4792</v>
      </c>
    </row>
    <row r="1091" spans="1:33" x14ac:dyDescent="0.2">
      <c r="A1091" s="18">
        <v>1086</v>
      </c>
      <c r="B1091" s="18">
        <v>100005200</v>
      </c>
      <c r="D1091" s="18">
        <v>0</v>
      </c>
      <c r="E1091" s="18" t="s">
        <v>1943</v>
      </c>
      <c r="F1091" s="18" t="s">
        <v>322</v>
      </c>
      <c r="H1091" s="32">
        <v>300000</v>
      </c>
      <c r="I1091" s="18">
        <v>0</v>
      </c>
      <c r="J1091" s="18" t="s">
        <v>3157</v>
      </c>
      <c r="K1091" s="18" t="s">
        <v>36</v>
      </c>
      <c r="L1091" s="18" t="s">
        <v>2206</v>
      </c>
      <c r="M1091" s="18">
        <v>2</v>
      </c>
      <c r="P1091" s="18">
        <v>4000</v>
      </c>
      <c r="T1091" s="18" t="s">
        <v>117</v>
      </c>
      <c r="U1091" s="18">
        <v>260001</v>
      </c>
      <c r="W1091" s="18">
        <v>100005010</v>
      </c>
      <c r="AB1091" s="18" t="s">
        <v>299</v>
      </c>
      <c r="AD1091" s="18">
        <v>180</v>
      </c>
      <c r="AE1091" s="18">
        <v>31.947999937062274</v>
      </c>
      <c r="AF1091" s="18">
        <v>5751</v>
      </c>
    </row>
    <row r="1092" spans="1:33" x14ac:dyDescent="0.2">
      <c r="A1092" s="18">
        <v>1087</v>
      </c>
      <c r="B1092" s="18">
        <v>100005210</v>
      </c>
      <c r="D1092" s="18">
        <v>0</v>
      </c>
      <c r="E1092" s="18" t="s">
        <v>1943</v>
      </c>
      <c r="F1092" s="18" t="s">
        <v>322</v>
      </c>
      <c r="H1092" s="32">
        <v>300000</v>
      </c>
      <c r="I1092" s="18">
        <v>0</v>
      </c>
      <c r="J1092" s="18" t="s">
        <v>3157</v>
      </c>
      <c r="K1092" s="18" t="s">
        <v>36</v>
      </c>
      <c r="L1092" s="18" t="s">
        <v>2207</v>
      </c>
      <c r="M1092" s="18">
        <v>2</v>
      </c>
      <c r="P1092" s="18">
        <v>4000</v>
      </c>
      <c r="T1092" s="18" t="s">
        <v>117</v>
      </c>
      <c r="U1092" s="18">
        <v>260001</v>
      </c>
      <c r="W1092" s="18">
        <v>100005010</v>
      </c>
      <c r="AB1092" s="18" t="s">
        <v>279</v>
      </c>
      <c r="AD1092" s="18">
        <v>180</v>
      </c>
      <c r="AE1092" s="18">
        <v>38.337599924474731</v>
      </c>
      <c r="AF1092" s="18">
        <v>6901</v>
      </c>
    </row>
    <row r="1093" spans="1:33" x14ac:dyDescent="0.2">
      <c r="A1093" s="18">
        <v>1088</v>
      </c>
      <c r="B1093" s="18">
        <v>100005220</v>
      </c>
      <c r="D1093" s="18">
        <v>0</v>
      </c>
      <c r="E1093" s="18" t="s">
        <v>1943</v>
      </c>
      <c r="F1093" s="18" t="s">
        <v>322</v>
      </c>
      <c r="H1093" s="32">
        <v>300000</v>
      </c>
      <c r="I1093" s="18">
        <v>0</v>
      </c>
      <c r="J1093" s="18" t="s">
        <v>3157</v>
      </c>
      <c r="K1093" s="18" t="s">
        <v>36</v>
      </c>
      <c r="L1093" s="18" t="s">
        <v>2208</v>
      </c>
      <c r="M1093" s="18">
        <v>2</v>
      </c>
      <c r="P1093" s="18">
        <v>4000</v>
      </c>
      <c r="T1093" s="18" t="s">
        <v>117</v>
      </c>
      <c r="U1093" s="18">
        <v>260001</v>
      </c>
      <c r="W1093" s="18">
        <v>100005010</v>
      </c>
      <c r="AB1093" s="18" t="s">
        <v>300</v>
      </c>
      <c r="AD1093" s="18">
        <v>180</v>
      </c>
      <c r="AE1093" s="18">
        <v>46.005119909369675</v>
      </c>
      <c r="AF1093" s="18">
        <v>8281</v>
      </c>
    </row>
    <row r="1094" spans="1:33" x14ac:dyDescent="0.2">
      <c r="A1094" s="18">
        <v>1089</v>
      </c>
      <c r="B1094" s="18">
        <v>100005230</v>
      </c>
      <c r="D1094" s="18">
        <v>0</v>
      </c>
      <c r="E1094" s="18" t="s">
        <v>1943</v>
      </c>
      <c r="F1094" s="18" t="s">
        <v>322</v>
      </c>
      <c r="H1094" s="32">
        <v>300000</v>
      </c>
      <c r="I1094" s="18">
        <v>0</v>
      </c>
      <c r="J1094" s="18" t="s">
        <v>3157</v>
      </c>
      <c r="K1094" s="18" t="s">
        <v>36</v>
      </c>
      <c r="L1094" s="18" t="s">
        <v>2209</v>
      </c>
      <c r="M1094" s="18">
        <v>2</v>
      </c>
      <c r="P1094" s="18">
        <v>4000</v>
      </c>
      <c r="T1094" s="18" t="s">
        <v>117</v>
      </c>
      <c r="U1094" s="18">
        <v>260001</v>
      </c>
      <c r="W1094" s="18">
        <v>100005010</v>
      </c>
      <c r="AB1094" s="18" t="s">
        <v>301</v>
      </c>
      <c r="AD1094" s="18">
        <v>180</v>
      </c>
      <c r="AE1094" s="18">
        <v>55.206143891243606</v>
      </c>
      <c r="AF1094" s="18">
        <v>9937</v>
      </c>
    </row>
    <row r="1095" spans="1:33" x14ac:dyDescent="0.2">
      <c r="A1095" s="18">
        <v>1090</v>
      </c>
      <c r="B1095" s="18">
        <v>100005240</v>
      </c>
      <c r="D1095" s="18">
        <v>0</v>
      </c>
      <c r="E1095" s="18" t="s">
        <v>1943</v>
      </c>
      <c r="F1095" s="18" t="s">
        <v>322</v>
      </c>
      <c r="H1095" s="32">
        <v>300000</v>
      </c>
      <c r="I1095" s="18">
        <v>0</v>
      </c>
      <c r="J1095" s="18" t="s">
        <v>3157</v>
      </c>
      <c r="K1095" s="18" t="s">
        <v>36</v>
      </c>
      <c r="L1095" s="18" t="s">
        <v>2210</v>
      </c>
      <c r="M1095" s="18">
        <v>2</v>
      </c>
      <c r="P1095" s="18">
        <v>4000</v>
      </c>
      <c r="T1095" s="18" t="s">
        <v>117</v>
      </c>
      <c r="U1095" s="18">
        <v>260001</v>
      </c>
      <c r="W1095" s="18">
        <v>100005010</v>
      </c>
      <c r="AB1095" s="18" t="s">
        <v>302</v>
      </c>
      <c r="AD1095" s="18">
        <v>180</v>
      </c>
      <c r="AE1095" s="18">
        <v>66.247372669492322</v>
      </c>
      <c r="AF1095" s="18">
        <v>11925</v>
      </c>
    </row>
    <row r="1096" spans="1:33" x14ac:dyDescent="0.2">
      <c r="A1096" s="18">
        <v>1091</v>
      </c>
      <c r="B1096" s="18">
        <v>100005250</v>
      </c>
      <c r="D1096" s="18">
        <v>0</v>
      </c>
      <c r="E1096" s="18" t="s">
        <v>1943</v>
      </c>
      <c r="F1096" s="18" t="s">
        <v>322</v>
      </c>
      <c r="H1096" s="32">
        <v>300000</v>
      </c>
      <c r="I1096" s="18">
        <v>0</v>
      </c>
      <c r="J1096" s="18" t="s">
        <v>3157</v>
      </c>
      <c r="K1096" s="18" t="s">
        <v>36</v>
      </c>
      <c r="L1096" s="18" t="s">
        <v>2211</v>
      </c>
      <c r="M1096" s="18">
        <v>2</v>
      </c>
      <c r="P1096" s="18">
        <v>4000</v>
      </c>
      <c r="T1096" s="18" t="s">
        <v>117</v>
      </c>
      <c r="U1096" s="18">
        <v>260001</v>
      </c>
      <c r="W1096" s="18">
        <v>100005010</v>
      </c>
      <c r="AB1096" s="18" t="s">
        <v>303</v>
      </c>
      <c r="AD1096" s="18">
        <v>180</v>
      </c>
      <c r="AE1096" s="18">
        <v>79.496847203390786</v>
      </c>
      <c r="AF1096" s="18">
        <v>14309</v>
      </c>
    </row>
    <row r="1097" spans="1:33" x14ac:dyDescent="0.2">
      <c r="A1097" s="18">
        <v>1092</v>
      </c>
      <c r="B1097" s="18">
        <v>100006010</v>
      </c>
      <c r="D1097" s="18">
        <v>0</v>
      </c>
      <c r="E1097" s="18" t="s">
        <v>2003</v>
      </c>
      <c r="F1097" s="18" t="s">
        <v>2466</v>
      </c>
      <c r="H1097" s="32"/>
      <c r="I1097" s="18">
        <v>0</v>
      </c>
      <c r="J1097" s="18" t="s">
        <v>262</v>
      </c>
      <c r="K1097" s="18" t="s">
        <v>55</v>
      </c>
      <c r="M1097" s="18">
        <v>1</v>
      </c>
      <c r="T1097" s="18" t="s">
        <v>117</v>
      </c>
      <c r="U1097" s="18">
        <v>0</v>
      </c>
      <c r="W1097" s="18" t="s">
        <v>2610</v>
      </c>
      <c r="AB1097" s="18" t="s">
        <v>277</v>
      </c>
      <c r="AC1097" s="18" t="s">
        <v>178</v>
      </c>
      <c r="AE1097" s="18">
        <v>1</v>
      </c>
      <c r="AG1097" s="18" t="s">
        <v>2466</v>
      </c>
    </row>
    <row r="1098" spans="1:33" x14ac:dyDescent="0.2">
      <c r="A1098" s="18">
        <v>1093</v>
      </c>
      <c r="B1098" s="18">
        <v>100006020</v>
      </c>
      <c r="D1098" s="18">
        <v>0</v>
      </c>
      <c r="E1098" s="18" t="s">
        <v>2003</v>
      </c>
      <c r="F1098" s="18" t="s">
        <v>2468</v>
      </c>
      <c r="H1098" s="32"/>
      <c r="I1098" s="18">
        <v>0</v>
      </c>
      <c r="J1098" s="18" t="s">
        <v>262</v>
      </c>
      <c r="K1098" s="18" t="s">
        <v>55</v>
      </c>
      <c r="M1098" s="18">
        <v>1</v>
      </c>
      <c r="T1098" s="18" t="s">
        <v>117</v>
      </c>
      <c r="U1098" s="18">
        <v>0</v>
      </c>
      <c r="W1098" s="18" t="s">
        <v>2610</v>
      </c>
      <c r="AB1098" s="18" t="s">
        <v>280</v>
      </c>
      <c r="AC1098" s="18" t="s">
        <v>178</v>
      </c>
      <c r="AE1098" s="18">
        <v>1.2</v>
      </c>
      <c r="AG1098" s="18" t="s">
        <v>2468</v>
      </c>
    </row>
    <row r="1099" spans="1:33" x14ac:dyDescent="0.2">
      <c r="A1099" s="18">
        <v>1094</v>
      </c>
      <c r="B1099" s="18">
        <v>100006030</v>
      </c>
      <c r="D1099" s="18">
        <v>0</v>
      </c>
      <c r="E1099" s="18" t="s">
        <v>2003</v>
      </c>
      <c r="F1099" s="18" t="s">
        <v>2469</v>
      </c>
      <c r="H1099" s="32"/>
      <c r="I1099" s="18">
        <v>0</v>
      </c>
      <c r="J1099" s="18" t="s">
        <v>262</v>
      </c>
      <c r="K1099" s="18" t="s">
        <v>55</v>
      </c>
      <c r="M1099" s="18">
        <v>1</v>
      </c>
      <c r="T1099" s="18" t="s">
        <v>117</v>
      </c>
      <c r="U1099" s="18">
        <v>0</v>
      </c>
      <c r="W1099" s="18" t="s">
        <v>2610</v>
      </c>
      <c r="AB1099" s="18" t="s">
        <v>282</v>
      </c>
      <c r="AC1099" s="18" t="s">
        <v>178</v>
      </c>
      <c r="AE1099" s="18">
        <v>1.44</v>
      </c>
      <c r="AG1099" s="18" t="s">
        <v>2469</v>
      </c>
    </row>
    <row r="1100" spans="1:33" x14ac:dyDescent="0.2">
      <c r="A1100" s="18">
        <v>1095</v>
      </c>
      <c r="B1100" s="18">
        <v>100006040</v>
      </c>
      <c r="D1100" s="18">
        <v>0</v>
      </c>
      <c r="E1100" s="18" t="s">
        <v>2003</v>
      </c>
      <c r="F1100" s="18" t="s">
        <v>2470</v>
      </c>
      <c r="H1100" s="32"/>
      <c r="I1100" s="18">
        <v>0</v>
      </c>
      <c r="J1100" s="18" t="s">
        <v>262</v>
      </c>
      <c r="K1100" s="18" t="s">
        <v>55</v>
      </c>
      <c r="M1100" s="18">
        <v>1</v>
      </c>
      <c r="T1100" s="18" t="s">
        <v>117</v>
      </c>
      <c r="U1100" s="18">
        <v>0</v>
      </c>
      <c r="W1100" s="18" t="s">
        <v>2610</v>
      </c>
      <c r="AB1100" s="18" t="s">
        <v>283</v>
      </c>
      <c r="AC1100" s="18" t="s">
        <v>178</v>
      </c>
      <c r="AE1100" s="18">
        <v>1.728</v>
      </c>
      <c r="AG1100" s="18" t="s">
        <v>2470</v>
      </c>
    </row>
    <row r="1101" spans="1:33" x14ac:dyDescent="0.2">
      <c r="A1101" s="18">
        <v>1096</v>
      </c>
      <c r="B1101" s="18">
        <v>100006050</v>
      </c>
      <c r="D1101" s="18">
        <v>0</v>
      </c>
      <c r="E1101" s="18" t="s">
        <v>2003</v>
      </c>
      <c r="F1101" s="18" t="s">
        <v>2471</v>
      </c>
      <c r="H1101" s="32"/>
      <c r="I1101" s="18">
        <v>0</v>
      </c>
      <c r="J1101" s="18" t="s">
        <v>262</v>
      </c>
      <c r="K1101" s="18" t="s">
        <v>55</v>
      </c>
      <c r="M1101" s="18">
        <v>1</v>
      </c>
      <c r="T1101" s="18" t="s">
        <v>117</v>
      </c>
      <c r="U1101" s="18">
        <v>0</v>
      </c>
      <c r="W1101" s="18" t="s">
        <v>2610</v>
      </c>
      <c r="AB1101" s="18" t="s">
        <v>284</v>
      </c>
      <c r="AC1101" s="18" t="s">
        <v>178</v>
      </c>
      <c r="AE1101" s="18">
        <v>2.0735999999999999</v>
      </c>
      <c r="AG1101" s="18" t="s">
        <v>2471</v>
      </c>
    </row>
    <row r="1102" spans="1:33" x14ac:dyDescent="0.2">
      <c r="A1102" s="18">
        <v>1097</v>
      </c>
      <c r="B1102" s="18">
        <v>100006060</v>
      </c>
      <c r="D1102" s="18">
        <v>0</v>
      </c>
      <c r="E1102" s="18" t="s">
        <v>2003</v>
      </c>
      <c r="F1102" s="18" t="s">
        <v>2472</v>
      </c>
      <c r="H1102" s="32"/>
      <c r="I1102" s="18">
        <v>0</v>
      </c>
      <c r="J1102" s="18" t="s">
        <v>262</v>
      </c>
      <c r="K1102" s="18" t="s">
        <v>55</v>
      </c>
      <c r="M1102" s="18">
        <v>1</v>
      </c>
      <c r="T1102" s="18" t="s">
        <v>117</v>
      </c>
      <c r="U1102" s="18">
        <v>0</v>
      </c>
      <c r="W1102" s="18" t="s">
        <v>2610</v>
      </c>
      <c r="AB1102" s="18" t="s">
        <v>285</v>
      </c>
      <c r="AC1102" s="18" t="s">
        <v>178</v>
      </c>
      <c r="AE1102" s="18">
        <v>2.4883199999999999</v>
      </c>
      <c r="AG1102" s="18" t="s">
        <v>2472</v>
      </c>
    </row>
    <row r="1103" spans="1:33" x14ac:dyDescent="0.2">
      <c r="A1103" s="18">
        <v>1098</v>
      </c>
      <c r="B1103" s="18">
        <v>100006070</v>
      </c>
      <c r="D1103" s="18">
        <v>0</v>
      </c>
      <c r="E1103" s="18" t="s">
        <v>2003</v>
      </c>
      <c r="F1103" s="18" t="s">
        <v>2473</v>
      </c>
      <c r="H1103" s="32"/>
      <c r="I1103" s="18">
        <v>0</v>
      </c>
      <c r="J1103" s="18" t="s">
        <v>262</v>
      </c>
      <c r="K1103" s="18" t="s">
        <v>55</v>
      </c>
      <c r="M1103" s="18">
        <v>1</v>
      </c>
      <c r="T1103" s="18" t="s">
        <v>117</v>
      </c>
      <c r="U1103" s="18">
        <v>0</v>
      </c>
      <c r="W1103" s="18" t="s">
        <v>2610</v>
      </c>
      <c r="AB1103" s="18" t="s">
        <v>286</v>
      </c>
      <c r="AC1103" s="18" t="s">
        <v>178</v>
      </c>
      <c r="AE1103" s="18">
        <v>2.9859839999999997</v>
      </c>
      <c r="AG1103" s="18" t="s">
        <v>2473</v>
      </c>
    </row>
    <row r="1104" spans="1:33" x14ac:dyDescent="0.2">
      <c r="A1104" s="18">
        <v>1099</v>
      </c>
      <c r="B1104" s="18">
        <v>100006080</v>
      </c>
      <c r="D1104" s="18">
        <v>0</v>
      </c>
      <c r="E1104" s="18" t="s">
        <v>2003</v>
      </c>
      <c r="F1104" s="18" t="s">
        <v>2474</v>
      </c>
      <c r="H1104" s="32"/>
      <c r="I1104" s="18">
        <v>0</v>
      </c>
      <c r="J1104" s="18" t="s">
        <v>262</v>
      </c>
      <c r="K1104" s="18" t="s">
        <v>55</v>
      </c>
      <c r="M1104" s="18">
        <v>1</v>
      </c>
      <c r="T1104" s="18" t="s">
        <v>117</v>
      </c>
      <c r="U1104" s="18">
        <v>0</v>
      </c>
      <c r="W1104" s="18" t="s">
        <v>2610</v>
      </c>
      <c r="AB1104" s="18" t="s">
        <v>287</v>
      </c>
      <c r="AC1104" s="18" t="s">
        <v>178</v>
      </c>
      <c r="AE1104" s="18">
        <v>3.5831807999999996</v>
      </c>
      <c r="AG1104" s="18" t="s">
        <v>2474</v>
      </c>
    </row>
    <row r="1105" spans="1:33" x14ac:dyDescent="0.2">
      <c r="A1105" s="18">
        <v>1100</v>
      </c>
      <c r="B1105" s="18">
        <v>100006090</v>
      </c>
      <c r="D1105" s="18">
        <v>0</v>
      </c>
      <c r="E1105" s="18" t="s">
        <v>2003</v>
      </c>
      <c r="F1105" s="18" t="s">
        <v>2475</v>
      </c>
      <c r="H1105" s="32"/>
      <c r="I1105" s="18">
        <v>0</v>
      </c>
      <c r="J1105" s="18" t="s">
        <v>262</v>
      </c>
      <c r="K1105" s="18" t="s">
        <v>55</v>
      </c>
      <c r="M1105" s="18">
        <v>1</v>
      </c>
      <c r="T1105" s="18" t="s">
        <v>117</v>
      </c>
      <c r="U1105" s="18">
        <v>0</v>
      </c>
      <c r="W1105" s="18" t="s">
        <v>2610</v>
      </c>
      <c r="AB1105" s="18" t="s">
        <v>288</v>
      </c>
      <c r="AC1105" s="18" t="s">
        <v>178</v>
      </c>
      <c r="AE1105" s="18">
        <v>4.2998169599999994</v>
      </c>
      <c r="AG1105" s="18" t="s">
        <v>2475</v>
      </c>
    </row>
    <row r="1106" spans="1:33" x14ac:dyDescent="0.2">
      <c r="A1106" s="18">
        <v>1101</v>
      </c>
      <c r="B1106" s="18">
        <v>100006100</v>
      </c>
      <c r="D1106" s="18">
        <v>0</v>
      </c>
      <c r="E1106" s="18" t="s">
        <v>2003</v>
      </c>
      <c r="F1106" s="18" t="s">
        <v>2476</v>
      </c>
      <c r="H1106" s="32"/>
      <c r="I1106" s="18">
        <v>0</v>
      </c>
      <c r="J1106" s="18" t="s">
        <v>262</v>
      </c>
      <c r="K1106" s="18" t="s">
        <v>55</v>
      </c>
      <c r="M1106" s="18">
        <v>1</v>
      </c>
      <c r="T1106" s="18" t="s">
        <v>117</v>
      </c>
      <c r="U1106" s="18">
        <v>0</v>
      </c>
      <c r="W1106" s="18" t="s">
        <v>2610</v>
      </c>
      <c r="AB1106" s="18" t="s">
        <v>289</v>
      </c>
      <c r="AC1106" s="18" t="s">
        <v>178</v>
      </c>
      <c r="AE1106" s="18">
        <v>5.1597803519999994</v>
      </c>
      <c r="AG1106" s="18" t="s">
        <v>2476</v>
      </c>
    </row>
    <row r="1107" spans="1:33" x14ac:dyDescent="0.2">
      <c r="A1107" s="18">
        <v>1102</v>
      </c>
      <c r="B1107" s="18">
        <v>100006110</v>
      </c>
      <c r="D1107" s="18">
        <v>0</v>
      </c>
      <c r="E1107" s="18" t="s">
        <v>2003</v>
      </c>
      <c r="F1107" s="18" t="s">
        <v>2477</v>
      </c>
      <c r="H1107" s="32"/>
      <c r="I1107" s="18">
        <v>0</v>
      </c>
      <c r="J1107" s="18" t="s">
        <v>262</v>
      </c>
      <c r="K1107" s="18" t="s">
        <v>55</v>
      </c>
      <c r="M1107" s="18">
        <v>1</v>
      </c>
      <c r="T1107" s="18" t="s">
        <v>117</v>
      </c>
      <c r="U1107" s="18">
        <v>0</v>
      </c>
      <c r="W1107" s="18" t="s">
        <v>2610</v>
      </c>
      <c r="AB1107" s="18" t="s">
        <v>290</v>
      </c>
      <c r="AC1107" s="18" t="s">
        <v>178</v>
      </c>
      <c r="AE1107" s="18">
        <v>6.1917364223999991</v>
      </c>
      <c r="AG1107" s="18" t="s">
        <v>2477</v>
      </c>
    </row>
    <row r="1108" spans="1:33" x14ac:dyDescent="0.2">
      <c r="A1108" s="18">
        <v>1103</v>
      </c>
      <c r="B1108" s="18">
        <v>100006120</v>
      </c>
      <c r="D1108" s="18">
        <v>0</v>
      </c>
      <c r="E1108" s="18" t="s">
        <v>2003</v>
      </c>
      <c r="F1108" s="18" t="s">
        <v>2478</v>
      </c>
      <c r="H1108" s="32"/>
      <c r="I1108" s="18">
        <v>0</v>
      </c>
      <c r="J1108" s="18" t="s">
        <v>262</v>
      </c>
      <c r="K1108" s="18" t="s">
        <v>55</v>
      </c>
      <c r="M1108" s="18">
        <v>1</v>
      </c>
      <c r="T1108" s="18" t="s">
        <v>117</v>
      </c>
      <c r="U1108" s="18">
        <v>0</v>
      </c>
      <c r="W1108" s="18" t="s">
        <v>2610</v>
      </c>
      <c r="AB1108" s="18" t="s">
        <v>291</v>
      </c>
      <c r="AC1108" s="18" t="s">
        <v>178</v>
      </c>
      <c r="AE1108" s="18">
        <v>7.4300837068799988</v>
      </c>
      <c r="AG1108" s="18" t="s">
        <v>2478</v>
      </c>
    </row>
    <row r="1109" spans="1:33" x14ac:dyDescent="0.2">
      <c r="A1109" s="18">
        <v>1104</v>
      </c>
      <c r="B1109" s="18">
        <v>100006130</v>
      </c>
      <c r="D1109" s="18">
        <v>0</v>
      </c>
      <c r="E1109" s="18" t="s">
        <v>2003</v>
      </c>
      <c r="F1109" s="18" t="s">
        <v>2479</v>
      </c>
      <c r="I1109" s="18">
        <v>0</v>
      </c>
      <c r="J1109" s="18" t="s">
        <v>262</v>
      </c>
      <c r="K1109" s="18" t="s">
        <v>55</v>
      </c>
      <c r="M1109" s="18">
        <v>1</v>
      </c>
      <c r="T1109" s="18" t="s">
        <v>117</v>
      </c>
      <c r="U1109" s="18">
        <v>0</v>
      </c>
      <c r="W1109" s="18" t="s">
        <v>2610</v>
      </c>
      <c r="AB1109" s="18" t="s">
        <v>292</v>
      </c>
      <c r="AC1109" s="18" t="s">
        <v>178</v>
      </c>
      <c r="AE1109" s="18">
        <v>8.9161004482559978</v>
      </c>
      <c r="AG1109" s="18" t="s">
        <v>2479</v>
      </c>
    </row>
    <row r="1110" spans="1:33" x14ac:dyDescent="0.2">
      <c r="A1110" s="18">
        <v>1105</v>
      </c>
      <c r="B1110" s="18">
        <v>100006140</v>
      </c>
      <c r="D1110" s="18">
        <v>0</v>
      </c>
      <c r="E1110" s="18" t="s">
        <v>2003</v>
      </c>
      <c r="F1110" s="18" t="s">
        <v>2480</v>
      </c>
      <c r="I1110" s="18">
        <v>0</v>
      </c>
      <c r="J1110" s="18" t="s">
        <v>262</v>
      </c>
      <c r="K1110" s="18" t="s">
        <v>55</v>
      </c>
      <c r="M1110" s="18">
        <v>1</v>
      </c>
      <c r="T1110" s="18" t="s">
        <v>117</v>
      </c>
      <c r="U1110" s="18">
        <v>0</v>
      </c>
      <c r="W1110" s="18" t="s">
        <v>2610</v>
      </c>
      <c r="AB1110" s="18" t="s">
        <v>293</v>
      </c>
      <c r="AC1110" s="18" t="s">
        <v>178</v>
      </c>
      <c r="AE1110" s="18">
        <v>10.699320537907196</v>
      </c>
      <c r="AG1110" s="18" t="s">
        <v>2480</v>
      </c>
    </row>
    <row r="1111" spans="1:33" x14ac:dyDescent="0.2">
      <c r="A1111" s="18">
        <v>1106</v>
      </c>
      <c r="B1111" s="18">
        <v>100006150</v>
      </c>
      <c r="D1111" s="18">
        <v>0</v>
      </c>
      <c r="E1111" s="18" t="s">
        <v>2003</v>
      </c>
      <c r="F1111" s="18" t="s">
        <v>2481</v>
      </c>
      <c r="I1111" s="18">
        <v>0</v>
      </c>
      <c r="J1111" s="18" t="s">
        <v>262</v>
      </c>
      <c r="K1111" s="18" t="s">
        <v>55</v>
      </c>
      <c r="M1111" s="18">
        <v>1</v>
      </c>
      <c r="T1111" s="18" t="s">
        <v>117</v>
      </c>
      <c r="U1111" s="18">
        <v>0</v>
      </c>
      <c r="W1111" s="18" t="s">
        <v>2610</v>
      </c>
      <c r="AB1111" s="18" t="s">
        <v>294</v>
      </c>
      <c r="AC1111" s="18" t="s">
        <v>178</v>
      </c>
      <c r="AE1111" s="18">
        <v>12.839184645488634</v>
      </c>
      <c r="AG1111" s="18" t="s">
        <v>2481</v>
      </c>
    </row>
    <row r="1112" spans="1:33" x14ac:dyDescent="0.2">
      <c r="A1112" s="18">
        <v>1107</v>
      </c>
      <c r="B1112" s="18">
        <v>100006160</v>
      </c>
      <c r="D1112" s="18">
        <v>0</v>
      </c>
      <c r="E1112" s="18" t="s">
        <v>2003</v>
      </c>
      <c r="F1112" s="18" t="s">
        <v>2482</v>
      </c>
      <c r="I1112" s="18">
        <v>0</v>
      </c>
      <c r="J1112" s="18" t="s">
        <v>262</v>
      </c>
      <c r="K1112" s="18" t="s">
        <v>55</v>
      </c>
      <c r="M1112" s="18">
        <v>1</v>
      </c>
      <c r="T1112" s="18" t="s">
        <v>117</v>
      </c>
      <c r="U1112" s="18">
        <v>0</v>
      </c>
      <c r="W1112" s="18" t="s">
        <v>2610</v>
      </c>
      <c r="AB1112" s="18" t="s">
        <v>295</v>
      </c>
      <c r="AC1112" s="18" t="s">
        <v>178</v>
      </c>
      <c r="AE1112" s="18">
        <v>15.407021574586361</v>
      </c>
      <c r="AG1112" s="18" t="s">
        <v>2482</v>
      </c>
    </row>
    <row r="1113" spans="1:33" x14ac:dyDescent="0.2">
      <c r="A1113" s="18">
        <v>1108</v>
      </c>
      <c r="B1113" s="18">
        <v>100006170</v>
      </c>
      <c r="D1113" s="18">
        <v>0</v>
      </c>
      <c r="E1113" s="18" t="s">
        <v>2003</v>
      </c>
      <c r="F1113" s="18" t="s">
        <v>2483</v>
      </c>
      <c r="I1113" s="18">
        <v>0</v>
      </c>
      <c r="J1113" s="18" t="s">
        <v>262</v>
      </c>
      <c r="K1113" s="18" t="s">
        <v>55</v>
      </c>
      <c r="M1113" s="18">
        <v>1</v>
      </c>
      <c r="T1113" s="18" t="s">
        <v>117</v>
      </c>
      <c r="U1113" s="18">
        <v>0</v>
      </c>
      <c r="W1113" s="18" t="s">
        <v>2610</v>
      </c>
      <c r="AB1113" s="18" t="s">
        <v>296</v>
      </c>
      <c r="AC1113" s="18" t="s">
        <v>178</v>
      </c>
      <c r="AE1113" s="18">
        <v>18.488425889503631</v>
      </c>
      <c r="AG1113" s="18" t="s">
        <v>2483</v>
      </c>
    </row>
    <row r="1114" spans="1:33" x14ac:dyDescent="0.2">
      <c r="A1114" s="18">
        <v>1109</v>
      </c>
      <c r="B1114" s="18">
        <v>100006180</v>
      </c>
      <c r="D1114" s="18">
        <v>0</v>
      </c>
      <c r="E1114" s="18" t="s">
        <v>2003</v>
      </c>
      <c r="F1114" s="18" t="s">
        <v>2484</v>
      </c>
      <c r="I1114" s="18">
        <v>0</v>
      </c>
      <c r="J1114" s="18" t="s">
        <v>262</v>
      </c>
      <c r="K1114" s="18" t="s">
        <v>55</v>
      </c>
      <c r="M1114" s="18">
        <v>1</v>
      </c>
      <c r="T1114" s="18" t="s">
        <v>117</v>
      </c>
      <c r="U1114" s="18">
        <v>0</v>
      </c>
      <c r="W1114" s="18" t="s">
        <v>2610</v>
      </c>
      <c r="AB1114" s="18" t="s">
        <v>297</v>
      </c>
      <c r="AC1114" s="18" t="s">
        <v>178</v>
      </c>
      <c r="AE1114" s="18">
        <v>22.186111067404358</v>
      </c>
      <c r="AG1114" s="18" t="s">
        <v>2484</v>
      </c>
    </row>
    <row r="1115" spans="1:33" x14ac:dyDescent="0.2">
      <c r="A1115" s="18">
        <v>1110</v>
      </c>
      <c r="B1115" s="18">
        <v>100006190</v>
      </c>
      <c r="D1115" s="18">
        <v>0</v>
      </c>
      <c r="E1115" s="18" t="s">
        <v>2003</v>
      </c>
      <c r="F1115" s="18" t="s">
        <v>2485</v>
      </c>
      <c r="I1115" s="18">
        <v>0</v>
      </c>
      <c r="J1115" s="18" t="s">
        <v>262</v>
      </c>
      <c r="K1115" s="18" t="s">
        <v>55</v>
      </c>
      <c r="M1115" s="18">
        <v>1</v>
      </c>
      <c r="T1115" s="18" t="s">
        <v>117</v>
      </c>
      <c r="U1115" s="18">
        <v>0</v>
      </c>
      <c r="W1115" s="18" t="s">
        <v>2610</v>
      </c>
      <c r="AB1115" s="18" t="s">
        <v>298</v>
      </c>
      <c r="AC1115" s="18" t="s">
        <v>178</v>
      </c>
      <c r="AE1115" s="18">
        <v>26.62333328088523</v>
      </c>
      <c r="AG1115" s="18" t="s">
        <v>2485</v>
      </c>
    </row>
    <row r="1116" spans="1:33" x14ac:dyDescent="0.2">
      <c r="A1116" s="18">
        <v>1111</v>
      </c>
      <c r="B1116" s="18">
        <v>100006200</v>
      </c>
      <c r="D1116" s="18">
        <v>0</v>
      </c>
      <c r="E1116" s="18" t="s">
        <v>2003</v>
      </c>
      <c r="F1116" s="18" t="s">
        <v>2486</v>
      </c>
      <c r="I1116" s="18">
        <v>0</v>
      </c>
      <c r="J1116" s="18" t="s">
        <v>262</v>
      </c>
      <c r="K1116" s="18" t="s">
        <v>55</v>
      </c>
      <c r="M1116" s="18">
        <v>1</v>
      </c>
      <c r="T1116" s="18" t="s">
        <v>117</v>
      </c>
      <c r="U1116" s="18">
        <v>0</v>
      </c>
      <c r="W1116" s="18" t="s">
        <v>2610</v>
      </c>
      <c r="AB1116" s="18" t="s">
        <v>299</v>
      </c>
      <c r="AC1116" s="18" t="s">
        <v>178</v>
      </c>
      <c r="AE1116" s="18">
        <v>31.947999937062274</v>
      </c>
      <c r="AG1116" s="18" t="s">
        <v>2486</v>
      </c>
    </row>
    <row r="1117" spans="1:33" x14ac:dyDescent="0.2">
      <c r="A1117" s="18">
        <v>1112</v>
      </c>
      <c r="B1117" s="18">
        <v>100006210</v>
      </c>
      <c r="D1117" s="18">
        <v>0</v>
      </c>
      <c r="E1117" s="18" t="s">
        <v>2003</v>
      </c>
      <c r="F1117" s="18" t="s">
        <v>2487</v>
      </c>
      <c r="I1117" s="18">
        <v>0</v>
      </c>
      <c r="J1117" s="18" t="s">
        <v>262</v>
      </c>
      <c r="K1117" s="18" t="s">
        <v>55</v>
      </c>
      <c r="M1117" s="18">
        <v>1</v>
      </c>
      <c r="T1117" s="18" t="s">
        <v>117</v>
      </c>
      <c r="U1117" s="18">
        <v>0</v>
      </c>
      <c r="W1117" s="18" t="s">
        <v>2610</v>
      </c>
      <c r="AB1117" s="18" t="s">
        <v>279</v>
      </c>
      <c r="AC1117" s="18" t="s">
        <v>178</v>
      </c>
      <c r="AE1117" s="18">
        <v>38.337599924474731</v>
      </c>
      <c r="AG1117" s="18" t="s">
        <v>2487</v>
      </c>
    </row>
    <row r="1118" spans="1:33" x14ac:dyDescent="0.2">
      <c r="A1118" s="18">
        <v>1113</v>
      </c>
      <c r="B1118" s="18">
        <v>100006220</v>
      </c>
      <c r="D1118" s="18">
        <v>0</v>
      </c>
      <c r="E1118" s="18" t="s">
        <v>2003</v>
      </c>
      <c r="F1118" s="18" t="s">
        <v>2488</v>
      </c>
      <c r="I1118" s="18">
        <v>0</v>
      </c>
      <c r="J1118" s="18" t="s">
        <v>262</v>
      </c>
      <c r="K1118" s="18" t="s">
        <v>55</v>
      </c>
      <c r="M1118" s="18">
        <v>1</v>
      </c>
      <c r="T1118" s="18" t="s">
        <v>117</v>
      </c>
      <c r="U1118" s="18">
        <v>0</v>
      </c>
      <c r="W1118" s="18" t="s">
        <v>2610</v>
      </c>
      <c r="AB1118" s="18" t="s">
        <v>300</v>
      </c>
      <c r="AC1118" s="18" t="s">
        <v>178</v>
      </c>
      <c r="AE1118" s="18">
        <v>46.005119909369675</v>
      </c>
      <c r="AG1118" s="18" t="s">
        <v>2488</v>
      </c>
    </row>
    <row r="1119" spans="1:33" x14ac:dyDescent="0.2">
      <c r="A1119" s="18">
        <v>1114</v>
      </c>
      <c r="B1119" s="18">
        <v>100006230</v>
      </c>
      <c r="D1119" s="18">
        <v>0</v>
      </c>
      <c r="E1119" s="18" t="s">
        <v>2003</v>
      </c>
      <c r="F1119" s="18" t="s">
        <v>2489</v>
      </c>
      <c r="I1119" s="18">
        <v>0</v>
      </c>
      <c r="J1119" s="18" t="s">
        <v>262</v>
      </c>
      <c r="K1119" s="18" t="s">
        <v>55</v>
      </c>
      <c r="M1119" s="18">
        <v>1</v>
      </c>
      <c r="T1119" s="18" t="s">
        <v>117</v>
      </c>
      <c r="U1119" s="18">
        <v>0</v>
      </c>
      <c r="W1119" s="18" t="s">
        <v>2610</v>
      </c>
      <c r="AB1119" s="18" t="s">
        <v>301</v>
      </c>
      <c r="AC1119" s="18" t="s">
        <v>178</v>
      </c>
      <c r="AE1119" s="18">
        <v>55.206143891243606</v>
      </c>
      <c r="AG1119" s="18" t="s">
        <v>2489</v>
      </c>
    </row>
    <row r="1120" spans="1:33" x14ac:dyDescent="0.2">
      <c r="A1120" s="18">
        <v>1115</v>
      </c>
      <c r="B1120" s="18">
        <v>100006240</v>
      </c>
      <c r="D1120" s="18">
        <v>0</v>
      </c>
      <c r="E1120" s="18" t="s">
        <v>2003</v>
      </c>
      <c r="F1120" s="18" t="s">
        <v>2490</v>
      </c>
      <c r="I1120" s="18">
        <v>0</v>
      </c>
      <c r="J1120" s="18" t="s">
        <v>262</v>
      </c>
      <c r="K1120" s="18" t="s">
        <v>55</v>
      </c>
      <c r="M1120" s="18">
        <v>1</v>
      </c>
      <c r="T1120" s="18" t="s">
        <v>117</v>
      </c>
      <c r="U1120" s="18">
        <v>0</v>
      </c>
      <c r="W1120" s="18" t="s">
        <v>2610</v>
      </c>
      <c r="AB1120" s="18" t="s">
        <v>302</v>
      </c>
      <c r="AC1120" s="18" t="s">
        <v>178</v>
      </c>
      <c r="AE1120" s="18">
        <v>66.247372669492322</v>
      </c>
      <c r="AG1120" s="18" t="s">
        <v>2490</v>
      </c>
    </row>
    <row r="1121" spans="1:33" x14ac:dyDescent="0.2">
      <c r="A1121" s="18">
        <v>1116</v>
      </c>
      <c r="B1121" s="18">
        <v>100006250</v>
      </c>
      <c r="D1121" s="18">
        <v>0</v>
      </c>
      <c r="E1121" s="18" t="s">
        <v>2003</v>
      </c>
      <c r="F1121" s="18" t="s">
        <v>2491</v>
      </c>
      <c r="I1121" s="18">
        <v>0</v>
      </c>
      <c r="J1121" s="18" t="s">
        <v>262</v>
      </c>
      <c r="K1121" s="18" t="s">
        <v>55</v>
      </c>
      <c r="M1121" s="18">
        <v>1</v>
      </c>
      <c r="T1121" s="18" t="s">
        <v>117</v>
      </c>
      <c r="U1121" s="18">
        <v>0</v>
      </c>
      <c r="W1121" s="18" t="s">
        <v>2610</v>
      </c>
      <c r="AB1121" s="18" t="s">
        <v>303</v>
      </c>
      <c r="AC1121" s="18" t="s">
        <v>178</v>
      </c>
      <c r="AE1121" s="18">
        <v>79.496847203390786</v>
      </c>
      <c r="AG1121" s="18" t="s">
        <v>2491</v>
      </c>
    </row>
    <row r="1122" spans="1:33" x14ac:dyDescent="0.2">
      <c r="A1122" s="18">
        <v>1117</v>
      </c>
      <c r="B1122" s="18">
        <v>100007000</v>
      </c>
      <c r="D1122" s="18">
        <v>0</v>
      </c>
      <c r="E1122" s="18" t="s">
        <v>2986</v>
      </c>
      <c r="F1122" s="18" t="s">
        <v>365</v>
      </c>
      <c r="H1122" s="18">
        <v>200000</v>
      </c>
      <c r="I1122" s="18">
        <v>0</v>
      </c>
      <c r="J1122" s="18" t="s">
        <v>361</v>
      </c>
      <c r="K1122" s="18" t="s">
        <v>36</v>
      </c>
      <c r="L1122" s="18">
        <v>0</v>
      </c>
      <c r="M1122" s="18">
        <v>2</v>
      </c>
      <c r="O1122" s="18">
        <v>422</v>
      </c>
      <c r="P1122" s="18">
        <v>4000</v>
      </c>
      <c r="T1122" s="18" t="s">
        <v>117</v>
      </c>
      <c r="U1122" s="18">
        <v>260001</v>
      </c>
      <c r="AB1122" s="18" t="s">
        <v>303</v>
      </c>
      <c r="AD1122" s="18">
        <v>350</v>
      </c>
      <c r="AE1122" s="18">
        <v>79.496847203390786</v>
      </c>
      <c r="AF1122" s="18">
        <v>27824</v>
      </c>
    </row>
    <row r="1123" spans="1:33" x14ac:dyDescent="0.2">
      <c r="A1123" s="18">
        <v>1118</v>
      </c>
      <c r="B1123" s="18">
        <v>100007010</v>
      </c>
      <c r="D1123" s="18">
        <v>0</v>
      </c>
      <c r="E1123" s="18" t="s">
        <v>2004</v>
      </c>
      <c r="F1123" s="18" t="s">
        <v>365</v>
      </c>
      <c r="H1123" s="18">
        <v>200000</v>
      </c>
      <c r="I1123" s="18">
        <v>0</v>
      </c>
      <c r="J1123" s="18" t="s">
        <v>2522</v>
      </c>
      <c r="K1123" s="18" t="s">
        <v>36</v>
      </c>
      <c r="L1123" s="18" t="s">
        <v>3018</v>
      </c>
      <c r="M1123" s="18">
        <v>2</v>
      </c>
      <c r="O1123" s="18">
        <v>422</v>
      </c>
      <c r="P1123" s="18">
        <v>4000</v>
      </c>
      <c r="T1123" s="18" t="s">
        <v>117</v>
      </c>
      <c r="U1123" s="18">
        <v>260001</v>
      </c>
      <c r="AB1123" s="18" t="s">
        <v>277</v>
      </c>
      <c r="AD1123" s="18">
        <v>350</v>
      </c>
      <c r="AE1123" s="18">
        <v>1</v>
      </c>
      <c r="AF1123" s="18">
        <v>350</v>
      </c>
    </row>
    <row r="1124" spans="1:33" x14ac:dyDescent="0.2">
      <c r="A1124" s="18">
        <v>1119</v>
      </c>
      <c r="B1124" s="18">
        <v>100007020</v>
      </c>
      <c r="D1124" s="18">
        <v>0</v>
      </c>
      <c r="E1124" s="18" t="s">
        <v>2004</v>
      </c>
      <c r="F1124" s="18" t="s">
        <v>365</v>
      </c>
      <c r="H1124" s="18">
        <v>200000</v>
      </c>
      <c r="I1124" s="18">
        <v>0</v>
      </c>
      <c r="J1124" s="18" t="s">
        <v>2522</v>
      </c>
      <c r="K1124" s="18" t="s">
        <v>36</v>
      </c>
      <c r="L1124" s="18" t="s">
        <v>3019</v>
      </c>
      <c r="M1124" s="18">
        <v>2</v>
      </c>
      <c r="O1124" s="18">
        <v>422</v>
      </c>
      <c r="P1124" s="18">
        <v>4000</v>
      </c>
      <c r="T1124" s="18" t="s">
        <v>117</v>
      </c>
      <c r="U1124" s="18">
        <v>260001</v>
      </c>
      <c r="AB1124" s="18" t="s">
        <v>280</v>
      </c>
      <c r="AD1124" s="18">
        <v>350</v>
      </c>
      <c r="AE1124" s="18">
        <v>1.2</v>
      </c>
      <c r="AF1124" s="18">
        <v>420</v>
      </c>
    </row>
    <row r="1125" spans="1:33" x14ac:dyDescent="0.2">
      <c r="A1125" s="18">
        <v>1120</v>
      </c>
      <c r="B1125" s="18">
        <v>100007030</v>
      </c>
      <c r="D1125" s="18">
        <v>0</v>
      </c>
      <c r="E1125" s="18" t="s">
        <v>2004</v>
      </c>
      <c r="F1125" s="18" t="s">
        <v>365</v>
      </c>
      <c r="H1125" s="18">
        <v>200000</v>
      </c>
      <c r="I1125" s="18">
        <v>0</v>
      </c>
      <c r="J1125" s="18" t="s">
        <v>2522</v>
      </c>
      <c r="K1125" s="18" t="s">
        <v>36</v>
      </c>
      <c r="L1125" s="18" t="s">
        <v>3020</v>
      </c>
      <c r="M1125" s="18">
        <v>2</v>
      </c>
      <c r="O1125" s="18">
        <v>422</v>
      </c>
      <c r="P1125" s="18">
        <v>4000</v>
      </c>
      <c r="T1125" s="18" t="s">
        <v>117</v>
      </c>
      <c r="U1125" s="18">
        <v>260001</v>
      </c>
      <c r="AB1125" s="18" t="s">
        <v>282</v>
      </c>
      <c r="AD1125" s="18">
        <v>350</v>
      </c>
      <c r="AE1125" s="18">
        <v>1.44</v>
      </c>
      <c r="AF1125" s="18">
        <v>504</v>
      </c>
    </row>
    <row r="1126" spans="1:33" x14ac:dyDescent="0.2">
      <c r="A1126" s="18">
        <v>1121</v>
      </c>
      <c r="B1126" s="18">
        <v>100007040</v>
      </c>
      <c r="D1126" s="18">
        <v>0</v>
      </c>
      <c r="E1126" s="18" t="s">
        <v>2004</v>
      </c>
      <c r="F1126" s="18" t="s">
        <v>365</v>
      </c>
      <c r="H1126" s="18">
        <v>200000</v>
      </c>
      <c r="I1126" s="18">
        <v>0</v>
      </c>
      <c r="J1126" s="18" t="s">
        <v>2522</v>
      </c>
      <c r="K1126" s="18" t="s">
        <v>36</v>
      </c>
      <c r="L1126" s="18" t="s">
        <v>3021</v>
      </c>
      <c r="M1126" s="18">
        <v>2</v>
      </c>
      <c r="O1126" s="18">
        <v>422</v>
      </c>
      <c r="P1126" s="18">
        <v>4000</v>
      </c>
      <c r="T1126" s="18" t="s">
        <v>117</v>
      </c>
      <c r="U1126" s="18">
        <v>260001</v>
      </c>
      <c r="AB1126" s="18" t="s">
        <v>283</v>
      </c>
      <c r="AD1126" s="18">
        <v>350</v>
      </c>
      <c r="AE1126" s="18">
        <v>1.728</v>
      </c>
      <c r="AF1126" s="18">
        <v>605</v>
      </c>
    </row>
    <row r="1127" spans="1:33" x14ac:dyDescent="0.2">
      <c r="A1127" s="18">
        <v>1122</v>
      </c>
      <c r="B1127" s="18">
        <v>100007050</v>
      </c>
      <c r="D1127" s="18">
        <v>0</v>
      </c>
      <c r="E1127" s="18" t="s">
        <v>2004</v>
      </c>
      <c r="F1127" s="18" t="s">
        <v>365</v>
      </c>
      <c r="H1127" s="18">
        <v>200000</v>
      </c>
      <c r="I1127" s="18">
        <v>0</v>
      </c>
      <c r="J1127" s="18" t="s">
        <v>2522</v>
      </c>
      <c r="K1127" s="18" t="s">
        <v>36</v>
      </c>
      <c r="L1127" s="18" t="s">
        <v>3022</v>
      </c>
      <c r="M1127" s="18">
        <v>2</v>
      </c>
      <c r="O1127" s="18">
        <v>422</v>
      </c>
      <c r="P1127" s="18">
        <v>4000</v>
      </c>
      <c r="T1127" s="18" t="s">
        <v>117</v>
      </c>
      <c r="U1127" s="18">
        <v>260001</v>
      </c>
      <c r="AB1127" s="18" t="s">
        <v>284</v>
      </c>
      <c r="AD1127" s="18">
        <v>350</v>
      </c>
      <c r="AE1127" s="18">
        <v>2.0735999999999999</v>
      </c>
      <c r="AF1127" s="18">
        <v>726</v>
      </c>
    </row>
    <row r="1128" spans="1:33" x14ac:dyDescent="0.2">
      <c r="A1128" s="18">
        <v>1123</v>
      </c>
      <c r="B1128" s="18">
        <v>100007060</v>
      </c>
      <c r="D1128" s="18">
        <v>0</v>
      </c>
      <c r="E1128" s="18" t="s">
        <v>2004</v>
      </c>
      <c r="F1128" s="18" t="s">
        <v>365</v>
      </c>
      <c r="H1128" s="18">
        <v>200000</v>
      </c>
      <c r="I1128" s="18">
        <v>0</v>
      </c>
      <c r="J1128" s="18" t="s">
        <v>2522</v>
      </c>
      <c r="K1128" s="18" t="s">
        <v>36</v>
      </c>
      <c r="L1128" s="18" t="s">
        <v>3023</v>
      </c>
      <c r="M1128" s="18">
        <v>2</v>
      </c>
      <c r="O1128" s="18">
        <v>422</v>
      </c>
      <c r="P1128" s="18">
        <v>4000</v>
      </c>
      <c r="T1128" s="18" t="s">
        <v>117</v>
      </c>
      <c r="U1128" s="18">
        <v>260001</v>
      </c>
      <c r="AB1128" s="18" t="s">
        <v>285</v>
      </c>
      <c r="AD1128" s="18">
        <v>350</v>
      </c>
      <c r="AE1128" s="18">
        <v>2.4883199999999999</v>
      </c>
      <c r="AF1128" s="18">
        <v>871</v>
      </c>
    </row>
    <row r="1129" spans="1:33" x14ac:dyDescent="0.2">
      <c r="A1129" s="18">
        <v>1124</v>
      </c>
      <c r="B1129" s="18">
        <v>100007070</v>
      </c>
      <c r="D1129" s="18">
        <v>0</v>
      </c>
      <c r="E1129" s="18" t="s">
        <v>2004</v>
      </c>
      <c r="F1129" s="18" t="s">
        <v>365</v>
      </c>
      <c r="H1129" s="18">
        <v>200000</v>
      </c>
      <c r="I1129" s="18">
        <v>0</v>
      </c>
      <c r="J1129" s="18" t="s">
        <v>2522</v>
      </c>
      <c r="K1129" s="18" t="s">
        <v>36</v>
      </c>
      <c r="L1129" s="18" t="s">
        <v>3024</v>
      </c>
      <c r="M1129" s="18">
        <v>2</v>
      </c>
      <c r="O1129" s="18">
        <v>422</v>
      </c>
      <c r="P1129" s="18">
        <v>4000</v>
      </c>
      <c r="T1129" s="18" t="s">
        <v>117</v>
      </c>
      <c r="U1129" s="18">
        <v>260001</v>
      </c>
      <c r="AB1129" s="18" t="s">
        <v>286</v>
      </c>
      <c r="AD1129" s="18">
        <v>350</v>
      </c>
      <c r="AE1129" s="18">
        <v>2.9859839999999997</v>
      </c>
      <c r="AF1129" s="18">
        <v>1045</v>
      </c>
    </row>
    <row r="1130" spans="1:33" x14ac:dyDescent="0.2">
      <c r="A1130" s="18">
        <v>1125</v>
      </c>
      <c r="B1130" s="18">
        <v>100007080</v>
      </c>
      <c r="D1130" s="18">
        <v>0</v>
      </c>
      <c r="E1130" s="18" t="s">
        <v>2004</v>
      </c>
      <c r="F1130" s="18" t="s">
        <v>365</v>
      </c>
      <c r="H1130" s="18">
        <v>200000</v>
      </c>
      <c r="I1130" s="18">
        <v>0</v>
      </c>
      <c r="J1130" s="18" t="s">
        <v>2522</v>
      </c>
      <c r="K1130" s="18" t="s">
        <v>36</v>
      </c>
      <c r="L1130" s="18" t="s">
        <v>3025</v>
      </c>
      <c r="M1130" s="18">
        <v>2</v>
      </c>
      <c r="O1130" s="18">
        <v>422</v>
      </c>
      <c r="P1130" s="18">
        <v>4000</v>
      </c>
      <c r="T1130" s="18" t="s">
        <v>117</v>
      </c>
      <c r="U1130" s="18">
        <v>260001</v>
      </c>
      <c r="AB1130" s="18" t="s">
        <v>287</v>
      </c>
      <c r="AD1130" s="18">
        <v>350</v>
      </c>
      <c r="AE1130" s="18">
        <v>3.5831807999999996</v>
      </c>
      <c r="AF1130" s="18">
        <v>1254</v>
      </c>
    </row>
    <row r="1131" spans="1:33" x14ac:dyDescent="0.2">
      <c r="A1131" s="18">
        <v>1126</v>
      </c>
      <c r="B1131" s="18">
        <v>100007090</v>
      </c>
      <c r="D1131" s="18">
        <v>0</v>
      </c>
      <c r="E1131" s="18" t="s">
        <v>2004</v>
      </c>
      <c r="F1131" s="18" t="s">
        <v>365</v>
      </c>
      <c r="H1131" s="18">
        <v>200000</v>
      </c>
      <c r="I1131" s="18">
        <v>0</v>
      </c>
      <c r="J1131" s="18" t="s">
        <v>2522</v>
      </c>
      <c r="K1131" s="18" t="s">
        <v>36</v>
      </c>
      <c r="L1131" s="18" t="s">
        <v>3026</v>
      </c>
      <c r="M1131" s="18">
        <v>2</v>
      </c>
      <c r="O1131" s="18">
        <v>422</v>
      </c>
      <c r="P1131" s="18">
        <v>4000</v>
      </c>
      <c r="T1131" s="18" t="s">
        <v>117</v>
      </c>
      <c r="U1131" s="18">
        <v>260001</v>
      </c>
      <c r="AB1131" s="18" t="s">
        <v>288</v>
      </c>
      <c r="AD1131" s="18">
        <v>350</v>
      </c>
      <c r="AE1131" s="18">
        <v>4.2998169599999994</v>
      </c>
      <c r="AF1131" s="18">
        <v>1505</v>
      </c>
    </row>
    <row r="1132" spans="1:33" x14ac:dyDescent="0.2">
      <c r="A1132" s="18">
        <v>1127</v>
      </c>
      <c r="B1132" s="18">
        <v>100007100</v>
      </c>
      <c r="D1132" s="18">
        <v>0</v>
      </c>
      <c r="E1132" s="18" t="s">
        <v>2004</v>
      </c>
      <c r="F1132" s="18" t="s">
        <v>365</v>
      </c>
      <c r="H1132" s="18">
        <v>200000</v>
      </c>
      <c r="I1132" s="18">
        <v>0</v>
      </c>
      <c r="J1132" s="18" t="s">
        <v>2522</v>
      </c>
      <c r="K1132" s="18" t="s">
        <v>36</v>
      </c>
      <c r="L1132" s="18" t="s">
        <v>3027</v>
      </c>
      <c r="M1132" s="18">
        <v>2</v>
      </c>
      <c r="O1132" s="18">
        <v>422</v>
      </c>
      <c r="P1132" s="18">
        <v>4000</v>
      </c>
      <c r="T1132" s="18" t="s">
        <v>117</v>
      </c>
      <c r="U1132" s="18">
        <v>260001</v>
      </c>
      <c r="AB1132" s="18" t="s">
        <v>289</v>
      </c>
      <c r="AD1132" s="18">
        <v>350</v>
      </c>
      <c r="AE1132" s="18">
        <v>5.1597803519999994</v>
      </c>
      <c r="AF1132" s="18">
        <v>1806</v>
      </c>
    </row>
    <row r="1133" spans="1:33" x14ac:dyDescent="0.2">
      <c r="A1133" s="18">
        <v>1128</v>
      </c>
      <c r="B1133" s="18">
        <v>100007110</v>
      </c>
      <c r="D1133" s="18">
        <v>0</v>
      </c>
      <c r="E1133" s="18" t="s">
        <v>2004</v>
      </c>
      <c r="F1133" s="18" t="s">
        <v>365</v>
      </c>
      <c r="H1133" s="18">
        <v>200000</v>
      </c>
      <c r="I1133" s="18">
        <v>0</v>
      </c>
      <c r="J1133" s="18" t="s">
        <v>2522</v>
      </c>
      <c r="K1133" s="18" t="s">
        <v>36</v>
      </c>
      <c r="L1133" s="18" t="s">
        <v>3028</v>
      </c>
      <c r="M1133" s="18">
        <v>2</v>
      </c>
      <c r="O1133" s="18">
        <v>422</v>
      </c>
      <c r="P1133" s="18">
        <v>4000</v>
      </c>
      <c r="T1133" s="18" t="s">
        <v>117</v>
      </c>
      <c r="U1133" s="18">
        <v>260001</v>
      </c>
      <c r="AB1133" s="18" t="s">
        <v>290</v>
      </c>
      <c r="AD1133" s="18">
        <v>350</v>
      </c>
      <c r="AE1133" s="18">
        <v>6.1917364223999991</v>
      </c>
      <c r="AF1133" s="18">
        <v>2167</v>
      </c>
    </row>
    <row r="1134" spans="1:33" x14ac:dyDescent="0.2">
      <c r="A1134" s="18">
        <v>1129</v>
      </c>
      <c r="B1134" s="18">
        <v>100007120</v>
      </c>
      <c r="D1134" s="18">
        <v>0</v>
      </c>
      <c r="E1134" s="18" t="s">
        <v>2004</v>
      </c>
      <c r="F1134" s="18" t="s">
        <v>365</v>
      </c>
      <c r="H1134" s="18">
        <v>200000</v>
      </c>
      <c r="I1134" s="18">
        <v>0</v>
      </c>
      <c r="J1134" s="18" t="s">
        <v>2522</v>
      </c>
      <c r="K1134" s="18" t="s">
        <v>36</v>
      </c>
      <c r="L1134" s="18" t="s">
        <v>3029</v>
      </c>
      <c r="M1134" s="18">
        <v>2</v>
      </c>
      <c r="O1134" s="18">
        <v>422</v>
      </c>
      <c r="P1134" s="18">
        <v>4000</v>
      </c>
      <c r="T1134" s="18" t="s">
        <v>117</v>
      </c>
      <c r="U1134" s="18">
        <v>260001</v>
      </c>
      <c r="AB1134" s="18" t="s">
        <v>291</v>
      </c>
      <c r="AD1134" s="18">
        <v>350</v>
      </c>
      <c r="AE1134" s="18">
        <v>7.4300837068799988</v>
      </c>
      <c r="AF1134" s="18">
        <v>2601</v>
      </c>
    </row>
    <row r="1135" spans="1:33" x14ac:dyDescent="0.2">
      <c r="A1135" s="18">
        <v>1130</v>
      </c>
      <c r="B1135" s="18">
        <v>100007130</v>
      </c>
      <c r="D1135" s="18">
        <v>0</v>
      </c>
      <c r="E1135" s="18" t="s">
        <v>2004</v>
      </c>
      <c r="F1135" s="18" t="s">
        <v>365</v>
      </c>
      <c r="H1135" s="18">
        <v>200000</v>
      </c>
      <c r="I1135" s="18">
        <v>0</v>
      </c>
      <c r="J1135" s="18" t="s">
        <v>2522</v>
      </c>
      <c r="K1135" s="18" t="s">
        <v>36</v>
      </c>
      <c r="L1135" s="18" t="s">
        <v>3030</v>
      </c>
      <c r="M1135" s="18">
        <v>2</v>
      </c>
      <c r="O1135" s="18">
        <v>422</v>
      </c>
      <c r="P1135" s="18">
        <v>4000</v>
      </c>
      <c r="T1135" s="18" t="s">
        <v>117</v>
      </c>
      <c r="U1135" s="18">
        <v>260001</v>
      </c>
      <c r="AB1135" s="18" t="s">
        <v>292</v>
      </c>
      <c r="AD1135" s="18">
        <v>350</v>
      </c>
      <c r="AE1135" s="18">
        <v>8.9161004482559978</v>
      </c>
      <c r="AF1135" s="18">
        <v>3121</v>
      </c>
    </row>
    <row r="1136" spans="1:33" x14ac:dyDescent="0.2">
      <c r="A1136" s="18">
        <v>1131</v>
      </c>
      <c r="B1136" s="18">
        <v>100007140</v>
      </c>
      <c r="D1136" s="18">
        <v>0</v>
      </c>
      <c r="E1136" s="18" t="s">
        <v>2004</v>
      </c>
      <c r="F1136" s="18" t="s">
        <v>365</v>
      </c>
      <c r="H1136" s="18">
        <v>200000</v>
      </c>
      <c r="I1136" s="18">
        <v>0</v>
      </c>
      <c r="J1136" s="18" t="s">
        <v>2522</v>
      </c>
      <c r="K1136" s="18" t="s">
        <v>36</v>
      </c>
      <c r="L1136" s="18" t="s">
        <v>3031</v>
      </c>
      <c r="M1136" s="18">
        <v>2</v>
      </c>
      <c r="O1136" s="18">
        <v>422</v>
      </c>
      <c r="P1136" s="18">
        <v>4000</v>
      </c>
      <c r="T1136" s="18" t="s">
        <v>117</v>
      </c>
      <c r="U1136" s="18">
        <v>260001</v>
      </c>
      <c r="AB1136" s="18" t="s">
        <v>293</v>
      </c>
      <c r="AD1136" s="18">
        <v>350</v>
      </c>
      <c r="AE1136" s="18">
        <v>10.699320537907196</v>
      </c>
      <c r="AF1136" s="18">
        <v>3745</v>
      </c>
    </row>
    <row r="1137" spans="1:33" x14ac:dyDescent="0.2">
      <c r="A1137" s="18">
        <v>1132</v>
      </c>
      <c r="B1137" s="18">
        <v>100007150</v>
      </c>
      <c r="D1137" s="18">
        <v>0</v>
      </c>
      <c r="E1137" s="18" t="s">
        <v>2004</v>
      </c>
      <c r="F1137" s="18" t="s">
        <v>365</v>
      </c>
      <c r="H1137" s="18">
        <v>200000</v>
      </c>
      <c r="I1137" s="18">
        <v>0</v>
      </c>
      <c r="J1137" s="18" t="s">
        <v>2522</v>
      </c>
      <c r="K1137" s="18" t="s">
        <v>36</v>
      </c>
      <c r="L1137" s="18" t="s">
        <v>3032</v>
      </c>
      <c r="M1137" s="18">
        <v>2</v>
      </c>
      <c r="O1137" s="18">
        <v>422</v>
      </c>
      <c r="P1137" s="18">
        <v>4000</v>
      </c>
      <c r="T1137" s="18" t="s">
        <v>117</v>
      </c>
      <c r="U1137" s="18">
        <v>260001</v>
      </c>
      <c r="AB1137" s="18" t="s">
        <v>294</v>
      </c>
      <c r="AD1137" s="18">
        <v>350</v>
      </c>
      <c r="AE1137" s="18">
        <v>12.839184645488634</v>
      </c>
      <c r="AF1137" s="18">
        <v>4494</v>
      </c>
    </row>
    <row r="1138" spans="1:33" x14ac:dyDescent="0.2">
      <c r="A1138" s="18">
        <v>1133</v>
      </c>
      <c r="B1138" s="18">
        <v>100007160</v>
      </c>
      <c r="D1138" s="18">
        <v>0</v>
      </c>
      <c r="E1138" s="18" t="s">
        <v>2004</v>
      </c>
      <c r="F1138" s="18" t="s">
        <v>365</v>
      </c>
      <c r="H1138" s="18">
        <v>200000</v>
      </c>
      <c r="I1138" s="18">
        <v>0</v>
      </c>
      <c r="J1138" s="18" t="s">
        <v>2522</v>
      </c>
      <c r="K1138" s="18" t="s">
        <v>36</v>
      </c>
      <c r="L1138" s="18" t="s">
        <v>3033</v>
      </c>
      <c r="M1138" s="18">
        <v>2</v>
      </c>
      <c r="O1138" s="18">
        <v>422</v>
      </c>
      <c r="P1138" s="18">
        <v>4000</v>
      </c>
      <c r="T1138" s="18" t="s">
        <v>117</v>
      </c>
      <c r="U1138" s="18">
        <v>260001</v>
      </c>
      <c r="AB1138" s="18" t="s">
        <v>295</v>
      </c>
      <c r="AD1138" s="18">
        <v>350</v>
      </c>
      <c r="AE1138" s="18">
        <v>15.407021574586361</v>
      </c>
      <c r="AF1138" s="18">
        <v>5392</v>
      </c>
    </row>
    <row r="1139" spans="1:33" x14ac:dyDescent="0.2">
      <c r="A1139" s="18">
        <v>1134</v>
      </c>
      <c r="B1139" s="18">
        <v>100007170</v>
      </c>
      <c r="D1139" s="18">
        <v>0</v>
      </c>
      <c r="E1139" s="18" t="s">
        <v>2004</v>
      </c>
      <c r="F1139" s="18" t="s">
        <v>365</v>
      </c>
      <c r="H1139" s="18">
        <v>200000</v>
      </c>
      <c r="I1139" s="18">
        <v>0</v>
      </c>
      <c r="J1139" s="18" t="s">
        <v>2522</v>
      </c>
      <c r="K1139" s="18" t="s">
        <v>36</v>
      </c>
      <c r="L1139" s="18" t="s">
        <v>3034</v>
      </c>
      <c r="M1139" s="18">
        <v>2</v>
      </c>
      <c r="O1139" s="18">
        <v>422</v>
      </c>
      <c r="P1139" s="18">
        <v>4000</v>
      </c>
      <c r="T1139" s="18" t="s">
        <v>117</v>
      </c>
      <c r="U1139" s="18">
        <v>260001</v>
      </c>
      <c r="AB1139" s="18" t="s">
        <v>296</v>
      </c>
      <c r="AD1139" s="18">
        <v>350</v>
      </c>
      <c r="AE1139" s="18">
        <v>18.488425889503631</v>
      </c>
      <c r="AF1139" s="18">
        <v>6471</v>
      </c>
    </row>
    <row r="1140" spans="1:33" x14ac:dyDescent="0.2">
      <c r="A1140" s="18">
        <v>1135</v>
      </c>
      <c r="B1140" s="18">
        <v>100007180</v>
      </c>
      <c r="D1140" s="18">
        <v>0</v>
      </c>
      <c r="E1140" s="18" t="s">
        <v>2004</v>
      </c>
      <c r="F1140" s="18" t="s">
        <v>365</v>
      </c>
      <c r="H1140" s="18">
        <v>200000</v>
      </c>
      <c r="I1140" s="18">
        <v>0</v>
      </c>
      <c r="J1140" s="18" t="s">
        <v>2522</v>
      </c>
      <c r="K1140" s="18" t="s">
        <v>36</v>
      </c>
      <c r="L1140" s="18" t="s">
        <v>3035</v>
      </c>
      <c r="M1140" s="18">
        <v>2</v>
      </c>
      <c r="O1140" s="18">
        <v>422</v>
      </c>
      <c r="P1140" s="18">
        <v>4000</v>
      </c>
      <c r="T1140" s="18" t="s">
        <v>117</v>
      </c>
      <c r="U1140" s="18">
        <v>260001</v>
      </c>
      <c r="AB1140" s="18" t="s">
        <v>297</v>
      </c>
      <c r="AD1140" s="18">
        <v>350</v>
      </c>
      <c r="AE1140" s="18">
        <v>22.186111067404358</v>
      </c>
      <c r="AF1140" s="18">
        <v>7765</v>
      </c>
    </row>
    <row r="1141" spans="1:33" x14ac:dyDescent="0.2">
      <c r="A1141" s="18">
        <v>1136</v>
      </c>
      <c r="B1141" s="18">
        <v>100007190</v>
      </c>
      <c r="D1141" s="18">
        <v>0</v>
      </c>
      <c r="E1141" s="18" t="s">
        <v>2004</v>
      </c>
      <c r="F1141" s="18" t="s">
        <v>365</v>
      </c>
      <c r="H1141" s="18">
        <v>200000</v>
      </c>
      <c r="I1141" s="18">
        <v>0</v>
      </c>
      <c r="J1141" s="18" t="s">
        <v>2522</v>
      </c>
      <c r="K1141" s="18" t="s">
        <v>36</v>
      </c>
      <c r="L1141" s="18" t="s">
        <v>3036</v>
      </c>
      <c r="M1141" s="18">
        <v>2</v>
      </c>
      <c r="O1141" s="18">
        <v>422</v>
      </c>
      <c r="P1141" s="18">
        <v>4000</v>
      </c>
      <c r="T1141" s="18" t="s">
        <v>117</v>
      </c>
      <c r="U1141" s="18">
        <v>260001</v>
      </c>
      <c r="AB1141" s="18" t="s">
        <v>298</v>
      </c>
      <c r="AD1141" s="18">
        <v>350</v>
      </c>
      <c r="AE1141" s="18">
        <v>26.62333328088523</v>
      </c>
      <c r="AF1141" s="18">
        <v>9318</v>
      </c>
    </row>
    <row r="1142" spans="1:33" x14ac:dyDescent="0.2">
      <c r="A1142" s="18">
        <v>1137</v>
      </c>
      <c r="B1142" s="18">
        <v>100007200</v>
      </c>
      <c r="D1142" s="18">
        <v>0</v>
      </c>
      <c r="E1142" s="18" t="s">
        <v>2004</v>
      </c>
      <c r="F1142" s="18" t="s">
        <v>365</v>
      </c>
      <c r="H1142" s="18">
        <v>200000</v>
      </c>
      <c r="I1142" s="18">
        <v>0</v>
      </c>
      <c r="J1142" s="18" t="s">
        <v>2522</v>
      </c>
      <c r="K1142" s="18" t="s">
        <v>36</v>
      </c>
      <c r="L1142" s="18" t="s">
        <v>3037</v>
      </c>
      <c r="M1142" s="18">
        <v>2</v>
      </c>
      <c r="O1142" s="18">
        <v>422</v>
      </c>
      <c r="P1142" s="18">
        <v>4000</v>
      </c>
      <c r="T1142" s="18" t="s">
        <v>117</v>
      </c>
      <c r="U1142" s="18">
        <v>260001</v>
      </c>
      <c r="AB1142" s="18" t="s">
        <v>299</v>
      </c>
      <c r="AD1142" s="18">
        <v>350</v>
      </c>
      <c r="AE1142" s="18">
        <v>31.947999937062274</v>
      </c>
      <c r="AF1142" s="18">
        <v>11182</v>
      </c>
    </row>
    <row r="1143" spans="1:33" x14ac:dyDescent="0.2">
      <c r="A1143" s="18">
        <v>1138</v>
      </c>
      <c r="B1143" s="18">
        <v>100007210</v>
      </c>
      <c r="D1143" s="18">
        <v>0</v>
      </c>
      <c r="E1143" s="18" t="s">
        <v>2004</v>
      </c>
      <c r="F1143" s="18" t="s">
        <v>365</v>
      </c>
      <c r="H1143" s="18">
        <v>200000</v>
      </c>
      <c r="I1143" s="18">
        <v>0</v>
      </c>
      <c r="J1143" s="18" t="s">
        <v>2522</v>
      </c>
      <c r="K1143" s="18" t="s">
        <v>36</v>
      </c>
      <c r="L1143" s="18" t="s">
        <v>3038</v>
      </c>
      <c r="M1143" s="18">
        <v>2</v>
      </c>
      <c r="O1143" s="18">
        <v>422</v>
      </c>
      <c r="P1143" s="18">
        <v>4000</v>
      </c>
      <c r="T1143" s="18" t="s">
        <v>117</v>
      </c>
      <c r="U1143" s="18">
        <v>260001</v>
      </c>
      <c r="AB1143" s="18" t="s">
        <v>279</v>
      </c>
      <c r="AD1143" s="18">
        <v>350</v>
      </c>
      <c r="AE1143" s="18">
        <v>38.337599924474731</v>
      </c>
      <c r="AF1143" s="18">
        <v>13418</v>
      </c>
    </row>
    <row r="1144" spans="1:33" x14ac:dyDescent="0.2">
      <c r="A1144" s="18">
        <v>1139</v>
      </c>
      <c r="B1144" s="18">
        <v>100007220</v>
      </c>
      <c r="D1144" s="18">
        <v>0</v>
      </c>
      <c r="E1144" s="18" t="s">
        <v>2004</v>
      </c>
      <c r="F1144" s="18" t="s">
        <v>365</v>
      </c>
      <c r="H1144" s="18">
        <v>200000</v>
      </c>
      <c r="I1144" s="18">
        <v>0</v>
      </c>
      <c r="J1144" s="18" t="s">
        <v>2522</v>
      </c>
      <c r="K1144" s="18" t="s">
        <v>36</v>
      </c>
      <c r="L1144" s="18" t="s">
        <v>3039</v>
      </c>
      <c r="M1144" s="18">
        <v>2</v>
      </c>
      <c r="O1144" s="18">
        <v>422</v>
      </c>
      <c r="P1144" s="18">
        <v>4000</v>
      </c>
      <c r="T1144" s="18" t="s">
        <v>117</v>
      </c>
      <c r="U1144" s="18">
        <v>260001</v>
      </c>
      <c r="AB1144" s="18" t="s">
        <v>300</v>
      </c>
      <c r="AD1144" s="18">
        <v>350</v>
      </c>
      <c r="AE1144" s="18">
        <v>46.005119909369675</v>
      </c>
      <c r="AF1144" s="18">
        <v>16102</v>
      </c>
    </row>
    <row r="1145" spans="1:33" x14ac:dyDescent="0.2">
      <c r="A1145" s="18">
        <v>1140</v>
      </c>
      <c r="B1145" s="18">
        <v>100007230</v>
      </c>
      <c r="D1145" s="18">
        <v>0</v>
      </c>
      <c r="E1145" s="18" t="s">
        <v>2004</v>
      </c>
      <c r="F1145" s="18" t="s">
        <v>365</v>
      </c>
      <c r="H1145" s="18">
        <v>200000</v>
      </c>
      <c r="I1145" s="18">
        <v>0</v>
      </c>
      <c r="J1145" s="18" t="s">
        <v>2522</v>
      </c>
      <c r="K1145" s="18" t="s">
        <v>36</v>
      </c>
      <c r="L1145" s="18" t="s">
        <v>3040</v>
      </c>
      <c r="M1145" s="18">
        <v>2</v>
      </c>
      <c r="O1145" s="18">
        <v>422</v>
      </c>
      <c r="P1145" s="18">
        <v>4000</v>
      </c>
      <c r="T1145" s="18" t="s">
        <v>117</v>
      </c>
      <c r="U1145" s="18">
        <v>260001</v>
      </c>
      <c r="AB1145" s="18" t="s">
        <v>301</v>
      </c>
      <c r="AD1145" s="18">
        <v>350</v>
      </c>
      <c r="AE1145" s="18">
        <v>55.206143891243606</v>
      </c>
      <c r="AF1145" s="18">
        <v>19322</v>
      </c>
    </row>
    <row r="1146" spans="1:33" x14ac:dyDescent="0.2">
      <c r="A1146" s="18">
        <v>1141</v>
      </c>
      <c r="B1146" s="18">
        <v>100007240</v>
      </c>
      <c r="D1146" s="18">
        <v>0</v>
      </c>
      <c r="E1146" s="18" t="s">
        <v>2004</v>
      </c>
      <c r="F1146" s="18" t="s">
        <v>365</v>
      </c>
      <c r="H1146" s="18">
        <v>200000</v>
      </c>
      <c r="I1146" s="18">
        <v>0</v>
      </c>
      <c r="J1146" s="18" t="s">
        <v>2522</v>
      </c>
      <c r="K1146" s="18" t="s">
        <v>36</v>
      </c>
      <c r="L1146" s="18" t="s">
        <v>3041</v>
      </c>
      <c r="M1146" s="18">
        <v>2</v>
      </c>
      <c r="O1146" s="18">
        <v>422</v>
      </c>
      <c r="P1146" s="18">
        <v>4000</v>
      </c>
      <c r="T1146" s="18" t="s">
        <v>117</v>
      </c>
      <c r="U1146" s="18">
        <v>260001</v>
      </c>
      <c r="AB1146" s="18" t="s">
        <v>302</v>
      </c>
      <c r="AD1146" s="18">
        <v>350</v>
      </c>
      <c r="AE1146" s="18">
        <v>66.247372669492322</v>
      </c>
      <c r="AF1146" s="18">
        <v>23187</v>
      </c>
    </row>
    <row r="1147" spans="1:33" x14ac:dyDescent="0.2">
      <c r="A1147" s="18">
        <v>1142</v>
      </c>
      <c r="B1147" s="18">
        <v>100007250</v>
      </c>
      <c r="D1147" s="18">
        <v>0</v>
      </c>
      <c r="E1147" s="18" t="s">
        <v>2004</v>
      </c>
      <c r="F1147" s="18" t="s">
        <v>365</v>
      </c>
      <c r="H1147" s="18">
        <v>200000</v>
      </c>
      <c r="I1147" s="18">
        <v>0</v>
      </c>
      <c r="J1147" s="18" t="s">
        <v>2522</v>
      </c>
      <c r="K1147" s="18" t="s">
        <v>36</v>
      </c>
      <c r="L1147" s="18" t="s">
        <v>3042</v>
      </c>
      <c r="M1147" s="18">
        <v>2</v>
      </c>
      <c r="O1147" s="18">
        <v>422</v>
      </c>
      <c r="P1147" s="18">
        <v>4000</v>
      </c>
      <c r="T1147" s="18" t="s">
        <v>117</v>
      </c>
      <c r="U1147" s="18">
        <v>260001</v>
      </c>
      <c r="AB1147" s="18" t="s">
        <v>303</v>
      </c>
      <c r="AD1147" s="18">
        <v>350</v>
      </c>
      <c r="AE1147" s="18">
        <v>79.496847203390786</v>
      </c>
      <c r="AF1147" s="18">
        <v>27824</v>
      </c>
    </row>
    <row r="1148" spans="1:33" x14ac:dyDescent="0.2">
      <c r="A1148" s="18">
        <v>1143</v>
      </c>
      <c r="B1148" s="18">
        <v>100008010</v>
      </c>
      <c r="D1148" s="18">
        <v>0</v>
      </c>
      <c r="E1148" s="18" t="s">
        <v>2005</v>
      </c>
      <c r="F1148" s="18" t="s">
        <v>2492</v>
      </c>
      <c r="I1148" s="18">
        <v>0</v>
      </c>
      <c r="J1148" s="18" t="s">
        <v>262</v>
      </c>
      <c r="K1148" s="18" t="s">
        <v>55</v>
      </c>
      <c r="M1148" s="18">
        <v>1</v>
      </c>
      <c r="O1148" s="18">
        <v>426</v>
      </c>
      <c r="R1148" s="18">
        <v>18</v>
      </c>
      <c r="T1148" s="18" t="s">
        <v>117</v>
      </c>
      <c r="U1148" s="18">
        <v>0</v>
      </c>
      <c r="W1148" s="18" t="s">
        <v>2610</v>
      </c>
      <c r="AB1148" s="18" t="s">
        <v>277</v>
      </c>
      <c r="AC1148" s="18" t="s">
        <v>179</v>
      </c>
      <c r="AE1148" s="18">
        <v>1</v>
      </c>
      <c r="AG1148" s="18" t="s">
        <v>2492</v>
      </c>
    </row>
    <row r="1149" spans="1:33" x14ac:dyDescent="0.2">
      <c r="A1149" s="18">
        <v>1144</v>
      </c>
      <c r="B1149" s="18">
        <v>100008020</v>
      </c>
      <c r="D1149" s="18">
        <v>0</v>
      </c>
      <c r="E1149" s="18" t="s">
        <v>2005</v>
      </c>
      <c r="F1149" s="18" t="s">
        <v>2494</v>
      </c>
      <c r="I1149" s="18">
        <v>0</v>
      </c>
      <c r="J1149" s="18" t="s">
        <v>262</v>
      </c>
      <c r="K1149" s="18" t="s">
        <v>55</v>
      </c>
      <c r="M1149" s="18">
        <v>1</v>
      </c>
      <c r="O1149" s="18">
        <v>426</v>
      </c>
      <c r="R1149" s="18">
        <v>18</v>
      </c>
      <c r="T1149" s="18" t="s">
        <v>117</v>
      </c>
      <c r="U1149" s="18">
        <v>0</v>
      </c>
      <c r="W1149" s="18" t="s">
        <v>2610</v>
      </c>
      <c r="AB1149" s="18" t="s">
        <v>280</v>
      </c>
      <c r="AC1149" s="18" t="s">
        <v>179</v>
      </c>
      <c r="AE1149" s="18">
        <v>1.2</v>
      </c>
      <c r="AG1149" s="18" t="s">
        <v>2494</v>
      </c>
    </row>
    <row r="1150" spans="1:33" x14ac:dyDescent="0.2">
      <c r="A1150" s="18">
        <v>1145</v>
      </c>
      <c r="B1150" s="18">
        <v>100008030</v>
      </c>
      <c r="D1150" s="18">
        <v>0</v>
      </c>
      <c r="E1150" s="18" t="s">
        <v>2005</v>
      </c>
      <c r="F1150" s="18" t="s">
        <v>2495</v>
      </c>
      <c r="I1150" s="18">
        <v>0</v>
      </c>
      <c r="J1150" s="18" t="s">
        <v>262</v>
      </c>
      <c r="K1150" s="18" t="s">
        <v>55</v>
      </c>
      <c r="M1150" s="18">
        <v>1</v>
      </c>
      <c r="O1150" s="18">
        <v>426</v>
      </c>
      <c r="R1150" s="18">
        <v>18</v>
      </c>
      <c r="T1150" s="18" t="s">
        <v>117</v>
      </c>
      <c r="U1150" s="18">
        <v>0</v>
      </c>
      <c r="W1150" s="18" t="s">
        <v>2610</v>
      </c>
      <c r="AB1150" s="18" t="s">
        <v>282</v>
      </c>
      <c r="AC1150" s="18" t="s">
        <v>179</v>
      </c>
      <c r="AE1150" s="18">
        <v>1.44</v>
      </c>
      <c r="AG1150" s="18" t="s">
        <v>2495</v>
      </c>
    </row>
    <row r="1151" spans="1:33" x14ac:dyDescent="0.2">
      <c r="A1151" s="18">
        <v>1146</v>
      </c>
      <c r="B1151" s="18">
        <v>100008040</v>
      </c>
      <c r="D1151" s="18">
        <v>0</v>
      </c>
      <c r="E1151" s="18" t="s">
        <v>2005</v>
      </c>
      <c r="F1151" s="18" t="s">
        <v>2496</v>
      </c>
      <c r="I1151" s="18">
        <v>0</v>
      </c>
      <c r="J1151" s="18" t="s">
        <v>262</v>
      </c>
      <c r="K1151" s="18" t="s">
        <v>55</v>
      </c>
      <c r="M1151" s="18">
        <v>1</v>
      </c>
      <c r="O1151" s="18">
        <v>426</v>
      </c>
      <c r="R1151" s="18">
        <v>18</v>
      </c>
      <c r="T1151" s="18" t="s">
        <v>117</v>
      </c>
      <c r="U1151" s="18">
        <v>0</v>
      </c>
      <c r="W1151" s="18" t="s">
        <v>2610</v>
      </c>
      <c r="AB1151" s="18" t="s">
        <v>283</v>
      </c>
      <c r="AC1151" s="18" t="s">
        <v>179</v>
      </c>
      <c r="AE1151" s="18">
        <v>1.728</v>
      </c>
      <c r="AG1151" s="18" t="s">
        <v>2496</v>
      </c>
    </row>
    <row r="1152" spans="1:33" x14ac:dyDescent="0.2">
      <c r="A1152" s="18">
        <v>1147</v>
      </c>
      <c r="B1152" s="18">
        <v>100008050</v>
      </c>
      <c r="D1152" s="18">
        <v>0</v>
      </c>
      <c r="E1152" s="18" t="s">
        <v>2005</v>
      </c>
      <c r="F1152" s="18" t="s">
        <v>2497</v>
      </c>
      <c r="I1152" s="18">
        <v>0</v>
      </c>
      <c r="J1152" s="18" t="s">
        <v>262</v>
      </c>
      <c r="K1152" s="18" t="s">
        <v>55</v>
      </c>
      <c r="M1152" s="18">
        <v>1</v>
      </c>
      <c r="O1152" s="18">
        <v>426</v>
      </c>
      <c r="R1152" s="18">
        <v>18</v>
      </c>
      <c r="T1152" s="18" t="s">
        <v>117</v>
      </c>
      <c r="U1152" s="18">
        <v>0</v>
      </c>
      <c r="W1152" s="18" t="s">
        <v>2610</v>
      </c>
      <c r="AB1152" s="18" t="s">
        <v>284</v>
      </c>
      <c r="AC1152" s="18" t="s">
        <v>179</v>
      </c>
      <c r="AE1152" s="18">
        <v>2.0735999999999999</v>
      </c>
      <c r="AG1152" s="18" t="s">
        <v>2497</v>
      </c>
    </row>
    <row r="1153" spans="1:33" x14ac:dyDescent="0.2">
      <c r="A1153" s="18">
        <v>1148</v>
      </c>
      <c r="B1153" s="18">
        <v>100008060</v>
      </c>
      <c r="D1153" s="18">
        <v>0</v>
      </c>
      <c r="E1153" s="18" t="s">
        <v>2005</v>
      </c>
      <c r="F1153" s="18" t="s">
        <v>2498</v>
      </c>
      <c r="I1153" s="18">
        <v>0</v>
      </c>
      <c r="J1153" s="18" t="s">
        <v>262</v>
      </c>
      <c r="K1153" s="18" t="s">
        <v>55</v>
      </c>
      <c r="M1153" s="18">
        <v>1</v>
      </c>
      <c r="O1153" s="18">
        <v>426</v>
      </c>
      <c r="R1153" s="18">
        <v>18</v>
      </c>
      <c r="T1153" s="18" t="s">
        <v>117</v>
      </c>
      <c r="U1153" s="18">
        <v>0</v>
      </c>
      <c r="W1153" s="18" t="s">
        <v>2610</v>
      </c>
      <c r="AB1153" s="18" t="s">
        <v>285</v>
      </c>
      <c r="AC1153" s="18" t="s">
        <v>179</v>
      </c>
      <c r="AE1153" s="18">
        <v>2.4883199999999999</v>
      </c>
      <c r="AG1153" s="18" t="s">
        <v>2498</v>
      </c>
    </row>
    <row r="1154" spans="1:33" x14ac:dyDescent="0.2">
      <c r="A1154" s="18">
        <v>1149</v>
      </c>
      <c r="B1154" s="18">
        <v>100008070</v>
      </c>
      <c r="D1154" s="18">
        <v>0</v>
      </c>
      <c r="E1154" s="18" t="s">
        <v>2005</v>
      </c>
      <c r="F1154" s="18" t="s">
        <v>2499</v>
      </c>
      <c r="I1154" s="18">
        <v>0</v>
      </c>
      <c r="J1154" s="18" t="s">
        <v>262</v>
      </c>
      <c r="K1154" s="18" t="s">
        <v>55</v>
      </c>
      <c r="M1154" s="18">
        <v>1</v>
      </c>
      <c r="O1154" s="18">
        <v>426</v>
      </c>
      <c r="R1154" s="18">
        <v>18</v>
      </c>
      <c r="T1154" s="18" t="s">
        <v>117</v>
      </c>
      <c r="U1154" s="18">
        <v>0</v>
      </c>
      <c r="W1154" s="18" t="s">
        <v>2610</v>
      </c>
      <c r="AB1154" s="18" t="s">
        <v>286</v>
      </c>
      <c r="AC1154" s="18" t="s">
        <v>179</v>
      </c>
      <c r="AE1154" s="18">
        <v>2.9859839999999997</v>
      </c>
      <c r="AG1154" s="18" t="s">
        <v>2499</v>
      </c>
    </row>
    <row r="1155" spans="1:33" x14ac:dyDescent="0.2">
      <c r="A1155" s="18">
        <v>1150</v>
      </c>
      <c r="B1155" s="18">
        <v>100008080</v>
      </c>
      <c r="D1155" s="18">
        <v>0</v>
      </c>
      <c r="E1155" s="18" t="s">
        <v>2005</v>
      </c>
      <c r="F1155" s="18" t="s">
        <v>2500</v>
      </c>
      <c r="I1155" s="18">
        <v>0</v>
      </c>
      <c r="J1155" s="18" t="s">
        <v>262</v>
      </c>
      <c r="K1155" s="18" t="s">
        <v>55</v>
      </c>
      <c r="M1155" s="18">
        <v>1</v>
      </c>
      <c r="O1155" s="18">
        <v>426</v>
      </c>
      <c r="R1155" s="18">
        <v>18</v>
      </c>
      <c r="T1155" s="18" t="s">
        <v>117</v>
      </c>
      <c r="U1155" s="18">
        <v>0</v>
      </c>
      <c r="W1155" s="18" t="s">
        <v>2610</v>
      </c>
      <c r="AB1155" s="18" t="s">
        <v>287</v>
      </c>
      <c r="AC1155" s="18" t="s">
        <v>179</v>
      </c>
      <c r="AE1155" s="18">
        <v>3.5831807999999996</v>
      </c>
      <c r="AG1155" s="18" t="s">
        <v>2500</v>
      </c>
    </row>
    <row r="1156" spans="1:33" x14ac:dyDescent="0.2">
      <c r="A1156" s="18">
        <v>1151</v>
      </c>
      <c r="B1156" s="18">
        <v>100008090</v>
      </c>
      <c r="D1156" s="18">
        <v>0</v>
      </c>
      <c r="E1156" s="18" t="s">
        <v>2005</v>
      </c>
      <c r="F1156" s="18" t="s">
        <v>2501</v>
      </c>
      <c r="I1156" s="18">
        <v>0</v>
      </c>
      <c r="J1156" s="18" t="s">
        <v>262</v>
      </c>
      <c r="K1156" s="18" t="s">
        <v>55</v>
      </c>
      <c r="M1156" s="18">
        <v>1</v>
      </c>
      <c r="O1156" s="18">
        <v>426</v>
      </c>
      <c r="R1156" s="18">
        <v>18</v>
      </c>
      <c r="T1156" s="18" t="s">
        <v>117</v>
      </c>
      <c r="U1156" s="18">
        <v>0</v>
      </c>
      <c r="W1156" s="18" t="s">
        <v>2610</v>
      </c>
      <c r="AB1156" s="18" t="s">
        <v>288</v>
      </c>
      <c r="AC1156" s="18" t="s">
        <v>179</v>
      </c>
      <c r="AE1156" s="18">
        <v>4.2998169599999994</v>
      </c>
      <c r="AG1156" s="18" t="s">
        <v>2501</v>
      </c>
    </row>
    <row r="1157" spans="1:33" x14ac:dyDescent="0.2">
      <c r="A1157" s="18">
        <v>1152</v>
      </c>
      <c r="B1157" s="18">
        <v>100008100</v>
      </c>
      <c r="D1157" s="18">
        <v>0</v>
      </c>
      <c r="E1157" s="18" t="s">
        <v>2005</v>
      </c>
      <c r="F1157" s="18" t="s">
        <v>2502</v>
      </c>
      <c r="I1157" s="18">
        <v>0</v>
      </c>
      <c r="J1157" s="18" t="s">
        <v>262</v>
      </c>
      <c r="K1157" s="18" t="s">
        <v>55</v>
      </c>
      <c r="M1157" s="18">
        <v>1</v>
      </c>
      <c r="O1157" s="18">
        <v>426</v>
      </c>
      <c r="R1157" s="18">
        <v>18</v>
      </c>
      <c r="T1157" s="18" t="s">
        <v>117</v>
      </c>
      <c r="U1157" s="18">
        <v>0</v>
      </c>
      <c r="W1157" s="18" t="s">
        <v>2610</v>
      </c>
      <c r="AB1157" s="18" t="s">
        <v>289</v>
      </c>
      <c r="AC1157" s="18" t="s">
        <v>179</v>
      </c>
      <c r="AE1157" s="18">
        <v>5.1597803519999994</v>
      </c>
      <c r="AG1157" s="18" t="s">
        <v>2502</v>
      </c>
    </row>
    <row r="1158" spans="1:33" x14ac:dyDescent="0.2">
      <c r="A1158" s="18">
        <v>1153</v>
      </c>
      <c r="B1158" s="18">
        <v>100008110</v>
      </c>
      <c r="D1158" s="18">
        <v>0</v>
      </c>
      <c r="E1158" s="18" t="s">
        <v>2005</v>
      </c>
      <c r="F1158" s="18" t="s">
        <v>2503</v>
      </c>
      <c r="I1158" s="18">
        <v>0</v>
      </c>
      <c r="J1158" s="18" t="s">
        <v>262</v>
      </c>
      <c r="K1158" s="18" t="s">
        <v>55</v>
      </c>
      <c r="M1158" s="18">
        <v>1</v>
      </c>
      <c r="O1158" s="18">
        <v>426</v>
      </c>
      <c r="R1158" s="18">
        <v>18</v>
      </c>
      <c r="T1158" s="18" t="s">
        <v>117</v>
      </c>
      <c r="U1158" s="18">
        <v>0</v>
      </c>
      <c r="W1158" s="18" t="s">
        <v>2610</v>
      </c>
      <c r="AB1158" s="18" t="s">
        <v>290</v>
      </c>
      <c r="AC1158" s="18" t="s">
        <v>179</v>
      </c>
      <c r="AE1158" s="18">
        <v>6.1917364223999991</v>
      </c>
      <c r="AG1158" s="18" t="s">
        <v>2503</v>
      </c>
    </row>
    <row r="1159" spans="1:33" x14ac:dyDescent="0.2">
      <c r="A1159" s="18">
        <v>1154</v>
      </c>
      <c r="B1159" s="18">
        <v>100008120</v>
      </c>
      <c r="D1159" s="18">
        <v>0</v>
      </c>
      <c r="E1159" s="18" t="s">
        <v>2005</v>
      </c>
      <c r="F1159" s="18" t="s">
        <v>2504</v>
      </c>
      <c r="I1159" s="18">
        <v>0</v>
      </c>
      <c r="J1159" s="18" t="s">
        <v>262</v>
      </c>
      <c r="K1159" s="18" t="s">
        <v>55</v>
      </c>
      <c r="M1159" s="18">
        <v>1</v>
      </c>
      <c r="O1159" s="18">
        <v>426</v>
      </c>
      <c r="R1159" s="18">
        <v>18</v>
      </c>
      <c r="T1159" s="18" t="s">
        <v>117</v>
      </c>
      <c r="U1159" s="18">
        <v>0</v>
      </c>
      <c r="W1159" s="18" t="s">
        <v>2610</v>
      </c>
      <c r="AB1159" s="18" t="s">
        <v>291</v>
      </c>
      <c r="AC1159" s="18" t="s">
        <v>179</v>
      </c>
      <c r="AE1159" s="18">
        <v>7.4300837068799988</v>
      </c>
      <c r="AG1159" s="18" t="s">
        <v>2504</v>
      </c>
    </row>
    <row r="1160" spans="1:33" x14ac:dyDescent="0.2">
      <c r="A1160" s="18">
        <v>1155</v>
      </c>
      <c r="B1160" s="18">
        <v>100008130</v>
      </c>
      <c r="D1160" s="18">
        <v>0</v>
      </c>
      <c r="E1160" s="18" t="s">
        <v>2005</v>
      </c>
      <c r="F1160" s="18" t="s">
        <v>2505</v>
      </c>
      <c r="I1160" s="18">
        <v>0</v>
      </c>
      <c r="J1160" s="18" t="s">
        <v>262</v>
      </c>
      <c r="K1160" s="18" t="s">
        <v>55</v>
      </c>
      <c r="M1160" s="18">
        <v>1</v>
      </c>
      <c r="O1160" s="18">
        <v>426</v>
      </c>
      <c r="R1160" s="18">
        <v>18</v>
      </c>
      <c r="T1160" s="18" t="s">
        <v>117</v>
      </c>
      <c r="U1160" s="18">
        <v>0</v>
      </c>
      <c r="W1160" s="18" t="s">
        <v>2610</v>
      </c>
      <c r="AB1160" s="18" t="s">
        <v>292</v>
      </c>
      <c r="AC1160" s="18" t="s">
        <v>179</v>
      </c>
      <c r="AE1160" s="18">
        <v>8.9161004482559978</v>
      </c>
      <c r="AG1160" s="18" t="s">
        <v>2505</v>
      </c>
    </row>
    <row r="1161" spans="1:33" x14ac:dyDescent="0.2">
      <c r="A1161" s="18">
        <v>1156</v>
      </c>
      <c r="B1161" s="18">
        <v>100008140</v>
      </c>
      <c r="D1161" s="18">
        <v>0</v>
      </c>
      <c r="E1161" s="18" t="s">
        <v>2005</v>
      </c>
      <c r="F1161" s="18" t="s">
        <v>2506</v>
      </c>
      <c r="I1161" s="18">
        <v>0</v>
      </c>
      <c r="J1161" s="18" t="s">
        <v>262</v>
      </c>
      <c r="K1161" s="18" t="s">
        <v>55</v>
      </c>
      <c r="M1161" s="18">
        <v>1</v>
      </c>
      <c r="O1161" s="18">
        <v>426</v>
      </c>
      <c r="R1161" s="18">
        <v>18</v>
      </c>
      <c r="T1161" s="18" t="s">
        <v>117</v>
      </c>
      <c r="U1161" s="18">
        <v>0</v>
      </c>
      <c r="W1161" s="18" t="s">
        <v>2610</v>
      </c>
      <c r="AB1161" s="18" t="s">
        <v>293</v>
      </c>
      <c r="AC1161" s="18" t="s">
        <v>179</v>
      </c>
      <c r="AE1161" s="18">
        <v>10.699320537907196</v>
      </c>
      <c r="AG1161" s="18" t="s">
        <v>2506</v>
      </c>
    </row>
    <row r="1162" spans="1:33" x14ac:dyDescent="0.2">
      <c r="A1162" s="18">
        <v>1157</v>
      </c>
      <c r="B1162" s="18">
        <v>100008150</v>
      </c>
      <c r="D1162" s="18">
        <v>0</v>
      </c>
      <c r="E1162" s="18" t="s">
        <v>2005</v>
      </c>
      <c r="F1162" s="18" t="s">
        <v>2507</v>
      </c>
      <c r="I1162" s="18">
        <v>0</v>
      </c>
      <c r="J1162" s="18" t="s">
        <v>262</v>
      </c>
      <c r="K1162" s="18" t="s">
        <v>55</v>
      </c>
      <c r="M1162" s="18">
        <v>1</v>
      </c>
      <c r="O1162" s="18">
        <v>426</v>
      </c>
      <c r="R1162" s="18">
        <v>18</v>
      </c>
      <c r="T1162" s="18" t="s">
        <v>117</v>
      </c>
      <c r="U1162" s="18">
        <v>0</v>
      </c>
      <c r="W1162" s="18" t="s">
        <v>2610</v>
      </c>
      <c r="AB1162" s="18" t="s">
        <v>294</v>
      </c>
      <c r="AC1162" s="18" t="s">
        <v>179</v>
      </c>
      <c r="AE1162" s="18">
        <v>12.839184645488634</v>
      </c>
      <c r="AG1162" s="18" t="s">
        <v>2507</v>
      </c>
    </row>
    <row r="1163" spans="1:33" x14ac:dyDescent="0.2">
      <c r="A1163" s="18">
        <v>1158</v>
      </c>
      <c r="B1163" s="18">
        <v>100008160</v>
      </c>
      <c r="D1163" s="18">
        <v>0</v>
      </c>
      <c r="E1163" s="18" t="s">
        <v>2005</v>
      </c>
      <c r="F1163" s="18" t="s">
        <v>2508</v>
      </c>
      <c r="I1163" s="18">
        <v>0</v>
      </c>
      <c r="J1163" s="18" t="s">
        <v>262</v>
      </c>
      <c r="K1163" s="18" t="s">
        <v>55</v>
      </c>
      <c r="M1163" s="18">
        <v>1</v>
      </c>
      <c r="O1163" s="18">
        <v>426</v>
      </c>
      <c r="R1163" s="18">
        <v>18</v>
      </c>
      <c r="T1163" s="18" t="s">
        <v>117</v>
      </c>
      <c r="U1163" s="18">
        <v>0</v>
      </c>
      <c r="W1163" s="18" t="s">
        <v>2610</v>
      </c>
      <c r="AB1163" s="18" t="s">
        <v>295</v>
      </c>
      <c r="AC1163" s="18" t="s">
        <v>179</v>
      </c>
      <c r="AE1163" s="18">
        <v>15.407021574586361</v>
      </c>
      <c r="AG1163" s="18" t="s">
        <v>2508</v>
      </c>
    </row>
    <row r="1164" spans="1:33" x14ac:dyDescent="0.2">
      <c r="A1164" s="18">
        <v>1159</v>
      </c>
      <c r="B1164" s="18">
        <v>100008170</v>
      </c>
      <c r="D1164" s="18">
        <v>0</v>
      </c>
      <c r="E1164" s="18" t="s">
        <v>2005</v>
      </c>
      <c r="F1164" s="18" t="s">
        <v>2509</v>
      </c>
      <c r="I1164" s="18">
        <v>0</v>
      </c>
      <c r="J1164" s="18" t="s">
        <v>262</v>
      </c>
      <c r="K1164" s="18" t="s">
        <v>55</v>
      </c>
      <c r="M1164" s="18">
        <v>1</v>
      </c>
      <c r="O1164" s="18">
        <v>426</v>
      </c>
      <c r="R1164" s="18">
        <v>18</v>
      </c>
      <c r="T1164" s="18" t="s">
        <v>117</v>
      </c>
      <c r="U1164" s="18">
        <v>0</v>
      </c>
      <c r="W1164" s="18" t="s">
        <v>2610</v>
      </c>
      <c r="AB1164" s="18" t="s">
        <v>296</v>
      </c>
      <c r="AC1164" s="18" t="s">
        <v>179</v>
      </c>
      <c r="AE1164" s="18">
        <v>18.488425889503631</v>
      </c>
      <c r="AG1164" s="18" t="s">
        <v>2509</v>
      </c>
    </row>
    <row r="1165" spans="1:33" x14ac:dyDescent="0.2">
      <c r="A1165" s="18">
        <v>1160</v>
      </c>
      <c r="B1165" s="18">
        <v>100008180</v>
      </c>
      <c r="D1165" s="18">
        <v>0</v>
      </c>
      <c r="E1165" s="18" t="s">
        <v>2005</v>
      </c>
      <c r="F1165" s="18" t="s">
        <v>2510</v>
      </c>
      <c r="I1165" s="18">
        <v>0</v>
      </c>
      <c r="J1165" s="18" t="s">
        <v>262</v>
      </c>
      <c r="K1165" s="18" t="s">
        <v>55</v>
      </c>
      <c r="M1165" s="18">
        <v>1</v>
      </c>
      <c r="O1165" s="18">
        <v>426</v>
      </c>
      <c r="R1165" s="18">
        <v>18</v>
      </c>
      <c r="T1165" s="18" t="s">
        <v>117</v>
      </c>
      <c r="U1165" s="18">
        <v>0</v>
      </c>
      <c r="W1165" s="18" t="s">
        <v>2610</v>
      </c>
      <c r="AB1165" s="18" t="s">
        <v>297</v>
      </c>
      <c r="AC1165" s="18" t="s">
        <v>179</v>
      </c>
      <c r="AE1165" s="18">
        <v>22.186111067404358</v>
      </c>
      <c r="AG1165" s="18" t="s">
        <v>2510</v>
      </c>
    </row>
    <row r="1166" spans="1:33" x14ac:dyDescent="0.2">
      <c r="A1166" s="18">
        <v>1161</v>
      </c>
      <c r="B1166" s="18">
        <v>100008190</v>
      </c>
      <c r="D1166" s="18">
        <v>0</v>
      </c>
      <c r="E1166" s="18" t="s">
        <v>2005</v>
      </c>
      <c r="F1166" s="18" t="s">
        <v>2511</v>
      </c>
      <c r="I1166" s="18">
        <v>0</v>
      </c>
      <c r="J1166" s="18" t="s">
        <v>262</v>
      </c>
      <c r="K1166" s="18" t="s">
        <v>55</v>
      </c>
      <c r="M1166" s="18">
        <v>1</v>
      </c>
      <c r="O1166" s="18">
        <v>426</v>
      </c>
      <c r="R1166" s="18">
        <v>18</v>
      </c>
      <c r="T1166" s="18" t="s">
        <v>117</v>
      </c>
      <c r="U1166" s="18">
        <v>0</v>
      </c>
      <c r="W1166" s="18" t="s">
        <v>2610</v>
      </c>
      <c r="AB1166" s="18" t="s">
        <v>298</v>
      </c>
      <c r="AC1166" s="18" t="s">
        <v>179</v>
      </c>
      <c r="AE1166" s="18">
        <v>26.62333328088523</v>
      </c>
      <c r="AG1166" s="18" t="s">
        <v>2511</v>
      </c>
    </row>
    <row r="1167" spans="1:33" x14ac:dyDescent="0.2">
      <c r="A1167" s="18">
        <v>1162</v>
      </c>
      <c r="B1167" s="18">
        <v>100008200</v>
      </c>
      <c r="D1167" s="18">
        <v>0</v>
      </c>
      <c r="E1167" s="18" t="s">
        <v>2005</v>
      </c>
      <c r="F1167" s="18" t="s">
        <v>2512</v>
      </c>
      <c r="I1167" s="18">
        <v>0</v>
      </c>
      <c r="J1167" s="18" t="s">
        <v>262</v>
      </c>
      <c r="K1167" s="18" t="s">
        <v>55</v>
      </c>
      <c r="M1167" s="18">
        <v>1</v>
      </c>
      <c r="O1167" s="18">
        <v>426</v>
      </c>
      <c r="R1167" s="18">
        <v>18</v>
      </c>
      <c r="T1167" s="18" t="s">
        <v>117</v>
      </c>
      <c r="U1167" s="18">
        <v>0</v>
      </c>
      <c r="W1167" s="18" t="s">
        <v>2610</v>
      </c>
      <c r="AB1167" s="18" t="s">
        <v>299</v>
      </c>
      <c r="AC1167" s="18" t="s">
        <v>179</v>
      </c>
      <c r="AE1167" s="18">
        <v>31.947999937062274</v>
      </c>
      <c r="AG1167" s="18" t="s">
        <v>2512</v>
      </c>
    </row>
    <row r="1168" spans="1:33" x14ac:dyDescent="0.2">
      <c r="A1168" s="18">
        <v>1163</v>
      </c>
      <c r="B1168" s="18">
        <v>100008210</v>
      </c>
      <c r="D1168" s="18">
        <v>0</v>
      </c>
      <c r="E1168" s="18" t="s">
        <v>2005</v>
      </c>
      <c r="F1168" s="18" t="s">
        <v>2513</v>
      </c>
      <c r="I1168" s="18">
        <v>0</v>
      </c>
      <c r="J1168" s="18" t="s">
        <v>262</v>
      </c>
      <c r="K1168" s="18" t="s">
        <v>55</v>
      </c>
      <c r="M1168" s="18">
        <v>1</v>
      </c>
      <c r="O1168" s="18">
        <v>426</v>
      </c>
      <c r="R1168" s="18">
        <v>18</v>
      </c>
      <c r="T1168" s="18" t="s">
        <v>117</v>
      </c>
      <c r="U1168" s="18">
        <v>0</v>
      </c>
      <c r="W1168" s="18" t="s">
        <v>2610</v>
      </c>
      <c r="AB1168" s="18" t="s">
        <v>279</v>
      </c>
      <c r="AC1168" s="18" t="s">
        <v>179</v>
      </c>
      <c r="AE1168" s="18">
        <v>38.337599924474731</v>
      </c>
      <c r="AG1168" s="18" t="s">
        <v>2513</v>
      </c>
    </row>
    <row r="1169" spans="1:33" x14ac:dyDescent="0.2">
      <c r="A1169" s="18">
        <v>1164</v>
      </c>
      <c r="B1169" s="18">
        <v>100008220</v>
      </c>
      <c r="D1169" s="18">
        <v>0</v>
      </c>
      <c r="E1169" s="18" t="s">
        <v>2005</v>
      </c>
      <c r="F1169" s="18" t="s">
        <v>2514</v>
      </c>
      <c r="I1169" s="18">
        <v>0</v>
      </c>
      <c r="J1169" s="18" t="s">
        <v>262</v>
      </c>
      <c r="K1169" s="18" t="s">
        <v>55</v>
      </c>
      <c r="M1169" s="18">
        <v>1</v>
      </c>
      <c r="O1169" s="18">
        <v>426</v>
      </c>
      <c r="R1169" s="18">
        <v>18</v>
      </c>
      <c r="T1169" s="18" t="s">
        <v>117</v>
      </c>
      <c r="U1169" s="18">
        <v>0</v>
      </c>
      <c r="W1169" s="18" t="s">
        <v>2610</v>
      </c>
      <c r="AB1169" s="18" t="s">
        <v>300</v>
      </c>
      <c r="AC1169" s="18" t="s">
        <v>179</v>
      </c>
      <c r="AE1169" s="18">
        <v>46.005119909369675</v>
      </c>
      <c r="AG1169" s="18" t="s">
        <v>2514</v>
      </c>
    </row>
    <row r="1170" spans="1:33" x14ac:dyDescent="0.2">
      <c r="A1170" s="18">
        <v>1165</v>
      </c>
      <c r="B1170" s="18">
        <v>100008230</v>
      </c>
      <c r="D1170" s="18">
        <v>0</v>
      </c>
      <c r="E1170" s="18" t="s">
        <v>2005</v>
      </c>
      <c r="F1170" s="18" t="s">
        <v>2515</v>
      </c>
      <c r="I1170" s="18">
        <v>0</v>
      </c>
      <c r="J1170" s="18" t="s">
        <v>262</v>
      </c>
      <c r="K1170" s="18" t="s">
        <v>55</v>
      </c>
      <c r="M1170" s="18">
        <v>1</v>
      </c>
      <c r="O1170" s="18">
        <v>426</v>
      </c>
      <c r="R1170" s="18">
        <v>18</v>
      </c>
      <c r="T1170" s="18" t="s">
        <v>117</v>
      </c>
      <c r="U1170" s="18">
        <v>0</v>
      </c>
      <c r="W1170" s="18" t="s">
        <v>2610</v>
      </c>
      <c r="AB1170" s="18" t="s">
        <v>301</v>
      </c>
      <c r="AC1170" s="18" t="s">
        <v>179</v>
      </c>
      <c r="AE1170" s="18">
        <v>55.206143891243606</v>
      </c>
      <c r="AG1170" s="18" t="s">
        <v>2515</v>
      </c>
    </row>
    <row r="1171" spans="1:33" x14ac:dyDescent="0.2">
      <c r="A1171" s="18">
        <v>1166</v>
      </c>
      <c r="B1171" s="18">
        <v>100008240</v>
      </c>
      <c r="D1171" s="18">
        <v>0</v>
      </c>
      <c r="E1171" s="18" t="s">
        <v>2005</v>
      </c>
      <c r="F1171" s="18" t="s">
        <v>2516</v>
      </c>
      <c r="I1171" s="18">
        <v>0</v>
      </c>
      <c r="J1171" s="18" t="s">
        <v>262</v>
      </c>
      <c r="K1171" s="18" t="s">
        <v>55</v>
      </c>
      <c r="M1171" s="18">
        <v>1</v>
      </c>
      <c r="O1171" s="18">
        <v>426</v>
      </c>
      <c r="R1171" s="18">
        <v>18</v>
      </c>
      <c r="T1171" s="18" t="s">
        <v>117</v>
      </c>
      <c r="U1171" s="18">
        <v>0</v>
      </c>
      <c r="W1171" s="18" t="s">
        <v>2610</v>
      </c>
      <c r="AB1171" s="18" t="s">
        <v>302</v>
      </c>
      <c r="AC1171" s="18" t="s">
        <v>179</v>
      </c>
      <c r="AE1171" s="18">
        <v>66.247372669492322</v>
      </c>
      <c r="AG1171" s="18" t="s">
        <v>2516</v>
      </c>
    </row>
    <row r="1172" spans="1:33" x14ac:dyDescent="0.2">
      <c r="A1172" s="18">
        <v>1167</v>
      </c>
      <c r="B1172" s="18">
        <v>100008250</v>
      </c>
      <c r="D1172" s="18">
        <v>0</v>
      </c>
      <c r="E1172" s="18" t="s">
        <v>2005</v>
      </c>
      <c r="F1172" s="18" t="s">
        <v>2517</v>
      </c>
      <c r="I1172" s="18">
        <v>0</v>
      </c>
      <c r="J1172" s="18" t="s">
        <v>262</v>
      </c>
      <c r="K1172" s="18" t="s">
        <v>55</v>
      </c>
      <c r="M1172" s="18">
        <v>1</v>
      </c>
      <c r="O1172" s="18">
        <v>426</v>
      </c>
      <c r="R1172" s="18">
        <v>18</v>
      </c>
      <c r="T1172" s="18" t="s">
        <v>117</v>
      </c>
      <c r="U1172" s="18">
        <v>0</v>
      </c>
      <c r="W1172" s="18" t="s">
        <v>2610</v>
      </c>
      <c r="AB1172" s="18" t="s">
        <v>303</v>
      </c>
      <c r="AC1172" s="18" t="s">
        <v>179</v>
      </c>
      <c r="AE1172" s="18">
        <v>79.496847203390786</v>
      </c>
      <c r="AG1172" s="18" t="s">
        <v>2517</v>
      </c>
    </row>
    <row r="1173" spans="1:33" x14ac:dyDescent="0.2">
      <c r="A1173" s="18">
        <v>1168</v>
      </c>
      <c r="B1173" s="18" t="s">
        <v>1947</v>
      </c>
      <c r="D1173" s="18">
        <v>0</v>
      </c>
      <c r="E1173" s="18" t="s">
        <v>2254</v>
      </c>
      <c r="F1173" s="18" t="s">
        <v>81</v>
      </c>
      <c r="H1173" s="18">
        <v>600000</v>
      </c>
      <c r="I1173" s="18">
        <v>198000</v>
      </c>
      <c r="J1173" s="18" t="s">
        <v>361</v>
      </c>
      <c r="K1173" s="18" t="s">
        <v>93</v>
      </c>
      <c r="L1173" s="18">
        <v>0</v>
      </c>
      <c r="M1173" s="18">
        <v>3</v>
      </c>
      <c r="O1173" s="18">
        <v>270001</v>
      </c>
      <c r="P1173" s="18">
        <v>0</v>
      </c>
      <c r="T1173" s="18" t="s">
        <v>117</v>
      </c>
      <c r="U1173" s="18">
        <v>0</v>
      </c>
      <c r="Y1173" s="18" t="s">
        <v>1974</v>
      </c>
      <c r="AB1173" s="18" t="s">
        <v>277</v>
      </c>
      <c r="AE1173" s="18">
        <v>1</v>
      </c>
    </row>
    <row r="1174" spans="1:33" x14ac:dyDescent="0.2">
      <c r="A1174" s="18">
        <v>1169</v>
      </c>
      <c r="B1174" s="18" t="s">
        <v>1948</v>
      </c>
      <c r="D1174" s="18">
        <v>0</v>
      </c>
      <c r="E1174" s="18" t="s">
        <v>2254</v>
      </c>
      <c r="F1174" s="18" t="s">
        <v>81</v>
      </c>
      <c r="H1174" s="18">
        <v>600000</v>
      </c>
      <c r="I1174" s="18">
        <v>198000</v>
      </c>
      <c r="J1174" s="18" t="s">
        <v>361</v>
      </c>
      <c r="K1174" s="18" t="s">
        <v>93</v>
      </c>
      <c r="L1174" s="18">
        <v>0</v>
      </c>
      <c r="M1174" s="18">
        <v>3</v>
      </c>
      <c r="O1174" s="18">
        <v>270001</v>
      </c>
      <c r="P1174" s="18">
        <v>0</v>
      </c>
      <c r="T1174" s="18" t="s">
        <v>117</v>
      </c>
      <c r="U1174" s="18">
        <v>0</v>
      </c>
      <c r="Y1174" s="18" t="s">
        <v>1975</v>
      </c>
      <c r="AB1174" s="18" t="s">
        <v>280</v>
      </c>
      <c r="AE1174" s="18">
        <v>1.2</v>
      </c>
    </row>
    <row r="1175" spans="1:33" x14ac:dyDescent="0.2">
      <c r="A1175" s="18">
        <v>1170</v>
      </c>
      <c r="B1175" s="18" t="s">
        <v>1949</v>
      </c>
      <c r="D1175" s="18">
        <v>0</v>
      </c>
      <c r="E1175" s="18" t="s">
        <v>2254</v>
      </c>
      <c r="F1175" s="18" t="s">
        <v>81</v>
      </c>
      <c r="H1175" s="18">
        <v>600000</v>
      </c>
      <c r="I1175" s="18">
        <v>198000</v>
      </c>
      <c r="J1175" s="18" t="s">
        <v>361</v>
      </c>
      <c r="K1175" s="18" t="s">
        <v>93</v>
      </c>
      <c r="L1175" s="18">
        <v>0</v>
      </c>
      <c r="M1175" s="18">
        <v>3</v>
      </c>
      <c r="O1175" s="18">
        <v>270001</v>
      </c>
      <c r="P1175" s="18">
        <v>0</v>
      </c>
      <c r="T1175" s="18" t="s">
        <v>117</v>
      </c>
      <c r="U1175" s="18">
        <v>0</v>
      </c>
      <c r="Y1175" s="18" t="s">
        <v>1976</v>
      </c>
      <c r="AB1175" s="18" t="s">
        <v>282</v>
      </c>
      <c r="AE1175" s="18">
        <v>1.44</v>
      </c>
    </row>
    <row r="1176" spans="1:33" x14ac:dyDescent="0.2">
      <c r="A1176" s="18">
        <v>1171</v>
      </c>
      <c r="B1176" s="18" t="s">
        <v>1950</v>
      </c>
      <c r="D1176" s="18">
        <v>0</v>
      </c>
      <c r="E1176" s="18" t="s">
        <v>2254</v>
      </c>
      <c r="F1176" s="18" t="s">
        <v>81</v>
      </c>
      <c r="H1176" s="18">
        <v>600000</v>
      </c>
      <c r="I1176" s="18">
        <v>198000</v>
      </c>
      <c r="J1176" s="18" t="s">
        <v>361</v>
      </c>
      <c r="K1176" s="18" t="s">
        <v>93</v>
      </c>
      <c r="L1176" s="18">
        <v>0</v>
      </c>
      <c r="M1176" s="18">
        <v>3</v>
      </c>
      <c r="O1176" s="18">
        <v>270001</v>
      </c>
      <c r="P1176" s="18">
        <v>0</v>
      </c>
      <c r="T1176" s="18" t="s">
        <v>117</v>
      </c>
      <c r="U1176" s="18">
        <v>0</v>
      </c>
      <c r="Y1176" s="18" t="s">
        <v>1977</v>
      </c>
      <c r="AB1176" s="18" t="s">
        <v>283</v>
      </c>
      <c r="AE1176" s="18">
        <v>1.728</v>
      </c>
    </row>
    <row r="1177" spans="1:33" x14ac:dyDescent="0.2">
      <c r="A1177" s="18">
        <v>1172</v>
      </c>
      <c r="B1177" s="18" t="s">
        <v>1951</v>
      </c>
      <c r="D1177" s="18">
        <v>0</v>
      </c>
      <c r="E1177" s="18" t="s">
        <v>2254</v>
      </c>
      <c r="F1177" s="18" t="s">
        <v>81</v>
      </c>
      <c r="H1177" s="18">
        <v>600000</v>
      </c>
      <c r="I1177" s="18">
        <v>198000</v>
      </c>
      <c r="J1177" s="18" t="s">
        <v>361</v>
      </c>
      <c r="K1177" s="18" t="s">
        <v>93</v>
      </c>
      <c r="L1177" s="18">
        <v>0</v>
      </c>
      <c r="M1177" s="18">
        <v>3</v>
      </c>
      <c r="O1177" s="18">
        <v>270001</v>
      </c>
      <c r="P1177" s="18">
        <v>0</v>
      </c>
      <c r="T1177" s="18" t="s">
        <v>117</v>
      </c>
      <c r="U1177" s="18">
        <v>0</v>
      </c>
      <c r="Y1177" s="18" t="s">
        <v>1978</v>
      </c>
      <c r="AB1177" s="18" t="s">
        <v>284</v>
      </c>
      <c r="AE1177" s="18">
        <v>2.0735999999999999</v>
      </c>
    </row>
    <row r="1178" spans="1:33" x14ac:dyDescent="0.2">
      <c r="A1178" s="18">
        <v>1173</v>
      </c>
      <c r="B1178" s="18" t="s">
        <v>1952</v>
      </c>
      <c r="D1178" s="18">
        <v>0</v>
      </c>
      <c r="E1178" s="18" t="s">
        <v>2254</v>
      </c>
      <c r="F1178" s="18" t="s">
        <v>81</v>
      </c>
      <c r="H1178" s="18">
        <v>600000</v>
      </c>
      <c r="I1178" s="18">
        <v>198000</v>
      </c>
      <c r="J1178" s="18" t="s">
        <v>361</v>
      </c>
      <c r="K1178" s="18" t="s">
        <v>93</v>
      </c>
      <c r="L1178" s="18">
        <v>0</v>
      </c>
      <c r="M1178" s="18">
        <v>3</v>
      </c>
      <c r="O1178" s="18">
        <v>270001</v>
      </c>
      <c r="P1178" s="18">
        <v>0</v>
      </c>
      <c r="T1178" s="18" t="s">
        <v>117</v>
      </c>
      <c r="U1178" s="18">
        <v>0</v>
      </c>
      <c r="Y1178" s="18" t="s">
        <v>1979</v>
      </c>
      <c r="AB1178" s="18" t="s">
        <v>285</v>
      </c>
      <c r="AE1178" s="18">
        <v>2.4883199999999999</v>
      </c>
    </row>
    <row r="1179" spans="1:33" x14ac:dyDescent="0.2">
      <c r="A1179" s="18">
        <v>1174</v>
      </c>
      <c r="B1179" s="18" t="s">
        <v>1953</v>
      </c>
      <c r="D1179" s="18">
        <v>0</v>
      </c>
      <c r="E1179" s="18" t="s">
        <v>2254</v>
      </c>
      <c r="F1179" s="18" t="s">
        <v>81</v>
      </c>
      <c r="H1179" s="18">
        <v>600000</v>
      </c>
      <c r="I1179" s="18">
        <v>198000</v>
      </c>
      <c r="J1179" s="18" t="s">
        <v>361</v>
      </c>
      <c r="K1179" s="18" t="s">
        <v>93</v>
      </c>
      <c r="L1179" s="18">
        <v>0</v>
      </c>
      <c r="M1179" s="18">
        <v>3</v>
      </c>
      <c r="O1179" s="18">
        <v>270001</v>
      </c>
      <c r="P1179" s="18">
        <v>0</v>
      </c>
      <c r="T1179" s="18" t="s">
        <v>117</v>
      </c>
      <c r="U1179" s="18">
        <v>0</v>
      </c>
      <c r="Y1179" s="18" t="s">
        <v>1980</v>
      </c>
      <c r="AB1179" s="18" t="s">
        <v>286</v>
      </c>
      <c r="AE1179" s="18">
        <v>2.9859839999999997</v>
      </c>
    </row>
    <row r="1180" spans="1:33" x14ac:dyDescent="0.2">
      <c r="A1180" s="18">
        <v>1175</v>
      </c>
      <c r="B1180" s="18" t="s">
        <v>1954</v>
      </c>
      <c r="D1180" s="18">
        <v>0</v>
      </c>
      <c r="E1180" s="18" t="s">
        <v>2254</v>
      </c>
      <c r="F1180" s="18" t="s">
        <v>81</v>
      </c>
      <c r="H1180" s="18">
        <v>600000</v>
      </c>
      <c r="I1180" s="18">
        <v>198000</v>
      </c>
      <c r="J1180" s="18" t="s">
        <v>361</v>
      </c>
      <c r="K1180" s="18" t="s">
        <v>93</v>
      </c>
      <c r="L1180" s="18">
        <v>0</v>
      </c>
      <c r="M1180" s="18">
        <v>3</v>
      </c>
      <c r="O1180" s="18">
        <v>270001</v>
      </c>
      <c r="P1180" s="18">
        <v>0</v>
      </c>
      <c r="T1180" s="18" t="s">
        <v>117</v>
      </c>
      <c r="U1180" s="18">
        <v>0</v>
      </c>
      <c r="Y1180" s="18" t="s">
        <v>1981</v>
      </c>
      <c r="AB1180" s="18" t="s">
        <v>287</v>
      </c>
      <c r="AE1180" s="18">
        <v>3.5831807999999996</v>
      </c>
    </row>
    <row r="1181" spans="1:33" x14ac:dyDescent="0.2">
      <c r="A1181" s="18">
        <v>1176</v>
      </c>
      <c r="B1181" s="18" t="s">
        <v>1955</v>
      </c>
      <c r="D1181" s="18">
        <v>0</v>
      </c>
      <c r="E1181" s="18" t="s">
        <v>2254</v>
      </c>
      <c r="F1181" s="18" t="s">
        <v>81</v>
      </c>
      <c r="H1181" s="18">
        <v>600000</v>
      </c>
      <c r="I1181" s="18">
        <v>198000</v>
      </c>
      <c r="J1181" s="18" t="s">
        <v>361</v>
      </c>
      <c r="K1181" s="18" t="s">
        <v>93</v>
      </c>
      <c r="L1181" s="18">
        <v>0</v>
      </c>
      <c r="M1181" s="18">
        <v>3</v>
      </c>
      <c r="O1181" s="18">
        <v>270001</v>
      </c>
      <c r="P1181" s="18">
        <v>0</v>
      </c>
      <c r="T1181" s="18" t="s">
        <v>117</v>
      </c>
      <c r="U1181" s="18">
        <v>0</v>
      </c>
      <c r="Y1181" s="18" t="s">
        <v>1982</v>
      </c>
      <c r="AB1181" s="18" t="s">
        <v>288</v>
      </c>
      <c r="AE1181" s="18">
        <v>4.2998169599999994</v>
      </c>
    </row>
    <row r="1182" spans="1:33" x14ac:dyDescent="0.2">
      <c r="A1182" s="18">
        <v>1177</v>
      </c>
      <c r="B1182" s="18" t="s">
        <v>1956</v>
      </c>
      <c r="D1182" s="18">
        <v>0</v>
      </c>
      <c r="E1182" s="18" t="s">
        <v>2254</v>
      </c>
      <c r="F1182" s="18" t="s">
        <v>81</v>
      </c>
      <c r="H1182" s="18">
        <v>600000</v>
      </c>
      <c r="I1182" s="18">
        <v>198000</v>
      </c>
      <c r="J1182" s="18" t="s">
        <v>361</v>
      </c>
      <c r="K1182" s="18" t="s">
        <v>93</v>
      </c>
      <c r="L1182" s="18">
        <v>0</v>
      </c>
      <c r="M1182" s="18">
        <v>3</v>
      </c>
      <c r="O1182" s="18">
        <v>270001</v>
      </c>
      <c r="P1182" s="18">
        <v>0</v>
      </c>
      <c r="T1182" s="18" t="s">
        <v>117</v>
      </c>
      <c r="U1182" s="18">
        <v>0</v>
      </c>
      <c r="Y1182" s="18" t="s">
        <v>1983</v>
      </c>
      <c r="AB1182" s="18" t="s">
        <v>289</v>
      </c>
      <c r="AE1182" s="18">
        <v>5.1597803519999994</v>
      </c>
    </row>
    <row r="1183" spans="1:33" x14ac:dyDescent="0.2">
      <c r="A1183" s="18">
        <v>1178</v>
      </c>
      <c r="B1183" s="18" t="s">
        <v>1957</v>
      </c>
      <c r="D1183" s="18">
        <v>0</v>
      </c>
      <c r="E1183" s="18" t="s">
        <v>2254</v>
      </c>
      <c r="F1183" s="18" t="s">
        <v>81</v>
      </c>
      <c r="H1183" s="18">
        <v>600000</v>
      </c>
      <c r="I1183" s="18">
        <v>198000</v>
      </c>
      <c r="J1183" s="18" t="s">
        <v>361</v>
      </c>
      <c r="K1183" s="18" t="s">
        <v>93</v>
      </c>
      <c r="L1183" s="18">
        <v>0</v>
      </c>
      <c r="M1183" s="18">
        <v>3</v>
      </c>
      <c r="O1183" s="18">
        <v>270001</v>
      </c>
      <c r="P1183" s="18">
        <v>0</v>
      </c>
      <c r="T1183" s="18" t="s">
        <v>117</v>
      </c>
      <c r="U1183" s="18">
        <v>0</v>
      </c>
      <c r="Y1183" s="18" t="s">
        <v>1984</v>
      </c>
      <c r="AB1183" s="18" t="s">
        <v>290</v>
      </c>
      <c r="AE1183" s="18">
        <v>6.1917364223999991</v>
      </c>
    </row>
    <row r="1184" spans="1:33" x14ac:dyDescent="0.2">
      <c r="A1184" s="18">
        <v>1179</v>
      </c>
      <c r="B1184" s="18" t="s">
        <v>1958</v>
      </c>
      <c r="D1184" s="18">
        <v>0</v>
      </c>
      <c r="E1184" s="18" t="s">
        <v>2254</v>
      </c>
      <c r="F1184" s="18" t="s">
        <v>81</v>
      </c>
      <c r="H1184" s="18">
        <v>600000</v>
      </c>
      <c r="I1184" s="18">
        <v>198000</v>
      </c>
      <c r="J1184" s="18" t="s">
        <v>361</v>
      </c>
      <c r="K1184" s="18" t="s">
        <v>93</v>
      </c>
      <c r="L1184" s="18">
        <v>0</v>
      </c>
      <c r="M1184" s="18">
        <v>3</v>
      </c>
      <c r="O1184" s="18">
        <v>270001</v>
      </c>
      <c r="P1184" s="18">
        <v>0</v>
      </c>
      <c r="T1184" s="18" t="s">
        <v>117</v>
      </c>
      <c r="U1184" s="18">
        <v>0</v>
      </c>
      <c r="Y1184" s="18" t="s">
        <v>1985</v>
      </c>
      <c r="AB1184" s="18" t="s">
        <v>291</v>
      </c>
      <c r="AE1184" s="18">
        <v>7.4300837068799988</v>
      </c>
    </row>
    <row r="1185" spans="1:32" x14ac:dyDescent="0.2">
      <c r="A1185" s="18">
        <v>1180</v>
      </c>
      <c r="B1185" s="18" t="s">
        <v>1959</v>
      </c>
      <c r="D1185" s="18">
        <v>0</v>
      </c>
      <c r="E1185" s="18" t="s">
        <v>2254</v>
      </c>
      <c r="F1185" s="18" t="s">
        <v>81</v>
      </c>
      <c r="H1185" s="18">
        <v>600000</v>
      </c>
      <c r="I1185" s="18">
        <v>198000</v>
      </c>
      <c r="J1185" s="18" t="s">
        <v>361</v>
      </c>
      <c r="K1185" s="18" t="s">
        <v>93</v>
      </c>
      <c r="L1185" s="18">
        <v>0</v>
      </c>
      <c r="M1185" s="18">
        <v>3</v>
      </c>
      <c r="O1185" s="18">
        <v>270001</v>
      </c>
      <c r="P1185" s="18">
        <v>0</v>
      </c>
      <c r="T1185" s="18" t="s">
        <v>117</v>
      </c>
      <c r="U1185" s="18">
        <v>0</v>
      </c>
      <c r="Y1185" s="18" t="s">
        <v>1986</v>
      </c>
      <c r="AB1185" s="18" t="s">
        <v>292</v>
      </c>
      <c r="AE1185" s="18">
        <v>8.9161004482559978</v>
      </c>
    </row>
    <row r="1186" spans="1:32" x14ac:dyDescent="0.2">
      <c r="A1186" s="18">
        <v>1181</v>
      </c>
      <c r="B1186" s="18" t="s">
        <v>1960</v>
      </c>
      <c r="D1186" s="18">
        <v>0</v>
      </c>
      <c r="E1186" s="18" t="s">
        <v>2254</v>
      </c>
      <c r="F1186" s="18" t="s">
        <v>81</v>
      </c>
      <c r="H1186" s="18">
        <v>600000</v>
      </c>
      <c r="I1186" s="18">
        <v>198000</v>
      </c>
      <c r="J1186" s="18" t="s">
        <v>361</v>
      </c>
      <c r="K1186" s="18" t="s">
        <v>93</v>
      </c>
      <c r="L1186" s="18">
        <v>0</v>
      </c>
      <c r="M1186" s="18">
        <v>3</v>
      </c>
      <c r="O1186" s="18">
        <v>270001</v>
      </c>
      <c r="P1186" s="18">
        <v>0</v>
      </c>
      <c r="T1186" s="18" t="s">
        <v>117</v>
      </c>
      <c r="U1186" s="18">
        <v>0</v>
      </c>
      <c r="Y1186" s="18" t="s">
        <v>1987</v>
      </c>
      <c r="AB1186" s="18" t="s">
        <v>293</v>
      </c>
      <c r="AE1186" s="18">
        <v>10.699320537907196</v>
      </c>
    </row>
    <row r="1187" spans="1:32" x14ac:dyDescent="0.2">
      <c r="A1187" s="18">
        <v>1182</v>
      </c>
      <c r="B1187" s="18" t="s">
        <v>1961</v>
      </c>
      <c r="D1187" s="18">
        <v>0</v>
      </c>
      <c r="E1187" s="18" t="s">
        <v>2254</v>
      </c>
      <c r="F1187" s="18" t="s">
        <v>81</v>
      </c>
      <c r="H1187" s="18">
        <v>600000</v>
      </c>
      <c r="I1187" s="18">
        <v>198000</v>
      </c>
      <c r="J1187" s="18" t="s">
        <v>361</v>
      </c>
      <c r="K1187" s="18" t="s">
        <v>93</v>
      </c>
      <c r="L1187" s="18">
        <v>0</v>
      </c>
      <c r="M1187" s="18">
        <v>3</v>
      </c>
      <c r="O1187" s="18">
        <v>270001</v>
      </c>
      <c r="P1187" s="18">
        <v>0</v>
      </c>
      <c r="T1187" s="18" t="s">
        <v>117</v>
      </c>
      <c r="U1187" s="18">
        <v>0</v>
      </c>
      <c r="Y1187" s="18" t="s">
        <v>1988</v>
      </c>
      <c r="AB1187" s="18" t="s">
        <v>294</v>
      </c>
      <c r="AE1187" s="18">
        <v>12.839184645488634</v>
      </c>
    </row>
    <row r="1188" spans="1:32" x14ac:dyDescent="0.2">
      <c r="A1188" s="18">
        <v>1183</v>
      </c>
      <c r="B1188" s="18" t="s">
        <v>1962</v>
      </c>
      <c r="D1188" s="18">
        <v>0</v>
      </c>
      <c r="E1188" s="18" t="s">
        <v>2254</v>
      </c>
      <c r="F1188" s="18" t="s">
        <v>81</v>
      </c>
      <c r="H1188" s="18">
        <v>600000</v>
      </c>
      <c r="I1188" s="18">
        <v>198000</v>
      </c>
      <c r="J1188" s="18" t="s">
        <v>361</v>
      </c>
      <c r="K1188" s="18" t="s">
        <v>93</v>
      </c>
      <c r="L1188" s="18">
        <v>0</v>
      </c>
      <c r="M1188" s="18">
        <v>3</v>
      </c>
      <c r="O1188" s="18">
        <v>270001</v>
      </c>
      <c r="P1188" s="18">
        <v>0</v>
      </c>
      <c r="T1188" s="18" t="s">
        <v>117</v>
      </c>
      <c r="U1188" s="18">
        <v>0</v>
      </c>
      <c r="Y1188" s="18" t="s">
        <v>1989</v>
      </c>
      <c r="AB1188" s="18" t="s">
        <v>295</v>
      </c>
      <c r="AE1188" s="18">
        <v>15.407021574586361</v>
      </c>
    </row>
    <row r="1189" spans="1:32" x14ac:dyDescent="0.2">
      <c r="A1189" s="18">
        <v>1184</v>
      </c>
      <c r="B1189" s="18" t="s">
        <v>1963</v>
      </c>
      <c r="D1189" s="18">
        <v>0</v>
      </c>
      <c r="E1189" s="18" t="s">
        <v>2254</v>
      </c>
      <c r="F1189" s="18" t="s">
        <v>81</v>
      </c>
      <c r="H1189" s="18">
        <v>600000</v>
      </c>
      <c r="I1189" s="18">
        <v>198000</v>
      </c>
      <c r="J1189" s="18" t="s">
        <v>361</v>
      </c>
      <c r="K1189" s="18" t="s">
        <v>93</v>
      </c>
      <c r="L1189" s="18">
        <v>0</v>
      </c>
      <c r="M1189" s="18">
        <v>3</v>
      </c>
      <c r="O1189" s="18">
        <v>270001</v>
      </c>
      <c r="P1189" s="18">
        <v>0</v>
      </c>
      <c r="T1189" s="18" t="s">
        <v>117</v>
      </c>
      <c r="U1189" s="18">
        <v>0</v>
      </c>
      <c r="Y1189" s="18" t="s">
        <v>1990</v>
      </c>
      <c r="AB1189" s="18" t="s">
        <v>296</v>
      </c>
      <c r="AE1189" s="18">
        <v>18.488425889503631</v>
      </c>
    </row>
    <row r="1190" spans="1:32" x14ac:dyDescent="0.2">
      <c r="A1190" s="18">
        <v>1185</v>
      </c>
      <c r="B1190" s="18" t="s">
        <v>1964</v>
      </c>
      <c r="D1190" s="18">
        <v>0</v>
      </c>
      <c r="E1190" s="18" t="s">
        <v>2254</v>
      </c>
      <c r="F1190" s="18" t="s">
        <v>81</v>
      </c>
      <c r="H1190" s="18">
        <v>600000</v>
      </c>
      <c r="I1190" s="18">
        <v>198000</v>
      </c>
      <c r="J1190" s="18" t="s">
        <v>361</v>
      </c>
      <c r="K1190" s="18" t="s">
        <v>93</v>
      </c>
      <c r="L1190" s="18">
        <v>0</v>
      </c>
      <c r="M1190" s="18">
        <v>3</v>
      </c>
      <c r="O1190" s="18">
        <v>270001</v>
      </c>
      <c r="P1190" s="18">
        <v>0</v>
      </c>
      <c r="T1190" s="18" t="s">
        <v>117</v>
      </c>
      <c r="U1190" s="18">
        <v>0</v>
      </c>
      <c r="Y1190" s="18" t="s">
        <v>1991</v>
      </c>
      <c r="AB1190" s="18" t="s">
        <v>297</v>
      </c>
      <c r="AE1190" s="18">
        <v>22.186111067404358</v>
      </c>
    </row>
    <row r="1191" spans="1:32" x14ac:dyDescent="0.2">
      <c r="A1191" s="18">
        <v>1186</v>
      </c>
      <c r="B1191" s="18" t="s">
        <v>1965</v>
      </c>
      <c r="D1191" s="18">
        <v>0</v>
      </c>
      <c r="E1191" s="18" t="s">
        <v>2254</v>
      </c>
      <c r="F1191" s="18" t="s">
        <v>81</v>
      </c>
      <c r="H1191" s="18">
        <v>600000</v>
      </c>
      <c r="I1191" s="18">
        <v>198000</v>
      </c>
      <c r="J1191" s="18" t="s">
        <v>361</v>
      </c>
      <c r="K1191" s="18" t="s">
        <v>93</v>
      </c>
      <c r="L1191" s="18">
        <v>0</v>
      </c>
      <c r="M1191" s="18">
        <v>3</v>
      </c>
      <c r="O1191" s="18">
        <v>270001</v>
      </c>
      <c r="P1191" s="18">
        <v>0</v>
      </c>
      <c r="T1191" s="18" t="s">
        <v>117</v>
      </c>
      <c r="U1191" s="18">
        <v>0</v>
      </c>
      <c r="Y1191" s="18" t="s">
        <v>1992</v>
      </c>
      <c r="AB1191" s="18" t="s">
        <v>298</v>
      </c>
      <c r="AE1191" s="18">
        <v>26.62333328088523</v>
      </c>
    </row>
    <row r="1192" spans="1:32" x14ac:dyDescent="0.2">
      <c r="A1192" s="18">
        <v>1187</v>
      </c>
      <c r="B1192" s="18" t="s">
        <v>1966</v>
      </c>
      <c r="D1192" s="18">
        <v>0</v>
      </c>
      <c r="E1192" s="18" t="s">
        <v>2254</v>
      </c>
      <c r="F1192" s="18" t="s">
        <v>81</v>
      </c>
      <c r="H1192" s="18">
        <v>600000</v>
      </c>
      <c r="I1192" s="18">
        <v>198000</v>
      </c>
      <c r="J1192" s="18" t="s">
        <v>361</v>
      </c>
      <c r="K1192" s="18" t="s">
        <v>93</v>
      </c>
      <c r="L1192" s="18">
        <v>0</v>
      </c>
      <c r="M1192" s="18">
        <v>3</v>
      </c>
      <c r="O1192" s="18">
        <v>270001</v>
      </c>
      <c r="P1192" s="18">
        <v>0</v>
      </c>
      <c r="T1192" s="18" t="s">
        <v>117</v>
      </c>
      <c r="U1192" s="18">
        <v>0</v>
      </c>
      <c r="Y1192" s="18" t="s">
        <v>1993</v>
      </c>
      <c r="AB1192" s="18" t="s">
        <v>299</v>
      </c>
      <c r="AE1192" s="18">
        <v>31.947999937062274</v>
      </c>
    </row>
    <row r="1193" spans="1:32" x14ac:dyDescent="0.2">
      <c r="A1193" s="18">
        <v>1188</v>
      </c>
      <c r="B1193" s="18" t="s">
        <v>1967</v>
      </c>
      <c r="D1193" s="18">
        <v>0</v>
      </c>
      <c r="E1193" s="18" t="s">
        <v>2254</v>
      </c>
      <c r="F1193" s="18" t="s">
        <v>81</v>
      </c>
      <c r="H1193" s="18">
        <v>600000</v>
      </c>
      <c r="I1193" s="18">
        <v>198000</v>
      </c>
      <c r="J1193" s="18" t="s">
        <v>361</v>
      </c>
      <c r="K1193" s="18" t="s">
        <v>93</v>
      </c>
      <c r="L1193" s="18">
        <v>0</v>
      </c>
      <c r="M1193" s="18">
        <v>3</v>
      </c>
      <c r="O1193" s="18">
        <v>270001</v>
      </c>
      <c r="P1193" s="18">
        <v>0</v>
      </c>
      <c r="T1193" s="18" t="s">
        <v>117</v>
      </c>
      <c r="U1193" s="18">
        <v>0</v>
      </c>
      <c r="Y1193" s="18" t="s">
        <v>1994</v>
      </c>
      <c r="AB1193" s="18" t="s">
        <v>279</v>
      </c>
      <c r="AE1193" s="18">
        <v>38.337599924474731</v>
      </c>
    </row>
    <row r="1194" spans="1:32" x14ac:dyDescent="0.2">
      <c r="A1194" s="18">
        <v>1189</v>
      </c>
      <c r="B1194" s="18" t="s">
        <v>1968</v>
      </c>
      <c r="D1194" s="18">
        <v>0</v>
      </c>
      <c r="E1194" s="18" t="s">
        <v>2254</v>
      </c>
      <c r="F1194" s="18" t="s">
        <v>81</v>
      </c>
      <c r="H1194" s="18">
        <v>600000</v>
      </c>
      <c r="I1194" s="18">
        <v>198000</v>
      </c>
      <c r="J1194" s="18" t="s">
        <v>361</v>
      </c>
      <c r="K1194" s="18" t="s">
        <v>93</v>
      </c>
      <c r="L1194" s="18">
        <v>0</v>
      </c>
      <c r="M1194" s="18">
        <v>3</v>
      </c>
      <c r="O1194" s="18">
        <v>270001</v>
      </c>
      <c r="P1194" s="18">
        <v>0</v>
      </c>
      <c r="T1194" s="18" t="s">
        <v>117</v>
      </c>
      <c r="U1194" s="18">
        <v>0</v>
      </c>
      <c r="Y1194" s="18" t="s">
        <v>1995</v>
      </c>
      <c r="AB1194" s="18" t="s">
        <v>300</v>
      </c>
      <c r="AE1194" s="18">
        <v>46.005119909369675</v>
      </c>
    </row>
    <row r="1195" spans="1:32" x14ac:dyDescent="0.2">
      <c r="A1195" s="18">
        <v>1190</v>
      </c>
      <c r="B1195" s="18" t="s">
        <v>1969</v>
      </c>
      <c r="D1195" s="18">
        <v>0</v>
      </c>
      <c r="E1195" s="18" t="s">
        <v>2254</v>
      </c>
      <c r="F1195" s="18" t="s">
        <v>81</v>
      </c>
      <c r="H1195" s="18">
        <v>600000</v>
      </c>
      <c r="I1195" s="18">
        <v>198000</v>
      </c>
      <c r="J1195" s="18" t="s">
        <v>361</v>
      </c>
      <c r="K1195" s="18" t="s">
        <v>93</v>
      </c>
      <c r="L1195" s="18">
        <v>0</v>
      </c>
      <c r="M1195" s="18">
        <v>3</v>
      </c>
      <c r="O1195" s="18">
        <v>270001</v>
      </c>
      <c r="P1195" s="18">
        <v>0</v>
      </c>
      <c r="T1195" s="18" t="s">
        <v>117</v>
      </c>
      <c r="U1195" s="18">
        <v>0</v>
      </c>
      <c r="Y1195" s="18" t="s">
        <v>1996</v>
      </c>
      <c r="AB1195" s="18" t="s">
        <v>301</v>
      </c>
      <c r="AE1195" s="18">
        <v>55.206143891243606</v>
      </c>
    </row>
    <row r="1196" spans="1:32" x14ac:dyDescent="0.2">
      <c r="A1196" s="18">
        <v>1191</v>
      </c>
      <c r="B1196" s="18" t="s">
        <v>1970</v>
      </c>
      <c r="D1196" s="18">
        <v>0</v>
      </c>
      <c r="E1196" s="18" t="s">
        <v>2254</v>
      </c>
      <c r="F1196" s="18" t="s">
        <v>81</v>
      </c>
      <c r="H1196" s="18">
        <v>600000</v>
      </c>
      <c r="I1196" s="18">
        <v>198000</v>
      </c>
      <c r="J1196" s="18" t="s">
        <v>361</v>
      </c>
      <c r="K1196" s="18" t="s">
        <v>93</v>
      </c>
      <c r="L1196" s="18">
        <v>0</v>
      </c>
      <c r="M1196" s="18">
        <v>3</v>
      </c>
      <c r="O1196" s="18">
        <v>270001</v>
      </c>
      <c r="P1196" s="18">
        <v>0</v>
      </c>
      <c r="T1196" s="18" t="s">
        <v>117</v>
      </c>
      <c r="U1196" s="18">
        <v>0</v>
      </c>
      <c r="Y1196" s="18" t="s">
        <v>1997</v>
      </c>
      <c r="AB1196" s="18" t="s">
        <v>302</v>
      </c>
      <c r="AE1196" s="18">
        <v>66.247372669492322</v>
      </c>
    </row>
    <row r="1197" spans="1:32" x14ac:dyDescent="0.2">
      <c r="A1197" s="18">
        <v>1192</v>
      </c>
      <c r="B1197" s="18" t="s">
        <v>1971</v>
      </c>
      <c r="D1197" s="18">
        <v>0</v>
      </c>
      <c r="E1197" s="18" t="s">
        <v>2254</v>
      </c>
      <c r="F1197" s="18" t="s">
        <v>81</v>
      </c>
      <c r="H1197" s="18">
        <v>600000</v>
      </c>
      <c r="I1197" s="18">
        <v>198000</v>
      </c>
      <c r="J1197" s="18" t="s">
        <v>361</v>
      </c>
      <c r="K1197" s="18" t="s">
        <v>93</v>
      </c>
      <c r="L1197" s="18">
        <v>0</v>
      </c>
      <c r="M1197" s="18">
        <v>3</v>
      </c>
      <c r="O1197" s="18">
        <v>270001</v>
      </c>
      <c r="P1197" s="18">
        <v>0</v>
      </c>
      <c r="T1197" s="18" t="s">
        <v>117</v>
      </c>
      <c r="U1197" s="18">
        <v>0</v>
      </c>
      <c r="Y1197" s="18" t="s">
        <v>1998</v>
      </c>
      <c r="AB1197" s="18" t="s">
        <v>303</v>
      </c>
      <c r="AE1197" s="18">
        <v>79.496847203390786</v>
      </c>
    </row>
    <row r="1198" spans="1:32" x14ac:dyDescent="0.2">
      <c r="A1198" s="18">
        <v>1193</v>
      </c>
      <c r="B1198" s="18">
        <v>100009011</v>
      </c>
      <c r="D1198" s="18">
        <v>0</v>
      </c>
      <c r="E1198" s="18" t="s">
        <v>2256</v>
      </c>
      <c r="F1198" s="18" t="s">
        <v>324</v>
      </c>
      <c r="H1198" s="18">
        <v>200000</v>
      </c>
      <c r="I1198" s="18">
        <v>0</v>
      </c>
      <c r="J1198" s="18" t="s">
        <v>262</v>
      </c>
      <c r="K1198" s="18" t="s">
        <v>93</v>
      </c>
      <c r="L1198" s="18" t="s">
        <v>3539</v>
      </c>
      <c r="M1198" s="18">
        <v>0</v>
      </c>
      <c r="O1198" s="18">
        <v>270006</v>
      </c>
      <c r="P1198" s="18">
        <v>3000</v>
      </c>
      <c r="R1198" s="18">
        <v>10</v>
      </c>
      <c r="T1198" s="18" t="s">
        <v>117</v>
      </c>
      <c r="AB1198" s="18" t="s">
        <v>277</v>
      </c>
      <c r="AD1198" s="18">
        <v>300</v>
      </c>
      <c r="AE1198" s="18">
        <v>1</v>
      </c>
      <c r="AF1198" s="18">
        <v>300</v>
      </c>
    </row>
    <row r="1199" spans="1:32" x14ac:dyDescent="0.2">
      <c r="A1199" s="18">
        <v>1194</v>
      </c>
      <c r="B1199" s="18">
        <v>100009021</v>
      </c>
      <c r="D1199" s="18">
        <v>0</v>
      </c>
      <c r="E1199" s="18" t="s">
        <v>2256</v>
      </c>
      <c r="F1199" s="18" t="s">
        <v>324</v>
      </c>
      <c r="H1199" s="18">
        <v>200000</v>
      </c>
      <c r="I1199" s="18">
        <v>0</v>
      </c>
      <c r="J1199" s="18" t="s">
        <v>262</v>
      </c>
      <c r="K1199" s="18" t="s">
        <v>93</v>
      </c>
      <c r="L1199" s="18" t="s">
        <v>3540</v>
      </c>
      <c r="M1199" s="18">
        <v>0</v>
      </c>
      <c r="O1199" s="18">
        <v>270006</v>
      </c>
      <c r="P1199" s="18">
        <v>3000</v>
      </c>
      <c r="R1199" s="18">
        <v>10</v>
      </c>
      <c r="T1199" s="18" t="s">
        <v>117</v>
      </c>
      <c r="AB1199" s="18" t="s">
        <v>280</v>
      </c>
      <c r="AD1199" s="18">
        <v>300</v>
      </c>
      <c r="AE1199" s="18">
        <v>1.2</v>
      </c>
      <c r="AF1199" s="18">
        <v>360</v>
      </c>
    </row>
    <row r="1200" spans="1:32" x14ac:dyDescent="0.2">
      <c r="A1200" s="18">
        <v>1195</v>
      </c>
      <c r="B1200" s="18">
        <v>100009031</v>
      </c>
      <c r="D1200" s="18">
        <v>0</v>
      </c>
      <c r="E1200" s="18" t="s">
        <v>2256</v>
      </c>
      <c r="F1200" s="18" t="s">
        <v>324</v>
      </c>
      <c r="H1200" s="18">
        <v>200000</v>
      </c>
      <c r="I1200" s="18">
        <v>0</v>
      </c>
      <c r="J1200" s="18" t="s">
        <v>262</v>
      </c>
      <c r="K1200" s="18" t="s">
        <v>93</v>
      </c>
      <c r="L1200" s="18" t="s">
        <v>3541</v>
      </c>
      <c r="M1200" s="18">
        <v>0</v>
      </c>
      <c r="O1200" s="18">
        <v>270006</v>
      </c>
      <c r="P1200" s="18">
        <v>3000</v>
      </c>
      <c r="R1200" s="18">
        <v>10</v>
      </c>
      <c r="T1200" s="18" t="s">
        <v>117</v>
      </c>
      <c r="AB1200" s="18" t="s">
        <v>282</v>
      </c>
      <c r="AD1200" s="18">
        <v>300</v>
      </c>
      <c r="AE1200" s="18">
        <v>1.44</v>
      </c>
      <c r="AF1200" s="18">
        <v>432</v>
      </c>
    </row>
    <row r="1201" spans="1:32" x14ac:dyDescent="0.2">
      <c r="A1201" s="18">
        <v>1196</v>
      </c>
      <c r="B1201" s="18">
        <v>100009041</v>
      </c>
      <c r="D1201" s="18">
        <v>0</v>
      </c>
      <c r="E1201" s="18" t="s">
        <v>2256</v>
      </c>
      <c r="F1201" s="18" t="s">
        <v>324</v>
      </c>
      <c r="H1201" s="18">
        <v>200000</v>
      </c>
      <c r="I1201" s="18">
        <v>0</v>
      </c>
      <c r="J1201" s="18" t="s">
        <v>262</v>
      </c>
      <c r="K1201" s="18" t="s">
        <v>93</v>
      </c>
      <c r="L1201" s="18" t="s">
        <v>3542</v>
      </c>
      <c r="M1201" s="18">
        <v>0</v>
      </c>
      <c r="O1201" s="18">
        <v>270006</v>
      </c>
      <c r="P1201" s="18">
        <v>3000</v>
      </c>
      <c r="R1201" s="18">
        <v>10</v>
      </c>
      <c r="T1201" s="18" t="s">
        <v>117</v>
      </c>
      <c r="AB1201" s="18" t="s">
        <v>283</v>
      </c>
      <c r="AD1201" s="18">
        <v>300</v>
      </c>
      <c r="AE1201" s="18">
        <v>1.728</v>
      </c>
      <c r="AF1201" s="18">
        <v>518</v>
      </c>
    </row>
    <row r="1202" spans="1:32" x14ac:dyDescent="0.2">
      <c r="A1202" s="18">
        <v>1197</v>
      </c>
      <c r="B1202" s="18">
        <v>100009051</v>
      </c>
      <c r="D1202" s="18">
        <v>0</v>
      </c>
      <c r="E1202" s="18" t="s">
        <v>2256</v>
      </c>
      <c r="F1202" s="18" t="s">
        <v>324</v>
      </c>
      <c r="H1202" s="18">
        <v>200000</v>
      </c>
      <c r="I1202" s="18">
        <v>0</v>
      </c>
      <c r="J1202" s="18" t="s">
        <v>262</v>
      </c>
      <c r="K1202" s="18" t="s">
        <v>93</v>
      </c>
      <c r="L1202" s="18" t="s">
        <v>3543</v>
      </c>
      <c r="M1202" s="18">
        <v>0</v>
      </c>
      <c r="O1202" s="18">
        <v>270006</v>
      </c>
      <c r="P1202" s="18">
        <v>3000</v>
      </c>
      <c r="R1202" s="18">
        <v>10</v>
      </c>
      <c r="T1202" s="18" t="s">
        <v>117</v>
      </c>
      <c r="AB1202" s="18" t="s">
        <v>284</v>
      </c>
      <c r="AD1202" s="18">
        <v>300</v>
      </c>
      <c r="AE1202" s="18">
        <v>2.0735999999999999</v>
      </c>
      <c r="AF1202" s="18">
        <v>622</v>
      </c>
    </row>
    <row r="1203" spans="1:32" x14ac:dyDescent="0.2">
      <c r="A1203" s="18">
        <v>1198</v>
      </c>
      <c r="B1203" s="18">
        <v>100009061</v>
      </c>
      <c r="D1203" s="18">
        <v>0</v>
      </c>
      <c r="E1203" s="18" t="s">
        <v>2256</v>
      </c>
      <c r="F1203" s="18" t="s">
        <v>324</v>
      </c>
      <c r="H1203" s="18">
        <v>200000</v>
      </c>
      <c r="I1203" s="18">
        <v>0</v>
      </c>
      <c r="J1203" s="18" t="s">
        <v>262</v>
      </c>
      <c r="K1203" s="18" t="s">
        <v>93</v>
      </c>
      <c r="L1203" s="18" t="s">
        <v>3544</v>
      </c>
      <c r="M1203" s="18">
        <v>0</v>
      </c>
      <c r="O1203" s="18">
        <v>270006</v>
      </c>
      <c r="P1203" s="18">
        <v>3000</v>
      </c>
      <c r="R1203" s="18">
        <v>10</v>
      </c>
      <c r="T1203" s="18" t="s">
        <v>117</v>
      </c>
      <c r="AB1203" s="18" t="s">
        <v>285</v>
      </c>
      <c r="AD1203" s="18">
        <v>300</v>
      </c>
      <c r="AE1203" s="18">
        <v>2.4883199999999999</v>
      </c>
      <c r="AF1203" s="18">
        <v>746</v>
      </c>
    </row>
    <row r="1204" spans="1:32" x14ac:dyDescent="0.2">
      <c r="A1204" s="18">
        <v>1199</v>
      </c>
      <c r="B1204" s="18">
        <v>100009071</v>
      </c>
      <c r="D1204" s="18">
        <v>0</v>
      </c>
      <c r="E1204" s="18" t="s">
        <v>2256</v>
      </c>
      <c r="F1204" s="18" t="s">
        <v>324</v>
      </c>
      <c r="H1204" s="18">
        <v>200000</v>
      </c>
      <c r="I1204" s="18">
        <v>0</v>
      </c>
      <c r="J1204" s="18" t="s">
        <v>262</v>
      </c>
      <c r="K1204" s="18" t="s">
        <v>93</v>
      </c>
      <c r="L1204" s="18" t="s">
        <v>3545</v>
      </c>
      <c r="M1204" s="18">
        <v>0</v>
      </c>
      <c r="O1204" s="18">
        <v>270006</v>
      </c>
      <c r="P1204" s="18">
        <v>3000</v>
      </c>
      <c r="R1204" s="18">
        <v>10</v>
      </c>
      <c r="T1204" s="18" t="s">
        <v>117</v>
      </c>
      <c r="AB1204" s="18" t="s">
        <v>286</v>
      </c>
      <c r="AD1204" s="18">
        <v>300</v>
      </c>
      <c r="AE1204" s="18">
        <v>2.9859839999999997</v>
      </c>
      <c r="AF1204" s="18">
        <v>896</v>
      </c>
    </row>
    <row r="1205" spans="1:32" x14ac:dyDescent="0.2">
      <c r="A1205" s="18">
        <v>1200</v>
      </c>
      <c r="B1205" s="18">
        <v>100009081</v>
      </c>
      <c r="D1205" s="18">
        <v>0</v>
      </c>
      <c r="E1205" s="18" t="s">
        <v>2256</v>
      </c>
      <c r="F1205" s="18" t="s">
        <v>324</v>
      </c>
      <c r="H1205" s="18">
        <v>200000</v>
      </c>
      <c r="I1205" s="18">
        <v>0</v>
      </c>
      <c r="J1205" s="18" t="s">
        <v>262</v>
      </c>
      <c r="K1205" s="18" t="s">
        <v>93</v>
      </c>
      <c r="L1205" s="18" t="s">
        <v>3546</v>
      </c>
      <c r="M1205" s="18">
        <v>0</v>
      </c>
      <c r="O1205" s="18">
        <v>270006</v>
      </c>
      <c r="P1205" s="18">
        <v>3000</v>
      </c>
      <c r="R1205" s="18">
        <v>10</v>
      </c>
      <c r="T1205" s="18" t="s">
        <v>117</v>
      </c>
      <c r="AB1205" s="18" t="s">
        <v>287</v>
      </c>
      <c r="AD1205" s="18">
        <v>300</v>
      </c>
      <c r="AE1205" s="18">
        <v>3.5831807999999996</v>
      </c>
      <c r="AF1205" s="18">
        <v>1075</v>
      </c>
    </row>
    <row r="1206" spans="1:32" x14ac:dyDescent="0.2">
      <c r="A1206" s="18">
        <v>1201</v>
      </c>
      <c r="B1206" s="18">
        <v>100009091</v>
      </c>
      <c r="D1206" s="18">
        <v>0</v>
      </c>
      <c r="E1206" s="18" t="s">
        <v>2256</v>
      </c>
      <c r="F1206" s="18" t="s">
        <v>324</v>
      </c>
      <c r="H1206" s="18">
        <v>200000</v>
      </c>
      <c r="I1206" s="18">
        <v>0</v>
      </c>
      <c r="J1206" s="18" t="s">
        <v>262</v>
      </c>
      <c r="K1206" s="18" t="s">
        <v>93</v>
      </c>
      <c r="L1206" s="18" t="s">
        <v>3547</v>
      </c>
      <c r="M1206" s="18">
        <v>0</v>
      </c>
      <c r="O1206" s="18">
        <v>270006</v>
      </c>
      <c r="P1206" s="18">
        <v>3000</v>
      </c>
      <c r="R1206" s="18">
        <v>10</v>
      </c>
      <c r="T1206" s="18" t="s">
        <v>117</v>
      </c>
      <c r="AB1206" s="18" t="s">
        <v>288</v>
      </c>
      <c r="AD1206" s="18">
        <v>300</v>
      </c>
      <c r="AE1206" s="18">
        <v>4.2998169599999994</v>
      </c>
      <c r="AF1206" s="18">
        <v>1290</v>
      </c>
    </row>
    <row r="1207" spans="1:32" x14ac:dyDescent="0.2">
      <c r="A1207" s="18">
        <v>1202</v>
      </c>
      <c r="B1207" s="18">
        <v>100009101</v>
      </c>
      <c r="D1207" s="18">
        <v>0</v>
      </c>
      <c r="E1207" s="18" t="s">
        <v>2256</v>
      </c>
      <c r="F1207" s="18" t="s">
        <v>324</v>
      </c>
      <c r="H1207" s="18">
        <v>200000</v>
      </c>
      <c r="I1207" s="18">
        <v>0</v>
      </c>
      <c r="J1207" s="18" t="s">
        <v>262</v>
      </c>
      <c r="K1207" s="18" t="s">
        <v>93</v>
      </c>
      <c r="L1207" s="18" t="s">
        <v>3548</v>
      </c>
      <c r="M1207" s="18">
        <v>0</v>
      </c>
      <c r="O1207" s="18">
        <v>270006</v>
      </c>
      <c r="P1207" s="18">
        <v>3000</v>
      </c>
      <c r="R1207" s="18">
        <v>10</v>
      </c>
      <c r="T1207" s="18" t="s">
        <v>117</v>
      </c>
      <c r="AB1207" s="18" t="s">
        <v>289</v>
      </c>
      <c r="AD1207" s="18">
        <v>300</v>
      </c>
      <c r="AE1207" s="18">
        <v>5.1597803519999994</v>
      </c>
      <c r="AF1207" s="18">
        <v>1548</v>
      </c>
    </row>
    <row r="1208" spans="1:32" x14ac:dyDescent="0.2">
      <c r="A1208" s="18">
        <v>1203</v>
      </c>
      <c r="B1208" s="18">
        <v>100009111</v>
      </c>
      <c r="D1208" s="18">
        <v>0</v>
      </c>
      <c r="E1208" s="18" t="s">
        <v>2256</v>
      </c>
      <c r="F1208" s="18" t="s">
        <v>324</v>
      </c>
      <c r="H1208" s="18">
        <v>200000</v>
      </c>
      <c r="I1208" s="18">
        <v>0</v>
      </c>
      <c r="J1208" s="18" t="s">
        <v>262</v>
      </c>
      <c r="K1208" s="18" t="s">
        <v>93</v>
      </c>
      <c r="L1208" s="18" t="s">
        <v>3549</v>
      </c>
      <c r="M1208" s="18">
        <v>0</v>
      </c>
      <c r="O1208" s="18">
        <v>270006</v>
      </c>
      <c r="P1208" s="18">
        <v>3000</v>
      </c>
      <c r="R1208" s="18">
        <v>10</v>
      </c>
      <c r="T1208" s="18" t="s">
        <v>117</v>
      </c>
      <c r="AB1208" s="18" t="s">
        <v>290</v>
      </c>
      <c r="AD1208" s="18">
        <v>300</v>
      </c>
      <c r="AE1208" s="18">
        <v>6.1917364223999991</v>
      </c>
      <c r="AF1208" s="18">
        <v>1858</v>
      </c>
    </row>
    <row r="1209" spans="1:32" x14ac:dyDescent="0.2">
      <c r="A1209" s="18">
        <v>1204</v>
      </c>
      <c r="B1209" s="18">
        <v>100009121</v>
      </c>
      <c r="D1209" s="18">
        <v>0</v>
      </c>
      <c r="E1209" s="18" t="s">
        <v>2256</v>
      </c>
      <c r="F1209" s="18" t="s">
        <v>324</v>
      </c>
      <c r="H1209" s="18">
        <v>200000</v>
      </c>
      <c r="I1209" s="18">
        <v>0</v>
      </c>
      <c r="J1209" s="18" t="s">
        <v>262</v>
      </c>
      <c r="K1209" s="18" t="s">
        <v>93</v>
      </c>
      <c r="L1209" s="18" t="s">
        <v>3550</v>
      </c>
      <c r="M1209" s="18">
        <v>0</v>
      </c>
      <c r="O1209" s="18">
        <v>270006</v>
      </c>
      <c r="P1209" s="18">
        <v>3000</v>
      </c>
      <c r="R1209" s="18">
        <v>10</v>
      </c>
      <c r="T1209" s="18" t="s">
        <v>117</v>
      </c>
      <c r="AB1209" s="18" t="s">
        <v>291</v>
      </c>
      <c r="AD1209" s="18">
        <v>300</v>
      </c>
      <c r="AE1209" s="18">
        <v>7.4300837068799988</v>
      </c>
      <c r="AF1209" s="18">
        <v>2229</v>
      </c>
    </row>
    <row r="1210" spans="1:32" x14ac:dyDescent="0.2">
      <c r="A1210" s="18">
        <v>1205</v>
      </c>
      <c r="B1210" s="18">
        <v>100009131</v>
      </c>
      <c r="D1210" s="18">
        <v>0</v>
      </c>
      <c r="E1210" s="18" t="s">
        <v>2256</v>
      </c>
      <c r="F1210" s="18" t="s">
        <v>324</v>
      </c>
      <c r="H1210" s="18">
        <v>200000</v>
      </c>
      <c r="I1210" s="18">
        <v>0</v>
      </c>
      <c r="J1210" s="18" t="s">
        <v>262</v>
      </c>
      <c r="K1210" s="18" t="s">
        <v>93</v>
      </c>
      <c r="L1210" s="18" t="s">
        <v>3551</v>
      </c>
      <c r="M1210" s="18">
        <v>0</v>
      </c>
      <c r="O1210" s="18">
        <v>270006</v>
      </c>
      <c r="P1210" s="18">
        <v>3000</v>
      </c>
      <c r="R1210" s="18">
        <v>10</v>
      </c>
      <c r="T1210" s="18" t="s">
        <v>117</v>
      </c>
      <c r="AB1210" s="18" t="s">
        <v>292</v>
      </c>
      <c r="AD1210" s="18">
        <v>300</v>
      </c>
      <c r="AE1210" s="18">
        <v>8.9161004482559978</v>
      </c>
      <c r="AF1210" s="18">
        <v>2675</v>
      </c>
    </row>
    <row r="1211" spans="1:32" x14ac:dyDescent="0.2">
      <c r="A1211" s="18">
        <v>1206</v>
      </c>
      <c r="B1211" s="18">
        <v>100009141</v>
      </c>
      <c r="D1211" s="18">
        <v>0</v>
      </c>
      <c r="E1211" s="18" t="s">
        <v>2256</v>
      </c>
      <c r="F1211" s="18" t="s">
        <v>324</v>
      </c>
      <c r="H1211" s="18">
        <v>200000</v>
      </c>
      <c r="I1211" s="18">
        <v>0</v>
      </c>
      <c r="J1211" s="18" t="s">
        <v>262</v>
      </c>
      <c r="K1211" s="18" t="s">
        <v>93</v>
      </c>
      <c r="L1211" s="18" t="s">
        <v>3552</v>
      </c>
      <c r="M1211" s="18">
        <v>0</v>
      </c>
      <c r="O1211" s="18">
        <v>270006</v>
      </c>
      <c r="P1211" s="18">
        <v>3000</v>
      </c>
      <c r="R1211" s="18">
        <v>10</v>
      </c>
      <c r="T1211" s="18" t="s">
        <v>117</v>
      </c>
      <c r="AB1211" s="18" t="s">
        <v>293</v>
      </c>
      <c r="AD1211" s="18">
        <v>300</v>
      </c>
      <c r="AE1211" s="18">
        <v>10.699320537907196</v>
      </c>
      <c r="AF1211" s="18">
        <v>3210</v>
      </c>
    </row>
    <row r="1212" spans="1:32" x14ac:dyDescent="0.2">
      <c r="A1212" s="18">
        <v>1207</v>
      </c>
      <c r="B1212" s="18">
        <v>100009151</v>
      </c>
      <c r="D1212" s="18">
        <v>0</v>
      </c>
      <c r="E1212" s="18" t="s">
        <v>2256</v>
      </c>
      <c r="F1212" s="18" t="s">
        <v>324</v>
      </c>
      <c r="H1212" s="18">
        <v>200000</v>
      </c>
      <c r="I1212" s="18">
        <v>0</v>
      </c>
      <c r="J1212" s="18" t="s">
        <v>262</v>
      </c>
      <c r="K1212" s="18" t="s">
        <v>93</v>
      </c>
      <c r="L1212" s="18" t="s">
        <v>3553</v>
      </c>
      <c r="M1212" s="18">
        <v>0</v>
      </c>
      <c r="O1212" s="18">
        <v>270006</v>
      </c>
      <c r="P1212" s="18">
        <v>3000</v>
      </c>
      <c r="R1212" s="18">
        <v>10</v>
      </c>
      <c r="T1212" s="18" t="s">
        <v>117</v>
      </c>
      <c r="AB1212" s="18" t="s">
        <v>294</v>
      </c>
      <c r="AD1212" s="18">
        <v>300</v>
      </c>
      <c r="AE1212" s="18">
        <v>12.839184645488634</v>
      </c>
      <c r="AF1212" s="18">
        <v>3852</v>
      </c>
    </row>
    <row r="1213" spans="1:32" x14ac:dyDescent="0.2">
      <c r="A1213" s="18">
        <v>1208</v>
      </c>
      <c r="B1213" s="18">
        <v>100009161</v>
      </c>
      <c r="D1213" s="18">
        <v>0</v>
      </c>
      <c r="E1213" s="18" t="s">
        <v>2256</v>
      </c>
      <c r="F1213" s="18" t="s">
        <v>324</v>
      </c>
      <c r="H1213" s="18">
        <v>200000</v>
      </c>
      <c r="I1213" s="18">
        <v>0</v>
      </c>
      <c r="J1213" s="18" t="s">
        <v>262</v>
      </c>
      <c r="K1213" s="18" t="s">
        <v>93</v>
      </c>
      <c r="L1213" s="18" t="s">
        <v>3554</v>
      </c>
      <c r="M1213" s="18">
        <v>0</v>
      </c>
      <c r="O1213" s="18">
        <v>270006</v>
      </c>
      <c r="P1213" s="18">
        <v>3000</v>
      </c>
      <c r="R1213" s="18">
        <v>10</v>
      </c>
      <c r="T1213" s="18" t="s">
        <v>117</v>
      </c>
      <c r="AB1213" s="18" t="s">
        <v>295</v>
      </c>
      <c r="AD1213" s="18">
        <v>300</v>
      </c>
      <c r="AE1213" s="18">
        <v>15.407021574586361</v>
      </c>
      <c r="AF1213" s="18">
        <v>4622</v>
      </c>
    </row>
    <row r="1214" spans="1:32" x14ac:dyDescent="0.2">
      <c r="A1214" s="18">
        <v>1209</v>
      </c>
      <c r="B1214" s="18">
        <v>100009171</v>
      </c>
      <c r="D1214" s="18">
        <v>0</v>
      </c>
      <c r="E1214" s="18" t="s">
        <v>2256</v>
      </c>
      <c r="F1214" s="18" t="s">
        <v>324</v>
      </c>
      <c r="H1214" s="18">
        <v>200000</v>
      </c>
      <c r="I1214" s="18">
        <v>0</v>
      </c>
      <c r="J1214" s="18" t="s">
        <v>262</v>
      </c>
      <c r="K1214" s="18" t="s">
        <v>93</v>
      </c>
      <c r="L1214" s="18" t="s">
        <v>3555</v>
      </c>
      <c r="M1214" s="18">
        <v>0</v>
      </c>
      <c r="O1214" s="18">
        <v>270006</v>
      </c>
      <c r="P1214" s="18">
        <v>3000</v>
      </c>
      <c r="R1214" s="18">
        <v>10</v>
      </c>
      <c r="T1214" s="18" t="s">
        <v>117</v>
      </c>
      <c r="AB1214" s="18" t="s">
        <v>296</v>
      </c>
      <c r="AD1214" s="18">
        <v>300</v>
      </c>
      <c r="AE1214" s="18">
        <v>18.488425889503631</v>
      </c>
      <c r="AF1214" s="18">
        <v>5547</v>
      </c>
    </row>
    <row r="1215" spans="1:32" x14ac:dyDescent="0.2">
      <c r="A1215" s="18">
        <v>1210</v>
      </c>
      <c r="B1215" s="18">
        <v>100009181</v>
      </c>
      <c r="D1215" s="18">
        <v>0</v>
      </c>
      <c r="E1215" s="18" t="s">
        <v>2256</v>
      </c>
      <c r="F1215" s="18" t="s">
        <v>324</v>
      </c>
      <c r="H1215" s="18">
        <v>200000</v>
      </c>
      <c r="I1215" s="18">
        <v>0</v>
      </c>
      <c r="J1215" s="18" t="s">
        <v>262</v>
      </c>
      <c r="K1215" s="18" t="s">
        <v>93</v>
      </c>
      <c r="L1215" s="18" t="s">
        <v>3556</v>
      </c>
      <c r="M1215" s="18">
        <v>0</v>
      </c>
      <c r="O1215" s="18">
        <v>270006</v>
      </c>
      <c r="P1215" s="18">
        <v>3000</v>
      </c>
      <c r="R1215" s="18">
        <v>10</v>
      </c>
      <c r="T1215" s="18" t="s">
        <v>117</v>
      </c>
      <c r="AB1215" s="18" t="s">
        <v>297</v>
      </c>
      <c r="AD1215" s="18">
        <v>300</v>
      </c>
      <c r="AE1215" s="18">
        <v>22.186111067404358</v>
      </c>
      <c r="AF1215" s="18">
        <v>6656</v>
      </c>
    </row>
    <row r="1216" spans="1:32" x14ac:dyDescent="0.2">
      <c r="A1216" s="18">
        <v>1211</v>
      </c>
      <c r="B1216" s="18">
        <v>100009191</v>
      </c>
      <c r="D1216" s="18">
        <v>0</v>
      </c>
      <c r="E1216" s="18" t="s">
        <v>2256</v>
      </c>
      <c r="F1216" s="18" t="s">
        <v>324</v>
      </c>
      <c r="H1216" s="18">
        <v>200000</v>
      </c>
      <c r="I1216" s="18">
        <v>0</v>
      </c>
      <c r="J1216" s="18" t="s">
        <v>262</v>
      </c>
      <c r="K1216" s="18" t="s">
        <v>93</v>
      </c>
      <c r="L1216" s="18" t="s">
        <v>3557</v>
      </c>
      <c r="M1216" s="18">
        <v>0</v>
      </c>
      <c r="O1216" s="18">
        <v>270006</v>
      </c>
      <c r="P1216" s="18">
        <v>3000</v>
      </c>
      <c r="R1216" s="18">
        <v>10</v>
      </c>
      <c r="T1216" s="18" t="s">
        <v>117</v>
      </c>
      <c r="AB1216" s="18" t="s">
        <v>298</v>
      </c>
      <c r="AD1216" s="18">
        <v>300</v>
      </c>
      <c r="AE1216" s="18">
        <v>26.62333328088523</v>
      </c>
      <c r="AF1216" s="18">
        <v>7987</v>
      </c>
    </row>
    <row r="1217" spans="1:32" x14ac:dyDescent="0.2">
      <c r="A1217" s="18">
        <v>1212</v>
      </c>
      <c r="B1217" s="18">
        <v>100009201</v>
      </c>
      <c r="D1217" s="18">
        <v>0</v>
      </c>
      <c r="E1217" s="18" t="s">
        <v>2256</v>
      </c>
      <c r="F1217" s="18" t="s">
        <v>324</v>
      </c>
      <c r="H1217" s="18">
        <v>200000</v>
      </c>
      <c r="I1217" s="18">
        <v>0</v>
      </c>
      <c r="J1217" s="18" t="s">
        <v>262</v>
      </c>
      <c r="K1217" s="18" t="s">
        <v>93</v>
      </c>
      <c r="L1217" s="18" t="s">
        <v>3558</v>
      </c>
      <c r="M1217" s="18">
        <v>0</v>
      </c>
      <c r="O1217" s="18">
        <v>270006</v>
      </c>
      <c r="P1217" s="18">
        <v>3000</v>
      </c>
      <c r="R1217" s="18">
        <v>10</v>
      </c>
      <c r="T1217" s="18" t="s">
        <v>117</v>
      </c>
      <c r="AB1217" s="18" t="s">
        <v>299</v>
      </c>
      <c r="AD1217" s="18">
        <v>300</v>
      </c>
      <c r="AE1217" s="18">
        <v>31.947999937062274</v>
      </c>
      <c r="AF1217" s="18">
        <v>9584</v>
      </c>
    </row>
    <row r="1218" spans="1:32" x14ac:dyDescent="0.2">
      <c r="A1218" s="18">
        <v>1213</v>
      </c>
      <c r="B1218" s="18">
        <v>100009211</v>
      </c>
      <c r="D1218" s="18">
        <v>0</v>
      </c>
      <c r="E1218" s="18" t="s">
        <v>2256</v>
      </c>
      <c r="F1218" s="18" t="s">
        <v>324</v>
      </c>
      <c r="H1218" s="18">
        <v>200000</v>
      </c>
      <c r="I1218" s="18">
        <v>0</v>
      </c>
      <c r="J1218" s="18" t="s">
        <v>262</v>
      </c>
      <c r="K1218" s="18" t="s">
        <v>93</v>
      </c>
      <c r="L1218" s="18" t="s">
        <v>3559</v>
      </c>
      <c r="M1218" s="18">
        <v>0</v>
      </c>
      <c r="O1218" s="18">
        <v>270006</v>
      </c>
      <c r="P1218" s="18">
        <v>3000</v>
      </c>
      <c r="R1218" s="18">
        <v>10</v>
      </c>
      <c r="T1218" s="18" t="s">
        <v>117</v>
      </c>
      <c r="AB1218" s="18" t="s">
        <v>279</v>
      </c>
      <c r="AD1218" s="18">
        <v>300</v>
      </c>
      <c r="AE1218" s="18">
        <v>38.337599924474731</v>
      </c>
      <c r="AF1218" s="18">
        <v>11501</v>
      </c>
    </row>
    <row r="1219" spans="1:32" x14ac:dyDescent="0.2">
      <c r="A1219" s="18">
        <v>1214</v>
      </c>
      <c r="B1219" s="18">
        <v>100009221</v>
      </c>
      <c r="D1219" s="18">
        <v>0</v>
      </c>
      <c r="E1219" s="18" t="s">
        <v>2256</v>
      </c>
      <c r="F1219" s="18" t="s">
        <v>324</v>
      </c>
      <c r="H1219" s="18">
        <v>200000</v>
      </c>
      <c r="I1219" s="18">
        <v>0</v>
      </c>
      <c r="J1219" s="18" t="s">
        <v>262</v>
      </c>
      <c r="K1219" s="18" t="s">
        <v>93</v>
      </c>
      <c r="L1219" s="18" t="s">
        <v>3560</v>
      </c>
      <c r="M1219" s="18">
        <v>0</v>
      </c>
      <c r="O1219" s="18">
        <v>270006</v>
      </c>
      <c r="P1219" s="18">
        <v>3000</v>
      </c>
      <c r="R1219" s="18">
        <v>10</v>
      </c>
      <c r="T1219" s="18" t="s">
        <v>117</v>
      </c>
      <c r="AB1219" s="18" t="s">
        <v>300</v>
      </c>
      <c r="AD1219" s="18">
        <v>300</v>
      </c>
      <c r="AE1219" s="18">
        <v>46.005119909369675</v>
      </c>
      <c r="AF1219" s="18">
        <v>13802</v>
      </c>
    </row>
    <row r="1220" spans="1:32" x14ac:dyDescent="0.2">
      <c r="A1220" s="18">
        <v>1215</v>
      </c>
      <c r="B1220" s="18">
        <v>100009231</v>
      </c>
      <c r="D1220" s="18">
        <v>0</v>
      </c>
      <c r="E1220" s="18" t="s">
        <v>2256</v>
      </c>
      <c r="F1220" s="18" t="s">
        <v>324</v>
      </c>
      <c r="H1220" s="18">
        <v>200000</v>
      </c>
      <c r="I1220" s="18">
        <v>0</v>
      </c>
      <c r="J1220" s="18" t="s">
        <v>262</v>
      </c>
      <c r="K1220" s="18" t="s">
        <v>93</v>
      </c>
      <c r="L1220" s="18" t="s">
        <v>3561</v>
      </c>
      <c r="M1220" s="18">
        <v>0</v>
      </c>
      <c r="O1220" s="18">
        <v>270006</v>
      </c>
      <c r="P1220" s="18">
        <v>3000</v>
      </c>
      <c r="R1220" s="18">
        <v>10</v>
      </c>
      <c r="T1220" s="18" t="s">
        <v>117</v>
      </c>
      <c r="AB1220" s="18" t="s">
        <v>301</v>
      </c>
      <c r="AD1220" s="18">
        <v>300</v>
      </c>
      <c r="AE1220" s="18">
        <v>55.206143891243606</v>
      </c>
      <c r="AF1220" s="18">
        <v>16562</v>
      </c>
    </row>
    <row r="1221" spans="1:32" x14ac:dyDescent="0.2">
      <c r="A1221" s="18">
        <v>1216</v>
      </c>
      <c r="B1221" s="18">
        <v>100009241</v>
      </c>
      <c r="D1221" s="18">
        <v>0</v>
      </c>
      <c r="E1221" s="18" t="s">
        <v>2256</v>
      </c>
      <c r="F1221" s="18" t="s">
        <v>324</v>
      </c>
      <c r="H1221" s="18">
        <v>200000</v>
      </c>
      <c r="I1221" s="18">
        <v>0</v>
      </c>
      <c r="J1221" s="18" t="s">
        <v>262</v>
      </c>
      <c r="K1221" s="18" t="s">
        <v>93</v>
      </c>
      <c r="L1221" s="18" t="s">
        <v>3562</v>
      </c>
      <c r="M1221" s="18">
        <v>0</v>
      </c>
      <c r="O1221" s="18">
        <v>270006</v>
      </c>
      <c r="P1221" s="18">
        <v>3000</v>
      </c>
      <c r="R1221" s="18">
        <v>10</v>
      </c>
      <c r="T1221" s="18" t="s">
        <v>117</v>
      </c>
      <c r="AB1221" s="18" t="s">
        <v>302</v>
      </c>
      <c r="AD1221" s="18">
        <v>300</v>
      </c>
      <c r="AE1221" s="18">
        <v>66.247372669492322</v>
      </c>
      <c r="AF1221" s="18">
        <v>19874</v>
      </c>
    </row>
    <row r="1222" spans="1:32" x14ac:dyDescent="0.2">
      <c r="A1222" s="18">
        <v>1217</v>
      </c>
      <c r="B1222" s="18">
        <v>100009251</v>
      </c>
      <c r="D1222" s="18">
        <v>0</v>
      </c>
      <c r="E1222" s="18" t="s">
        <v>2256</v>
      </c>
      <c r="F1222" s="18" t="s">
        <v>324</v>
      </c>
      <c r="H1222" s="18">
        <v>200000</v>
      </c>
      <c r="I1222" s="18">
        <v>0</v>
      </c>
      <c r="J1222" s="18" t="s">
        <v>262</v>
      </c>
      <c r="K1222" s="18" t="s">
        <v>93</v>
      </c>
      <c r="L1222" s="18" t="s">
        <v>3563</v>
      </c>
      <c r="M1222" s="18">
        <v>0</v>
      </c>
      <c r="O1222" s="18">
        <v>270006</v>
      </c>
      <c r="P1222" s="18">
        <v>3000</v>
      </c>
      <c r="R1222" s="18">
        <v>10</v>
      </c>
      <c r="T1222" s="18" t="s">
        <v>117</v>
      </c>
      <c r="AB1222" s="18" t="s">
        <v>303</v>
      </c>
      <c r="AD1222" s="18">
        <v>300</v>
      </c>
      <c r="AE1222" s="18">
        <v>79.496847203390786</v>
      </c>
      <c r="AF1222" s="18">
        <v>23849</v>
      </c>
    </row>
    <row r="1223" spans="1:32" x14ac:dyDescent="0.2">
      <c r="A1223" s="18">
        <v>1218</v>
      </c>
      <c r="B1223" s="18">
        <v>100010010</v>
      </c>
      <c r="D1223" s="18">
        <v>0</v>
      </c>
      <c r="E1223" s="18" t="s">
        <v>2257</v>
      </c>
      <c r="F1223" s="18" t="s">
        <v>81</v>
      </c>
      <c r="H1223" s="18">
        <v>600000</v>
      </c>
      <c r="I1223" s="18">
        <v>198000</v>
      </c>
      <c r="J1223" s="18" t="s">
        <v>361</v>
      </c>
      <c r="K1223" s="18" t="s">
        <v>93</v>
      </c>
      <c r="L1223" s="18">
        <v>0</v>
      </c>
      <c r="M1223" s="18">
        <v>3</v>
      </c>
      <c r="O1223" s="18">
        <v>270002</v>
      </c>
      <c r="P1223" s="18">
        <v>0</v>
      </c>
      <c r="T1223" s="18" t="s">
        <v>117</v>
      </c>
      <c r="U1223" s="18">
        <v>0</v>
      </c>
      <c r="Y1223" s="18" t="s">
        <v>2263</v>
      </c>
      <c r="AB1223" s="18" t="s">
        <v>277</v>
      </c>
      <c r="AE1223" s="18">
        <v>1</v>
      </c>
    </row>
    <row r="1224" spans="1:32" x14ac:dyDescent="0.2">
      <c r="A1224" s="18">
        <v>1219</v>
      </c>
      <c r="B1224" s="18">
        <v>100010020</v>
      </c>
      <c r="D1224" s="18">
        <v>0</v>
      </c>
      <c r="E1224" s="18" t="s">
        <v>2257</v>
      </c>
      <c r="F1224" s="18" t="s">
        <v>81</v>
      </c>
      <c r="H1224" s="18">
        <v>600000</v>
      </c>
      <c r="I1224" s="18">
        <v>198000</v>
      </c>
      <c r="J1224" s="18" t="s">
        <v>361</v>
      </c>
      <c r="K1224" s="18" t="s">
        <v>93</v>
      </c>
      <c r="L1224" s="18">
        <v>0</v>
      </c>
      <c r="M1224" s="18">
        <v>3</v>
      </c>
      <c r="O1224" s="18">
        <v>270002</v>
      </c>
      <c r="P1224" s="18">
        <v>0</v>
      </c>
      <c r="T1224" s="18" t="s">
        <v>117</v>
      </c>
      <c r="U1224" s="18">
        <v>0</v>
      </c>
      <c r="Y1224" s="18" t="s">
        <v>2264</v>
      </c>
      <c r="AB1224" s="18" t="s">
        <v>280</v>
      </c>
      <c r="AE1224" s="18">
        <v>1.2</v>
      </c>
    </row>
    <row r="1225" spans="1:32" x14ac:dyDescent="0.2">
      <c r="A1225" s="18">
        <v>1220</v>
      </c>
      <c r="B1225" s="18">
        <v>100010030</v>
      </c>
      <c r="D1225" s="18">
        <v>0</v>
      </c>
      <c r="E1225" s="18" t="s">
        <v>2257</v>
      </c>
      <c r="F1225" s="18" t="s">
        <v>81</v>
      </c>
      <c r="H1225" s="18">
        <v>600000</v>
      </c>
      <c r="I1225" s="18">
        <v>198000</v>
      </c>
      <c r="J1225" s="18" t="s">
        <v>361</v>
      </c>
      <c r="K1225" s="18" t="s">
        <v>93</v>
      </c>
      <c r="L1225" s="18">
        <v>0</v>
      </c>
      <c r="M1225" s="18">
        <v>3</v>
      </c>
      <c r="O1225" s="18">
        <v>270002</v>
      </c>
      <c r="P1225" s="18">
        <v>0</v>
      </c>
      <c r="T1225" s="18" t="s">
        <v>117</v>
      </c>
      <c r="U1225" s="18">
        <v>0</v>
      </c>
      <c r="Y1225" s="18" t="s">
        <v>2265</v>
      </c>
      <c r="AB1225" s="18" t="s">
        <v>282</v>
      </c>
      <c r="AE1225" s="18">
        <v>1.44</v>
      </c>
    </row>
    <row r="1226" spans="1:32" x14ac:dyDescent="0.2">
      <c r="A1226" s="18">
        <v>1221</v>
      </c>
      <c r="B1226" s="18">
        <v>100010040</v>
      </c>
      <c r="D1226" s="18">
        <v>0</v>
      </c>
      <c r="E1226" s="18" t="s">
        <v>2257</v>
      </c>
      <c r="F1226" s="18" t="s">
        <v>81</v>
      </c>
      <c r="H1226" s="18">
        <v>600000</v>
      </c>
      <c r="I1226" s="18">
        <v>198000</v>
      </c>
      <c r="J1226" s="18" t="s">
        <v>361</v>
      </c>
      <c r="K1226" s="18" t="s">
        <v>93</v>
      </c>
      <c r="L1226" s="18">
        <v>0</v>
      </c>
      <c r="M1226" s="18">
        <v>3</v>
      </c>
      <c r="O1226" s="18">
        <v>270002</v>
      </c>
      <c r="P1226" s="18">
        <v>0</v>
      </c>
      <c r="T1226" s="18" t="s">
        <v>117</v>
      </c>
      <c r="U1226" s="18">
        <v>0</v>
      </c>
      <c r="Y1226" s="18" t="s">
        <v>2266</v>
      </c>
      <c r="AB1226" s="18" t="s">
        <v>283</v>
      </c>
      <c r="AE1226" s="18">
        <v>1.728</v>
      </c>
    </row>
    <row r="1227" spans="1:32" x14ac:dyDescent="0.2">
      <c r="A1227" s="18">
        <v>1222</v>
      </c>
      <c r="B1227" s="18">
        <v>100010050</v>
      </c>
      <c r="D1227" s="18">
        <v>0</v>
      </c>
      <c r="E1227" s="18" t="s">
        <v>2257</v>
      </c>
      <c r="F1227" s="18" t="s">
        <v>81</v>
      </c>
      <c r="H1227" s="18">
        <v>600000</v>
      </c>
      <c r="I1227" s="18">
        <v>198000</v>
      </c>
      <c r="J1227" s="18" t="s">
        <v>361</v>
      </c>
      <c r="K1227" s="18" t="s">
        <v>93</v>
      </c>
      <c r="L1227" s="18">
        <v>0</v>
      </c>
      <c r="M1227" s="18">
        <v>3</v>
      </c>
      <c r="O1227" s="18">
        <v>270002</v>
      </c>
      <c r="P1227" s="18">
        <v>0</v>
      </c>
      <c r="T1227" s="18" t="s">
        <v>117</v>
      </c>
      <c r="U1227" s="18">
        <v>0</v>
      </c>
      <c r="Y1227" s="18" t="s">
        <v>2267</v>
      </c>
      <c r="AB1227" s="18" t="s">
        <v>284</v>
      </c>
      <c r="AE1227" s="18">
        <v>2.0735999999999999</v>
      </c>
    </row>
    <row r="1228" spans="1:32" x14ac:dyDescent="0.2">
      <c r="A1228" s="18">
        <v>1223</v>
      </c>
      <c r="B1228" s="18">
        <v>100010060</v>
      </c>
      <c r="D1228" s="18">
        <v>0</v>
      </c>
      <c r="E1228" s="18" t="s">
        <v>2257</v>
      </c>
      <c r="F1228" s="18" t="s">
        <v>81</v>
      </c>
      <c r="H1228" s="18">
        <v>600000</v>
      </c>
      <c r="I1228" s="18">
        <v>198000</v>
      </c>
      <c r="J1228" s="18" t="s">
        <v>361</v>
      </c>
      <c r="K1228" s="18" t="s">
        <v>93</v>
      </c>
      <c r="L1228" s="18">
        <v>0</v>
      </c>
      <c r="M1228" s="18">
        <v>3</v>
      </c>
      <c r="O1228" s="18">
        <v>270002</v>
      </c>
      <c r="P1228" s="18">
        <v>0</v>
      </c>
      <c r="T1228" s="18" t="s">
        <v>117</v>
      </c>
      <c r="U1228" s="18">
        <v>0</v>
      </c>
      <c r="Y1228" s="18" t="s">
        <v>2268</v>
      </c>
      <c r="AB1228" s="18" t="s">
        <v>285</v>
      </c>
      <c r="AE1228" s="18">
        <v>2.4883199999999999</v>
      </c>
    </row>
    <row r="1229" spans="1:32" x14ac:dyDescent="0.2">
      <c r="A1229" s="18">
        <v>1224</v>
      </c>
      <c r="B1229" s="18">
        <v>100010070</v>
      </c>
      <c r="D1229" s="18">
        <v>0</v>
      </c>
      <c r="E1229" s="18" t="s">
        <v>2257</v>
      </c>
      <c r="F1229" s="18" t="s">
        <v>81</v>
      </c>
      <c r="H1229" s="18">
        <v>600000</v>
      </c>
      <c r="I1229" s="18">
        <v>198000</v>
      </c>
      <c r="J1229" s="18" t="s">
        <v>361</v>
      </c>
      <c r="K1229" s="18" t="s">
        <v>93</v>
      </c>
      <c r="L1229" s="18">
        <v>0</v>
      </c>
      <c r="M1229" s="18">
        <v>3</v>
      </c>
      <c r="O1229" s="18">
        <v>270002</v>
      </c>
      <c r="P1229" s="18">
        <v>0</v>
      </c>
      <c r="T1229" s="18" t="s">
        <v>117</v>
      </c>
      <c r="U1229" s="18">
        <v>0</v>
      </c>
      <c r="Y1229" s="18" t="s">
        <v>2269</v>
      </c>
      <c r="AB1229" s="18" t="s">
        <v>286</v>
      </c>
      <c r="AE1229" s="18">
        <v>2.9859839999999997</v>
      </c>
    </row>
    <row r="1230" spans="1:32" x14ac:dyDescent="0.2">
      <c r="A1230" s="18">
        <v>1225</v>
      </c>
      <c r="B1230" s="18">
        <v>100010080</v>
      </c>
      <c r="D1230" s="18">
        <v>0</v>
      </c>
      <c r="E1230" s="18" t="s">
        <v>2257</v>
      </c>
      <c r="F1230" s="18" t="s">
        <v>81</v>
      </c>
      <c r="H1230" s="18">
        <v>600000</v>
      </c>
      <c r="I1230" s="18">
        <v>198000</v>
      </c>
      <c r="J1230" s="18" t="s">
        <v>361</v>
      </c>
      <c r="K1230" s="18" t="s">
        <v>93</v>
      </c>
      <c r="L1230" s="18">
        <v>0</v>
      </c>
      <c r="M1230" s="18">
        <v>3</v>
      </c>
      <c r="O1230" s="18">
        <v>270002</v>
      </c>
      <c r="P1230" s="18">
        <v>0</v>
      </c>
      <c r="T1230" s="18" t="s">
        <v>117</v>
      </c>
      <c r="U1230" s="18">
        <v>0</v>
      </c>
      <c r="Y1230" s="18" t="s">
        <v>2270</v>
      </c>
      <c r="AB1230" s="18" t="s">
        <v>287</v>
      </c>
      <c r="AE1230" s="18">
        <v>3.5831807999999996</v>
      </c>
    </row>
    <row r="1231" spans="1:32" x14ac:dyDescent="0.2">
      <c r="A1231" s="18">
        <v>1226</v>
      </c>
      <c r="B1231" s="18">
        <v>100010090</v>
      </c>
      <c r="D1231" s="18">
        <v>0</v>
      </c>
      <c r="E1231" s="18" t="s">
        <v>2257</v>
      </c>
      <c r="F1231" s="18" t="s">
        <v>81</v>
      </c>
      <c r="H1231" s="18">
        <v>600000</v>
      </c>
      <c r="I1231" s="18">
        <v>198000</v>
      </c>
      <c r="J1231" s="18" t="s">
        <v>361</v>
      </c>
      <c r="K1231" s="18" t="s">
        <v>93</v>
      </c>
      <c r="L1231" s="18">
        <v>0</v>
      </c>
      <c r="M1231" s="18">
        <v>3</v>
      </c>
      <c r="O1231" s="18">
        <v>270002</v>
      </c>
      <c r="P1231" s="18">
        <v>0</v>
      </c>
      <c r="T1231" s="18" t="s">
        <v>117</v>
      </c>
      <c r="U1231" s="18">
        <v>0</v>
      </c>
      <c r="Y1231" s="18" t="s">
        <v>2271</v>
      </c>
      <c r="AB1231" s="18" t="s">
        <v>288</v>
      </c>
      <c r="AE1231" s="18">
        <v>4.2998169599999994</v>
      </c>
    </row>
    <row r="1232" spans="1:32" x14ac:dyDescent="0.2">
      <c r="A1232" s="18">
        <v>1227</v>
      </c>
      <c r="B1232" s="18">
        <v>100010100</v>
      </c>
      <c r="D1232" s="18">
        <v>0</v>
      </c>
      <c r="E1232" s="18" t="s">
        <v>2257</v>
      </c>
      <c r="F1232" s="18" t="s">
        <v>81</v>
      </c>
      <c r="H1232" s="18">
        <v>600000</v>
      </c>
      <c r="I1232" s="18">
        <v>198000</v>
      </c>
      <c r="J1232" s="18" t="s">
        <v>361</v>
      </c>
      <c r="K1232" s="18" t="s">
        <v>93</v>
      </c>
      <c r="L1232" s="18">
        <v>0</v>
      </c>
      <c r="M1232" s="18">
        <v>3</v>
      </c>
      <c r="O1232" s="18">
        <v>270002</v>
      </c>
      <c r="P1232" s="18">
        <v>0</v>
      </c>
      <c r="T1232" s="18" t="s">
        <v>117</v>
      </c>
      <c r="U1232" s="18">
        <v>0</v>
      </c>
      <c r="Y1232" s="18" t="s">
        <v>2272</v>
      </c>
      <c r="AB1232" s="18" t="s">
        <v>289</v>
      </c>
      <c r="AE1232" s="18">
        <v>5.1597803519999994</v>
      </c>
    </row>
    <row r="1233" spans="1:32" x14ac:dyDescent="0.2">
      <c r="A1233" s="18">
        <v>1228</v>
      </c>
      <c r="B1233" s="18">
        <v>100010110</v>
      </c>
      <c r="D1233" s="18">
        <v>0</v>
      </c>
      <c r="E1233" s="18" t="s">
        <v>2257</v>
      </c>
      <c r="F1233" s="18" t="s">
        <v>81</v>
      </c>
      <c r="H1233" s="18">
        <v>600000</v>
      </c>
      <c r="I1233" s="18">
        <v>198000</v>
      </c>
      <c r="J1233" s="18" t="s">
        <v>361</v>
      </c>
      <c r="K1233" s="18" t="s">
        <v>93</v>
      </c>
      <c r="L1233" s="18">
        <v>0</v>
      </c>
      <c r="M1233" s="18">
        <v>3</v>
      </c>
      <c r="O1233" s="18">
        <v>270002</v>
      </c>
      <c r="P1233" s="18">
        <v>0</v>
      </c>
      <c r="T1233" s="18" t="s">
        <v>117</v>
      </c>
      <c r="U1233" s="18">
        <v>0</v>
      </c>
      <c r="Y1233" s="18" t="s">
        <v>2273</v>
      </c>
      <c r="AB1233" s="18" t="s">
        <v>290</v>
      </c>
      <c r="AE1233" s="18">
        <v>6.1917364223999991</v>
      </c>
    </row>
    <row r="1234" spans="1:32" x14ac:dyDescent="0.2">
      <c r="A1234" s="18">
        <v>1229</v>
      </c>
      <c r="B1234" s="18">
        <v>100010120</v>
      </c>
      <c r="D1234" s="18">
        <v>0</v>
      </c>
      <c r="E1234" s="18" t="s">
        <v>2257</v>
      </c>
      <c r="F1234" s="18" t="s">
        <v>81</v>
      </c>
      <c r="H1234" s="18">
        <v>600000</v>
      </c>
      <c r="I1234" s="18">
        <v>198000</v>
      </c>
      <c r="J1234" s="18" t="s">
        <v>361</v>
      </c>
      <c r="K1234" s="18" t="s">
        <v>93</v>
      </c>
      <c r="L1234" s="18">
        <v>0</v>
      </c>
      <c r="M1234" s="18">
        <v>3</v>
      </c>
      <c r="O1234" s="18">
        <v>270002</v>
      </c>
      <c r="P1234" s="18">
        <v>0</v>
      </c>
      <c r="T1234" s="18" t="s">
        <v>117</v>
      </c>
      <c r="U1234" s="18">
        <v>0</v>
      </c>
      <c r="Y1234" s="18" t="s">
        <v>2274</v>
      </c>
      <c r="AB1234" s="18" t="s">
        <v>291</v>
      </c>
      <c r="AE1234" s="18">
        <v>7.4300837068799988</v>
      </c>
    </row>
    <row r="1235" spans="1:32" x14ac:dyDescent="0.2">
      <c r="A1235" s="18">
        <v>1230</v>
      </c>
      <c r="B1235" s="18">
        <v>100010130</v>
      </c>
      <c r="D1235" s="18">
        <v>0</v>
      </c>
      <c r="E1235" s="18" t="s">
        <v>2257</v>
      </c>
      <c r="F1235" s="18" t="s">
        <v>81</v>
      </c>
      <c r="H1235" s="18">
        <v>600000</v>
      </c>
      <c r="I1235" s="18">
        <v>198000</v>
      </c>
      <c r="J1235" s="18" t="s">
        <v>361</v>
      </c>
      <c r="K1235" s="18" t="s">
        <v>93</v>
      </c>
      <c r="L1235" s="18">
        <v>0</v>
      </c>
      <c r="M1235" s="18">
        <v>3</v>
      </c>
      <c r="O1235" s="18">
        <v>270002</v>
      </c>
      <c r="P1235" s="18">
        <v>0</v>
      </c>
      <c r="T1235" s="18" t="s">
        <v>117</v>
      </c>
      <c r="U1235" s="18">
        <v>0</v>
      </c>
      <c r="Y1235" s="18" t="s">
        <v>2275</v>
      </c>
      <c r="AB1235" s="18" t="s">
        <v>292</v>
      </c>
      <c r="AE1235" s="18">
        <v>8.9161004482559978</v>
      </c>
    </row>
    <row r="1236" spans="1:32" x14ac:dyDescent="0.2">
      <c r="A1236" s="18">
        <v>1231</v>
      </c>
      <c r="B1236" s="18">
        <v>100010140</v>
      </c>
      <c r="D1236" s="18">
        <v>0</v>
      </c>
      <c r="E1236" s="18" t="s">
        <v>2257</v>
      </c>
      <c r="F1236" s="18" t="s">
        <v>81</v>
      </c>
      <c r="H1236" s="18">
        <v>600000</v>
      </c>
      <c r="I1236" s="18">
        <v>198000</v>
      </c>
      <c r="J1236" s="18" t="s">
        <v>361</v>
      </c>
      <c r="K1236" s="18" t="s">
        <v>93</v>
      </c>
      <c r="L1236" s="18">
        <v>0</v>
      </c>
      <c r="M1236" s="18">
        <v>3</v>
      </c>
      <c r="O1236" s="18">
        <v>270002</v>
      </c>
      <c r="P1236" s="18">
        <v>0</v>
      </c>
      <c r="T1236" s="18" t="s">
        <v>117</v>
      </c>
      <c r="U1236" s="18">
        <v>0</v>
      </c>
      <c r="Y1236" s="18" t="s">
        <v>2276</v>
      </c>
      <c r="AB1236" s="18" t="s">
        <v>293</v>
      </c>
      <c r="AE1236" s="18">
        <v>10.699320537907196</v>
      </c>
    </row>
    <row r="1237" spans="1:32" x14ac:dyDescent="0.2">
      <c r="A1237" s="18">
        <v>1232</v>
      </c>
      <c r="B1237" s="18">
        <v>100010150</v>
      </c>
      <c r="D1237" s="18">
        <v>0</v>
      </c>
      <c r="E1237" s="18" t="s">
        <v>2257</v>
      </c>
      <c r="F1237" s="18" t="s">
        <v>81</v>
      </c>
      <c r="H1237" s="18">
        <v>600000</v>
      </c>
      <c r="I1237" s="18">
        <v>198000</v>
      </c>
      <c r="J1237" s="18" t="s">
        <v>361</v>
      </c>
      <c r="K1237" s="18" t="s">
        <v>93</v>
      </c>
      <c r="L1237" s="18">
        <v>0</v>
      </c>
      <c r="M1237" s="18">
        <v>3</v>
      </c>
      <c r="O1237" s="18">
        <v>270002</v>
      </c>
      <c r="P1237" s="18">
        <v>0</v>
      </c>
      <c r="T1237" s="18" t="s">
        <v>117</v>
      </c>
      <c r="U1237" s="18">
        <v>0</v>
      </c>
      <c r="Y1237" s="18" t="s">
        <v>2277</v>
      </c>
      <c r="AB1237" s="18" t="s">
        <v>294</v>
      </c>
      <c r="AE1237" s="18">
        <v>12.839184645488634</v>
      </c>
    </row>
    <row r="1238" spans="1:32" x14ac:dyDescent="0.2">
      <c r="A1238" s="18">
        <v>1233</v>
      </c>
      <c r="B1238" s="18">
        <v>100010160</v>
      </c>
      <c r="D1238" s="18">
        <v>0</v>
      </c>
      <c r="E1238" s="18" t="s">
        <v>2257</v>
      </c>
      <c r="F1238" s="18" t="s">
        <v>81</v>
      </c>
      <c r="H1238" s="18">
        <v>600000</v>
      </c>
      <c r="I1238" s="18">
        <v>198000</v>
      </c>
      <c r="J1238" s="18" t="s">
        <v>361</v>
      </c>
      <c r="K1238" s="18" t="s">
        <v>93</v>
      </c>
      <c r="L1238" s="18">
        <v>0</v>
      </c>
      <c r="M1238" s="18">
        <v>3</v>
      </c>
      <c r="O1238" s="18">
        <v>270002</v>
      </c>
      <c r="P1238" s="18">
        <v>0</v>
      </c>
      <c r="T1238" s="18" t="s">
        <v>117</v>
      </c>
      <c r="U1238" s="18">
        <v>0</v>
      </c>
      <c r="Y1238" s="18" t="s">
        <v>2278</v>
      </c>
      <c r="AB1238" s="18" t="s">
        <v>295</v>
      </c>
      <c r="AE1238" s="18">
        <v>15.407021574586361</v>
      </c>
    </row>
    <row r="1239" spans="1:32" x14ac:dyDescent="0.2">
      <c r="A1239" s="18">
        <v>1234</v>
      </c>
      <c r="B1239" s="18">
        <v>100010170</v>
      </c>
      <c r="D1239" s="18">
        <v>0</v>
      </c>
      <c r="E1239" s="18" t="s">
        <v>2257</v>
      </c>
      <c r="F1239" s="18" t="s">
        <v>81</v>
      </c>
      <c r="H1239" s="18">
        <v>600000</v>
      </c>
      <c r="I1239" s="18">
        <v>198000</v>
      </c>
      <c r="J1239" s="18" t="s">
        <v>361</v>
      </c>
      <c r="K1239" s="18" t="s">
        <v>93</v>
      </c>
      <c r="L1239" s="18">
        <v>0</v>
      </c>
      <c r="M1239" s="18">
        <v>3</v>
      </c>
      <c r="O1239" s="18">
        <v>270002</v>
      </c>
      <c r="P1239" s="18">
        <v>0</v>
      </c>
      <c r="T1239" s="18" t="s">
        <v>117</v>
      </c>
      <c r="U1239" s="18">
        <v>0</v>
      </c>
      <c r="Y1239" s="18" t="s">
        <v>2279</v>
      </c>
      <c r="AB1239" s="18" t="s">
        <v>296</v>
      </c>
      <c r="AE1239" s="18">
        <v>18.488425889503631</v>
      </c>
    </row>
    <row r="1240" spans="1:32" x14ac:dyDescent="0.2">
      <c r="A1240" s="18">
        <v>1235</v>
      </c>
      <c r="B1240" s="18">
        <v>100010180</v>
      </c>
      <c r="D1240" s="18">
        <v>0</v>
      </c>
      <c r="E1240" s="18" t="s">
        <v>2257</v>
      </c>
      <c r="F1240" s="18" t="s">
        <v>81</v>
      </c>
      <c r="H1240" s="18">
        <v>600000</v>
      </c>
      <c r="I1240" s="18">
        <v>198000</v>
      </c>
      <c r="J1240" s="18" t="s">
        <v>361</v>
      </c>
      <c r="K1240" s="18" t="s">
        <v>93</v>
      </c>
      <c r="L1240" s="18">
        <v>0</v>
      </c>
      <c r="M1240" s="18">
        <v>3</v>
      </c>
      <c r="O1240" s="18">
        <v>270002</v>
      </c>
      <c r="P1240" s="18">
        <v>0</v>
      </c>
      <c r="T1240" s="18" t="s">
        <v>117</v>
      </c>
      <c r="U1240" s="18">
        <v>0</v>
      </c>
      <c r="Y1240" s="18" t="s">
        <v>2280</v>
      </c>
      <c r="AB1240" s="18" t="s">
        <v>297</v>
      </c>
      <c r="AE1240" s="18">
        <v>22.186111067404358</v>
      </c>
    </row>
    <row r="1241" spans="1:32" x14ac:dyDescent="0.2">
      <c r="A1241" s="18">
        <v>1236</v>
      </c>
      <c r="B1241" s="18">
        <v>100010190</v>
      </c>
      <c r="D1241" s="18">
        <v>0</v>
      </c>
      <c r="E1241" s="18" t="s">
        <v>2257</v>
      </c>
      <c r="F1241" s="18" t="s">
        <v>81</v>
      </c>
      <c r="H1241" s="18">
        <v>600000</v>
      </c>
      <c r="I1241" s="18">
        <v>198000</v>
      </c>
      <c r="J1241" s="18" t="s">
        <v>361</v>
      </c>
      <c r="K1241" s="18" t="s">
        <v>93</v>
      </c>
      <c r="L1241" s="18">
        <v>0</v>
      </c>
      <c r="M1241" s="18">
        <v>3</v>
      </c>
      <c r="O1241" s="18">
        <v>270002</v>
      </c>
      <c r="P1241" s="18">
        <v>0</v>
      </c>
      <c r="T1241" s="18" t="s">
        <v>117</v>
      </c>
      <c r="U1241" s="18">
        <v>0</v>
      </c>
      <c r="Y1241" s="18" t="s">
        <v>2281</v>
      </c>
      <c r="AB1241" s="18" t="s">
        <v>298</v>
      </c>
      <c r="AE1241" s="18">
        <v>26.62333328088523</v>
      </c>
    </row>
    <row r="1242" spans="1:32" x14ac:dyDescent="0.2">
      <c r="A1242" s="18">
        <v>1237</v>
      </c>
      <c r="B1242" s="18">
        <v>100010200</v>
      </c>
      <c r="D1242" s="18">
        <v>0</v>
      </c>
      <c r="E1242" s="18" t="s">
        <v>2257</v>
      </c>
      <c r="F1242" s="18" t="s">
        <v>81</v>
      </c>
      <c r="H1242" s="18">
        <v>600000</v>
      </c>
      <c r="I1242" s="18">
        <v>198000</v>
      </c>
      <c r="J1242" s="18" t="s">
        <v>361</v>
      </c>
      <c r="K1242" s="18" t="s">
        <v>93</v>
      </c>
      <c r="L1242" s="18">
        <v>0</v>
      </c>
      <c r="M1242" s="18">
        <v>3</v>
      </c>
      <c r="O1242" s="18">
        <v>270002</v>
      </c>
      <c r="P1242" s="18">
        <v>0</v>
      </c>
      <c r="T1242" s="18" t="s">
        <v>117</v>
      </c>
      <c r="U1242" s="18">
        <v>0</v>
      </c>
      <c r="Y1242" s="18" t="s">
        <v>2282</v>
      </c>
      <c r="AB1242" s="18" t="s">
        <v>299</v>
      </c>
      <c r="AE1242" s="18">
        <v>31.947999937062274</v>
      </c>
    </row>
    <row r="1243" spans="1:32" x14ac:dyDescent="0.2">
      <c r="A1243" s="18">
        <v>1238</v>
      </c>
      <c r="B1243" s="18">
        <v>100010210</v>
      </c>
      <c r="D1243" s="18">
        <v>0</v>
      </c>
      <c r="E1243" s="18" t="s">
        <v>2257</v>
      </c>
      <c r="F1243" s="18" t="s">
        <v>81</v>
      </c>
      <c r="H1243" s="18">
        <v>600000</v>
      </c>
      <c r="I1243" s="18">
        <v>198000</v>
      </c>
      <c r="J1243" s="18" t="s">
        <v>361</v>
      </c>
      <c r="K1243" s="18" t="s">
        <v>93</v>
      </c>
      <c r="L1243" s="18">
        <v>0</v>
      </c>
      <c r="M1243" s="18">
        <v>3</v>
      </c>
      <c r="O1243" s="18">
        <v>270002</v>
      </c>
      <c r="P1243" s="18">
        <v>0</v>
      </c>
      <c r="T1243" s="18" t="s">
        <v>117</v>
      </c>
      <c r="U1243" s="18">
        <v>0</v>
      </c>
      <c r="Y1243" s="18" t="s">
        <v>2283</v>
      </c>
      <c r="AB1243" s="18" t="s">
        <v>279</v>
      </c>
      <c r="AE1243" s="18">
        <v>38.337599924474731</v>
      </c>
    </row>
    <row r="1244" spans="1:32" x14ac:dyDescent="0.2">
      <c r="A1244" s="18">
        <v>1239</v>
      </c>
      <c r="B1244" s="18">
        <v>100010220</v>
      </c>
      <c r="D1244" s="18">
        <v>0</v>
      </c>
      <c r="E1244" s="18" t="s">
        <v>2257</v>
      </c>
      <c r="F1244" s="18" t="s">
        <v>81</v>
      </c>
      <c r="H1244" s="18">
        <v>600000</v>
      </c>
      <c r="I1244" s="18">
        <v>198000</v>
      </c>
      <c r="J1244" s="18" t="s">
        <v>361</v>
      </c>
      <c r="K1244" s="18" t="s">
        <v>93</v>
      </c>
      <c r="L1244" s="18">
        <v>0</v>
      </c>
      <c r="M1244" s="18">
        <v>3</v>
      </c>
      <c r="O1244" s="18">
        <v>270002</v>
      </c>
      <c r="P1244" s="18">
        <v>0</v>
      </c>
      <c r="T1244" s="18" t="s">
        <v>117</v>
      </c>
      <c r="U1244" s="18">
        <v>0</v>
      </c>
      <c r="Y1244" s="18" t="s">
        <v>2284</v>
      </c>
      <c r="AB1244" s="18" t="s">
        <v>300</v>
      </c>
      <c r="AE1244" s="18">
        <v>46.005119909369675</v>
      </c>
    </row>
    <row r="1245" spans="1:32" x14ac:dyDescent="0.2">
      <c r="A1245" s="18">
        <v>1240</v>
      </c>
      <c r="B1245" s="18">
        <v>100010230</v>
      </c>
      <c r="D1245" s="18">
        <v>0</v>
      </c>
      <c r="E1245" s="18" t="s">
        <v>2257</v>
      </c>
      <c r="F1245" s="18" t="s">
        <v>81</v>
      </c>
      <c r="H1245" s="18">
        <v>600000</v>
      </c>
      <c r="I1245" s="18">
        <v>198000</v>
      </c>
      <c r="J1245" s="18" t="s">
        <v>361</v>
      </c>
      <c r="K1245" s="18" t="s">
        <v>93</v>
      </c>
      <c r="L1245" s="18">
        <v>0</v>
      </c>
      <c r="M1245" s="18">
        <v>3</v>
      </c>
      <c r="O1245" s="18">
        <v>270002</v>
      </c>
      <c r="P1245" s="18">
        <v>0</v>
      </c>
      <c r="T1245" s="18" t="s">
        <v>117</v>
      </c>
      <c r="U1245" s="18">
        <v>0</v>
      </c>
      <c r="Y1245" s="18" t="s">
        <v>2285</v>
      </c>
      <c r="AB1245" s="18" t="s">
        <v>301</v>
      </c>
      <c r="AE1245" s="18">
        <v>55.206143891243606</v>
      </c>
    </row>
    <row r="1246" spans="1:32" x14ac:dyDescent="0.2">
      <c r="A1246" s="18">
        <v>1241</v>
      </c>
      <c r="B1246" s="18">
        <v>100010240</v>
      </c>
      <c r="D1246" s="18">
        <v>0</v>
      </c>
      <c r="E1246" s="18" t="s">
        <v>2257</v>
      </c>
      <c r="F1246" s="18" t="s">
        <v>81</v>
      </c>
      <c r="H1246" s="18">
        <v>600000</v>
      </c>
      <c r="I1246" s="18">
        <v>198000</v>
      </c>
      <c r="J1246" s="18" t="s">
        <v>361</v>
      </c>
      <c r="K1246" s="18" t="s">
        <v>93</v>
      </c>
      <c r="L1246" s="18">
        <v>0</v>
      </c>
      <c r="M1246" s="18">
        <v>3</v>
      </c>
      <c r="O1246" s="18">
        <v>270002</v>
      </c>
      <c r="P1246" s="18">
        <v>0</v>
      </c>
      <c r="T1246" s="18" t="s">
        <v>117</v>
      </c>
      <c r="U1246" s="18">
        <v>0</v>
      </c>
      <c r="Y1246" s="18" t="s">
        <v>2286</v>
      </c>
      <c r="AB1246" s="18" t="s">
        <v>302</v>
      </c>
      <c r="AE1246" s="18">
        <v>66.247372669492322</v>
      </c>
    </row>
    <row r="1247" spans="1:32" x14ac:dyDescent="0.2">
      <c r="A1247" s="18">
        <v>1242</v>
      </c>
      <c r="B1247" s="18">
        <v>100010250</v>
      </c>
      <c r="D1247" s="18">
        <v>0</v>
      </c>
      <c r="E1247" s="18" t="s">
        <v>2257</v>
      </c>
      <c r="F1247" s="18" t="s">
        <v>81</v>
      </c>
      <c r="H1247" s="18">
        <v>600000</v>
      </c>
      <c r="I1247" s="18">
        <v>198000</v>
      </c>
      <c r="J1247" s="18" t="s">
        <v>361</v>
      </c>
      <c r="K1247" s="18" t="s">
        <v>93</v>
      </c>
      <c r="L1247" s="18">
        <v>0</v>
      </c>
      <c r="M1247" s="18">
        <v>3</v>
      </c>
      <c r="O1247" s="18">
        <v>270002</v>
      </c>
      <c r="P1247" s="18">
        <v>0</v>
      </c>
      <c r="T1247" s="18" t="s">
        <v>117</v>
      </c>
      <c r="U1247" s="18">
        <v>0</v>
      </c>
      <c r="Y1247" s="18" t="s">
        <v>2287</v>
      </c>
      <c r="AB1247" s="18" t="s">
        <v>303</v>
      </c>
      <c r="AE1247" s="18">
        <v>79.496847203390786</v>
      </c>
    </row>
    <row r="1248" spans="1:32" x14ac:dyDescent="0.2">
      <c r="A1248" s="18">
        <v>1243</v>
      </c>
      <c r="B1248" s="18">
        <v>100010011</v>
      </c>
      <c r="D1248" s="18">
        <v>0</v>
      </c>
      <c r="E1248" s="18" t="s">
        <v>2258</v>
      </c>
      <c r="F1248" s="18" t="s">
        <v>324</v>
      </c>
      <c r="H1248" s="18">
        <v>200000</v>
      </c>
      <c r="I1248" s="18">
        <v>0</v>
      </c>
      <c r="J1248" s="18" t="s">
        <v>262</v>
      </c>
      <c r="K1248" s="18" t="s">
        <v>93</v>
      </c>
      <c r="L1248" s="18" t="s">
        <v>3539</v>
      </c>
      <c r="M1248" s="18">
        <v>0</v>
      </c>
      <c r="O1248" s="18">
        <v>270006</v>
      </c>
      <c r="P1248" s="18">
        <v>3000</v>
      </c>
      <c r="R1248" s="18">
        <v>10</v>
      </c>
      <c r="T1248" s="18" t="s">
        <v>117</v>
      </c>
      <c r="AB1248" s="18" t="s">
        <v>277</v>
      </c>
      <c r="AD1248" s="18">
        <v>300</v>
      </c>
      <c r="AE1248" s="18">
        <v>1</v>
      </c>
      <c r="AF1248" s="18">
        <v>300</v>
      </c>
    </row>
    <row r="1249" spans="1:32" x14ac:dyDescent="0.2">
      <c r="A1249" s="18">
        <v>1244</v>
      </c>
      <c r="B1249" s="18">
        <v>100010021</v>
      </c>
      <c r="D1249" s="18">
        <v>0</v>
      </c>
      <c r="E1249" s="18" t="s">
        <v>2258</v>
      </c>
      <c r="F1249" s="18" t="s">
        <v>324</v>
      </c>
      <c r="H1249" s="18">
        <v>200000</v>
      </c>
      <c r="I1249" s="18">
        <v>0</v>
      </c>
      <c r="J1249" s="18" t="s">
        <v>262</v>
      </c>
      <c r="K1249" s="18" t="s">
        <v>93</v>
      </c>
      <c r="L1249" s="18" t="s">
        <v>3540</v>
      </c>
      <c r="M1249" s="18">
        <v>0</v>
      </c>
      <c r="O1249" s="18">
        <v>270006</v>
      </c>
      <c r="P1249" s="18">
        <v>3000</v>
      </c>
      <c r="R1249" s="18">
        <v>10</v>
      </c>
      <c r="T1249" s="18" t="s">
        <v>117</v>
      </c>
      <c r="AB1249" s="18" t="s">
        <v>280</v>
      </c>
      <c r="AD1249" s="18">
        <v>300</v>
      </c>
      <c r="AE1249" s="18">
        <v>1.2</v>
      </c>
      <c r="AF1249" s="18">
        <v>360</v>
      </c>
    </row>
    <row r="1250" spans="1:32" x14ac:dyDescent="0.2">
      <c r="A1250" s="18">
        <v>1245</v>
      </c>
      <c r="B1250" s="18">
        <v>100010031</v>
      </c>
      <c r="D1250" s="18">
        <v>0</v>
      </c>
      <c r="E1250" s="18" t="s">
        <v>2258</v>
      </c>
      <c r="F1250" s="18" t="s">
        <v>324</v>
      </c>
      <c r="H1250" s="18">
        <v>200000</v>
      </c>
      <c r="I1250" s="18">
        <v>0</v>
      </c>
      <c r="J1250" s="18" t="s">
        <v>262</v>
      </c>
      <c r="K1250" s="18" t="s">
        <v>93</v>
      </c>
      <c r="L1250" s="18" t="s">
        <v>3541</v>
      </c>
      <c r="M1250" s="18">
        <v>0</v>
      </c>
      <c r="O1250" s="18">
        <v>270006</v>
      </c>
      <c r="P1250" s="18">
        <v>3000</v>
      </c>
      <c r="R1250" s="18">
        <v>10</v>
      </c>
      <c r="T1250" s="18" t="s">
        <v>117</v>
      </c>
      <c r="AB1250" s="18" t="s">
        <v>282</v>
      </c>
      <c r="AD1250" s="18">
        <v>300</v>
      </c>
      <c r="AE1250" s="18">
        <v>1.44</v>
      </c>
      <c r="AF1250" s="18">
        <v>432</v>
      </c>
    </row>
    <row r="1251" spans="1:32" x14ac:dyDescent="0.2">
      <c r="A1251" s="18">
        <v>1246</v>
      </c>
      <c r="B1251" s="18">
        <v>100010041</v>
      </c>
      <c r="D1251" s="18">
        <v>0</v>
      </c>
      <c r="E1251" s="18" t="s">
        <v>2258</v>
      </c>
      <c r="F1251" s="18" t="s">
        <v>324</v>
      </c>
      <c r="H1251" s="18">
        <v>200000</v>
      </c>
      <c r="I1251" s="18">
        <v>0</v>
      </c>
      <c r="J1251" s="18" t="s">
        <v>262</v>
      </c>
      <c r="K1251" s="18" t="s">
        <v>93</v>
      </c>
      <c r="L1251" s="18" t="s">
        <v>3542</v>
      </c>
      <c r="M1251" s="18">
        <v>0</v>
      </c>
      <c r="O1251" s="18">
        <v>270006</v>
      </c>
      <c r="P1251" s="18">
        <v>3000</v>
      </c>
      <c r="R1251" s="18">
        <v>10</v>
      </c>
      <c r="T1251" s="18" t="s">
        <v>117</v>
      </c>
      <c r="AB1251" s="18" t="s">
        <v>283</v>
      </c>
      <c r="AD1251" s="18">
        <v>300</v>
      </c>
      <c r="AE1251" s="18">
        <v>1.728</v>
      </c>
      <c r="AF1251" s="18">
        <v>518</v>
      </c>
    </row>
    <row r="1252" spans="1:32" x14ac:dyDescent="0.2">
      <c r="A1252" s="18">
        <v>1247</v>
      </c>
      <c r="B1252" s="18">
        <v>100010051</v>
      </c>
      <c r="D1252" s="18">
        <v>0</v>
      </c>
      <c r="E1252" s="18" t="s">
        <v>2258</v>
      </c>
      <c r="F1252" s="18" t="s">
        <v>324</v>
      </c>
      <c r="H1252" s="18">
        <v>200000</v>
      </c>
      <c r="I1252" s="18">
        <v>0</v>
      </c>
      <c r="J1252" s="18" t="s">
        <v>262</v>
      </c>
      <c r="K1252" s="18" t="s">
        <v>93</v>
      </c>
      <c r="L1252" s="18" t="s">
        <v>3543</v>
      </c>
      <c r="M1252" s="18">
        <v>0</v>
      </c>
      <c r="O1252" s="18">
        <v>270006</v>
      </c>
      <c r="P1252" s="18">
        <v>3000</v>
      </c>
      <c r="R1252" s="18">
        <v>10</v>
      </c>
      <c r="T1252" s="18" t="s">
        <v>117</v>
      </c>
      <c r="AB1252" s="18" t="s">
        <v>284</v>
      </c>
      <c r="AD1252" s="18">
        <v>300</v>
      </c>
      <c r="AE1252" s="18">
        <v>2.0735999999999999</v>
      </c>
      <c r="AF1252" s="18">
        <v>622</v>
      </c>
    </row>
    <row r="1253" spans="1:32" x14ac:dyDescent="0.2">
      <c r="A1253" s="18">
        <v>1248</v>
      </c>
      <c r="B1253" s="18">
        <v>100010061</v>
      </c>
      <c r="D1253" s="18">
        <v>0</v>
      </c>
      <c r="E1253" s="18" t="s">
        <v>2258</v>
      </c>
      <c r="F1253" s="18" t="s">
        <v>324</v>
      </c>
      <c r="H1253" s="18">
        <v>200000</v>
      </c>
      <c r="I1253" s="18">
        <v>0</v>
      </c>
      <c r="J1253" s="18" t="s">
        <v>262</v>
      </c>
      <c r="K1253" s="18" t="s">
        <v>93</v>
      </c>
      <c r="L1253" s="18" t="s">
        <v>3544</v>
      </c>
      <c r="M1253" s="18">
        <v>0</v>
      </c>
      <c r="O1253" s="18">
        <v>270006</v>
      </c>
      <c r="P1253" s="18">
        <v>3000</v>
      </c>
      <c r="R1253" s="18">
        <v>10</v>
      </c>
      <c r="T1253" s="18" t="s">
        <v>117</v>
      </c>
      <c r="AB1253" s="18" t="s">
        <v>285</v>
      </c>
      <c r="AD1253" s="18">
        <v>300</v>
      </c>
      <c r="AE1253" s="18">
        <v>2.4883199999999999</v>
      </c>
      <c r="AF1253" s="18">
        <v>746</v>
      </c>
    </row>
    <row r="1254" spans="1:32" x14ac:dyDescent="0.2">
      <c r="A1254" s="18">
        <v>1249</v>
      </c>
      <c r="B1254" s="18">
        <v>100010071</v>
      </c>
      <c r="D1254" s="18">
        <v>0</v>
      </c>
      <c r="E1254" s="18" t="s">
        <v>2258</v>
      </c>
      <c r="F1254" s="18" t="s">
        <v>324</v>
      </c>
      <c r="H1254" s="18">
        <v>200000</v>
      </c>
      <c r="I1254" s="18">
        <v>0</v>
      </c>
      <c r="J1254" s="18" t="s">
        <v>262</v>
      </c>
      <c r="K1254" s="18" t="s">
        <v>93</v>
      </c>
      <c r="L1254" s="18" t="s">
        <v>3545</v>
      </c>
      <c r="M1254" s="18">
        <v>0</v>
      </c>
      <c r="O1254" s="18">
        <v>270006</v>
      </c>
      <c r="P1254" s="18">
        <v>3000</v>
      </c>
      <c r="R1254" s="18">
        <v>10</v>
      </c>
      <c r="T1254" s="18" t="s">
        <v>117</v>
      </c>
      <c r="AB1254" s="18" t="s">
        <v>286</v>
      </c>
      <c r="AD1254" s="18">
        <v>300</v>
      </c>
      <c r="AE1254" s="18">
        <v>2.9859839999999997</v>
      </c>
      <c r="AF1254" s="18">
        <v>896</v>
      </c>
    </row>
    <row r="1255" spans="1:32" x14ac:dyDescent="0.2">
      <c r="A1255" s="18">
        <v>1250</v>
      </c>
      <c r="B1255" s="18">
        <v>100010081</v>
      </c>
      <c r="D1255" s="18">
        <v>0</v>
      </c>
      <c r="E1255" s="18" t="s">
        <v>2258</v>
      </c>
      <c r="F1255" s="18" t="s">
        <v>324</v>
      </c>
      <c r="H1255" s="18">
        <v>200000</v>
      </c>
      <c r="I1255" s="18">
        <v>0</v>
      </c>
      <c r="J1255" s="18" t="s">
        <v>262</v>
      </c>
      <c r="K1255" s="18" t="s">
        <v>93</v>
      </c>
      <c r="L1255" s="18" t="s">
        <v>3546</v>
      </c>
      <c r="M1255" s="18">
        <v>0</v>
      </c>
      <c r="O1255" s="18">
        <v>270006</v>
      </c>
      <c r="P1255" s="18">
        <v>3000</v>
      </c>
      <c r="R1255" s="18">
        <v>10</v>
      </c>
      <c r="T1255" s="18" t="s">
        <v>117</v>
      </c>
      <c r="AB1255" s="18" t="s">
        <v>287</v>
      </c>
      <c r="AD1255" s="18">
        <v>300</v>
      </c>
      <c r="AE1255" s="18">
        <v>3.5831807999999996</v>
      </c>
      <c r="AF1255" s="18">
        <v>1075</v>
      </c>
    </row>
    <row r="1256" spans="1:32" x14ac:dyDescent="0.2">
      <c r="A1256" s="18">
        <v>1251</v>
      </c>
      <c r="B1256" s="18">
        <v>100010091</v>
      </c>
      <c r="D1256" s="18">
        <v>0</v>
      </c>
      <c r="E1256" s="18" t="s">
        <v>2258</v>
      </c>
      <c r="F1256" s="18" t="s">
        <v>324</v>
      </c>
      <c r="H1256" s="18">
        <v>200000</v>
      </c>
      <c r="I1256" s="18">
        <v>0</v>
      </c>
      <c r="J1256" s="18" t="s">
        <v>262</v>
      </c>
      <c r="K1256" s="18" t="s">
        <v>93</v>
      </c>
      <c r="L1256" s="18" t="s">
        <v>3547</v>
      </c>
      <c r="M1256" s="18">
        <v>0</v>
      </c>
      <c r="O1256" s="18">
        <v>270006</v>
      </c>
      <c r="P1256" s="18">
        <v>3000</v>
      </c>
      <c r="R1256" s="18">
        <v>10</v>
      </c>
      <c r="T1256" s="18" t="s">
        <v>117</v>
      </c>
      <c r="AB1256" s="18" t="s">
        <v>288</v>
      </c>
      <c r="AD1256" s="18">
        <v>300</v>
      </c>
      <c r="AE1256" s="18">
        <v>4.2998169599999994</v>
      </c>
      <c r="AF1256" s="18">
        <v>1290</v>
      </c>
    </row>
    <row r="1257" spans="1:32" x14ac:dyDescent="0.2">
      <c r="A1257" s="18">
        <v>1252</v>
      </c>
      <c r="B1257" s="18">
        <v>100010101</v>
      </c>
      <c r="D1257" s="18">
        <v>0</v>
      </c>
      <c r="E1257" s="18" t="s">
        <v>2258</v>
      </c>
      <c r="F1257" s="18" t="s">
        <v>324</v>
      </c>
      <c r="H1257" s="18">
        <v>200000</v>
      </c>
      <c r="I1257" s="18">
        <v>0</v>
      </c>
      <c r="J1257" s="18" t="s">
        <v>262</v>
      </c>
      <c r="K1257" s="18" t="s">
        <v>93</v>
      </c>
      <c r="L1257" s="18" t="s">
        <v>3548</v>
      </c>
      <c r="M1257" s="18">
        <v>0</v>
      </c>
      <c r="O1257" s="18">
        <v>270006</v>
      </c>
      <c r="P1257" s="18">
        <v>3000</v>
      </c>
      <c r="R1257" s="18">
        <v>10</v>
      </c>
      <c r="T1257" s="18" t="s">
        <v>117</v>
      </c>
      <c r="AB1257" s="18" t="s">
        <v>289</v>
      </c>
      <c r="AD1257" s="18">
        <v>300</v>
      </c>
      <c r="AE1257" s="18">
        <v>5.1597803519999994</v>
      </c>
      <c r="AF1257" s="18">
        <v>1548</v>
      </c>
    </row>
    <row r="1258" spans="1:32" x14ac:dyDescent="0.2">
      <c r="A1258" s="18">
        <v>1253</v>
      </c>
      <c r="B1258" s="18">
        <v>100010111</v>
      </c>
      <c r="D1258" s="18">
        <v>0</v>
      </c>
      <c r="E1258" s="18" t="s">
        <v>2258</v>
      </c>
      <c r="F1258" s="18" t="s">
        <v>324</v>
      </c>
      <c r="H1258" s="18">
        <v>200000</v>
      </c>
      <c r="I1258" s="18">
        <v>0</v>
      </c>
      <c r="J1258" s="18" t="s">
        <v>262</v>
      </c>
      <c r="K1258" s="18" t="s">
        <v>93</v>
      </c>
      <c r="L1258" s="18" t="s">
        <v>3549</v>
      </c>
      <c r="M1258" s="18">
        <v>0</v>
      </c>
      <c r="O1258" s="18">
        <v>270006</v>
      </c>
      <c r="P1258" s="18">
        <v>3000</v>
      </c>
      <c r="R1258" s="18">
        <v>10</v>
      </c>
      <c r="T1258" s="18" t="s">
        <v>117</v>
      </c>
      <c r="AB1258" s="18" t="s">
        <v>290</v>
      </c>
      <c r="AD1258" s="18">
        <v>300</v>
      </c>
      <c r="AE1258" s="18">
        <v>6.1917364223999991</v>
      </c>
      <c r="AF1258" s="18">
        <v>1858</v>
      </c>
    </row>
    <row r="1259" spans="1:32" x14ac:dyDescent="0.2">
      <c r="A1259" s="18">
        <v>1254</v>
      </c>
      <c r="B1259" s="18">
        <v>100010121</v>
      </c>
      <c r="D1259" s="18">
        <v>0</v>
      </c>
      <c r="E1259" s="18" t="s">
        <v>2258</v>
      </c>
      <c r="F1259" s="18" t="s">
        <v>324</v>
      </c>
      <c r="H1259" s="18">
        <v>200000</v>
      </c>
      <c r="I1259" s="18">
        <v>0</v>
      </c>
      <c r="J1259" s="18" t="s">
        <v>262</v>
      </c>
      <c r="K1259" s="18" t="s">
        <v>93</v>
      </c>
      <c r="L1259" s="18" t="s">
        <v>3550</v>
      </c>
      <c r="M1259" s="18">
        <v>0</v>
      </c>
      <c r="O1259" s="18">
        <v>270006</v>
      </c>
      <c r="P1259" s="18">
        <v>3000</v>
      </c>
      <c r="R1259" s="18">
        <v>10</v>
      </c>
      <c r="T1259" s="18" t="s">
        <v>117</v>
      </c>
      <c r="AB1259" s="18" t="s">
        <v>291</v>
      </c>
      <c r="AD1259" s="18">
        <v>300</v>
      </c>
      <c r="AE1259" s="18">
        <v>7.4300837068799988</v>
      </c>
      <c r="AF1259" s="18">
        <v>2229</v>
      </c>
    </row>
    <row r="1260" spans="1:32" x14ac:dyDescent="0.2">
      <c r="A1260" s="18">
        <v>1255</v>
      </c>
      <c r="B1260" s="18">
        <v>100010131</v>
      </c>
      <c r="D1260" s="18">
        <v>0</v>
      </c>
      <c r="E1260" s="18" t="s">
        <v>2258</v>
      </c>
      <c r="F1260" s="18" t="s">
        <v>324</v>
      </c>
      <c r="H1260" s="18">
        <v>200000</v>
      </c>
      <c r="I1260" s="18">
        <v>0</v>
      </c>
      <c r="J1260" s="18" t="s">
        <v>262</v>
      </c>
      <c r="K1260" s="18" t="s">
        <v>93</v>
      </c>
      <c r="L1260" s="18" t="s">
        <v>3551</v>
      </c>
      <c r="M1260" s="18">
        <v>0</v>
      </c>
      <c r="O1260" s="18">
        <v>270006</v>
      </c>
      <c r="P1260" s="18">
        <v>3000</v>
      </c>
      <c r="R1260" s="18">
        <v>10</v>
      </c>
      <c r="T1260" s="18" t="s">
        <v>117</v>
      </c>
      <c r="AB1260" s="18" t="s">
        <v>292</v>
      </c>
      <c r="AD1260" s="18">
        <v>300</v>
      </c>
      <c r="AE1260" s="18">
        <v>8.9161004482559978</v>
      </c>
      <c r="AF1260" s="18">
        <v>2675</v>
      </c>
    </row>
    <row r="1261" spans="1:32" x14ac:dyDescent="0.2">
      <c r="A1261" s="18">
        <v>1256</v>
      </c>
      <c r="B1261" s="18">
        <v>100010141</v>
      </c>
      <c r="D1261" s="18">
        <v>0</v>
      </c>
      <c r="E1261" s="18" t="s">
        <v>2258</v>
      </c>
      <c r="F1261" s="18" t="s">
        <v>324</v>
      </c>
      <c r="H1261" s="18">
        <v>200000</v>
      </c>
      <c r="I1261" s="18">
        <v>0</v>
      </c>
      <c r="J1261" s="18" t="s">
        <v>262</v>
      </c>
      <c r="K1261" s="18" t="s">
        <v>93</v>
      </c>
      <c r="L1261" s="18" t="s">
        <v>3552</v>
      </c>
      <c r="M1261" s="18">
        <v>0</v>
      </c>
      <c r="O1261" s="18">
        <v>270006</v>
      </c>
      <c r="P1261" s="18">
        <v>3000</v>
      </c>
      <c r="R1261" s="18">
        <v>10</v>
      </c>
      <c r="T1261" s="18" t="s">
        <v>117</v>
      </c>
      <c r="AB1261" s="18" t="s">
        <v>293</v>
      </c>
      <c r="AD1261" s="18">
        <v>300</v>
      </c>
      <c r="AE1261" s="18">
        <v>10.699320537907196</v>
      </c>
      <c r="AF1261" s="18">
        <v>3210</v>
      </c>
    </row>
    <row r="1262" spans="1:32" x14ac:dyDescent="0.2">
      <c r="A1262" s="18">
        <v>1257</v>
      </c>
      <c r="B1262" s="18">
        <v>100010151</v>
      </c>
      <c r="D1262" s="18">
        <v>0</v>
      </c>
      <c r="E1262" s="18" t="s">
        <v>2258</v>
      </c>
      <c r="F1262" s="18" t="s">
        <v>324</v>
      </c>
      <c r="H1262" s="18">
        <v>200000</v>
      </c>
      <c r="I1262" s="18">
        <v>0</v>
      </c>
      <c r="J1262" s="18" t="s">
        <v>262</v>
      </c>
      <c r="K1262" s="18" t="s">
        <v>93</v>
      </c>
      <c r="L1262" s="18" t="s">
        <v>3553</v>
      </c>
      <c r="M1262" s="18">
        <v>0</v>
      </c>
      <c r="O1262" s="18">
        <v>270006</v>
      </c>
      <c r="P1262" s="18">
        <v>3000</v>
      </c>
      <c r="R1262" s="18">
        <v>10</v>
      </c>
      <c r="T1262" s="18" t="s">
        <v>117</v>
      </c>
      <c r="AB1262" s="18" t="s">
        <v>294</v>
      </c>
      <c r="AD1262" s="18">
        <v>300</v>
      </c>
      <c r="AE1262" s="18">
        <v>12.839184645488634</v>
      </c>
      <c r="AF1262" s="18">
        <v>3852</v>
      </c>
    </row>
    <row r="1263" spans="1:32" x14ac:dyDescent="0.2">
      <c r="A1263" s="18">
        <v>1258</v>
      </c>
      <c r="B1263" s="18">
        <v>100010161</v>
      </c>
      <c r="D1263" s="18">
        <v>0</v>
      </c>
      <c r="E1263" s="18" t="s">
        <v>2258</v>
      </c>
      <c r="F1263" s="18" t="s">
        <v>324</v>
      </c>
      <c r="H1263" s="18">
        <v>200000</v>
      </c>
      <c r="I1263" s="18">
        <v>0</v>
      </c>
      <c r="J1263" s="18" t="s">
        <v>262</v>
      </c>
      <c r="K1263" s="18" t="s">
        <v>93</v>
      </c>
      <c r="L1263" s="18" t="s">
        <v>3554</v>
      </c>
      <c r="M1263" s="18">
        <v>0</v>
      </c>
      <c r="O1263" s="18">
        <v>270006</v>
      </c>
      <c r="P1263" s="18">
        <v>3000</v>
      </c>
      <c r="R1263" s="18">
        <v>10</v>
      </c>
      <c r="T1263" s="18" t="s">
        <v>117</v>
      </c>
      <c r="AB1263" s="18" t="s">
        <v>295</v>
      </c>
      <c r="AD1263" s="18">
        <v>300</v>
      </c>
      <c r="AE1263" s="18">
        <v>15.407021574586361</v>
      </c>
      <c r="AF1263" s="18">
        <v>4622</v>
      </c>
    </row>
    <row r="1264" spans="1:32" x14ac:dyDescent="0.2">
      <c r="A1264" s="18">
        <v>1259</v>
      </c>
      <c r="B1264" s="18">
        <v>100010171</v>
      </c>
      <c r="D1264" s="18">
        <v>0</v>
      </c>
      <c r="E1264" s="18" t="s">
        <v>2258</v>
      </c>
      <c r="F1264" s="18" t="s">
        <v>324</v>
      </c>
      <c r="H1264" s="18">
        <v>200000</v>
      </c>
      <c r="I1264" s="18">
        <v>0</v>
      </c>
      <c r="J1264" s="18" t="s">
        <v>262</v>
      </c>
      <c r="K1264" s="18" t="s">
        <v>93</v>
      </c>
      <c r="L1264" s="18" t="s">
        <v>3555</v>
      </c>
      <c r="M1264" s="18">
        <v>0</v>
      </c>
      <c r="O1264" s="18">
        <v>270006</v>
      </c>
      <c r="P1264" s="18">
        <v>3000</v>
      </c>
      <c r="R1264" s="18">
        <v>10</v>
      </c>
      <c r="T1264" s="18" t="s">
        <v>117</v>
      </c>
      <c r="AB1264" s="18" t="s">
        <v>296</v>
      </c>
      <c r="AD1264" s="18">
        <v>300</v>
      </c>
      <c r="AE1264" s="18">
        <v>18.488425889503631</v>
      </c>
      <c r="AF1264" s="18">
        <v>5547</v>
      </c>
    </row>
    <row r="1265" spans="1:32" x14ac:dyDescent="0.2">
      <c r="A1265" s="18">
        <v>1260</v>
      </c>
      <c r="B1265" s="18">
        <v>100010181</v>
      </c>
      <c r="D1265" s="18">
        <v>0</v>
      </c>
      <c r="E1265" s="18" t="s">
        <v>2258</v>
      </c>
      <c r="F1265" s="18" t="s">
        <v>324</v>
      </c>
      <c r="H1265" s="18">
        <v>200000</v>
      </c>
      <c r="I1265" s="18">
        <v>0</v>
      </c>
      <c r="J1265" s="18" t="s">
        <v>262</v>
      </c>
      <c r="K1265" s="18" t="s">
        <v>93</v>
      </c>
      <c r="L1265" s="18" t="s">
        <v>3556</v>
      </c>
      <c r="M1265" s="18">
        <v>0</v>
      </c>
      <c r="O1265" s="18">
        <v>270006</v>
      </c>
      <c r="P1265" s="18">
        <v>3000</v>
      </c>
      <c r="R1265" s="18">
        <v>10</v>
      </c>
      <c r="T1265" s="18" t="s">
        <v>117</v>
      </c>
      <c r="AB1265" s="18" t="s">
        <v>297</v>
      </c>
      <c r="AD1265" s="18">
        <v>300</v>
      </c>
      <c r="AE1265" s="18">
        <v>22.186111067404358</v>
      </c>
      <c r="AF1265" s="18">
        <v>6656</v>
      </c>
    </row>
    <row r="1266" spans="1:32" x14ac:dyDescent="0.2">
      <c r="A1266" s="18">
        <v>1261</v>
      </c>
      <c r="B1266" s="18">
        <v>100010191</v>
      </c>
      <c r="D1266" s="18">
        <v>0</v>
      </c>
      <c r="E1266" s="18" t="s">
        <v>2258</v>
      </c>
      <c r="F1266" s="18" t="s">
        <v>324</v>
      </c>
      <c r="H1266" s="18">
        <v>200000</v>
      </c>
      <c r="I1266" s="18">
        <v>0</v>
      </c>
      <c r="J1266" s="18" t="s">
        <v>262</v>
      </c>
      <c r="K1266" s="18" t="s">
        <v>93</v>
      </c>
      <c r="L1266" s="18" t="s">
        <v>3557</v>
      </c>
      <c r="M1266" s="18">
        <v>0</v>
      </c>
      <c r="O1266" s="18">
        <v>270006</v>
      </c>
      <c r="P1266" s="18">
        <v>3000</v>
      </c>
      <c r="R1266" s="18">
        <v>10</v>
      </c>
      <c r="T1266" s="18" t="s">
        <v>117</v>
      </c>
      <c r="AB1266" s="18" t="s">
        <v>298</v>
      </c>
      <c r="AD1266" s="18">
        <v>300</v>
      </c>
      <c r="AE1266" s="18">
        <v>26.62333328088523</v>
      </c>
      <c r="AF1266" s="18">
        <v>7987</v>
      </c>
    </row>
    <row r="1267" spans="1:32" x14ac:dyDescent="0.2">
      <c r="A1267" s="18">
        <v>1262</v>
      </c>
      <c r="B1267" s="18">
        <v>100010201</v>
      </c>
      <c r="D1267" s="18">
        <v>0</v>
      </c>
      <c r="E1267" s="18" t="s">
        <v>2258</v>
      </c>
      <c r="F1267" s="18" t="s">
        <v>324</v>
      </c>
      <c r="H1267" s="18">
        <v>200000</v>
      </c>
      <c r="I1267" s="18">
        <v>0</v>
      </c>
      <c r="J1267" s="18" t="s">
        <v>262</v>
      </c>
      <c r="K1267" s="18" t="s">
        <v>93</v>
      </c>
      <c r="L1267" s="18" t="s">
        <v>3558</v>
      </c>
      <c r="M1267" s="18">
        <v>0</v>
      </c>
      <c r="O1267" s="18">
        <v>270006</v>
      </c>
      <c r="P1267" s="18">
        <v>3000</v>
      </c>
      <c r="R1267" s="18">
        <v>10</v>
      </c>
      <c r="T1267" s="18" t="s">
        <v>117</v>
      </c>
      <c r="AB1267" s="18" t="s">
        <v>299</v>
      </c>
      <c r="AD1267" s="18">
        <v>300</v>
      </c>
      <c r="AE1267" s="18">
        <v>31.947999937062274</v>
      </c>
      <c r="AF1267" s="18">
        <v>9584</v>
      </c>
    </row>
    <row r="1268" spans="1:32" x14ac:dyDescent="0.2">
      <c r="A1268" s="18">
        <v>1263</v>
      </c>
      <c r="B1268" s="18">
        <v>100010211</v>
      </c>
      <c r="D1268" s="18">
        <v>0</v>
      </c>
      <c r="E1268" s="18" t="s">
        <v>2258</v>
      </c>
      <c r="F1268" s="18" t="s">
        <v>324</v>
      </c>
      <c r="H1268" s="18">
        <v>200000</v>
      </c>
      <c r="I1268" s="18">
        <v>0</v>
      </c>
      <c r="J1268" s="18" t="s">
        <v>262</v>
      </c>
      <c r="K1268" s="18" t="s">
        <v>93</v>
      </c>
      <c r="L1268" s="18" t="s">
        <v>3559</v>
      </c>
      <c r="M1268" s="18">
        <v>0</v>
      </c>
      <c r="O1268" s="18">
        <v>270006</v>
      </c>
      <c r="P1268" s="18">
        <v>3000</v>
      </c>
      <c r="R1268" s="18">
        <v>10</v>
      </c>
      <c r="T1268" s="18" t="s">
        <v>117</v>
      </c>
      <c r="AB1268" s="18" t="s">
        <v>279</v>
      </c>
      <c r="AD1268" s="18">
        <v>300</v>
      </c>
      <c r="AE1268" s="18">
        <v>38.337599924474731</v>
      </c>
      <c r="AF1268" s="18">
        <v>11501</v>
      </c>
    </row>
    <row r="1269" spans="1:32" x14ac:dyDescent="0.2">
      <c r="A1269" s="18">
        <v>1264</v>
      </c>
      <c r="B1269" s="18">
        <v>100010221</v>
      </c>
      <c r="D1269" s="18">
        <v>0</v>
      </c>
      <c r="E1269" s="18" t="s">
        <v>2258</v>
      </c>
      <c r="F1269" s="18" t="s">
        <v>324</v>
      </c>
      <c r="H1269" s="18">
        <v>200000</v>
      </c>
      <c r="I1269" s="18">
        <v>0</v>
      </c>
      <c r="J1269" s="18" t="s">
        <v>262</v>
      </c>
      <c r="K1269" s="18" t="s">
        <v>93</v>
      </c>
      <c r="L1269" s="18" t="s">
        <v>3560</v>
      </c>
      <c r="M1269" s="18">
        <v>0</v>
      </c>
      <c r="O1269" s="18">
        <v>270006</v>
      </c>
      <c r="P1269" s="18">
        <v>3000</v>
      </c>
      <c r="R1269" s="18">
        <v>10</v>
      </c>
      <c r="T1269" s="18" t="s">
        <v>117</v>
      </c>
      <c r="AB1269" s="18" t="s">
        <v>300</v>
      </c>
      <c r="AD1269" s="18">
        <v>300</v>
      </c>
      <c r="AE1269" s="18">
        <v>46.005119909369675</v>
      </c>
      <c r="AF1269" s="18">
        <v>13802</v>
      </c>
    </row>
    <row r="1270" spans="1:32" x14ac:dyDescent="0.2">
      <c r="A1270" s="18">
        <v>1265</v>
      </c>
      <c r="B1270" s="18">
        <v>100010231</v>
      </c>
      <c r="D1270" s="18">
        <v>0</v>
      </c>
      <c r="E1270" s="18" t="s">
        <v>2258</v>
      </c>
      <c r="F1270" s="18" t="s">
        <v>324</v>
      </c>
      <c r="H1270" s="18">
        <v>200000</v>
      </c>
      <c r="I1270" s="18">
        <v>0</v>
      </c>
      <c r="J1270" s="18" t="s">
        <v>262</v>
      </c>
      <c r="K1270" s="18" t="s">
        <v>93</v>
      </c>
      <c r="L1270" s="18" t="s">
        <v>3561</v>
      </c>
      <c r="M1270" s="18">
        <v>0</v>
      </c>
      <c r="O1270" s="18">
        <v>270006</v>
      </c>
      <c r="P1270" s="18">
        <v>3000</v>
      </c>
      <c r="R1270" s="18">
        <v>10</v>
      </c>
      <c r="T1270" s="18" t="s">
        <v>117</v>
      </c>
      <c r="AB1270" s="18" t="s">
        <v>301</v>
      </c>
      <c r="AD1270" s="18">
        <v>300</v>
      </c>
      <c r="AE1270" s="18">
        <v>55.206143891243606</v>
      </c>
      <c r="AF1270" s="18">
        <v>16562</v>
      </c>
    </row>
    <row r="1271" spans="1:32" x14ac:dyDescent="0.2">
      <c r="A1271" s="18">
        <v>1266</v>
      </c>
      <c r="B1271" s="18">
        <v>100010241</v>
      </c>
      <c r="D1271" s="18">
        <v>0</v>
      </c>
      <c r="E1271" s="18" t="s">
        <v>2258</v>
      </c>
      <c r="F1271" s="18" t="s">
        <v>324</v>
      </c>
      <c r="H1271" s="18">
        <v>200000</v>
      </c>
      <c r="I1271" s="18">
        <v>0</v>
      </c>
      <c r="J1271" s="18" t="s">
        <v>262</v>
      </c>
      <c r="K1271" s="18" t="s">
        <v>93</v>
      </c>
      <c r="L1271" s="18" t="s">
        <v>3562</v>
      </c>
      <c r="M1271" s="18">
        <v>0</v>
      </c>
      <c r="O1271" s="18">
        <v>270006</v>
      </c>
      <c r="P1271" s="18">
        <v>3000</v>
      </c>
      <c r="R1271" s="18">
        <v>10</v>
      </c>
      <c r="T1271" s="18" t="s">
        <v>117</v>
      </c>
      <c r="AB1271" s="18" t="s">
        <v>302</v>
      </c>
      <c r="AD1271" s="18">
        <v>300</v>
      </c>
      <c r="AE1271" s="18">
        <v>66.247372669492322</v>
      </c>
      <c r="AF1271" s="18">
        <v>19874</v>
      </c>
    </row>
    <row r="1272" spans="1:32" x14ac:dyDescent="0.2">
      <c r="A1272" s="18">
        <v>1267</v>
      </c>
      <c r="B1272" s="18">
        <v>100010251</v>
      </c>
      <c r="D1272" s="18">
        <v>0</v>
      </c>
      <c r="E1272" s="18" t="s">
        <v>2258</v>
      </c>
      <c r="F1272" s="18" t="s">
        <v>324</v>
      </c>
      <c r="H1272" s="18">
        <v>200000</v>
      </c>
      <c r="I1272" s="18">
        <v>0</v>
      </c>
      <c r="J1272" s="18" t="s">
        <v>262</v>
      </c>
      <c r="K1272" s="18" t="s">
        <v>93</v>
      </c>
      <c r="L1272" s="18" t="s">
        <v>3563</v>
      </c>
      <c r="M1272" s="18">
        <v>0</v>
      </c>
      <c r="O1272" s="18">
        <v>270006</v>
      </c>
      <c r="P1272" s="18">
        <v>3000</v>
      </c>
      <c r="R1272" s="18">
        <v>10</v>
      </c>
      <c r="T1272" s="18" t="s">
        <v>117</v>
      </c>
      <c r="AB1272" s="18" t="s">
        <v>303</v>
      </c>
      <c r="AD1272" s="18">
        <v>300</v>
      </c>
      <c r="AE1272" s="18">
        <v>79.496847203390786</v>
      </c>
      <c r="AF1272" s="18">
        <v>23849</v>
      </c>
    </row>
    <row r="1273" spans="1:32" x14ac:dyDescent="0.2">
      <c r="A1273" s="18">
        <v>1268</v>
      </c>
      <c r="B1273" s="18">
        <v>100011010</v>
      </c>
      <c r="D1273" s="18">
        <v>0</v>
      </c>
      <c r="E1273" s="18" t="s">
        <v>2259</v>
      </c>
      <c r="F1273" s="18" t="s">
        <v>81</v>
      </c>
      <c r="H1273" s="18">
        <v>600000</v>
      </c>
      <c r="I1273" s="18">
        <v>198000</v>
      </c>
      <c r="J1273" s="18" t="s">
        <v>361</v>
      </c>
      <c r="K1273" s="18" t="s">
        <v>93</v>
      </c>
      <c r="L1273" s="18">
        <v>0</v>
      </c>
      <c r="M1273" s="18">
        <v>3</v>
      </c>
      <c r="O1273" s="18">
        <v>270003</v>
      </c>
      <c r="P1273" s="18">
        <v>0</v>
      </c>
      <c r="T1273" s="18" t="s">
        <v>117</v>
      </c>
      <c r="U1273" s="18">
        <v>0</v>
      </c>
      <c r="Y1273" s="18" t="s">
        <v>2288</v>
      </c>
      <c r="AB1273" s="18" t="s">
        <v>277</v>
      </c>
      <c r="AE1273" s="18">
        <v>1</v>
      </c>
    </row>
    <row r="1274" spans="1:32" x14ac:dyDescent="0.2">
      <c r="A1274" s="18">
        <v>1269</v>
      </c>
      <c r="B1274" s="18">
        <v>100011020</v>
      </c>
      <c r="D1274" s="18">
        <v>0</v>
      </c>
      <c r="E1274" s="18" t="s">
        <v>2259</v>
      </c>
      <c r="F1274" s="18" t="s">
        <v>81</v>
      </c>
      <c r="H1274" s="18">
        <v>600000</v>
      </c>
      <c r="I1274" s="18">
        <v>198000</v>
      </c>
      <c r="J1274" s="18" t="s">
        <v>361</v>
      </c>
      <c r="K1274" s="18" t="s">
        <v>93</v>
      </c>
      <c r="L1274" s="18">
        <v>0</v>
      </c>
      <c r="M1274" s="18">
        <v>3</v>
      </c>
      <c r="O1274" s="18">
        <v>270003</v>
      </c>
      <c r="P1274" s="18">
        <v>0</v>
      </c>
      <c r="T1274" s="18" t="s">
        <v>117</v>
      </c>
      <c r="U1274" s="18">
        <v>0</v>
      </c>
      <c r="Y1274" s="18" t="s">
        <v>2289</v>
      </c>
      <c r="AB1274" s="18" t="s">
        <v>280</v>
      </c>
      <c r="AE1274" s="18">
        <v>1.2</v>
      </c>
    </row>
    <row r="1275" spans="1:32" x14ac:dyDescent="0.2">
      <c r="A1275" s="18">
        <v>1270</v>
      </c>
      <c r="B1275" s="18">
        <v>100011030</v>
      </c>
      <c r="D1275" s="18">
        <v>0</v>
      </c>
      <c r="E1275" s="18" t="s">
        <v>2259</v>
      </c>
      <c r="F1275" s="18" t="s">
        <v>81</v>
      </c>
      <c r="H1275" s="18">
        <v>600000</v>
      </c>
      <c r="I1275" s="18">
        <v>198000</v>
      </c>
      <c r="J1275" s="18" t="s">
        <v>361</v>
      </c>
      <c r="K1275" s="18" t="s">
        <v>93</v>
      </c>
      <c r="L1275" s="18">
        <v>0</v>
      </c>
      <c r="M1275" s="18">
        <v>3</v>
      </c>
      <c r="O1275" s="18">
        <v>270003</v>
      </c>
      <c r="P1275" s="18">
        <v>0</v>
      </c>
      <c r="T1275" s="18" t="s">
        <v>117</v>
      </c>
      <c r="U1275" s="18">
        <v>0</v>
      </c>
      <c r="Y1275" s="18" t="s">
        <v>2290</v>
      </c>
      <c r="AB1275" s="18" t="s">
        <v>282</v>
      </c>
      <c r="AE1275" s="18">
        <v>1.44</v>
      </c>
    </row>
    <row r="1276" spans="1:32" x14ac:dyDescent="0.2">
      <c r="A1276" s="18">
        <v>1271</v>
      </c>
      <c r="B1276" s="18">
        <v>100011040</v>
      </c>
      <c r="D1276" s="18">
        <v>0</v>
      </c>
      <c r="E1276" s="18" t="s">
        <v>2259</v>
      </c>
      <c r="F1276" s="18" t="s">
        <v>81</v>
      </c>
      <c r="H1276" s="18">
        <v>600000</v>
      </c>
      <c r="I1276" s="18">
        <v>198000</v>
      </c>
      <c r="J1276" s="18" t="s">
        <v>361</v>
      </c>
      <c r="K1276" s="18" t="s">
        <v>93</v>
      </c>
      <c r="L1276" s="18">
        <v>0</v>
      </c>
      <c r="M1276" s="18">
        <v>3</v>
      </c>
      <c r="O1276" s="18">
        <v>270003</v>
      </c>
      <c r="P1276" s="18">
        <v>0</v>
      </c>
      <c r="T1276" s="18" t="s">
        <v>117</v>
      </c>
      <c r="U1276" s="18">
        <v>0</v>
      </c>
      <c r="Y1276" s="18" t="s">
        <v>2291</v>
      </c>
      <c r="AB1276" s="18" t="s">
        <v>283</v>
      </c>
      <c r="AE1276" s="18">
        <v>1.728</v>
      </c>
    </row>
    <row r="1277" spans="1:32" x14ac:dyDescent="0.2">
      <c r="A1277" s="18">
        <v>1272</v>
      </c>
      <c r="B1277" s="18">
        <v>100011050</v>
      </c>
      <c r="D1277" s="18">
        <v>0</v>
      </c>
      <c r="E1277" s="18" t="s">
        <v>2259</v>
      </c>
      <c r="F1277" s="18" t="s">
        <v>81</v>
      </c>
      <c r="H1277" s="18">
        <v>600000</v>
      </c>
      <c r="I1277" s="18">
        <v>198000</v>
      </c>
      <c r="J1277" s="18" t="s">
        <v>361</v>
      </c>
      <c r="K1277" s="18" t="s">
        <v>93</v>
      </c>
      <c r="L1277" s="18">
        <v>0</v>
      </c>
      <c r="M1277" s="18">
        <v>3</v>
      </c>
      <c r="O1277" s="18">
        <v>270003</v>
      </c>
      <c r="P1277" s="18">
        <v>0</v>
      </c>
      <c r="T1277" s="18" t="s">
        <v>117</v>
      </c>
      <c r="U1277" s="18">
        <v>0</v>
      </c>
      <c r="Y1277" s="18" t="s">
        <v>2292</v>
      </c>
      <c r="AB1277" s="18" t="s">
        <v>284</v>
      </c>
      <c r="AE1277" s="18">
        <v>2.0735999999999999</v>
      </c>
    </row>
    <row r="1278" spans="1:32" x14ac:dyDescent="0.2">
      <c r="A1278" s="18">
        <v>1273</v>
      </c>
      <c r="B1278" s="18">
        <v>100011060</v>
      </c>
      <c r="D1278" s="18">
        <v>0</v>
      </c>
      <c r="E1278" s="18" t="s">
        <v>2259</v>
      </c>
      <c r="F1278" s="18" t="s">
        <v>81</v>
      </c>
      <c r="H1278" s="18">
        <v>600000</v>
      </c>
      <c r="I1278" s="18">
        <v>198000</v>
      </c>
      <c r="J1278" s="18" t="s">
        <v>361</v>
      </c>
      <c r="K1278" s="18" t="s">
        <v>93</v>
      </c>
      <c r="L1278" s="18">
        <v>0</v>
      </c>
      <c r="M1278" s="18">
        <v>3</v>
      </c>
      <c r="O1278" s="18">
        <v>270003</v>
      </c>
      <c r="P1278" s="18">
        <v>0</v>
      </c>
      <c r="T1278" s="18" t="s">
        <v>117</v>
      </c>
      <c r="U1278" s="18">
        <v>0</v>
      </c>
      <c r="Y1278" s="18" t="s">
        <v>2293</v>
      </c>
      <c r="AB1278" s="18" t="s">
        <v>285</v>
      </c>
      <c r="AE1278" s="18">
        <v>2.4883199999999999</v>
      </c>
    </row>
    <row r="1279" spans="1:32" x14ac:dyDescent="0.2">
      <c r="A1279" s="18">
        <v>1274</v>
      </c>
      <c r="B1279" s="18">
        <v>100011070</v>
      </c>
      <c r="D1279" s="18">
        <v>0</v>
      </c>
      <c r="E1279" s="18" t="s">
        <v>2259</v>
      </c>
      <c r="F1279" s="18" t="s">
        <v>81</v>
      </c>
      <c r="H1279" s="18">
        <v>600000</v>
      </c>
      <c r="I1279" s="18">
        <v>198000</v>
      </c>
      <c r="J1279" s="18" t="s">
        <v>361</v>
      </c>
      <c r="K1279" s="18" t="s">
        <v>93</v>
      </c>
      <c r="L1279" s="18">
        <v>0</v>
      </c>
      <c r="M1279" s="18">
        <v>3</v>
      </c>
      <c r="O1279" s="18">
        <v>270003</v>
      </c>
      <c r="P1279" s="18">
        <v>0</v>
      </c>
      <c r="T1279" s="18" t="s">
        <v>117</v>
      </c>
      <c r="U1279" s="18">
        <v>0</v>
      </c>
      <c r="Y1279" s="18" t="s">
        <v>2294</v>
      </c>
      <c r="AB1279" s="18" t="s">
        <v>286</v>
      </c>
      <c r="AE1279" s="18">
        <v>2.9859839999999997</v>
      </c>
    </row>
    <row r="1280" spans="1:32" x14ac:dyDescent="0.2">
      <c r="A1280" s="18">
        <v>1275</v>
      </c>
      <c r="B1280" s="18">
        <v>100011080</v>
      </c>
      <c r="D1280" s="18">
        <v>0</v>
      </c>
      <c r="E1280" s="18" t="s">
        <v>2259</v>
      </c>
      <c r="F1280" s="18" t="s">
        <v>81</v>
      </c>
      <c r="H1280" s="18">
        <v>600000</v>
      </c>
      <c r="I1280" s="18">
        <v>198000</v>
      </c>
      <c r="J1280" s="18" t="s">
        <v>361</v>
      </c>
      <c r="K1280" s="18" t="s">
        <v>93</v>
      </c>
      <c r="L1280" s="18">
        <v>0</v>
      </c>
      <c r="M1280" s="18">
        <v>3</v>
      </c>
      <c r="O1280" s="18">
        <v>270003</v>
      </c>
      <c r="P1280" s="18">
        <v>0</v>
      </c>
      <c r="T1280" s="18" t="s">
        <v>117</v>
      </c>
      <c r="U1280" s="18">
        <v>0</v>
      </c>
      <c r="Y1280" s="18" t="s">
        <v>2295</v>
      </c>
      <c r="AB1280" s="18" t="s">
        <v>287</v>
      </c>
      <c r="AE1280" s="18">
        <v>3.5831807999999996</v>
      </c>
    </row>
    <row r="1281" spans="1:31" x14ac:dyDescent="0.2">
      <c r="A1281" s="18">
        <v>1276</v>
      </c>
      <c r="B1281" s="18">
        <v>100011090</v>
      </c>
      <c r="D1281" s="18">
        <v>0</v>
      </c>
      <c r="E1281" s="18" t="s">
        <v>2259</v>
      </c>
      <c r="F1281" s="18" t="s">
        <v>81</v>
      </c>
      <c r="H1281" s="18">
        <v>600000</v>
      </c>
      <c r="I1281" s="18">
        <v>198000</v>
      </c>
      <c r="J1281" s="18" t="s">
        <v>361</v>
      </c>
      <c r="K1281" s="18" t="s">
        <v>93</v>
      </c>
      <c r="L1281" s="18">
        <v>0</v>
      </c>
      <c r="M1281" s="18">
        <v>3</v>
      </c>
      <c r="O1281" s="18">
        <v>270003</v>
      </c>
      <c r="P1281" s="18">
        <v>0</v>
      </c>
      <c r="T1281" s="18" t="s">
        <v>117</v>
      </c>
      <c r="U1281" s="18">
        <v>0</v>
      </c>
      <c r="Y1281" s="18" t="s">
        <v>2296</v>
      </c>
      <c r="AB1281" s="18" t="s">
        <v>288</v>
      </c>
      <c r="AE1281" s="18">
        <v>4.2998169599999994</v>
      </c>
    </row>
    <row r="1282" spans="1:31" x14ac:dyDescent="0.2">
      <c r="A1282" s="18">
        <v>1277</v>
      </c>
      <c r="B1282" s="18">
        <v>100011100</v>
      </c>
      <c r="D1282" s="18">
        <v>0</v>
      </c>
      <c r="E1282" s="18" t="s">
        <v>2259</v>
      </c>
      <c r="F1282" s="18" t="s">
        <v>81</v>
      </c>
      <c r="H1282" s="18">
        <v>600000</v>
      </c>
      <c r="I1282" s="18">
        <v>198000</v>
      </c>
      <c r="J1282" s="18" t="s">
        <v>361</v>
      </c>
      <c r="K1282" s="18" t="s">
        <v>93</v>
      </c>
      <c r="L1282" s="18">
        <v>0</v>
      </c>
      <c r="M1282" s="18">
        <v>3</v>
      </c>
      <c r="O1282" s="18">
        <v>270003</v>
      </c>
      <c r="P1282" s="18">
        <v>0</v>
      </c>
      <c r="T1282" s="18" t="s">
        <v>117</v>
      </c>
      <c r="U1282" s="18">
        <v>0</v>
      </c>
      <c r="Y1282" s="18" t="s">
        <v>2297</v>
      </c>
      <c r="AB1282" s="18" t="s">
        <v>289</v>
      </c>
      <c r="AE1282" s="18">
        <v>5.1597803519999994</v>
      </c>
    </row>
    <row r="1283" spans="1:31" x14ac:dyDescent="0.2">
      <c r="A1283" s="18">
        <v>1278</v>
      </c>
      <c r="B1283" s="18">
        <v>100011110</v>
      </c>
      <c r="D1283" s="18">
        <v>0</v>
      </c>
      <c r="E1283" s="18" t="s">
        <v>2259</v>
      </c>
      <c r="F1283" s="18" t="s">
        <v>81</v>
      </c>
      <c r="H1283" s="18">
        <v>600000</v>
      </c>
      <c r="I1283" s="18">
        <v>198000</v>
      </c>
      <c r="J1283" s="18" t="s">
        <v>361</v>
      </c>
      <c r="K1283" s="18" t="s">
        <v>93</v>
      </c>
      <c r="L1283" s="18">
        <v>0</v>
      </c>
      <c r="M1283" s="18">
        <v>3</v>
      </c>
      <c r="O1283" s="18">
        <v>270003</v>
      </c>
      <c r="P1283" s="18">
        <v>0</v>
      </c>
      <c r="T1283" s="18" t="s">
        <v>117</v>
      </c>
      <c r="U1283" s="18">
        <v>0</v>
      </c>
      <c r="Y1283" s="18" t="s">
        <v>2298</v>
      </c>
      <c r="AB1283" s="18" t="s">
        <v>290</v>
      </c>
      <c r="AE1283" s="18">
        <v>6.1917364223999991</v>
      </c>
    </row>
    <row r="1284" spans="1:31" x14ac:dyDescent="0.2">
      <c r="A1284" s="18">
        <v>1279</v>
      </c>
      <c r="B1284" s="18">
        <v>100011120</v>
      </c>
      <c r="D1284" s="18">
        <v>0</v>
      </c>
      <c r="E1284" s="18" t="s">
        <v>2259</v>
      </c>
      <c r="F1284" s="18" t="s">
        <v>81</v>
      </c>
      <c r="H1284" s="18">
        <v>600000</v>
      </c>
      <c r="I1284" s="18">
        <v>198000</v>
      </c>
      <c r="J1284" s="18" t="s">
        <v>361</v>
      </c>
      <c r="K1284" s="18" t="s">
        <v>93</v>
      </c>
      <c r="L1284" s="18">
        <v>0</v>
      </c>
      <c r="M1284" s="18">
        <v>3</v>
      </c>
      <c r="O1284" s="18">
        <v>270003</v>
      </c>
      <c r="P1284" s="18">
        <v>0</v>
      </c>
      <c r="T1284" s="18" t="s">
        <v>117</v>
      </c>
      <c r="U1284" s="18">
        <v>0</v>
      </c>
      <c r="Y1284" s="18" t="s">
        <v>2299</v>
      </c>
      <c r="AB1284" s="18" t="s">
        <v>291</v>
      </c>
      <c r="AE1284" s="18">
        <v>7.4300837068799988</v>
      </c>
    </row>
    <row r="1285" spans="1:31" x14ac:dyDescent="0.2">
      <c r="A1285" s="18">
        <v>1280</v>
      </c>
      <c r="B1285" s="18">
        <v>100011130</v>
      </c>
      <c r="D1285" s="18">
        <v>0</v>
      </c>
      <c r="E1285" s="18" t="s">
        <v>2259</v>
      </c>
      <c r="F1285" s="18" t="s">
        <v>81</v>
      </c>
      <c r="H1285" s="18">
        <v>600000</v>
      </c>
      <c r="I1285" s="18">
        <v>198000</v>
      </c>
      <c r="J1285" s="18" t="s">
        <v>361</v>
      </c>
      <c r="K1285" s="18" t="s">
        <v>93</v>
      </c>
      <c r="L1285" s="18">
        <v>0</v>
      </c>
      <c r="M1285" s="18">
        <v>3</v>
      </c>
      <c r="O1285" s="18">
        <v>270003</v>
      </c>
      <c r="P1285" s="18">
        <v>0</v>
      </c>
      <c r="T1285" s="18" t="s">
        <v>117</v>
      </c>
      <c r="U1285" s="18">
        <v>0</v>
      </c>
      <c r="Y1285" s="18" t="s">
        <v>2300</v>
      </c>
      <c r="AB1285" s="18" t="s">
        <v>292</v>
      </c>
      <c r="AE1285" s="18">
        <v>8.9161004482559978</v>
      </c>
    </row>
    <row r="1286" spans="1:31" x14ac:dyDescent="0.2">
      <c r="A1286" s="18">
        <v>1281</v>
      </c>
      <c r="B1286" s="18">
        <v>100011140</v>
      </c>
      <c r="D1286" s="18">
        <v>0</v>
      </c>
      <c r="E1286" s="18" t="s">
        <v>2259</v>
      </c>
      <c r="F1286" s="18" t="s">
        <v>81</v>
      </c>
      <c r="H1286" s="18">
        <v>600000</v>
      </c>
      <c r="I1286" s="18">
        <v>198000</v>
      </c>
      <c r="J1286" s="18" t="s">
        <v>361</v>
      </c>
      <c r="K1286" s="18" t="s">
        <v>93</v>
      </c>
      <c r="L1286" s="18">
        <v>0</v>
      </c>
      <c r="M1286" s="18">
        <v>3</v>
      </c>
      <c r="O1286" s="18">
        <v>270003</v>
      </c>
      <c r="P1286" s="18">
        <v>0</v>
      </c>
      <c r="T1286" s="18" t="s">
        <v>117</v>
      </c>
      <c r="U1286" s="18">
        <v>0</v>
      </c>
      <c r="Y1286" s="18" t="s">
        <v>2301</v>
      </c>
      <c r="AB1286" s="18" t="s">
        <v>293</v>
      </c>
      <c r="AE1286" s="18">
        <v>10.699320537907196</v>
      </c>
    </row>
    <row r="1287" spans="1:31" x14ac:dyDescent="0.2">
      <c r="A1287" s="18">
        <v>1282</v>
      </c>
      <c r="B1287" s="18">
        <v>100011150</v>
      </c>
      <c r="D1287" s="18">
        <v>0</v>
      </c>
      <c r="E1287" s="18" t="s">
        <v>2259</v>
      </c>
      <c r="F1287" s="18" t="s">
        <v>81</v>
      </c>
      <c r="H1287" s="18">
        <v>600000</v>
      </c>
      <c r="I1287" s="18">
        <v>198000</v>
      </c>
      <c r="J1287" s="18" t="s">
        <v>361</v>
      </c>
      <c r="K1287" s="18" t="s">
        <v>93</v>
      </c>
      <c r="L1287" s="18">
        <v>0</v>
      </c>
      <c r="M1287" s="18">
        <v>3</v>
      </c>
      <c r="O1287" s="18">
        <v>270003</v>
      </c>
      <c r="P1287" s="18">
        <v>0</v>
      </c>
      <c r="T1287" s="18" t="s">
        <v>117</v>
      </c>
      <c r="U1287" s="18">
        <v>0</v>
      </c>
      <c r="Y1287" s="18" t="s">
        <v>2302</v>
      </c>
      <c r="AB1287" s="18" t="s">
        <v>294</v>
      </c>
      <c r="AE1287" s="18">
        <v>12.839184645488634</v>
      </c>
    </row>
    <row r="1288" spans="1:31" x14ac:dyDescent="0.2">
      <c r="A1288" s="18">
        <v>1283</v>
      </c>
      <c r="B1288" s="18">
        <v>100011160</v>
      </c>
      <c r="D1288" s="18">
        <v>0</v>
      </c>
      <c r="E1288" s="18" t="s">
        <v>2259</v>
      </c>
      <c r="F1288" s="18" t="s">
        <v>81</v>
      </c>
      <c r="H1288" s="18">
        <v>600000</v>
      </c>
      <c r="I1288" s="18">
        <v>198000</v>
      </c>
      <c r="J1288" s="18" t="s">
        <v>361</v>
      </c>
      <c r="K1288" s="18" t="s">
        <v>93</v>
      </c>
      <c r="L1288" s="18">
        <v>0</v>
      </c>
      <c r="M1288" s="18">
        <v>3</v>
      </c>
      <c r="O1288" s="18">
        <v>270003</v>
      </c>
      <c r="P1288" s="18">
        <v>0</v>
      </c>
      <c r="T1288" s="18" t="s">
        <v>117</v>
      </c>
      <c r="U1288" s="18">
        <v>0</v>
      </c>
      <c r="Y1288" s="18" t="s">
        <v>2303</v>
      </c>
      <c r="AB1288" s="18" t="s">
        <v>295</v>
      </c>
      <c r="AE1288" s="18">
        <v>15.407021574586361</v>
      </c>
    </row>
    <row r="1289" spans="1:31" x14ac:dyDescent="0.2">
      <c r="A1289" s="18">
        <v>1284</v>
      </c>
      <c r="B1289" s="18">
        <v>100011170</v>
      </c>
      <c r="D1289" s="18">
        <v>0</v>
      </c>
      <c r="E1289" s="18" t="s">
        <v>2259</v>
      </c>
      <c r="F1289" s="18" t="s">
        <v>81</v>
      </c>
      <c r="H1289" s="18">
        <v>600000</v>
      </c>
      <c r="I1289" s="18">
        <v>198000</v>
      </c>
      <c r="J1289" s="18" t="s">
        <v>361</v>
      </c>
      <c r="K1289" s="18" t="s">
        <v>93</v>
      </c>
      <c r="L1289" s="18">
        <v>0</v>
      </c>
      <c r="M1289" s="18">
        <v>3</v>
      </c>
      <c r="O1289" s="18">
        <v>270003</v>
      </c>
      <c r="P1289" s="18">
        <v>0</v>
      </c>
      <c r="T1289" s="18" t="s">
        <v>117</v>
      </c>
      <c r="U1289" s="18">
        <v>0</v>
      </c>
      <c r="Y1289" s="18" t="s">
        <v>2304</v>
      </c>
      <c r="AB1289" s="18" t="s">
        <v>296</v>
      </c>
      <c r="AE1289" s="18">
        <v>18.488425889503631</v>
      </c>
    </row>
    <row r="1290" spans="1:31" x14ac:dyDescent="0.2">
      <c r="A1290" s="18">
        <v>1285</v>
      </c>
      <c r="B1290" s="18">
        <v>100011180</v>
      </c>
      <c r="D1290" s="18">
        <v>0</v>
      </c>
      <c r="E1290" s="18" t="s">
        <v>2259</v>
      </c>
      <c r="F1290" s="18" t="s">
        <v>81</v>
      </c>
      <c r="H1290" s="18">
        <v>600000</v>
      </c>
      <c r="I1290" s="18">
        <v>198000</v>
      </c>
      <c r="J1290" s="18" t="s">
        <v>361</v>
      </c>
      <c r="K1290" s="18" t="s">
        <v>93</v>
      </c>
      <c r="L1290" s="18">
        <v>0</v>
      </c>
      <c r="M1290" s="18">
        <v>3</v>
      </c>
      <c r="O1290" s="18">
        <v>270003</v>
      </c>
      <c r="P1290" s="18">
        <v>0</v>
      </c>
      <c r="T1290" s="18" t="s">
        <v>117</v>
      </c>
      <c r="U1290" s="18">
        <v>0</v>
      </c>
      <c r="Y1290" s="18" t="s">
        <v>2305</v>
      </c>
      <c r="AB1290" s="18" t="s">
        <v>297</v>
      </c>
      <c r="AE1290" s="18">
        <v>22.186111067404358</v>
      </c>
    </row>
    <row r="1291" spans="1:31" x14ac:dyDescent="0.2">
      <c r="A1291" s="18">
        <v>1286</v>
      </c>
      <c r="B1291" s="18">
        <v>100011190</v>
      </c>
      <c r="D1291" s="18">
        <v>0</v>
      </c>
      <c r="E1291" s="18" t="s">
        <v>2259</v>
      </c>
      <c r="F1291" s="18" t="s">
        <v>81</v>
      </c>
      <c r="H1291" s="18">
        <v>600000</v>
      </c>
      <c r="I1291" s="18">
        <v>198000</v>
      </c>
      <c r="J1291" s="18" t="s">
        <v>361</v>
      </c>
      <c r="K1291" s="18" t="s">
        <v>93</v>
      </c>
      <c r="L1291" s="18">
        <v>0</v>
      </c>
      <c r="M1291" s="18">
        <v>3</v>
      </c>
      <c r="O1291" s="18">
        <v>270003</v>
      </c>
      <c r="P1291" s="18">
        <v>0</v>
      </c>
      <c r="T1291" s="18" t="s">
        <v>117</v>
      </c>
      <c r="U1291" s="18">
        <v>0</v>
      </c>
      <c r="Y1291" s="18" t="s">
        <v>2306</v>
      </c>
      <c r="AB1291" s="18" t="s">
        <v>298</v>
      </c>
      <c r="AE1291" s="18">
        <v>26.62333328088523</v>
      </c>
    </row>
    <row r="1292" spans="1:31" x14ac:dyDescent="0.2">
      <c r="A1292" s="18">
        <v>1287</v>
      </c>
      <c r="B1292" s="18">
        <v>100011200</v>
      </c>
      <c r="D1292" s="18">
        <v>0</v>
      </c>
      <c r="E1292" s="18" t="s">
        <v>2259</v>
      </c>
      <c r="F1292" s="18" t="s">
        <v>81</v>
      </c>
      <c r="H1292" s="18">
        <v>600000</v>
      </c>
      <c r="I1292" s="18">
        <v>198000</v>
      </c>
      <c r="J1292" s="18" t="s">
        <v>361</v>
      </c>
      <c r="K1292" s="18" t="s">
        <v>93</v>
      </c>
      <c r="L1292" s="18">
        <v>0</v>
      </c>
      <c r="M1292" s="18">
        <v>3</v>
      </c>
      <c r="O1292" s="18">
        <v>270003</v>
      </c>
      <c r="P1292" s="18">
        <v>0</v>
      </c>
      <c r="T1292" s="18" t="s">
        <v>117</v>
      </c>
      <c r="U1292" s="18">
        <v>0</v>
      </c>
      <c r="Y1292" s="18" t="s">
        <v>2307</v>
      </c>
      <c r="AB1292" s="18" t="s">
        <v>299</v>
      </c>
      <c r="AE1292" s="18">
        <v>31.947999937062274</v>
      </c>
    </row>
    <row r="1293" spans="1:31" x14ac:dyDescent="0.2">
      <c r="A1293" s="18">
        <v>1288</v>
      </c>
      <c r="B1293" s="18">
        <v>100011210</v>
      </c>
      <c r="D1293" s="18">
        <v>0</v>
      </c>
      <c r="E1293" s="18" t="s">
        <v>2259</v>
      </c>
      <c r="F1293" s="18" t="s">
        <v>81</v>
      </c>
      <c r="H1293" s="18">
        <v>600000</v>
      </c>
      <c r="I1293" s="18">
        <v>198000</v>
      </c>
      <c r="J1293" s="18" t="s">
        <v>361</v>
      </c>
      <c r="K1293" s="18" t="s">
        <v>93</v>
      </c>
      <c r="L1293" s="18">
        <v>0</v>
      </c>
      <c r="M1293" s="18">
        <v>3</v>
      </c>
      <c r="O1293" s="18">
        <v>270003</v>
      </c>
      <c r="P1293" s="18">
        <v>0</v>
      </c>
      <c r="T1293" s="18" t="s">
        <v>117</v>
      </c>
      <c r="U1293" s="18">
        <v>0</v>
      </c>
      <c r="Y1293" s="18" t="s">
        <v>2308</v>
      </c>
      <c r="AB1293" s="18" t="s">
        <v>279</v>
      </c>
      <c r="AE1293" s="18">
        <v>38.337599924474731</v>
      </c>
    </row>
    <row r="1294" spans="1:31" x14ac:dyDescent="0.2">
      <c r="A1294" s="18">
        <v>1289</v>
      </c>
      <c r="B1294" s="18">
        <v>100011220</v>
      </c>
      <c r="D1294" s="18">
        <v>0</v>
      </c>
      <c r="E1294" s="18" t="s">
        <v>2259</v>
      </c>
      <c r="F1294" s="18" t="s">
        <v>81</v>
      </c>
      <c r="H1294" s="18">
        <v>600000</v>
      </c>
      <c r="I1294" s="18">
        <v>198000</v>
      </c>
      <c r="J1294" s="18" t="s">
        <v>361</v>
      </c>
      <c r="K1294" s="18" t="s">
        <v>93</v>
      </c>
      <c r="L1294" s="18">
        <v>0</v>
      </c>
      <c r="M1294" s="18">
        <v>3</v>
      </c>
      <c r="O1294" s="18">
        <v>270003</v>
      </c>
      <c r="P1294" s="18">
        <v>0</v>
      </c>
      <c r="T1294" s="18" t="s">
        <v>117</v>
      </c>
      <c r="U1294" s="18">
        <v>0</v>
      </c>
      <c r="Y1294" s="18" t="s">
        <v>2309</v>
      </c>
      <c r="AB1294" s="18" t="s">
        <v>300</v>
      </c>
      <c r="AE1294" s="18">
        <v>46.005119909369675</v>
      </c>
    </row>
    <row r="1295" spans="1:31" x14ac:dyDescent="0.2">
      <c r="A1295" s="18">
        <v>1290</v>
      </c>
      <c r="B1295" s="18">
        <v>100011230</v>
      </c>
      <c r="D1295" s="18">
        <v>0</v>
      </c>
      <c r="E1295" s="18" t="s">
        <v>2259</v>
      </c>
      <c r="F1295" s="18" t="s">
        <v>81</v>
      </c>
      <c r="H1295" s="18">
        <v>600000</v>
      </c>
      <c r="I1295" s="18">
        <v>198000</v>
      </c>
      <c r="J1295" s="18" t="s">
        <v>361</v>
      </c>
      <c r="K1295" s="18" t="s">
        <v>93</v>
      </c>
      <c r="L1295" s="18">
        <v>0</v>
      </c>
      <c r="M1295" s="18">
        <v>3</v>
      </c>
      <c r="O1295" s="18">
        <v>270003</v>
      </c>
      <c r="P1295" s="18">
        <v>0</v>
      </c>
      <c r="T1295" s="18" t="s">
        <v>117</v>
      </c>
      <c r="U1295" s="18">
        <v>0</v>
      </c>
      <c r="Y1295" s="18" t="s">
        <v>2310</v>
      </c>
      <c r="AB1295" s="18" t="s">
        <v>301</v>
      </c>
      <c r="AE1295" s="18">
        <v>55.206143891243606</v>
      </c>
    </row>
    <row r="1296" spans="1:31" x14ac:dyDescent="0.2">
      <c r="A1296" s="18">
        <v>1291</v>
      </c>
      <c r="B1296" s="18">
        <v>100011240</v>
      </c>
      <c r="D1296" s="18">
        <v>0</v>
      </c>
      <c r="E1296" s="18" t="s">
        <v>2259</v>
      </c>
      <c r="F1296" s="18" t="s">
        <v>81</v>
      </c>
      <c r="H1296" s="18">
        <v>600000</v>
      </c>
      <c r="I1296" s="18">
        <v>198000</v>
      </c>
      <c r="J1296" s="18" t="s">
        <v>361</v>
      </c>
      <c r="K1296" s="18" t="s">
        <v>93</v>
      </c>
      <c r="L1296" s="18">
        <v>0</v>
      </c>
      <c r="M1296" s="18">
        <v>3</v>
      </c>
      <c r="O1296" s="18">
        <v>270003</v>
      </c>
      <c r="P1296" s="18">
        <v>0</v>
      </c>
      <c r="T1296" s="18" t="s">
        <v>117</v>
      </c>
      <c r="U1296" s="18">
        <v>0</v>
      </c>
      <c r="Y1296" s="18" t="s">
        <v>2311</v>
      </c>
      <c r="AB1296" s="18" t="s">
        <v>302</v>
      </c>
      <c r="AE1296" s="18">
        <v>66.247372669492322</v>
      </c>
    </row>
    <row r="1297" spans="1:32" x14ac:dyDescent="0.2">
      <c r="A1297" s="18">
        <v>1292</v>
      </c>
      <c r="B1297" s="18">
        <v>100011250</v>
      </c>
      <c r="D1297" s="18">
        <v>0</v>
      </c>
      <c r="E1297" s="18" t="s">
        <v>2259</v>
      </c>
      <c r="F1297" s="18" t="s">
        <v>81</v>
      </c>
      <c r="H1297" s="18">
        <v>600000</v>
      </c>
      <c r="I1297" s="18">
        <v>198000</v>
      </c>
      <c r="J1297" s="18" t="s">
        <v>361</v>
      </c>
      <c r="K1297" s="18" t="s">
        <v>93</v>
      </c>
      <c r="L1297" s="18">
        <v>0</v>
      </c>
      <c r="M1297" s="18">
        <v>3</v>
      </c>
      <c r="O1297" s="18">
        <v>270003</v>
      </c>
      <c r="P1297" s="18">
        <v>0</v>
      </c>
      <c r="T1297" s="18" t="s">
        <v>117</v>
      </c>
      <c r="U1297" s="18">
        <v>0</v>
      </c>
      <c r="Y1297" s="18" t="s">
        <v>2312</v>
      </c>
      <c r="AB1297" s="18" t="s">
        <v>303</v>
      </c>
      <c r="AE1297" s="18">
        <v>79.496847203390786</v>
      </c>
    </row>
    <row r="1298" spans="1:32" x14ac:dyDescent="0.2">
      <c r="A1298" s="18">
        <v>1293</v>
      </c>
      <c r="B1298" s="18">
        <v>100011011</v>
      </c>
      <c r="D1298" s="18">
        <v>0</v>
      </c>
      <c r="E1298" s="18" t="s">
        <v>2260</v>
      </c>
      <c r="F1298" s="18" t="s">
        <v>324</v>
      </c>
      <c r="H1298" s="18">
        <v>200000</v>
      </c>
      <c r="I1298" s="18">
        <v>0</v>
      </c>
      <c r="J1298" s="18" t="s">
        <v>262</v>
      </c>
      <c r="K1298" s="18" t="s">
        <v>93</v>
      </c>
      <c r="L1298" s="18" t="s">
        <v>3539</v>
      </c>
      <c r="M1298" s="18">
        <v>0</v>
      </c>
      <c r="O1298" s="18">
        <v>270006</v>
      </c>
      <c r="P1298" s="18">
        <v>3000</v>
      </c>
      <c r="R1298" s="18">
        <v>10</v>
      </c>
      <c r="T1298" s="18" t="s">
        <v>117</v>
      </c>
      <c r="AB1298" s="18" t="s">
        <v>277</v>
      </c>
      <c r="AD1298" s="18">
        <v>300</v>
      </c>
      <c r="AE1298" s="18">
        <v>1</v>
      </c>
      <c r="AF1298" s="18">
        <v>300</v>
      </c>
    </row>
    <row r="1299" spans="1:32" x14ac:dyDescent="0.2">
      <c r="A1299" s="18">
        <v>1294</v>
      </c>
      <c r="B1299" s="18">
        <v>100011021</v>
      </c>
      <c r="D1299" s="18">
        <v>0</v>
      </c>
      <c r="E1299" s="18" t="s">
        <v>2260</v>
      </c>
      <c r="F1299" s="18" t="s">
        <v>324</v>
      </c>
      <c r="H1299" s="18">
        <v>200000</v>
      </c>
      <c r="I1299" s="18">
        <v>0</v>
      </c>
      <c r="J1299" s="18" t="s">
        <v>262</v>
      </c>
      <c r="K1299" s="18" t="s">
        <v>93</v>
      </c>
      <c r="L1299" s="18" t="s">
        <v>3540</v>
      </c>
      <c r="M1299" s="18">
        <v>0</v>
      </c>
      <c r="O1299" s="18">
        <v>270006</v>
      </c>
      <c r="P1299" s="18">
        <v>3000</v>
      </c>
      <c r="R1299" s="18">
        <v>10</v>
      </c>
      <c r="T1299" s="18" t="s">
        <v>117</v>
      </c>
      <c r="AB1299" s="18" t="s">
        <v>280</v>
      </c>
      <c r="AD1299" s="18">
        <v>300</v>
      </c>
      <c r="AE1299" s="18">
        <v>1.2</v>
      </c>
      <c r="AF1299" s="18">
        <v>360</v>
      </c>
    </row>
    <row r="1300" spans="1:32" x14ac:dyDescent="0.2">
      <c r="A1300" s="18">
        <v>1295</v>
      </c>
      <c r="B1300" s="18">
        <v>100011031</v>
      </c>
      <c r="D1300" s="18">
        <v>0</v>
      </c>
      <c r="E1300" s="18" t="s">
        <v>2260</v>
      </c>
      <c r="F1300" s="18" t="s">
        <v>324</v>
      </c>
      <c r="H1300" s="18">
        <v>200000</v>
      </c>
      <c r="I1300" s="18">
        <v>0</v>
      </c>
      <c r="J1300" s="18" t="s">
        <v>262</v>
      </c>
      <c r="K1300" s="18" t="s">
        <v>93</v>
      </c>
      <c r="L1300" s="18" t="s">
        <v>3541</v>
      </c>
      <c r="M1300" s="18">
        <v>0</v>
      </c>
      <c r="O1300" s="18">
        <v>270006</v>
      </c>
      <c r="P1300" s="18">
        <v>3000</v>
      </c>
      <c r="R1300" s="18">
        <v>10</v>
      </c>
      <c r="T1300" s="18" t="s">
        <v>117</v>
      </c>
      <c r="AB1300" s="18" t="s">
        <v>282</v>
      </c>
      <c r="AD1300" s="18">
        <v>300</v>
      </c>
      <c r="AE1300" s="18">
        <v>1.44</v>
      </c>
      <c r="AF1300" s="18">
        <v>432</v>
      </c>
    </row>
    <row r="1301" spans="1:32" x14ac:dyDescent="0.2">
      <c r="A1301" s="18">
        <v>1296</v>
      </c>
      <c r="B1301" s="18">
        <v>100011041</v>
      </c>
      <c r="D1301" s="18">
        <v>0</v>
      </c>
      <c r="E1301" s="18" t="s">
        <v>2260</v>
      </c>
      <c r="F1301" s="18" t="s">
        <v>324</v>
      </c>
      <c r="H1301" s="18">
        <v>200000</v>
      </c>
      <c r="I1301" s="18">
        <v>0</v>
      </c>
      <c r="J1301" s="18" t="s">
        <v>262</v>
      </c>
      <c r="K1301" s="18" t="s">
        <v>93</v>
      </c>
      <c r="L1301" s="18" t="s">
        <v>3542</v>
      </c>
      <c r="M1301" s="18">
        <v>0</v>
      </c>
      <c r="O1301" s="18">
        <v>270006</v>
      </c>
      <c r="P1301" s="18">
        <v>3000</v>
      </c>
      <c r="R1301" s="18">
        <v>10</v>
      </c>
      <c r="T1301" s="18" t="s">
        <v>117</v>
      </c>
      <c r="AB1301" s="18" t="s">
        <v>283</v>
      </c>
      <c r="AD1301" s="18">
        <v>300</v>
      </c>
      <c r="AE1301" s="18">
        <v>1.728</v>
      </c>
      <c r="AF1301" s="18">
        <v>518</v>
      </c>
    </row>
    <row r="1302" spans="1:32" x14ac:dyDescent="0.2">
      <c r="A1302" s="18">
        <v>1297</v>
      </c>
      <c r="B1302" s="18">
        <v>100011051</v>
      </c>
      <c r="D1302" s="18">
        <v>0</v>
      </c>
      <c r="E1302" s="18" t="s">
        <v>2260</v>
      </c>
      <c r="F1302" s="18" t="s">
        <v>324</v>
      </c>
      <c r="H1302" s="18">
        <v>200000</v>
      </c>
      <c r="I1302" s="18">
        <v>0</v>
      </c>
      <c r="J1302" s="18" t="s">
        <v>262</v>
      </c>
      <c r="K1302" s="18" t="s">
        <v>93</v>
      </c>
      <c r="L1302" s="18" t="s">
        <v>3543</v>
      </c>
      <c r="M1302" s="18">
        <v>0</v>
      </c>
      <c r="O1302" s="18">
        <v>270006</v>
      </c>
      <c r="P1302" s="18">
        <v>3000</v>
      </c>
      <c r="R1302" s="18">
        <v>10</v>
      </c>
      <c r="T1302" s="18" t="s">
        <v>117</v>
      </c>
      <c r="AB1302" s="18" t="s">
        <v>284</v>
      </c>
      <c r="AD1302" s="18">
        <v>300</v>
      </c>
      <c r="AE1302" s="18">
        <v>2.0735999999999999</v>
      </c>
      <c r="AF1302" s="18">
        <v>622</v>
      </c>
    </row>
    <row r="1303" spans="1:32" x14ac:dyDescent="0.2">
      <c r="A1303" s="18">
        <v>1298</v>
      </c>
      <c r="B1303" s="18">
        <v>100011061</v>
      </c>
      <c r="D1303" s="18">
        <v>0</v>
      </c>
      <c r="E1303" s="18" t="s">
        <v>2260</v>
      </c>
      <c r="F1303" s="18" t="s">
        <v>324</v>
      </c>
      <c r="H1303" s="18">
        <v>200000</v>
      </c>
      <c r="I1303" s="18">
        <v>0</v>
      </c>
      <c r="J1303" s="18" t="s">
        <v>262</v>
      </c>
      <c r="K1303" s="18" t="s">
        <v>93</v>
      </c>
      <c r="L1303" s="18" t="s">
        <v>3544</v>
      </c>
      <c r="M1303" s="18">
        <v>0</v>
      </c>
      <c r="O1303" s="18">
        <v>270006</v>
      </c>
      <c r="P1303" s="18">
        <v>3000</v>
      </c>
      <c r="R1303" s="18">
        <v>10</v>
      </c>
      <c r="T1303" s="18" t="s">
        <v>117</v>
      </c>
      <c r="AB1303" s="18" t="s">
        <v>285</v>
      </c>
      <c r="AD1303" s="18">
        <v>300</v>
      </c>
      <c r="AE1303" s="18">
        <v>2.4883199999999999</v>
      </c>
      <c r="AF1303" s="18">
        <v>746</v>
      </c>
    </row>
    <row r="1304" spans="1:32" x14ac:dyDescent="0.2">
      <c r="A1304" s="18">
        <v>1299</v>
      </c>
      <c r="B1304" s="18">
        <v>100011071</v>
      </c>
      <c r="D1304" s="18">
        <v>0</v>
      </c>
      <c r="E1304" s="18" t="s">
        <v>2260</v>
      </c>
      <c r="F1304" s="18" t="s">
        <v>324</v>
      </c>
      <c r="H1304" s="18">
        <v>200000</v>
      </c>
      <c r="I1304" s="18">
        <v>0</v>
      </c>
      <c r="J1304" s="18" t="s">
        <v>262</v>
      </c>
      <c r="K1304" s="18" t="s">
        <v>93</v>
      </c>
      <c r="L1304" s="18" t="s">
        <v>3545</v>
      </c>
      <c r="M1304" s="18">
        <v>0</v>
      </c>
      <c r="O1304" s="18">
        <v>270006</v>
      </c>
      <c r="P1304" s="18">
        <v>3000</v>
      </c>
      <c r="R1304" s="18">
        <v>10</v>
      </c>
      <c r="T1304" s="18" t="s">
        <v>117</v>
      </c>
      <c r="AB1304" s="18" t="s">
        <v>286</v>
      </c>
      <c r="AD1304" s="18">
        <v>300</v>
      </c>
      <c r="AE1304" s="18">
        <v>2.9859839999999997</v>
      </c>
      <c r="AF1304" s="18">
        <v>896</v>
      </c>
    </row>
    <row r="1305" spans="1:32" x14ac:dyDescent="0.2">
      <c r="A1305" s="18">
        <v>1300</v>
      </c>
      <c r="B1305" s="18">
        <v>100011081</v>
      </c>
      <c r="D1305" s="18">
        <v>0</v>
      </c>
      <c r="E1305" s="18" t="s">
        <v>2260</v>
      </c>
      <c r="F1305" s="18" t="s">
        <v>324</v>
      </c>
      <c r="H1305" s="18">
        <v>200000</v>
      </c>
      <c r="I1305" s="18">
        <v>0</v>
      </c>
      <c r="J1305" s="18" t="s">
        <v>262</v>
      </c>
      <c r="K1305" s="18" t="s">
        <v>93</v>
      </c>
      <c r="L1305" s="18" t="s">
        <v>3546</v>
      </c>
      <c r="M1305" s="18">
        <v>0</v>
      </c>
      <c r="O1305" s="18">
        <v>270006</v>
      </c>
      <c r="P1305" s="18">
        <v>3000</v>
      </c>
      <c r="R1305" s="18">
        <v>10</v>
      </c>
      <c r="T1305" s="18" t="s">
        <v>117</v>
      </c>
      <c r="AB1305" s="18" t="s">
        <v>287</v>
      </c>
      <c r="AD1305" s="18">
        <v>300</v>
      </c>
      <c r="AE1305" s="18">
        <v>3.5831807999999996</v>
      </c>
      <c r="AF1305" s="18">
        <v>1075</v>
      </c>
    </row>
    <row r="1306" spans="1:32" x14ac:dyDescent="0.2">
      <c r="A1306" s="18">
        <v>1301</v>
      </c>
      <c r="B1306" s="18">
        <v>100011091</v>
      </c>
      <c r="D1306" s="18">
        <v>0</v>
      </c>
      <c r="E1306" s="18" t="s">
        <v>2260</v>
      </c>
      <c r="F1306" s="18" t="s">
        <v>324</v>
      </c>
      <c r="H1306" s="18">
        <v>200000</v>
      </c>
      <c r="I1306" s="18">
        <v>0</v>
      </c>
      <c r="J1306" s="18" t="s">
        <v>262</v>
      </c>
      <c r="K1306" s="18" t="s">
        <v>93</v>
      </c>
      <c r="L1306" s="18" t="s">
        <v>3547</v>
      </c>
      <c r="M1306" s="18">
        <v>0</v>
      </c>
      <c r="O1306" s="18">
        <v>270006</v>
      </c>
      <c r="P1306" s="18">
        <v>3000</v>
      </c>
      <c r="R1306" s="18">
        <v>10</v>
      </c>
      <c r="T1306" s="18" t="s">
        <v>117</v>
      </c>
      <c r="AB1306" s="18" t="s">
        <v>288</v>
      </c>
      <c r="AD1306" s="18">
        <v>300</v>
      </c>
      <c r="AE1306" s="18">
        <v>4.2998169599999994</v>
      </c>
      <c r="AF1306" s="18">
        <v>1290</v>
      </c>
    </row>
    <row r="1307" spans="1:32" x14ac:dyDescent="0.2">
      <c r="A1307" s="18">
        <v>1302</v>
      </c>
      <c r="B1307" s="18">
        <v>100011101</v>
      </c>
      <c r="D1307" s="18">
        <v>0</v>
      </c>
      <c r="E1307" s="18" t="s">
        <v>2260</v>
      </c>
      <c r="F1307" s="18" t="s">
        <v>324</v>
      </c>
      <c r="H1307" s="18">
        <v>200000</v>
      </c>
      <c r="I1307" s="18">
        <v>0</v>
      </c>
      <c r="J1307" s="18" t="s">
        <v>262</v>
      </c>
      <c r="K1307" s="18" t="s">
        <v>93</v>
      </c>
      <c r="L1307" s="18" t="s">
        <v>3548</v>
      </c>
      <c r="M1307" s="18">
        <v>0</v>
      </c>
      <c r="O1307" s="18">
        <v>270006</v>
      </c>
      <c r="P1307" s="18">
        <v>3000</v>
      </c>
      <c r="R1307" s="18">
        <v>10</v>
      </c>
      <c r="T1307" s="18" t="s">
        <v>117</v>
      </c>
      <c r="AB1307" s="18" t="s">
        <v>289</v>
      </c>
      <c r="AD1307" s="18">
        <v>300</v>
      </c>
      <c r="AE1307" s="18">
        <v>5.1597803519999994</v>
      </c>
      <c r="AF1307" s="18">
        <v>1548</v>
      </c>
    </row>
    <row r="1308" spans="1:32" x14ac:dyDescent="0.2">
      <c r="A1308" s="18">
        <v>1303</v>
      </c>
      <c r="B1308" s="18">
        <v>100011111</v>
      </c>
      <c r="D1308" s="18">
        <v>0</v>
      </c>
      <c r="E1308" s="18" t="s">
        <v>2260</v>
      </c>
      <c r="F1308" s="18" t="s">
        <v>324</v>
      </c>
      <c r="H1308" s="18">
        <v>200000</v>
      </c>
      <c r="I1308" s="18">
        <v>0</v>
      </c>
      <c r="J1308" s="18" t="s">
        <v>262</v>
      </c>
      <c r="K1308" s="18" t="s">
        <v>93</v>
      </c>
      <c r="L1308" s="18" t="s">
        <v>3549</v>
      </c>
      <c r="M1308" s="18">
        <v>0</v>
      </c>
      <c r="O1308" s="18">
        <v>270006</v>
      </c>
      <c r="P1308" s="18">
        <v>3000</v>
      </c>
      <c r="R1308" s="18">
        <v>10</v>
      </c>
      <c r="T1308" s="18" t="s">
        <v>117</v>
      </c>
      <c r="AB1308" s="18" t="s">
        <v>290</v>
      </c>
      <c r="AD1308" s="18">
        <v>300</v>
      </c>
      <c r="AE1308" s="18">
        <v>6.1917364223999991</v>
      </c>
      <c r="AF1308" s="18">
        <v>1858</v>
      </c>
    </row>
    <row r="1309" spans="1:32" x14ac:dyDescent="0.2">
      <c r="A1309" s="18">
        <v>1304</v>
      </c>
      <c r="B1309" s="18">
        <v>100011121</v>
      </c>
      <c r="D1309" s="18">
        <v>0</v>
      </c>
      <c r="E1309" s="18" t="s">
        <v>2260</v>
      </c>
      <c r="F1309" s="18" t="s">
        <v>324</v>
      </c>
      <c r="H1309" s="18">
        <v>200000</v>
      </c>
      <c r="I1309" s="18">
        <v>0</v>
      </c>
      <c r="J1309" s="18" t="s">
        <v>262</v>
      </c>
      <c r="K1309" s="18" t="s">
        <v>93</v>
      </c>
      <c r="L1309" s="18" t="s">
        <v>3550</v>
      </c>
      <c r="M1309" s="18">
        <v>0</v>
      </c>
      <c r="O1309" s="18">
        <v>270006</v>
      </c>
      <c r="P1309" s="18">
        <v>3000</v>
      </c>
      <c r="R1309" s="18">
        <v>10</v>
      </c>
      <c r="T1309" s="18" t="s">
        <v>117</v>
      </c>
      <c r="AB1309" s="18" t="s">
        <v>291</v>
      </c>
      <c r="AD1309" s="18">
        <v>300</v>
      </c>
      <c r="AE1309" s="18">
        <v>7.4300837068799988</v>
      </c>
      <c r="AF1309" s="18">
        <v>2229</v>
      </c>
    </row>
    <row r="1310" spans="1:32" x14ac:dyDescent="0.2">
      <c r="A1310" s="18">
        <v>1305</v>
      </c>
      <c r="B1310" s="18">
        <v>100011131</v>
      </c>
      <c r="D1310" s="18">
        <v>0</v>
      </c>
      <c r="E1310" s="18" t="s">
        <v>2260</v>
      </c>
      <c r="F1310" s="18" t="s">
        <v>324</v>
      </c>
      <c r="H1310" s="18">
        <v>200000</v>
      </c>
      <c r="I1310" s="18">
        <v>0</v>
      </c>
      <c r="J1310" s="18" t="s">
        <v>262</v>
      </c>
      <c r="K1310" s="18" t="s">
        <v>93</v>
      </c>
      <c r="L1310" s="18" t="s">
        <v>3551</v>
      </c>
      <c r="M1310" s="18">
        <v>0</v>
      </c>
      <c r="O1310" s="18">
        <v>270006</v>
      </c>
      <c r="P1310" s="18">
        <v>3000</v>
      </c>
      <c r="R1310" s="18">
        <v>10</v>
      </c>
      <c r="T1310" s="18" t="s">
        <v>117</v>
      </c>
      <c r="AB1310" s="18" t="s">
        <v>292</v>
      </c>
      <c r="AD1310" s="18">
        <v>300</v>
      </c>
      <c r="AE1310" s="18">
        <v>8.9161004482559978</v>
      </c>
      <c r="AF1310" s="18">
        <v>2675</v>
      </c>
    </row>
    <row r="1311" spans="1:32" x14ac:dyDescent="0.2">
      <c r="A1311" s="18">
        <v>1306</v>
      </c>
      <c r="B1311" s="18">
        <v>100011141</v>
      </c>
      <c r="D1311" s="18">
        <v>0</v>
      </c>
      <c r="E1311" s="18" t="s">
        <v>2260</v>
      </c>
      <c r="F1311" s="18" t="s">
        <v>324</v>
      </c>
      <c r="H1311" s="18">
        <v>200000</v>
      </c>
      <c r="I1311" s="18">
        <v>0</v>
      </c>
      <c r="J1311" s="18" t="s">
        <v>262</v>
      </c>
      <c r="K1311" s="18" t="s">
        <v>93</v>
      </c>
      <c r="L1311" s="18" t="s">
        <v>3552</v>
      </c>
      <c r="M1311" s="18">
        <v>0</v>
      </c>
      <c r="O1311" s="18">
        <v>270006</v>
      </c>
      <c r="P1311" s="18">
        <v>3000</v>
      </c>
      <c r="R1311" s="18">
        <v>10</v>
      </c>
      <c r="T1311" s="18" t="s">
        <v>117</v>
      </c>
      <c r="AB1311" s="18" t="s">
        <v>293</v>
      </c>
      <c r="AD1311" s="18">
        <v>300</v>
      </c>
      <c r="AE1311" s="18">
        <v>10.699320537907196</v>
      </c>
      <c r="AF1311" s="18">
        <v>3210</v>
      </c>
    </row>
    <row r="1312" spans="1:32" x14ac:dyDescent="0.2">
      <c r="A1312" s="18">
        <v>1307</v>
      </c>
      <c r="B1312" s="18">
        <v>100011151</v>
      </c>
      <c r="D1312" s="18">
        <v>0</v>
      </c>
      <c r="E1312" s="18" t="s">
        <v>2260</v>
      </c>
      <c r="F1312" s="18" t="s">
        <v>324</v>
      </c>
      <c r="H1312" s="18">
        <v>200000</v>
      </c>
      <c r="I1312" s="18">
        <v>0</v>
      </c>
      <c r="J1312" s="18" t="s">
        <v>262</v>
      </c>
      <c r="K1312" s="18" t="s">
        <v>93</v>
      </c>
      <c r="L1312" s="18" t="s">
        <v>3553</v>
      </c>
      <c r="M1312" s="18">
        <v>0</v>
      </c>
      <c r="O1312" s="18">
        <v>270006</v>
      </c>
      <c r="P1312" s="18">
        <v>3000</v>
      </c>
      <c r="R1312" s="18">
        <v>10</v>
      </c>
      <c r="T1312" s="18" t="s">
        <v>117</v>
      </c>
      <c r="AB1312" s="18" t="s">
        <v>294</v>
      </c>
      <c r="AD1312" s="18">
        <v>300</v>
      </c>
      <c r="AE1312" s="18">
        <v>12.839184645488634</v>
      </c>
      <c r="AF1312" s="18">
        <v>3852</v>
      </c>
    </row>
    <row r="1313" spans="1:32" x14ac:dyDescent="0.2">
      <c r="A1313" s="18">
        <v>1308</v>
      </c>
      <c r="B1313" s="18">
        <v>100011161</v>
      </c>
      <c r="D1313" s="18">
        <v>0</v>
      </c>
      <c r="E1313" s="18" t="s">
        <v>2260</v>
      </c>
      <c r="F1313" s="18" t="s">
        <v>324</v>
      </c>
      <c r="H1313" s="18">
        <v>200000</v>
      </c>
      <c r="I1313" s="18">
        <v>0</v>
      </c>
      <c r="J1313" s="18" t="s">
        <v>262</v>
      </c>
      <c r="K1313" s="18" t="s">
        <v>93</v>
      </c>
      <c r="L1313" s="18" t="s">
        <v>3554</v>
      </c>
      <c r="M1313" s="18">
        <v>0</v>
      </c>
      <c r="O1313" s="18">
        <v>270006</v>
      </c>
      <c r="P1313" s="18">
        <v>3000</v>
      </c>
      <c r="R1313" s="18">
        <v>10</v>
      </c>
      <c r="T1313" s="18" t="s">
        <v>117</v>
      </c>
      <c r="AB1313" s="18" t="s">
        <v>295</v>
      </c>
      <c r="AD1313" s="18">
        <v>300</v>
      </c>
      <c r="AE1313" s="18">
        <v>15.407021574586361</v>
      </c>
      <c r="AF1313" s="18">
        <v>4622</v>
      </c>
    </row>
    <row r="1314" spans="1:32" x14ac:dyDescent="0.2">
      <c r="A1314" s="18">
        <v>1309</v>
      </c>
      <c r="B1314" s="18">
        <v>100011171</v>
      </c>
      <c r="D1314" s="18">
        <v>0</v>
      </c>
      <c r="E1314" s="18" t="s">
        <v>2260</v>
      </c>
      <c r="F1314" s="18" t="s">
        <v>324</v>
      </c>
      <c r="H1314" s="18">
        <v>200000</v>
      </c>
      <c r="I1314" s="18">
        <v>0</v>
      </c>
      <c r="J1314" s="18" t="s">
        <v>262</v>
      </c>
      <c r="K1314" s="18" t="s">
        <v>93</v>
      </c>
      <c r="L1314" s="18" t="s">
        <v>3555</v>
      </c>
      <c r="M1314" s="18">
        <v>0</v>
      </c>
      <c r="O1314" s="18">
        <v>270006</v>
      </c>
      <c r="P1314" s="18">
        <v>3000</v>
      </c>
      <c r="R1314" s="18">
        <v>10</v>
      </c>
      <c r="T1314" s="18" t="s">
        <v>117</v>
      </c>
      <c r="AB1314" s="18" t="s">
        <v>296</v>
      </c>
      <c r="AD1314" s="18">
        <v>300</v>
      </c>
      <c r="AE1314" s="18">
        <v>18.488425889503631</v>
      </c>
      <c r="AF1314" s="18">
        <v>5547</v>
      </c>
    </row>
    <row r="1315" spans="1:32" x14ac:dyDescent="0.2">
      <c r="A1315" s="18">
        <v>1310</v>
      </c>
      <c r="B1315" s="18">
        <v>100011181</v>
      </c>
      <c r="D1315" s="18">
        <v>0</v>
      </c>
      <c r="E1315" s="18" t="s">
        <v>2260</v>
      </c>
      <c r="F1315" s="18" t="s">
        <v>324</v>
      </c>
      <c r="H1315" s="18">
        <v>200000</v>
      </c>
      <c r="I1315" s="18">
        <v>0</v>
      </c>
      <c r="J1315" s="18" t="s">
        <v>262</v>
      </c>
      <c r="K1315" s="18" t="s">
        <v>93</v>
      </c>
      <c r="L1315" s="18" t="s">
        <v>3556</v>
      </c>
      <c r="M1315" s="18">
        <v>0</v>
      </c>
      <c r="O1315" s="18">
        <v>270006</v>
      </c>
      <c r="P1315" s="18">
        <v>3000</v>
      </c>
      <c r="R1315" s="18">
        <v>10</v>
      </c>
      <c r="T1315" s="18" t="s">
        <v>117</v>
      </c>
      <c r="AB1315" s="18" t="s">
        <v>297</v>
      </c>
      <c r="AD1315" s="18">
        <v>300</v>
      </c>
      <c r="AE1315" s="18">
        <v>22.186111067404358</v>
      </c>
      <c r="AF1315" s="18">
        <v>6656</v>
      </c>
    </row>
    <row r="1316" spans="1:32" x14ac:dyDescent="0.2">
      <c r="A1316" s="18">
        <v>1311</v>
      </c>
      <c r="B1316" s="18">
        <v>100011191</v>
      </c>
      <c r="D1316" s="18">
        <v>0</v>
      </c>
      <c r="E1316" s="18" t="s">
        <v>2260</v>
      </c>
      <c r="F1316" s="18" t="s">
        <v>324</v>
      </c>
      <c r="H1316" s="18">
        <v>200000</v>
      </c>
      <c r="I1316" s="18">
        <v>0</v>
      </c>
      <c r="J1316" s="18" t="s">
        <v>262</v>
      </c>
      <c r="K1316" s="18" t="s">
        <v>93</v>
      </c>
      <c r="L1316" s="18" t="s">
        <v>3557</v>
      </c>
      <c r="M1316" s="18">
        <v>0</v>
      </c>
      <c r="O1316" s="18">
        <v>270006</v>
      </c>
      <c r="P1316" s="18">
        <v>3000</v>
      </c>
      <c r="R1316" s="18">
        <v>10</v>
      </c>
      <c r="T1316" s="18" t="s">
        <v>117</v>
      </c>
      <c r="AB1316" s="18" t="s">
        <v>298</v>
      </c>
      <c r="AD1316" s="18">
        <v>300</v>
      </c>
      <c r="AE1316" s="18">
        <v>26.62333328088523</v>
      </c>
      <c r="AF1316" s="18">
        <v>7987</v>
      </c>
    </row>
    <row r="1317" spans="1:32" x14ac:dyDescent="0.2">
      <c r="A1317" s="18">
        <v>1312</v>
      </c>
      <c r="B1317" s="18">
        <v>100011201</v>
      </c>
      <c r="D1317" s="18">
        <v>0</v>
      </c>
      <c r="E1317" s="18" t="s">
        <v>2260</v>
      </c>
      <c r="F1317" s="18" t="s">
        <v>324</v>
      </c>
      <c r="H1317" s="18">
        <v>200000</v>
      </c>
      <c r="I1317" s="18">
        <v>0</v>
      </c>
      <c r="J1317" s="18" t="s">
        <v>262</v>
      </c>
      <c r="K1317" s="18" t="s">
        <v>93</v>
      </c>
      <c r="L1317" s="18" t="s">
        <v>3558</v>
      </c>
      <c r="M1317" s="18">
        <v>0</v>
      </c>
      <c r="O1317" s="18">
        <v>270006</v>
      </c>
      <c r="P1317" s="18">
        <v>3000</v>
      </c>
      <c r="R1317" s="18">
        <v>10</v>
      </c>
      <c r="T1317" s="18" t="s">
        <v>117</v>
      </c>
      <c r="AB1317" s="18" t="s">
        <v>299</v>
      </c>
      <c r="AD1317" s="18">
        <v>300</v>
      </c>
      <c r="AE1317" s="18">
        <v>31.947999937062274</v>
      </c>
      <c r="AF1317" s="18">
        <v>9584</v>
      </c>
    </row>
    <row r="1318" spans="1:32" x14ac:dyDescent="0.2">
      <c r="A1318" s="18">
        <v>1313</v>
      </c>
      <c r="B1318" s="18">
        <v>100011211</v>
      </c>
      <c r="D1318" s="18">
        <v>0</v>
      </c>
      <c r="E1318" s="18" t="s">
        <v>2260</v>
      </c>
      <c r="F1318" s="18" t="s">
        <v>324</v>
      </c>
      <c r="H1318" s="18">
        <v>200000</v>
      </c>
      <c r="I1318" s="18">
        <v>0</v>
      </c>
      <c r="J1318" s="18" t="s">
        <v>262</v>
      </c>
      <c r="K1318" s="18" t="s">
        <v>93</v>
      </c>
      <c r="L1318" s="18" t="s">
        <v>3559</v>
      </c>
      <c r="M1318" s="18">
        <v>0</v>
      </c>
      <c r="O1318" s="18">
        <v>270006</v>
      </c>
      <c r="P1318" s="18">
        <v>3000</v>
      </c>
      <c r="R1318" s="18">
        <v>10</v>
      </c>
      <c r="T1318" s="18" t="s">
        <v>117</v>
      </c>
      <c r="AB1318" s="18" t="s">
        <v>279</v>
      </c>
      <c r="AD1318" s="18">
        <v>300</v>
      </c>
      <c r="AE1318" s="18">
        <v>38.337599924474731</v>
      </c>
      <c r="AF1318" s="18">
        <v>11501</v>
      </c>
    </row>
    <row r="1319" spans="1:32" x14ac:dyDescent="0.2">
      <c r="A1319" s="18">
        <v>1314</v>
      </c>
      <c r="B1319" s="18">
        <v>100011221</v>
      </c>
      <c r="D1319" s="18">
        <v>0</v>
      </c>
      <c r="E1319" s="18" t="s">
        <v>2260</v>
      </c>
      <c r="F1319" s="18" t="s">
        <v>324</v>
      </c>
      <c r="H1319" s="18">
        <v>200000</v>
      </c>
      <c r="I1319" s="18">
        <v>0</v>
      </c>
      <c r="J1319" s="18" t="s">
        <v>262</v>
      </c>
      <c r="K1319" s="18" t="s">
        <v>93</v>
      </c>
      <c r="L1319" s="18" t="s">
        <v>3560</v>
      </c>
      <c r="M1319" s="18">
        <v>0</v>
      </c>
      <c r="O1319" s="18">
        <v>270006</v>
      </c>
      <c r="P1319" s="18">
        <v>3000</v>
      </c>
      <c r="R1319" s="18">
        <v>10</v>
      </c>
      <c r="T1319" s="18" t="s">
        <v>117</v>
      </c>
      <c r="AB1319" s="18" t="s">
        <v>300</v>
      </c>
      <c r="AD1319" s="18">
        <v>300</v>
      </c>
      <c r="AE1319" s="18">
        <v>46.005119909369675</v>
      </c>
      <c r="AF1319" s="18">
        <v>13802</v>
      </c>
    </row>
    <row r="1320" spans="1:32" x14ac:dyDescent="0.2">
      <c r="A1320" s="18">
        <v>1315</v>
      </c>
      <c r="B1320" s="18">
        <v>100011231</v>
      </c>
      <c r="D1320" s="18">
        <v>0</v>
      </c>
      <c r="E1320" s="18" t="s">
        <v>2260</v>
      </c>
      <c r="F1320" s="18" t="s">
        <v>324</v>
      </c>
      <c r="H1320" s="18">
        <v>200000</v>
      </c>
      <c r="I1320" s="18">
        <v>0</v>
      </c>
      <c r="J1320" s="18" t="s">
        <v>262</v>
      </c>
      <c r="K1320" s="18" t="s">
        <v>93</v>
      </c>
      <c r="L1320" s="18" t="s">
        <v>3561</v>
      </c>
      <c r="M1320" s="18">
        <v>0</v>
      </c>
      <c r="O1320" s="18">
        <v>270006</v>
      </c>
      <c r="P1320" s="18">
        <v>3000</v>
      </c>
      <c r="R1320" s="18">
        <v>10</v>
      </c>
      <c r="T1320" s="18" t="s">
        <v>117</v>
      </c>
      <c r="AB1320" s="18" t="s">
        <v>301</v>
      </c>
      <c r="AD1320" s="18">
        <v>300</v>
      </c>
      <c r="AE1320" s="18">
        <v>55.206143891243606</v>
      </c>
      <c r="AF1320" s="18">
        <v>16562</v>
      </c>
    </row>
    <row r="1321" spans="1:32" x14ac:dyDescent="0.2">
      <c r="A1321" s="18">
        <v>1316</v>
      </c>
      <c r="B1321" s="18">
        <v>100011241</v>
      </c>
      <c r="D1321" s="18">
        <v>0</v>
      </c>
      <c r="E1321" s="18" t="s">
        <v>2260</v>
      </c>
      <c r="F1321" s="18" t="s">
        <v>324</v>
      </c>
      <c r="H1321" s="18">
        <v>200000</v>
      </c>
      <c r="I1321" s="18">
        <v>0</v>
      </c>
      <c r="J1321" s="18" t="s">
        <v>262</v>
      </c>
      <c r="K1321" s="18" t="s">
        <v>93</v>
      </c>
      <c r="L1321" s="18" t="s">
        <v>3562</v>
      </c>
      <c r="M1321" s="18">
        <v>0</v>
      </c>
      <c r="O1321" s="18">
        <v>270006</v>
      </c>
      <c r="P1321" s="18">
        <v>3000</v>
      </c>
      <c r="R1321" s="18">
        <v>10</v>
      </c>
      <c r="T1321" s="18" t="s">
        <v>117</v>
      </c>
      <c r="AB1321" s="18" t="s">
        <v>302</v>
      </c>
      <c r="AD1321" s="18">
        <v>300</v>
      </c>
      <c r="AE1321" s="18">
        <v>66.247372669492322</v>
      </c>
      <c r="AF1321" s="18">
        <v>19874</v>
      </c>
    </row>
    <row r="1322" spans="1:32" x14ac:dyDescent="0.2">
      <c r="A1322" s="18">
        <v>1317</v>
      </c>
      <c r="B1322" s="18">
        <v>100011251</v>
      </c>
      <c r="D1322" s="18">
        <v>0</v>
      </c>
      <c r="E1322" s="18" t="s">
        <v>2260</v>
      </c>
      <c r="F1322" s="18" t="s">
        <v>324</v>
      </c>
      <c r="H1322" s="18">
        <v>200000</v>
      </c>
      <c r="I1322" s="18">
        <v>0</v>
      </c>
      <c r="J1322" s="18" t="s">
        <v>262</v>
      </c>
      <c r="K1322" s="18" t="s">
        <v>93</v>
      </c>
      <c r="L1322" s="18" t="s">
        <v>3563</v>
      </c>
      <c r="M1322" s="18">
        <v>0</v>
      </c>
      <c r="O1322" s="18">
        <v>270006</v>
      </c>
      <c r="P1322" s="18">
        <v>3000</v>
      </c>
      <c r="R1322" s="18">
        <v>10</v>
      </c>
      <c r="T1322" s="18" t="s">
        <v>117</v>
      </c>
      <c r="AB1322" s="18" t="s">
        <v>303</v>
      </c>
      <c r="AD1322" s="18">
        <v>300</v>
      </c>
      <c r="AE1322" s="18">
        <v>79.496847203390786</v>
      </c>
      <c r="AF1322" s="18">
        <v>23849</v>
      </c>
    </row>
    <row r="1323" spans="1:32" x14ac:dyDescent="0.2">
      <c r="A1323" s="18">
        <v>1318</v>
      </c>
      <c r="B1323" s="18">
        <v>100012010</v>
      </c>
      <c r="D1323" s="18">
        <v>0</v>
      </c>
      <c r="E1323" s="18" t="s">
        <v>2261</v>
      </c>
      <c r="F1323" s="18" t="s">
        <v>81</v>
      </c>
      <c r="H1323" s="18">
        <v>600000</v>
      </c>
      <c r="I1323" s="18">
        <v>198000</v>
      </c>
      <c r="J1323" s="18" t="s">
        <v>361</v>
      </c>
      <c r="K1323" s="18" t="s">
        <v>93</v>
      </c>
      <c r="L1323" s="18">
        <v>0</v>
      </c>
      <c r="M1323" s="18">
        <v>3</v>
      </c>
      <c r="O1323" s="18">
        <v>270004</v>
      </c>
      <c r="P1323" s="18">
        <v>0</v>
      </c>
      <c r="T1323" s="18" t="s">
        <v>117</v>
      </c>
      <c r="U1323" s="18">
        <v>0</v>
      </c>
      <c r="Y1323" s="18" t="s">
        <v>2313</v>
      </c>
      <c r="AB1323" s="18" t="s">
        <v>277</v>
      </c>
      <c r="AE1323" s="18">
        <v>1</v>
      </c>
    </row>
    <row r="1324" spans="1:32" x14ac:dyDescent="0.2">
      <c r="A1324" s="18">
        <v>1319</v>
      </c>
      <c r="B1324" s="18">
        <v>100012020</v>
      </c>
      <c r="D1324" s="18">
        <v>0</v>
      </c>
      <c r="E1324" s="18" t="s">
        <v>2261</v>
      </c>
      <c r="F1324" s="18" t="s">
        <v>81</v>
      </c>
      <c r="H1324" s="18">
        <v>600000</v>
      </c>
      <c r="I1324" s="18">
        <v>198000</v>
      </c>
      <c r="J1324" s="18" t="s">
        <v>361</v>
      </c>
      <c r="K1324" s="18" t="s">
        <v>93</v>
      </c>
      <c r="L1324" s="18">
        <v>0</v>
      </c>
      <c r="M1324" s="18">
        <v>3</v>
      </c>
      <c r="O1324" s="18">
        <v>270004</v>
      </c>
      <c r="P1324" s="18">
        <v>0</v>
      </c>
      <c r="T1324" s="18" t="s">
        <v>117</v>
      </c>
      <c r="U1324" s="18">
        <v>0</v>
      </c>
      <c r="Y1324" s="18" t="s">
        <v>2314</v>
      </c>
      <c r="AB1324" s="18" t="s">
        <v>280</v>
      </c>
      <c r="AE1324" s="18">
        <v>1.2</v>
      </c>
    </row>
    <row r="1325" spans="1:32" x14ac:dyDescent="0.2">
      <c r="A1325" s="18">
        <v>1320</v>
      </c>
      <c r="B1325" s="18">
        <v>100012030</v>
      </c>
      <c r="D1325" s="18">
        <v>0</v>
      </c>
      <c r="E1325" s="18" t="s">
        <v>2261</v>
      </c>
      <c r="F1325" s="18" t="s">
        <v>81</v>
      </c>
      <c r="H1325" s="18">
        <v>600000</v>
      </c>
      <c r="I1325" s="18">
        <v>198000</v>
      </c>
      <c r="J1325" s="18" t="s">
        <v>361</v>
      </c>
      <c r="K1325" s="18" t="s">
        <v>93</v>
      </c>
      <c r="L1325" s="18">
        <v>0</v>
      </c>
      <c r="M1325" s="18">
        <v>3</v>
      </c>
      <c r="O1325" s="18">
        <v>270004</v>
      </c>
      <c r="P1325" s="18">
        <v>0</v>
      </c>
      <c r="T1325" s="18" t="s">
        <v>117</v>
      </c>
      <c r="U1325" s="18">
        <v>0</v>
      </c>
      <c r="Y1325" s="18" t="s">
        <v>2315</v>
      </c>
      <c r="AB1325" s="18" t="s">
        <v>282</v>
      </c>
      <c r="AE1325" s="18">
        <v>1.44</v>
      </c>
    </row>
    <row r="1326" spans="1:32" x14ac:dyDescent="0.2">
      <c r="A1326" s="18">
        <v>1321</v>
      </c>
      <c r="B1326" s="18">
        <v>100012040</v>
      </c>
      <c r="D1326" s="18">
        <v>0</v>
      </c>
      <c r="E1326" s="18" t="s">
        <v>2261</v>
      </c>
      <c r="F1326" s="18" t="s">
        <v>81</v>
      </c>
      <c r="H1326" s="18">
        <v>600000</v>
      </c>
      <c r="I1326" s="18">
        <v>198000</v>
      </c>
      <c r="J1326" s="18" t="s">
        <v>361</v>
      </c>
      <c r="K1326" s="18" t="s">
        <v>93</v>
      </c>
      <c r="L1326" s="18">
        <v>0</v>
      </c>
      <c r="M1326" s="18">
        <v>3</v>
      </c>
      <c r="O1326" s="18">
        <v>270004</v>
      </c>
      <c r="P1326" s="18">
        <v>0</v>
      </c>
      <c r="T1326" s="18" t="s">
        <v>117</v>
      </c>
      <c r="U1326" s="18">
        <v>0</v>
      </c>
      <c r="Y1326" s="18" t="s">
        <v>2316</v>
      </c>
      <c r="AB1326" s="18" t="s">
        <v>283</v>
      </c>
      <c r="AE1326" s="18">
        <v>1.728</v>
      </c>
    </row>
    <row r="1327" spans="1:32" x14ac:dyDescent="0.2">
      <c r="A1327" s="18">
        <v>1322</v>
      </c>
      <c r="B1327" s="18">
        <v>100012050</v>
      </c>
      <c r="D1327" s="18">
        <v>0</v>
      </c>
      <c r="E1327" s="18" t="s">
        <v>2261</v>
      </c>
      <c r="F1327" s="18" t="s">
        <v>81</v>
      </c>
      <c r="H1327" s="18">
        <v>600000</v>
      </c>
      <c r="I1327" s="18">
        <v>198000</v>
      </c>
      <c r="J1327" s="18" t="s">
        <v>361</v>
      </c>
      <c r="K1327" s="18" t="s">
        <v>93</v>
      </c>
      <c r="L1327" s="18">
        <v>0</v>
      </c>
      <c r="M1327" s="18">
        <v>3</v>
      </c>
      <c r="O1327" s="18">
        <v>270004</v>
      </c>
      <c r="P1327" s="18">
        <v>0</v>
      </c>
      <c r="T1327" s="18" t="s">
        <v>117</v>
      </c>
      <c r="U1327" s="18">
        <v>0</v>
      </c>
      <c r="Y1327" s="18" t="s">
        <v>2317</v>
      </c>
      <c r="AB1327" s="18" t="s">
        <v>284</v>
      </c>
      <c r="AE1327" s="18">
        <v>2.0735999999999999</v>
      </c>
    </row>
    <row r="1328" spans="1:32" x14ac:dyDescent="0.2">
      <c r="A1328" s="18">
        <v>1323</v>
      </c>
      <c r="B1328" s="18">
        <v>100012060</v>
      </c>
      <c r="D1328" s="18">
        <v>0</v>
      </c>
      <c r="E1328" s="18" t="s">
        <v>2261</v>
      </c>
      <c r="F1328" s="18" t="s">
        <v>81</v>
      </c>
      <c r="H1328" s="18">
        <v>600000</v>
      </c>
      <c r="I1328" s="18">
        <v>198000</v>
      </c>
      <c r="J1328" s="18" t="s">
        <v>361</v>
      </c>
      <c r="K1328" s="18" t="s">
        <v>93</v>
      </c>
      <c r="L1328" s="18">
        <v>0</v>
      </c>
      <c r="M1328" s="18">
        <v>3</v>
      </c>
      <c r="O1328" s="18">
        <v>270004</v>
      </c>
      <c r="P1328" s="18">
        <v>0</v>
      </c>
      <c r="T1328" s="18" t="s">
        <v>117</v>
      </c>
      <c r="U1328" s="18">
        <v>0</v>
      </c>
      <c r="Y1328" s="18" t="s">
        <v>2318</v>
      </c>
      <c r="AB1328" s="18" t="s">
        <v>285</v>
      </c>
      <c r="AE1328" s="18">
        <v>2.4883199999999999</v>
      </c>
    </row>
    <row r="1329" spans="1:31" x14ac:dyDescent="0.2">
      <c r="A1329" s="18">
        <v>1324</v>
      </c>
      <c r="B1329" s="18">
        <v>100012070</v>
      </c>
      <c r="D1329" s="18">
        <v>0</v>
      </c>
      <c r="E1329" s="18" t="s">
        <v>2261</v>
      </c>
      <c r="F1329" s="18" t="s">
        <v>81</v>
      </c>
      <c r="H1329" s="18">
        <v>600000</v>
      </c>
      <c r="I1329" s="18">
        <v>198000</v>
      </c>
      <c r="J1329" s="18" t="s">
        <v>361</v>
      </c>
      <c r="K1329" s="18" t="s">
        <v>93</v>
      </c>
      <c r="L1329" s="18">
        <v>0</v>
      </c>
      <c r="M1329" s="18">
        <v>3</v>
      </c>
      <c r="O1329" s="18">
        <v>270004</v>
      </c>
      <c r="P1329" s="18">
        <v>0</v>
      </c>
      <c r="T1329" s="18" t="s">
        <v>117</v>
      </c>
      <c r="U1329" s="18">
        <v>0</v>
      </c>
      <c r="Y1329" s="18" t="s">
        <v>2319</v>
      </c>
      <c r="AB1329" s="18" t="s">
        <v>286</v>
      </c>
      <c r="AE1329" s="18">
        <v>2.9859839999999997</v>
      </c>
    </row>
    <row r="1330" spans="1:31" x14ac:dyDescent="0.2">
      <c r="A1330" s="18">
        <v>1325</v>
      </c>
      <c r="B1330" s="18">
        <v>100012080</v>
      </c>
      <c r="D1330" s="18">
        <v>0</v>
      </c>
      <c r="E1330" s="18" t="s">
        <v>2261</v>
      </c>
      <c r="F1330" s="18" t="s">
        <v>81</v>
      </c>
      <c r="H1330" s="18">
        <v>600000</v>
      </c>
      <c r="I1330" s="18">
        <v>198000</v>
      </c>
      <c r="J1330" s="18" t="s">
        <v>361</v>
      </c>
      <c r="K1330" s="18" t="s">
        <v>93</v>
      </c>
      <c r="L1330" s="18">
        <v>0</v>
      </c>
      <c r="M1330" s="18">
        <v>3</v>
      </c>
      <c r="O1330" s="18">
        <v>270004</v>
      </c>
      <c r="P1330" s="18">
        <v>0</v>
      </c>
      <c r="T1330" s="18" t="s">
        <v>117</v>
      </c>
      <c r="U1330" s="18">
        <v>0</v>
      </c>
      <c r="Y1330" s="18" t="s">
        <v>2320</v>
      </c>
      <c r="AB1330" s="18" t="s">
        <v>287</v>
      </c>
      <c r="AE1330" s="18">
        <v>3.5831807999999996</v>
      </c>
    </row>
    <row r="1331" spans="1:31" x14ac:dyDescent="0.2">
      <c r="A1331" s="18">
        <v>1326</v>
      </c>
      <c r="B1331" s="18">
        <v>100012090</v>
      </c>
      <c r="D1331" s="18">
        <v>0</v>
      </c>
      <c r="E1331" s="18" t="s">
        <v>2261</v>
      </c>
      <c r="F1331" s="18" t="s">
        <v>81</v>
      </c>
      <c r="H1331" s="18">
        <v>600000</v>
      </c>
      <c r="I1331" s="18">
        <v>198000</v>
      </c>
      <c r="J1331" s="18" t="s">
        <v>361</v>
      </c>
      <c r="K1331" s="18" t="s">
        <v>93</v>
      </c>
      <c r="L1331" s="18">
        <v>0</v>
      </c>
      <c r="M1331" s="18">
        <v>3</v>
      </c>
      <c r="O1331" s="18">
        <v>270004</v>
      </c>
      <c r="P1331" s="18">
        <v>0</v>
      </c>
      <c r="T1331" s="18" t="s">
        <v>117</v>
      </c>
      <c r="U1331" s="18">
        <v>0</v>
      </c>
      <c r="Y1331" s="18" t="s">
        <v>2321</v>
      </c>
      <c r="AB1331" s="18" t="s">
        <v>288</v>
      </c>
      <c r="AE1331" s="18">
        <v>4.2998169599999994</v>
      </c>
    </row>
    <row r="1332" spans="1:31" x14ac:dyDescent="0.2">
      <c r="A1332" s="18">
        <v>1327</v>
      </c>
      <c r="B1332" s="18">
        <v>100012100</v>
      </c>
      <c r="D1332" s="18">
        <v>0</v>
      </c>
      <c r="E1332" s="18" t="s">
        <v>2261</v>
      </c>
      <c r="F1332" s="18" t="s">
        <v>81</v>
      </c>
      <c r="H1332" s="18">
        <v>600000</v>
      </c>
      <c r="I1332" s="18">
        <v>198000</v>
      </c>
      <c r="J1332" s="18" t="s">
        <v>361</v>
      </c>
      <c r="K1332" s="18" t="s">
        <v>93</v>
      </c>
      <c r="L1332" s="18">
        <v>0</v>
      </c>
      <c r="M1332" s="18">
        <v>3</v>
      </c>
      <c r="O1332" s="18">
        <v>270004</v>
      </c>
      <c r="P1332" s="18">
        <v>0</v>
      </c>
      <c r="T1332" s="18" t="s">
        <v>117</v>
      </c>
      <c r="U1332" s="18">
        <v>0</v>
      </c>
      <c r="Y1332" s="18" t="s">
        <v>2322</v>
      </c>
      <c r="AB1332" s="18" t="s">
        <v>289</v>
      </c>
      <c r="AE1332" s="18">
        <v>5.1597803519999994</v>
      </c>
    </row>
    <row r="1333" spans="1:31" x14ac:dyDescent="0.2">
      <c r="A1333" s="18">
        <v>1328</v>
      </c>
      <c r="B1333" s="18">
        <v>100012110</v>
      </c>
      <c r="D1333" s="18">
        <v>0</v>
      </c>
      <c r="E1333" s="18" t="s">
        <v>2261</v>
      </c>
      <c r="F1333" s="18" t="s">
        <v>81</v>
      </c>
      <c r="H1333" s="18">
        <v>600000</v>
      </c>
      <c r="I1333" s="18">
        <v>198000</v>
      </c>
      <c r="J1333" s="18" t="s">
        <v>361</v>
      </c>
      <c r="K1333" s="18" t="s">
        <v>93</v>
      </c>
      <c r="L1333" s="18">
        <v>0</v>
      </c>
      <c r="M1333" s="18">
        <v>3</v>
      </c>
      <c r="O1333" s="18">
        <v>270004</v>
      </c>
      <c r="P1333" s="18">
        <v>0</v>
      </c>
      <c r="T1333" s="18" t="s">
        <v>117</v>
      </c>
      <c r="U1333" s="18">
        <v>0</v>
      </c>
      <c r="Y1333" s="18" t="s">
        <v>2323</v>
      </c>
      <c r="AB1333" s="18" t="s">
        <v>290</v>
      </c>
      <c r="AE1333" s="18">
        <v>6.1917364223999991</v>
      </c>
    </row>
    <row r="1334" spans="1:31" x14ac:dyDescent="0.2">
      <c r="A1334" s="18">
        <v>1329</v>
      </c>
      <c r="B1334" s="18">
        <v>100012120</v>
      </c>
      <c r="D1334" s="18">
        <v>0</v>
      </c>
      <c r="E1334" s="18" t="s">
        <v>2261</v>
      </c>
      <c r="F1334" s="18" t="s">
        <v>81</v>
      </c>
      <c r="H1334" s="18">
        <v>600000</v>
      </c>
      <c r="I1334" s="18">
        <v>198000</v>
      </c>
      <c r="J1334" s="18" t="s">
        <v>361</v>
      </c>
      <c r="K1334" s="18" t="s">
        <v>93</v>
      </c>
      <c r="L1334" s="18">
        <v>0</v>
      </c>
      <c r="M1334" s="18">
        <v>3</v>
      </c>
      <c r="O1334" s="18">
        <v>270004</v>
      </c>
      <c r="P1334" s="18">
        <v>0</v>
      </c>
      <c r="T1334" s="18" t="s">
        <v>117</v>
      </c>
      <c r="U1334" s="18">
        <v>0</v>
      </c>
      <c r="Y1334" s="18" t="s">
        <v>2324</v>
      </c>
      <c r="AB1334" s="18" t="s">
        <v>291</v>
      </c>
      <c r="AE1334" s="18">
        <v>7.4300837068799988</v>
      </c>
    </row>
    <row r="1335" spans="1:31" x14ac:dyDescent="0.2">
      <c r="A1335" s="18">
        <v>1330</v>
      </c>
      <c r="B1335" s="18">
        <v>100012130</v>
      </c>
      <c r="D1335" s="18">
        <v>0</v>
      </c>
      <c r="E1335" s="18" t="s">
        <v>2261</v>
      </c>
      <c r="F1335" s="18" t="s">
        <v>81</v>
      </c>
      <c r="H1335" s="18">
        <v>600000</v>
      </c>
      <c r="I1335" s="18">
        <v>198000</v>
      </c>
      <c r="J1335" s="18" t="s">
        <v>361</v>
      </c>
      <c r="K1335" s="18" t="s">
        <v>93</v>
      </c>
      <c r="L1335" s="18">
        <v>0</v>
      </c>
      <c r="M1335" s="18">
        <v>3</v>
      </c>
      <c r="O1335" s="18">
        <v>270004</v>
      </c>
      <c r="P1335" s="18">
        <v>0</v>
      </c>
      <c r="T1335" s="18" t="s">
        <v>117</v>
      </c>
      <c r="U1335" s="18">
        <v>0</v>
      </c>
      <c r="Y1335" s="18" t="s">
        <v>2325</v>
      </c>
      <c r="AB1335" s="18" t="s">
        <v>292</v>
      </c>
      <c r="AE1335" s="18">
        <v>8.9161004482559978</v>
      </c>
    </row>
    <row r="1336" spans="1:31" x14ac:dyDescent="0.2">
      <c r="A1336" s="18">
        <v>1331</v>
      </c>
      <c r="B1336" s="18">
        <v>100012140</v>
      </c>
      <c r="D1336" s="18">
        <v>0</v>
      </c>
      <c r="E1336" s="18" t="s">
        <v>2261</v>
      </c>
      <c r="F1336" s="18" t="s">
        <v>81</v>
      </c>
      <c r="H1336" s="18">
        <v>600000</v>
      </c>
      <c r="I1336" s="18">
        <v>198000</v>
      </c>
      <c r="J1336" s="18" t="s">
        <v>361</v>
      </c>
      <c r="K1336" s="18" t="s">
        <v>93</v>
      </c>
      <c r="L1336" s="18">
        <v>0</v>
      </c>
      <c r="M1336" s="18">
        <v>3</v>
      </c>
      <c r="O1336" s="18">
        <v>270004</v>
      </c>
      <c r="P1336" s="18">
        <v>0</v>
      </c>
      <c r="T1336" s="18" t="s">
        <v>117</v>
      </c>
      <c r="U1336" s="18">
        <v>0</v>
      </c>
      <c r="Y1336" s="18" t="s">
        <v>2326</v>
      </c>
      <c r="AB1336" s="18" t="s">
        <v>293</v>
      </c>
      <c r="AE1336" s="18">
        <v>10.699320537907196</v>
      </c>
    </row>
    <row r="1337" spans="1:31" x14ac:dyDescent="0.2">
      <c r="A1337" s="18">
        <v>1332</v>
      </c>
      <c r="B1337" s="18">
        <v>100012150</v>
      </c>
      <c r="D1337" s="18">
        <v>0</v>
      </c>
      <c r="E1337" s="18" t="s">
        <v>2261</v>
      </c>
      <c r="F1337" s="18" t="s">
        <v>81</v>
      </c>
      <c r="H1337" s="18">
        <v>600000</v>
      </c>
      <c r="I1337" s="18">
        <v>198000</v>
      </c>
      <c r="J1337" s="18" t="s">
        <v>361</v>
      </c>
      <c r="K1337" s="18" t="s">
        <v>93</v>
      </c>
      <c r="L1337" s="18">
        <v>0</v>
      </c>
      <c r="M1337" s="18">
        <v>3</v>
      </c>
      <c r="O1337" s="18">
        <v>270004</v>
      </c>
      <c r="P1337" s="18">
        <v>0</v>
      </c>
      <c r="T1337" s="18" t="s">
        <v>117</v>
      </c>
      <c r="U1337" s="18">
        <v>0</v>
      </c>
      <c r="Y1337" s="18" t="s">
        <v>2327</v>
      </c>
      <c r="AB1337" s="18" t="s">
        <v>294</v>
      </c>
      <c r="AE1337" s="18">
        <v>12.839184645488634</v>
      </c>
    </row>
    <row r="1338" spans="1:31" x14ac:dyDescent="0.2">
      <c r="A1338" s="18">
        <v>1333</v>
      </c>
      <c r="B1338" s="18">
        <v>100012160</v>
      </c>
      <c r="D1338" s="18">
        <v>0</v>
      </c>
      <c r="E1338" s="18" t="s">
        <v>2261</v>
      </c>
      <c r="F1338" s="18" t="s">
        <v>81</v>
      </c>
      <c r="H1338" s="18">
        <v>600000</v>
      </c>
      <c r="I1338" s="18">
        <v>198000</v>
      </c>
      <c r="J1338" s="18" t="s">
        <v>361</v>
      </c>
      <c r="K1338" s="18" t="s">
        <v>93</v>
      </c>
      <c r="L1338" s="18">
        <v>0</v>
      </c>
      <c r="M1338" s="18">
        <v>3</v>
      </c>
      <c r="O1338" s="18">
        <v>270004</v>
      </c>
      <c r="P1338" s="18">
        <v>0</v>
      </c>
      <c r="T1338" s="18" t="s">
        <v>117</v>
      </c>
      <c r="U1338" s="18">
        <v>0</v>
      </c>
      <c r="Y1338" s="18" t="s">
        <v>2328</v>
      </c>
      <c r="AB1338" s="18" t="s">
        <v>295</v>
      </c>
      <c r="AE1338" s="18">
        <v>15.407021574586361</v>
      </c>
    </row>
    <row r="1339" spans="1:31" x14ac:dyDescent="0.2">
      <c r="A1339" s="18">
        <v>1334</v>
      </c>
      <c r="B1339" s="18">
        <v>100012170</v>
      </c>
      <c r="D1339" s="18">
        <v>0</v>
      </c>
      <c r="E1339" s="18" t="s">
        <v>2261</v>
      </c>
      <c r="F1339" s="18" t="s">
        <v>81</v>
      </c>
      <c r="H1339" s="18">
        <v>600000</v>
      </c>
      <c r="I1339" s="18">
        <v>198000</v>
      </c>
      <c r="J1339" s="18" t="s">
        <v>361</v>
      </c>
      <c r="K1339" s="18" t="s">
        <v>93</v>
      </c>
      <c r="L1339" s="18">
        <v>0</v>
      </c>
      <c r="M1339" s="18">
        <v>3</v>
      </c>
      <c r="O1339" s="18">
        <v>270004</v>
      </c>
      <c r="P1339" s="18">
        <v>0</v>
      </c>
      <c r="T1339" s="18" t="s">
        <v>117</v>
      </c>
      <c r="U1339" s="18">
        <v>0</v>
      </c>
      <c r="Y1339" s="18" t="s">
        <v>2329</v>
      </c>
      <c r="AB1339" s="18" t="s">
        <v>296</v>
      </c>
      <c r="AE1339" s="18">
        <v>18.488425889503631</v>
      </c>
    </row>
    <row r="1340" spans="1:31" x14ac:dyDescent="0.2">
      <c r="A1340" s="18">
        <v>1335</v>
      </c>
      <c r="B1340" s="18">
        <v>100012180</v>
      </c>
      <c r="D1340" s="18">
        <v>0</v>
      </c>
      <c r="E1340" s="18" t="s">
        <v>2261</v>
      </c>
      <c r="F1340" s="18" t="s">
        <v>81</v>
      </c>
      <c r="H1340" s="18">
        <v>600000</v>
      </c>
      <c r="I1340" s="18">
        <v>198000</v>
      </c>
      <c r="J1340" s="18" t="s">
        <v>361</v>
      </c>
      <c r="K1340" s="18" t="s">
        <v>93</v>
      </c>
      <c r="L1340" s="18">
        <v>0</v>
      </c>
      <c r="M1340" s="18">
        <v>3</v>
      </c>
      <c r="O1340" s="18">
        <v>270004</v>
      </c>
      <c r="P1340" s="18">
        <v>0</v>
      </c>
      <c r="T1340" s="18" t="s">
        <v>117</v>
      </c>
      <c r="U1340" s="18">
        <v>0</v>
      </c>
      <c r="Y1340" s="18" t="s">
        <v>2330</v>
      </c>
      <c r="AB1340" s="18" t="s">
        <v>297</v>
      </c>
      <c r="AE1340" s="18">
        <v>22.186111067404358</v>
      </c>
    </row>
    <row r="1341" spans="1:31" x14ac:dyDescent="0.2">
      <c r="A1341" s="18">
        <v>1336</v>
      </c>
      <c r="B1341" s="18">
        <v>100012190</v>
      </c>
      <c r="D1341" s="18">
        <v>0</v>
      </c>
      <c r="E1341" s="18" t="s">
        <v>2261</v>
      </c>
      <c r="F1341" s="18" t="s">
        <v>81</v>
      </c>
      <c r="H1341" s="18">
        <v>600000</v>
      </c>
      <c r="I1341" s="18">
        <v>198000</v>
      </c>
      <c r="J1341" s="18" t="s">
        <v>361</v>
      </c>
      <c r="K1341" s="18" t="s">
        <v>93</v>
      </c>
      <c r="L1341" s="18">
        <v>0</v>
      </c>
      <c r="M1341" s="18">
        <v>3</v>
      </c>
      <c r="O1341" s="18">
        <v>270004</v>
      </c>
      <c r="P1341" s="18">
        <v>0</v>
      </c>
      <c r="T1341" s="18" t="s">
        <v>117</v>
      </c>
      <c r="U1341" s="18">
        <v>0</v>
      </c>
      <c r="Y1341" s="18" t="s">
        <v>2331</v>
      </c>
      <c r="AB1341" s="18" t="s">
        <v>298</v>
      </c>
      <c r="AE1341" s="18">
        <v>26.62333328088523</v>
      </c>
    </row>
    <row r="1342" spans="1:31" x14ac:dyDescent="0.2">
      <c r="A1342" s="18">
        <v>1337</v>
      </c>
      <c r="B1342" s="18">
        <v>100012200</v>
      </c>
      <c r="D1342" s="18">
        <v>0</v>
      </c>
      <c r="E1342" s="18" t="s">
        <v>2261</v>
      </c>
      <c r="F1342" s="18" t="s">
        <v>81</v>
      </c>
      <c r="H1342" s="18">
        <v>600000</v>
      </c>
      <c r="I1342" s="18">
        <v>198000</v>
      </c>
      <c r="J1342" s="18" t="s">
        <v>361</v>
      </c>
      <c r="K1342" s="18" t="s">
        <v>93</v>
      </c>
      <c r="L1342" s="18">
        <v>0</v>
      </c>
      <c r="M1342" s="18">
        <v>3</v>
      </c>
      <c r="O1342" s="18">
        <v>270004</v>
      </c>
      <c r="P1342" s="18">
        <v>0</v>
      </c>
      <c r="T1342" s="18" t="s">
        <v>117</v>
      </c>
      <c r="U1342" s="18">
        <v>0</v>
      </c>
      <c r="Y1342" s="18" t="s">
        <v>2332</v>
      </c>
      <c r="AB1342" s="18" t="s">
        <v>299</v>
      </c>
      <c r="AE1342" s="18">
        <v>31.947999937062274</v>
      </c>
    </row>
    <row r="1343" spans="1:31" x14ac:dyDescent="0.2">
      <c r="A1343" s="18">
        <v>1338</v>
      </c>
      <c r="B1343" s="18">
        <v>100012210</v>
      </c>
      <c r="D1343" s="18">
        <v>0</v>
      </c>
      <c r="E1343" s="18" t="s">
        <v>2261</v>
      </c>
      <c r="F1343" s="18" t="s">
        <v>81</v>
      </c>
      <c r="H1343" s="18">
        <v>600000</v>
      </c>
      <c r="I1343" s="18">
        <v>198000</v>
      </c>
      <c r="J1343" s="18" t="s">
        <v>361</v>
      </c>
      <c r="K1343" s="18" t="s">
        <v>93</v>
      </c>
      <c r="L1343" s="18">
        <v>0</v>
      </c>
      <c r="M1343" s="18">
        <v>3</v>
      </c>
      <c r="O1343" s="18">
        <v>270004</v>
      </c>
      <c r="P1343" s="18">
        <v>0</v>
      </c>
      <c r="T1343" s="18" t="s">
        <v>117</v>
      </c>
      <c r="U1343" s="18">
        <v>0</v>
      </c>
      <c r="Y1343" s="18" t="s">
        <v>2333</v>
      </c>
      <c r="AB1343" s="18" t="s">
        <v>279</v>
      </c>
      <c r="AE1343" s="18">
        <v>38.337599924474731</v>
      </c>
    </row>
    <row r="1344" spans="1:31" x14ac:dyDescent="0.2">
      <c r="A1344" s="18">
        <v>1339</v>
      </c>
      <c r="B1344" s="18">
        <v>100012220</v>
      </c>
      <c r="D1344" s="18">
        <v>0</v>
      </c>
      <c r="E1344" s="18" t="s">
        <v>2261</v>
      </c>
      <c r="F1344" s="18" t="s">
        <v>81</v>
      </c>
      <c r="H1344" s="18">
        <v>600000</v>
      </c>
      <c r="I1344" s="18">
        <v>198000</v>
      </c>
      <c r="J1344" s="18" t="s">
        <v>361</v>
      </c>
      <c r="K1344" s="18" t="s">
        <v>93</v>
      </c>
      <c r="L1344" s="18">
        <v>0</v>
      </c>
      <c r="M1344" s="18">
        <v>3</v>
      </c>
      <c r="O1344" s="18">
        <v>270004</v>
      </c>
      <c r="P1344" s="18">
        <v>0</v>
      </c>
      <c r="T1344" s="18" t="s">
        <v>117</v>
      </c>
      <c r="U1344" s="18">
        <v>0</v>
      </c>
      <c r="Y1344" s="18" t="s">
        <v>2334</v>
      </c>
      <c r="AB1344" s="18" t="s">
        <v>300</v>
      </c>
      <c r="AE1344" s="18">
        <v>46.005119909369675</v>
      </c>
    </row>
    <row r="1345" spans="1:32" x14ac:dyDescent="0.2">
      <c r="A1345" s="18">
        <v>1340</v>
      </c>
      <c r="B1345" s="18">
        <v>100012230</v>
      </c>
      <c r="D1345" s="18">
        <v>0</v>
      </c>
      <c r="E1345" s="18" t="s">
        <v>2261</v>
      </c>
      <c r="F1345" s="18" t="s">
        <v>81</v>
      </c>
      <c r="H1345" s="18">
        <v>600000</v>
      </c>
      <c r="I1345" s="18">
        <v>198000</v>
      </c>
      <c r="J1345" s="18" t="s">
        <v>361</v>
      </c>
      <c r="K1345" s="18" t="s">
        <v>93</v>
      </c>
      <c r="L1345" s="18">
        <v>0</v>
      </c>
      <c r="M1345" s="18">
        <v>3</v>
      </c>
      <c r="O1345" s="18">
        <v>270004</v>
      </c>
      <c r="P1345" s="18">
        <v>0</v>
      </c>
      <c r="T1345" s="18" t="s">
        <v>117</v>
      </c>
      <c r="U1345" s="18">
        <v>0</v>
      </c>
      <c r="Y1345" s="18" t="s">
        <v>2335</v>
      </c>
      <c r="AB1345" s="18" t="s">
        <v>301</v>
      </c>
      <c r="AE1345" s="18">
        <v>55.206143891243606</v>
      </c>
    </row>
    <row r="1346" spans="1:32" x14ac:dyDescent="0.2">
      <c r="A1346" s="18">
        <v>1341</v>
      </c>
      <c r="B1346" s="18">
        <v>100012240</v>
      </c>
      <c r="D1346" s="18">
        <v>0</v>
      </c>
      <c r="E1346" s="18" t="s">
        <v>2261</v>
      </c>
      <c r="F1346" s="18" t="s">
        <v>81</v>
      </c>
      <c r="H1346" s="18">
        <v>600000</v>
      </c>
      <c r="I1346" s="18">
        <v>198000</v>
      </c>
      <c r="J1346" s="18" t="s">
        <v>361</v>
      </c>
      <c r="K1346" s="18" t="s">
        <v>93</v>
      </c>
      <c r="L1346" s="18">
        <v>0</v>
      </c>
      <c r="M1346" s="18">
        <v>3</v>
      </c>
      <c r="O1346" s="18">
        <v>270004</v>
      </c>
      <c r="P1346" s="18">
        <v>0</v>
      </c>
      <c r="T1346" s="18" t="s">
        <v>117</v>
      </c>
      <c r="U1346" s="18">
        <v>0</v>
      </c>
      <c r="Y1346" s="18" t="s">
        <v>2336</v>
      </c>
      <c r="AB1346" s="18" t="s">
        <v>302</v>
      </c>
      <c r="AE1346" s="18">
        <v>66.247372669492322</v>
      </c>
    </row>
    <row r="1347" spans="1:32" x14ac:dyDescent="0.2">
      <c r="A1347" s="18">
        <v>1342</v>
      </c>
      <c r="B1347" s="18">
        <v>100012250</v>
      </c>
      <c r="D1347" s="18">
        <v>0</v>
      </c>
      <c r="E1347" s="18" t="s">
        <v>2261</v>
      </c>
      <c r="F1347" s="18" t="s">
        <v>81</v>
      </c>
      <c r="H1347" s="18">
        <v>600000</v>
      </c>
      <c r="I1347" s="18">
        <v>198000</v>
      </c>
      <c r="J1347" s="18" t="s">
        <v>361</v>
      </c>
      <c r="K1347" s="18" t="s">
        <v>93</v>
      </c>
      <c r="L1347" s="18">
        <v>0</v>
      </c>
      <c r="M1347" s="18">
        <v>3</v>
      </c>
      <c r="O1347" s="18">
        <v>270004</v>
      </c>
      <c r="P1347" s="18">
        <v>0</v>
      </c>
      <c r="T1347" s="18" t="s">
        <v>117</v>
      </c>
      <c r="U1347" s="18">
        <v>0</v>
      </c>
      <c r="Y1347" s="18" t="s">
        <v>2337</v>
      </c>
      <c r="AB1347" s="18" t="s">
        <v>303</v>
      </c>
      <c r="AE1347" s="18">
        <v>79.496847203390786</v>
      </c>
    </row>
    <row r="1348" spans="1:32" x14ac:dyDescent="0.2">
      <c r="A1348" s="18">
        <v>1343</v>
      </c>
      <c r="B1348" s="18">
        <v>100012011</v>
      </c>
      <c r="D1348" s="18">
        <v>0</v>
      </c>
      <c r="E1348" s="18" t="s">
        <v>2262</v>
      </c>
      <c r="F1348" s="18" t="s">
        <v>324</v>
      </c>
      <c r="H1348" s="18">
        <v>200000</v>
      </c>
      <c r="I1348" s="18">
        <v>0</v>
      </c>
      <c r="J1348" s="18" t="s">
        <v>262</v>
      </c>
      <c r="K1348" s="18" t="s">
        <v>93</v>
      </c>
      <c r="L1348" s="18" t="s">
        <v>3539</v>
      </c>
      <c r="M1348" s="18">
        <v>0</v>
      </c>
      <c r="O1348" s="18">
        <v>270006</v>
      </c>
      <c r="P1348" s="18">
        <v>3000</v>
      </c>
      <c r="R1348" s="18">
        <v>10</v>
      </c>
      <c r="T1348" s="18" t="s">
        <v>117</v>
      </c>
      <c r="AB1348" s="18" t="s">
        <v>277</v>
      </c>
      <c r="AD1348" s="18">
        <v>300</v>
      </c>
      <c r="AE1348" s="18">
        <v>1</v>
      </c>
      <c r="AF1348" s="18">
        <v>300</v>
      </c>
    </row>
    <row r="1349" spans="1:32" x14ac:dyDescent="0.2">
      <c r="A1349" s="18">
        <v>1344</v>
      </c>
      <c r="B1349" s="18">
        <v>100012021</v>
      </c>
      <c r="D1349" s="18">
        <v>0</v>
      </c>
      <c r="E1349" s="18" t="s">
        <v>2262</v>
      </c>
      <c r="F1349" s="18" t="s">
        <v>324</v>
      </c>
      <c r="H1349" s="18">
        <v>200000</v>
      </c>
      <c r="I1349" s="18">
        <v>0</v>
      </c>
      <c r="J1349" s="18" t="s">
        <v>262</v>
      </c>
      <c r="K1349" s="18" t="s">
        <v>93</v>
      </c>
      <c r="L1349" s="18" t="s">
        <v>3540</v>
      </c>
      <c r="M1349" s="18">
        <v>0</v>
      </c>
      <c r="O1349" s="18">
        <v>270006</v>
      </c>
      <c r="P1349" s="18">
        <v>3000</v>
      </c>
      <c r="R1349" s="18">
        <v>10</v>
      </c>
      <c r="T1349" s="18" t="s">
        <v>117</v>
      </c>
      <c r="AB1349" s="18" t="s">
        <v>280</v>
      </c>
      <c r="AD1349" s="18">
        <v>300</v>
      </c>
      <c r="AE1349" s="18">
        <v>1.2</v>
      </c>
      <c r="AF1349" s="18">
        <v>360</v>
      </c>
    </row>
    <row r="1350" spans="1:32" x14ac:dyDescent="0.2">
      <c r="A1350" s="18">
        <v>1345</v>
      </c>
      <c r="B1350" s="18">
        <v>100012031</v>
      </c>
      <c r="D1350" s="18">
        <v>0</v>
      </c>
      <c r="E1350" s="18" t="s">
        <v>2262</v>
      </c>
      <c r="F1350" s="18" t="s">
        <v>324</v>
      </c>
      <c r="H1350" s="18">
        <v>200000</v>
      </c>
      <c r="I1350" s="18">
        <v>0</v>
      </c>
      <c r="J1350" s="18" t="s">
        <v>262</v>
      </c>
      <c r="K1350" s="18" t="s">
        <v>93</v>
      </c>
      <c r="L1350" s="18" t="s">
        <v>3541</v>
      </c>
      <c r="M1350" s="18">
        <v>0</v>
      </c>
      <c r="O1350" s="18">
        <v>270006</v>
      </c>
      <c r="P1350" s="18">
        <v>3000</v>
      </c>
      <c r="R1350" s="18">
        <v>10</v>
      </c>
      <c r="T1350" s="18" t="s">
        <v>117</v>
      </c>
      <c r="AB1350" s="18" t="s">
        <v>282</v>
      </c>
      <c r="AD1350" s="18">
        <v>300</v>
      </c>
      <c r="AE1350" s="18">
        <v>1.44</v>
      </c>
      <c r="AF1350" s="18">
        <v>432</v>
      </c>
    </row>
    <row r="1351" spans="1:32" x14ac:dyDescent="0.2">
      <c r="A1351" s="18">
        <v>1346</v>
      </c>
      <c r="B1351" s="18">
        <v>100012041</v>
      </c>
      <c r="D1351" s="18">
        <v>0</v>
      </c>
      <c r="E1351" s="18" t="s">
        <v>2262</v>
      </c>
      <c r="F1351" s="18" t="s">
        <v>324</v>
      </c>
      <c r="H1351" s="18">
        <v>200000</v>
      </c>
      <c r="I1351" s="18">
        <v>0</v>
      </c>
      <c r="J1351" s="18" t="s">
        <v>262</v>
      </c>
      <c r="K1351" s="18" t="s">
        <v>93</v>
      </c>
      <c r="L1351" s="18" t="s">
        <v>3542</v>
      </c>
      <c r="M1351" s="18">
        <v>0</v>
      </c>
      <c r="O1351" s="18">
        <v>270006</v>
      </c>
      <c r="P1351" s="18">
        <v>3000</v>
      </c>
      <c r="R1351" s="18">
        <v>10</v>
      </c>
      <c r="T1351" s="18" t="s">
        <v>117</v>
      </c>
      <c r="AB1351" s="18" t="s">
        <v>283</v>
      </c>
      <c r="AD1351" s="18">
        <v>300</v>
      </c>
      <c r="AE1351" s="18">
        <v>1.728</v>
      </c>
      <c r="AF1351" s="18">
        <v>518</v>
      </c>
    </row>
    <row r="1352" spans="1:32" x14ac:dyDescent="0.2">
      <c r="A1352" s="18">
        <v>1347</v>
      </c>
      <c r="B1352" s="18">
        <v>100012051</v>
      </c>
      <c r="D1352" s="18">
        <v>0</v>
      </c>
      <c r="E1352" s="18" t="s">
        <v>2262</v>
      </c>
      <c r="F1352" s="18" t="s">
        <v>324</v>
      </c>
      <c r="H1352" s="18">
        <v>200000</v>
      </c>
      <c r="I1352" s="18">
        <v>0</v>
      </c>
      <c r="J1352" s="18" t="s">
        <v>262</v>
      </c>
      <c r="K1352" s="18" t="s">
        <v>93</v>
      </c>
      <c r="L1352" s="18" t="s">
        <v>3543</v>
      </c>
      <c r="M1352" s="18">
        <v>0</v>
      </c>
      <c r="O1352" s="18">
        <v>270006</v>
      </c>
      <c r="P1352" s="18">
        <v>3000</v>
      </c>
      <c r="R1352" s="18">
        <v>10</v>
      </c>
      <c r="T1352" s="18" t="s">
        <v>117</v>
      </c>
      <c r="AB1352" s="18" t="s">
        <v>284</v>
      </c>
      <c r="AD1352" s="18">
        <v>300</v>
      </c>
      <c r="AE1352" s="18">
        <v>2.0735999999999999</v>
      </c>
      <c r="AF1352" s="18">
        <v>622</v>
      </c>
    </row>
    <row r="1353" spans="1:32" x14ac:dyDescent="0.2">
      <c r="A1353" s="18">
        <v>1348</v>
      </c>
      <c r="B1353" s="18">
        <v>100012061</v>
      </c>
      <c r="D1353" s="18">
        <v>0</v>
      </c>
      <c r="E1353" s="18" t="s">
        <v>2262</v>
      </c>
      <c r="F1353" s="18" t="s">
        <v>324</v>
      </c>
      <c r="H1353" s="18">
        <v>200000</v>
      </c>
      <c r="I1353" s="18">
        <v>0</v>
      </c>
      <c r="J1353" s="18" t="s">
        <v>262</v>
      </c>
      <c r="K1353" s="18" t="s">
        <v>93</v>
      </c>
      <c r="L1353" s="18" t="s">
        <v>3544</v>
      </c>
      <c r="M1353" s="18">
        <v>0</v>
      </c>
      <c r="O1353" s="18">
        <v>270006</v>
      </c>
      <c r="P1353" s="18">
        <v>3000</v>
      </c>
      <c r="R1353" s="18">
        <v>10</v>
      </c>
      <c r="T1353" s="18" t="s">
        <v>117</v>
      </c>
      <c r="AB1353" s="18" t="s">
        <v>285</v>
      </c>
      <c r="AD1353" s="18">
        <v>300</v>
      </c>
      <c r="AE1353" s="18">
        <v>2.4883199999999999</v>
      </c>
      <c r="AF1353" s="18">
        <v>746</v>
      </c>
    </row>
    <row r="1354" spans="1:32" x14ac:dyDescent="0.2">
      <c r="A1354" s="18">
        <v>1349</v>
      </c>
      <c r="B1354" s="18">
        <v>100012071</v>
      </c>
      <c r="D1354" s="18">
        <v>0</v>
      </c>
      <c r="E1354" s="18" t="s">
        <v>2262</v>
      </c>
      <c r="F1354" s="18" t="s">
        <v>324</v>
      </c>
      <c r="H1354" s="18">
        <v>200000</v>
      </c>
      <c r="I1354" s="18">
        <v>0</v>
      </c>
      <c r="J1354" s="18" t="s">
        <v>262</v>
      </c>
      <c r="K1354" s="18" t="s">
        <v>93</v>
      </c>
      <c r="L1354" s="18" t="s">
        <v>3545</v>
      </c>
      <c r="M1354" s="18">
        <v>0</v>
      </c>
      <c r="O1354" s="18">
        <v>270006</v>
      </c>
      <c r="P1354" s="18">
        <v>3000</v>
      </c>
      <c r="R1354" s="18">
        <v>10</v>
      </c>
      <c r="T1354" s="18" t="s">
        <v>117</v>
      </c>
      <c r="AB1354" s="18" t="s">
        <v>286</v>
      </c>
      <c r="AD1354" s="18">
        <v>300</v>
      </c>
      <c r="AE1354" s="18">
        <v>2.9859839999999997</v>
      </c>
      <c r="AF1354" s="18">
        <v>896</v>
      </c>
    </row>
    <row r="1355" spans="1:32" x14ac:dyDescent="0.2">
      <c r="A1355" s="18">
        <v>1350</v>
      </c>
      <c r="B1355" s="18">
        <v>100012081</v>
      </c>
      <c r="D1355" s="18">
        <v>0</v>
      </c>
      <c r="E1355" s="18" t="s">
        <v>2262</v>
      </c>
      <c r="F1355" s="18" t="s">
        <v>324</v>
      </c>
      <c r="H1355" s="18">
        <v>200000</v>
      </c>
      <c r="I1355" s="18">
        <v>0</v>
      </c>
      <c r="J1355" s="18" t="s">
        <v>262</v>
      </c>
      <c r="K1355" s="18" t="s">
        <v>93</v>
      </c>
      <c r="L1355" s="18" t="s">
        <v>3546</v>
      </c>
      <c r="M1355" s="18">
        <v>0</v>
      </c>
      <c r="O1355" s="18">
        <v>270006</v>
      </c>
      <c r="P1355" s="18">
        <v>3000</v>
      </c>
      <c r="R1355" s="18">
        <v>10</v>
      </c>
      <c r="T1355" s="18" t="s">
        <v>117</v>
      </c>
      <c r="AB1355" s="18" t="s">
        <v>287</v>
      </c>
      <c r="AD1355" s="18">
        <v>300</v>
      </c>
      <c r="AE1355" s="18">
        <v>3.5831807999999996</v>
      </c>
      <c r="AF1355" s="18">
        <v>1075</v>
      </c>
    </row>
    <row r="1356" spans="1:32" x14ac:dyDescent="0.2">
      <c r="A1356" s="18">
        <v>1351</v>
      </c>
      <c r="B1356" s="18">
        <v>100012091</v>
      </c>
      <c r="D1356" s="18">
        <v>0</v>
      </c>
      <c r="E1356" s="18" t="s">
        <v>2262</v>
      </c>
      <c r="F1356" s="18" t="s">
        <v>324</v>
      </c>
      <c r="H1356" s="18">
        <v>200000</v>
      </c>
      <c r="I1356" s="18">
        <v>0</v>
      </c>
      <c r="J1356" s="18" t="s">
        <v>262</v>
      </c>
      <c r="K1356" s="18" t="s">
        <v>93</v>
      </c>
      <c r="L1356" s="18" t="s">
        <v>3547</v>
      </c>
      <c r="M1356" s="18">
        <v>0</v>
      </c>
      <c r="O1356" s="18">
        <v>270006</v>
      </c>
      <c r="P1356" s="18">
        <v>3000</v>
      </c>
      <c r="R1356" s="18">
        <v>10</v>
      </c>
      <c r="T1356" s="18" t="s">
        <v>117</v>
      </c>
      <c r="AB1356" s="18" t="s">
        <v>288</v>
      </c>
      <c r="AD1356" s="18">
        <v>300</v>
      </c>
      <c r="AE1356" s="18">
        <v>4.2998169599999994</v>
      </c>
      <c r="AF1356" s="18">
        <v>1290</v>
      </c>
    </row>
    <row r="1357" spans="1:32" x14ac:dyDescent="0.2">
      <c r="A1357" s="18">
        <v>1352</v>
      </c>
      <c r="B1357" s="18">
        <v>100012101</v>
      </c>
      <c r="D1357" s="18">
        <v>0</v>
      </c>
      <c r="E1357" s="18" t="s">
        <v>2262</v>
      </c>
      <c r="F1357" s="18" t="s">
        <v>324</v>
      </c>
      <c r="H1357" s="18">
        <v>200000</v>
      </c>
      <c r="I1357" s="18">
        <v>0</v>
      </c>
      <c r="J1357" s="18" t="s">
        <v>262</v>
      </c>
      <c r="K1357" s="18" t="s">
        <v>93</v>
      </c>
      <c r="L1357" s="18" t="s">
        <v>3548</v>
      </c>
      <c r="M1357" s="18">
        <v>0</v>
      </c>
      <c r="O1357" s="18">
        <v>270006</v>
      </c>
      <c r="P1357" s="18">
        <v>3000</v>
      </c>
      <c r="R1357" s="18">
        <v>10</v>
      </c>
      <c r="T1357" s="18" t="s">
        <v>117</v>
      </c>
      <c r="AB1357" s="18" t="s">
        <v>289</v>
      </c>
      <c r="AD1357" s="18">
        <v>300</v>
      </c>
      <c r="AE1357" s="18">
        <v>5.1597803519999994</v>
      </c>
      <c r="AF1357" s="18">
        <v>1548</v>
      </c>
    </row>
    <row r="1358" spans="1:32" x14ac:dyDescent="0.2">
      <c r="A1358" s="18">
        <v>1353</v>
      </c>
      <c r="B1358" s="18">
        <v>100012111</v>
      </c>
      <c r="D1358" s="18">
        <v>0</v>
      </c>
      <c r="E1358" s="18" t="s">
        <v>2262</v>
      </c>
      <c r="F1358" s="18" t="s">
        <v>324</v>
      </c>
      <c r="H1358" s="18">
        <v>200000</v>
      </c>
      <c r="I1358" s="18">
        <v>0</v>
      </c>
      <c r="J1358" s="18" t="s">
        <v>262</v>
      </c>
      <c r="K1358" s="18" t="s">
        <v>93</v>
      </c>
      <c r="L1358" s="18" t="s">
        <v>3549</v>
      </c>
      <c r="M1358" s="18">
        <v>0</v>
      </c>
      <c r="O1358" s="18">
        <v>270006</v>
      </c>
      <c r="P1358" s="18">
        <v>3000</v>
      </c>
      <c r="R1358" s="18">
        <v>10</v>
      </c>
      <c r="T1358" s="18" t="s">
        <v>117</v>
      </c>
      <c r="AB1358" s="18" t="s">
        <v>290</v>
      </c>
      <c r="AD1358" s="18">
        <v>300</v>
      </c>
      <c r="AE1358" s="18">
        <v>6.1917364223999991</v>
      </c>
      <c r="AF1358" s="18">
        <v>1858</v>
      </c>
    </row>
    <row r="1359" spans="1:32" x14ac:dyDescent="0.2">
      <c r="A1359" s="18">
        <v>1354</v>
      </c>
      <c r="B1359" s="18">
        <v>100012121</v>
      </c>
      <c r="D1359" s="18">
        <v>0</v>
      </c>
      <c r="E1359" s="18" t="s">
        <v>2262</v>
      </c>
      <c r="F1359" s="18" t="s">
        <v>324</v>
      </c>
      <c r="H1359" s="18">
        <v>200000</v>
      </c>
      <c r="I1359" s="18">
        <v>0</v>
      </c>
      <c r="J1359" s="18" t="s">
        <v>262</v>
      </c>
      <c r="K1359" s="18" t="s">
        <v>93</v>
      </c>
      <c r="L1359" s="18" t="s">
        <v>3550</v>
      </c>
      <c r="M1359" s="18">
        <v>0</v>
      </c>
      <c r="O1359" s="18">
        <v>270006</v>
      </c>
      <c r="P1359" s="18">
        <v>3000</v>
      </c>
      <c r="R1359" s="18">
        <v>10</v>
      </c>
      <c r="T1359" s="18" t="s">
        <v>117</v>
      </c>
      <c r="AB1359" s="18" t="s">
        <v>291</v>
      </c>
      <c r="AD1359" s="18">
        <v>300</v>
      </c>
      <c r="AE1359" s="18">
        <v>7.4300837068799988</v>
      </c>
      <c r="AF1359" s="18">
        <v>2229</v>
      </c>
    </row>
    <row r="1360" spans="1:32" x14ac:dyDescent="0.2">
      <c r="A1360" s="18">
        <v>1355</v>
      </c>
      <c r="B1360" s="18">
        <v>100012131</v>
      </c>
      <c r="D1360" s="18">
        <v>0</v>
      </c>
      <c r="E1360" s="18" t="s">
        <v>2262</v>
      </c>
      <c r="F1360" s="18" t="s">
        <v>324</v>
      </c>
      <c r="H1360" s="18">
        <v>200000</v>
      </c>
      <c r="I1360" s="18">
        <v>0</v>
      </c>
      <c r="J1360" s="18" t="s">
        <v>262</v>
      </c>
      <c r="K1360" s="18" t="s">
        <v>93</v>
      </c>
      <c r="L1360" s="18" t="s">
        <v>3551</v>
      </c>
      <c r="M1360" s="18">
        <v>0</v>
      </c>
      <c r="O1360" s="18">
        <v>270006</v>
      </c>
      <c r="P1360" s="18">
        <v>3000</v>
      </c>
      <c r="R1360" s="18">
        <v>10</v>
      </c>
      <c r="T1360" s="18" t="s">
        <v>117</v>
      </c>
      <c r="AB1360" s="18" t="s">
        <v>292</v>
      </c>
      <c r="AD1360" s="18">
        <v>300</v>
      </c>
      <c r="AE1360" s="18">
        <v>8.9161004482559978</v>
      </c>
      <c r="AF1360" s="18">
        <v>2675</v>
      </c>
    </row>
    <row r="1361" spans="1:32" x14ac:dyDescent="0.2">
      <c r="A1361" s="18">
        <v>1356</v>
      </c>
      <c r="B1361" s="18">
        <v>100012141</v>
      </c>
      <c r="D1361" s="18">
        <v>0</v>
      </c>
      <c r="E1361" s="18" t="s">
        <v>2262</v>
      </c>
      <c r="F1361" s="18" t="s">
        <v>324</v>
      </c>
      <c r="H1361" s="18">
        <v>200000</v>
      </c>
      <c r="I1361" s="18">
        <v>0</v>
      </c>
      <c r="J1361" s="18" t="s">
        <v>262</v>
      </c>
      <c r="K1361" s="18" t="s">
        <v>93</v>
      </c>
      <c r="L1361" s="18" t="s">
        <v>3552</v>
      </c>
      <c r="M1361" s="18">
        <v>0</v>
      </c>
      <c r="O1361" s="18">
        <v>270006</v>
      </c>
      <c r="P1361" s="18">
        <v>3000</v>
      </c>
      <c r="R1361" s="18">
        <v>10</v>
      </c>
      <c r="T1361" s="18" t="s">
        <v>117</v>
      </c>
      <c r="AB1361" s="18" t="s">
        <v>293</v>
      </c>
      <c r="AD1361" s="18">
        <v>300</v>
      </c>
      <c r="AE1361" s="18">
        <v>10.699320537907196</v>
      </c>
      <c r="AF1361" s="18">
        <v>3210</v>
      </c>
    </row>
    <row r="1362" spans="1:32" x14ac:dyDescent="0.2">
      <c r="A1362" s="18">
        <v>1357</v>
      </c>
      <c r="B1362" s="18">
        <v>100012151</v>
      </c>
      <c r="D1362" s="18">
        <v>0</v>
      </c>
      <c r="E1362" s="18" t="s">
        <v>2262</v>
      </c>
      <c r="F1362" s="18" t="s">
        <v>324</v>
      </c>
      <c r="H1362" s="18">
        <v>200000</v>
      </c>
      <c r="I1362" s="18">
        <v>0</v>
      </c>
      <c r="J1362" s="18" t="s">
        <v>262</v>
      </c>
      <c r="K1362" s="18" t="s">
        <v>93</v>
      </c>
      <c r="L1362" s="18" t="s">
        <v>3553</v>
      </c>
      <c r="M1362" s="18">
        <v>0</v>
      </c>
      <c r="O1362" s="18">
        <v>270006</v>
      </c>
      <c r="P1362" s="18">
        <v>3000</v>
      </c>
      <c r="R1362" s="18">
        <v>10</v>
      </c>
      <c r="T1362" s="18" t="s">
        <v>117</v>
      </c>
      <c r="AB1362" s="18" t="s">
        <v>294</v>
      </c>
      <c r="AD1362" s="18">
        <v>300</v>
      </c>
      <c r="AE1362" s="18">
        <v>12.839184645488634</v>
      </c>
      <c r="AF1362" s="18">
        <v>3852</v>
      </c>
    </row>
    <row r="1363" spans="1:32" x14ac:dyDescent="0.2">
      <c r="A1363" s="18">
        <v>1358</v>
      </c>
      <c r="B1363" s="18">
        <v>100012161</v>
      </c>
      <c r="D1363" s="18">
        <v>0</v>
      </c>
      <c r="E1363" s="18" t="s">
        <v>2262</v>
      </c>
      <c r="F1363" s="18" t="s">
        <v>324</v>
      </c>
      <c r="H1363" s="18">
        <v>200000</v>
      </c>
      <c r="I1363" s="18">
        <v>0</v>
      </c>
      <c r="J1363" s="18" t="s">
        <v>262</v>
      </c>
      <c r="K1363" s="18" t="s">
        <v>93</v>
      </c>
      <c r="L1363" s="18" t="s">
        <v>3554</v>
      </c>
      <c r="M1363" s="18">
        <v>0</v>
      </c>
      <c r="O1363" s="18">
        <v>270006</v>
      </c>
      <c r="P1363" s="18">
        <v>3000</v>
      </c>
      <c r="R1363" s="18">
        <v>10</v>
      </c>
      <c r="T1363" s="18" t="s">
        <v>117</v>
      </c>
      <c r="AB1363" s="18" t="s">
        <v>295</v>
      </c>
      <c r="AD1363" s="18">
        <v>300</v>
      </c>
      <c r="AE1363" s="18">
        <v>15.407021574586361</v>
      </c>
      <c r="AF1363" s="18">
        <v>4622</v>
      </c>
    </row>
    <row r="1364" spans="1:32" x14ac:dyDescent="0.2">
      <c r="A1364" s="18">
        <v>1359</v>
      </c>
      <c r="B1364" s="18">
        <v>100012171</v>
      </c>
      <c r="D1364" s="18">
        <v>0</v>
      </c>
      <c r="E1364" s="18" t="s">
        <v>2262</v>
      </c>
      <c r="F1364" s="18" t="s">
        <v>324</v>
      </c>
      <c r="H1364" s="18">
        <v>200000</v>
      </c>
      <c r="I1364" s="18">
        <v>0</v>
      </c>
      <c r="J1364" s="18" t="s">
        <v>262</v>
      </c>
      <c r="K1364" s="18" t="s">
        <v>93</v>
      </c>
      <c r="L1364" s="18" t="s">
        <v>3555</v>
      </c>
      <c r="M1364" s="18">
        <v>0</v>
      </c>
      <c r="O1364" s="18">
        <v>270006</v>
      </c>
      <c r="P1364" s="18">
        <v>3000</v>
      </c>
      <c r="R1364" s="18">
        <v>10</v>
      </c>
      <c r="T1364" s="18" t="s">
        <v>117</v>
      </c>
      <c r="AB1364" s="18" t="s">
        <v>296</v>
      </c>
      <c r="AD1364" s="18">
        <v>300</v>
      </c>
      <c r="AE1364" s="18">
        <v>18.488425889503631</v>
      </c>
      <c r="AF1364" s="18">
        <v>5547</v>
      </c>
    </row>
    <row r="1365" spans="1:32" x14ac:dyDescent="0.2">
      <c r="A1365" s="18">
        <v>1360</v>
      </c>
      <c r="B1365" s="18">
        <v>100012181</v>
      </c>
      <c r="D1365" s="18">
        <v>0</v>
      </c>
      <c r="E1365" s="18" t="s">
        <v>2262</v>
      </c>
      <c r="F1365" s="18" t="s">
        <v>324</v>
      </c>
      <c r="H1365" s="18">
        <v>200000</v>
      </c>
      <c r="I1365" s="18">
        <v>0</v>
      </c>
      <c r="J1365" s="18" t="s">
        <v>262</v>
      </c>
      <c r="K1365" s="18" t="s">
        <v>93</v>
      </c>
      <c r="L1365" s="18" t="s">
        <v>3556</v>
      </c>
      <c r="M1365" s="18">
        <v>0</v>
      </c>
      <c r="O1365" s="18">
        <v>270006</v>
      </c>
      <c r="P1365" s="18">
        <v>3000</v>
      </c>
      <c r="R1365" s="18">
        <v>10</v>
      </c>
      <c r="T1365" s="18" t="s">
        <v>117</v>
      </c>
      <c r="AB1365" s="18" t="s">
        <v>297</v>
      </c>
      <c r="AD1365" s="18">
        <v>300</v>
      </c>
      <c r="AE1365" s="18">
        <v>22.186111067404358</v>
      </c>
      <c r="AF1365" s="18">
        <v>6656</v>
      </c>
    </row>
    <row r="1366" spans="1:32" x14ac:dyDescent="0.2">
      <c r="A1366" s="18">
        <v>1361</v>
      </c>
      <c r="B1366" s="18">
        <v>100012191</v>
      </c>
      <c r="D1366" s="18">
        <v>0</v>
      </c>
      <c r="E1366" s="18" t="s">
        <v>2262</v>
      </c>
      <c r="F1366" s="18" t="s">
        <v>324</v>
      </c>
      <c r="H1366" s="18">
        <v>200000</v>
      </c>
      <c r="I1366" s="18">
        <v>0</v>
      </c>
      <c r="J1366" s="18" t="s">
        <v>262</v>
      </c>
      <c r="K1366" s="18" t="s">
        <v>93</v>
      </c>
      <c r="L1366" s="18" t="s">
        <v>3557</v>
      </c>
      <c r="M1366" s="18">
        <v>0</v>
      </c>
      <c r="O1366" s="18">
        <v>270006</v>
      </c>
      <c r="P1366" s="18">
        <v>3000</v>
      </c>
      <c r="R1366" s="18">
        <v>10</v>
      </c>
      <c r="T1366" s="18" t="s">
        <v>117</v>
      </c>
      <c r="AB1366" s="18" t="s">
        <v>298</v>
      </c>
      <c r="AD1366" s="18">
        <v>300</v>
      </c>
      <c r="AE1366" s="18">
        <v>26.62333328088523</v>
      </c>
      <c r="AF1366" s="18">
        <v>7987</v>
      </c>
    </row>
    <row r="1367" spans="1:32" x14ac:dyDescent="0.2">
      <c r="A1367" s="18">
        <v>1362</v>
      </c>
      <c r="B1367" s="18">
        <v>100012201</v>
      </c>
      <c r="D1367" s="18">
        <v>0</v>
      </c>
      <c r="E1367" s="18" t="s">
        <v>2262</v>
      </c>
      <c r="F1367" s="18" t="s">
        <v>324</v>
      </c>
      <c r="H1367" s="18">
        <v>200000</v>
      </c>
      <c r="I1367" s="18">
        <v>0</v>
      </c>
      <c r="J1367" s="18" t="s">
        <v>262</v>
      </c>
      <c r="K1367" s="18" t="s">
        <v>93</v>
      </c>
      <c r="L1367" s="18" t="s">
        <v>3558</v>
      </c>
      <c r="M1367" s="18">
        <v>0</v>
      </c>
      <c r="O1367" s="18">
        <v>270006</v>
      </c>
      <c r="P1367" s="18">
        <v>3000</v>
      </c>
      <c r="R1367" s="18">
        <v>10</v>
      </c>
      <c r="T1367" s="18" t="s">
        <v>117</v>
      </c>
      <c r="AB1367" s="18" t="s">
        <v>299</v>
      </c>
      <c r="AD1367" s="18">
        <v>300</v>
      </c>
      <c r="AE1367" s="18">
        <v>31.947999937062274</v>
      </c>
      <c r="AF1367" s="18">
        <v>9584</v>
      </c>
    </row>
    <row r="1368" spans="1:32" x14ac:dyDescent="0.2">
      <c r="A1368" s="18">
        <v>1363</v>
      </c>
      <c r="B1368" s="18">
        <v>100012211</v>
      </c>
      <c r="D1368" s="18">
        <v>0</v>
      </c>
      <c r="E1368" s="18" t="s">
        <v>2262</v>
      </c>
      <c r="F1368" s="18" t="s">
        <v>324</v>
      </c>
      <c r="H1368" s="18">
        <v>200000</v>
      </c>
      <c r="I1368" s="18">
        <v>0</v>
      </c>
      <c r="J1368" s="18" t="s">
        <v>262</v>
      </c>
      <c r="K1368" s="18" t="s">
        <v>93</v>
      </c>
      <c r="L1368" s="18" t="s">
        <v>3559</v>
      </c>
      <c r="M1368" s="18">
        <v>0</v>
      </c>
      <c r="O1368" s="18">
        <v>270006</v>
      </c>
      <c r="P1368" s="18">
        <v>3000</v>
      </c>
      <c r="R1368" s="18">
        <v>10</v>
      </c>
      <c r="T1368" s="18" t="s">
        <v>117</v>
      </c>
      <c r="AB1368" s="18" t="s">
        <v>279</v>
      </c>
      <c r="AD1368" s="18">
        <v>300</v>
      </c>
      <c r="AE1368" s="18">
        <v>38.337599924474731</v>
      </c>
      <c r="AF1368" s="18">
        <v>11501</v>
      </c>
    </row>
    <row r="1369" spans="1:32" x14ac:dyDescent="0.2">
      <c r="A1369" s="18">
        <v>1364</v>
      </c>
      <c r="B1369" s="18">
        <v>100012221</v>
      </c>
      <c r="D1369" s="18">
        <v>0</v>
      </c>
      <c r="E1369" s="18" t="s">
        <v>2262</v>
      </c>
      <c r="F1369" s="18" t="s">
        <v>324</v>
      </c>
      <c r="H1369" s="18">
        <v>200000</v>
      </c>
      <c r="I1369" s="18">
        <v>0</v>
      </c>
      <c r="J1369" s="18" t="s">
        <v>262</v>
      </c>
      <c r="K1369" s="18" t="s">
        <v>93</v>
      </c>
      <c r="L1369" s="18" t="s">
        <v>3560</v>
      </c>
      <c r="M1369" s="18">
        <v>0</v>
      </c>
      <c r="O1369" s="18">
        <v>270006</v>
      </c>
      <c r="P1369" s="18">
        <v>3000</v>
      </c>
      <c r="R1369" s="18">
        <v>10</v>
      </c>
      <c r="T1369" s="18" t="s">
        <v>117</v>
      </c>
      <c r="AB1369" s="18" t="s">
        <v>300</v>
      </c>
      <c r="AD1369" s="18">
        <v>300</v>
      </c>
      <c r="AE1369" s="18">
        <v>46.005119909369675</v>
      </c>
      <c r="AF1369" s="18">
        <v>13802</v>
      </c>
    </row>
    <row r="1370" spans="1:32" x14ac:dyDescent="0.2">
      <c r="A1370" s="18">
        <v>1365</v>
      </c>
      <c r="B1370" s="18">
        <v>100012231</v>
      </c>
      <c r="D1370" s="18">
        <v>0</v>
      </c>
      <c r="E1370" s="18" t="s">
        <v>2262</v>
      </c>
      <c r="F1370" s="18" t="s">
        <v>324</v>
      </c>
      <c r="H1370" s="18">
        <v>200000</v>
      </c>
      <c r="I1370" s="18">
        <v>0</v>
      </c>
      <c r="J1370" s="18" t="s">
        <v>262</v>
      </c>
      <c r="K1370" s="18" t="s">
        <v>93</v>
      </c>
      <c r="L1370" s="18" t="s">
        <v>3561</v>
      </c>
      <c r="M1370" s="18">
        <v>0</v>
      </c>
      <c r="O1370" s="18">
        <v>270006</v>
      </c>
      <c r="P1370" s="18">
        <v>3000</v>
      </c>
      <c r="R1370" s="18">
        <v>10</v>
      </c>
      <c r="T1370" s="18" t="s">
        <v>117</v>
      </c>
      <c r="AB1370" s="18" t="s">
        <v>301</v>
      </c>
      <c r="AD1370" s="18">
        <v>300</v>
      </c>
      <c r="AE1370" s="18">
        <v>55.206143891243606</v>
      </c>
      <c r="AF1370" s="18">
        <v>16562</v>
      </c>
    </row>
    <row r="1371" spans="1:32" x14ac:dyDescent="0.2">
      <c r="A1371" s="18">
        <v>1366</v>
      </c>
      <c r="B1371" s="18">
        <v>100012241</v>
      </c>
      <c r="D1371" s="18">
        <v>0</v>
      </c>
      <c r="E1371" s="18" t="s">
        <v>2262</v>
      </c>
      <c r="F1371" s="18" t="s">
        <v>324</v>
      </c>
      <c r="H1371" s="18">
        <v>200000</v>
      </c>
      <c r="I1371" s="18">
        <v>0</v>
      </c>
      <c r="J1371" s="18" t="s">
        <v>262</v>
      </c>
      <c r="K1371" s="18" t="s">
        <v>93</v>
      </c>
      <c r="L1371" s="18" t="s">
        <v>3562</v>
      </c>
      <c r="M1371" s="18">
        <v>0</v>
      </c>
      <c r="O1371" s="18">
        <v>270006</v>
      </c>
      <c r="P1371" s="18">
        <v>3000</v>
      </c>
      <c r="R1371" s="18">
        <v>10</v>
      </c>
      <c r="T1371" s="18" t="s">
        <v>117</v>
      </c>
      <c r="AB1371" s="18" t="s">
        <v>302</v>
      </c>
      <c r="AD1371" s="18">
        <v>300</v>
      </c>
      <c r="AE1371" s="18">
        <v>66.247372669492322</v>
      </c>
      <c r="AF1371" s="18">
        <v>19874</v>
      </c>
    </row>
    <row r="1372" spans="1:32" x14ac:dyDescent="0.2">
      <c r="A1372" s="18">
        <v>1367</v>
      </c>
      <c r="B1372" s="18">
        <v>100012251</v>
      </c>
      <c r="D1372" s="18">
        <v>0</v>
      </c>
      <c r="E1372" s="18" t="s">
        <v>2262</v>
      </c>
      <c r="F1372" s="18" t="s">
        <v>324</v>
      </c>
      <c r="H1372" s="18">
        <v>200000</v>
      </c>
      <c r="I1372" s="18">
        <v>0</v>
      </c>
      <c r="J1372" s="18" t="s">
        <v>262</v>
      </c>
      <c r="K1372" s="18" t="s">
        <v>93</v>
      </c>
      <c r="L1372" s="18" t="s">
        <v>3563</v>
      </c>
      <c r="M1372" s="18">
        <v>0</v>
      </c>
      <c r="O1372" s="18">
        <v>270006</v>
      </c>
      <c r="P1372" s="18">
        <v>3000</v>
      </c>
      <c r="R1372" s="18">
        <v>10</v>
      </c>
      <c r="T1372" s="18" t="s">
        <v>117</v>
      </c>
      <c r="AB1372" s="18" t="s">
        <v>303</v>
      </c>
      <c r="AD1372" s="18">
        <v>300</v>
      </c>
      <c r="AE1372" s="18">
        <v>79.496847203390786</v>
      </c>
      <c r="AF1372" s="18">
        <v>23849</v>
      </c>
    </row>
    <row r="1373" spans="1:32" x14ac:dyDescent="0.2">
      <c r="A1373" s="18">
        <v>1368</v>
      </c>
      <c r="B1373" s="18">
        <v>100013010</v>
      </c>
      <c r="D1373" s="18">
        <v>0</v>
      </c>
      <c r="E1373" s="18" t="s">
        <v>2252</v>
      </c>
      <c r="F1373" s="18" t="s">
        <v>81</v>
      </c>
      <c r="H1373" s="18">
        <v>600000</v>
      </c>
      <c r="I1373" s="18">
        <v>198000</v>
      </c>
      <c r="J1373" s="18" t="s">
        <v>361</v>
      </c>
      <c r="K1373" s="18" t="s">
        <v>93</v>
      </c>
      <c r="L1373" s="18">
        <v>0</v>
      </c>
      <c r="M1373" s="18">
        <v>3</v>
      </c>
      <c r="O1373" s="18">
        <v>270005</v>
      </c>
      <c r="P1373" s="18">
        <v>0</v>
      </c>
      <c r="T1373" s="18" t="s">
        <v>117</v>
      </c>
      <c r="U1373" s="18">
        <v>0</v>
      </c>
      <c r="Y1373" s="18" t="s">
        <v>2338</v>
      </c>
      <c r="AB1373" s="18" t="s">
        <v>277</v>
      </c>
      <c r="AE1373" s="18">
        <v>1</v>
      </c>
    </row>
    <row r="1374" spans="1:32" x14ac:dyDescent="0.2">
      <c r="A1374" s="18">
        <v>1369</v>
      </c>
      <c r="B1374" s="18">
        <v>100013020</v>
      </c>
      <c r="D1374" s="18">
        <v>0</v>
      </c>
      <c r="E1374" s="18" t="s">
        <v>2252</v>
      </c>
      <c r="F1374" s="18" t="s">
        <v>81</v>
      </c>
      <c r="H1374" s="18">
        <v>600000</v>
      </c>
      <c r="I1374" s="18">
        <v>198000</v>
      </c>
      <c r="J1374" s="18" t="s">
        <v>361</v>
      </c>
      <c r="K1374" s="18" t="s">
        <v>93</v>
      </c>
      <c r="L1374" s="18">
        <v>0</v>
      </c>
      <c r="M1374" s="18">
        <v>3</v>
      </c>
      <c r="O1374" s="18">
        <v>270005</v>
      </c>
      <c r="P1374" s="18">
        <v>0</v>
      </c>
      <c r="T1374" s="18" t="s">
        <v>117</v>
      </c>
      <c r="U1374" s="18">
        <v>0</v>
      </c>
      <c r="Y1374" s="18" t="s">
        <v>2339</v>
      </c>
      <c r="AB1374" s="18" t="s">
        <v>280</v>
      </c>
      <c r="AE1374" s="18">
        <v>1.2</v>
      </c>
    </row>
    <row r="1375" spans="1:32" x14ac:dyDescent="0.2">
      <c r="A1375" s="18">
        <v>1370</v>
      </c>
      <c r="B1375" s="18">
        <v>100013030</v>
      </c>
      <c r="D1375" s="18">
        <v>0</v>
      </c>
      <c r="E1375" s="18" t="s">
        <v>2252</v>
      </c>
      <c r="F1375" s="18" t="s">
        <v>81</v>
      </c>
      <c r="H1375" s="18">
        <v>600000</v>
      </c>
      <c r="I1375" s="18">
        <v>198000</v>
      </c>
      <c r="J1375" s="18" t="s">
        <v>361</v>
      </c>
      <c r="K1375" s="18" t="s">
        <v>93</v>
      </c>
      <c r="L1375" s="18">
        <v>0</v>
      </c>
      <c r="M1375" s="18">
        <v>3</v>
      </c>
      <c r="O1375" s="18">
        <v>270005</v>
      </c>
      <c r="P1375" s="18">
        <v>0</v>
      </c>
      <c r="T1375" s="18" t="s">
        <v>117</v>
      </c>
      <c r="U1375" s="18">
        <v>0</v>
      </c>
      <c r="Y1375" s="18" t="s">
        <v>2340</v>
      </c>
      <c r="AB1375" s="18" t="s">
        <v>282</v>
      </c>
      <c r="AE1375" s="18">
        <v>1.44</v>
      </c>
    </row>
    <row r="1376" spans="1:32" x14ac:dyDescent="0.2">
      <c r="A1376" s="18">
        <v>1371</v>
      </c>
      <c r="B1376" s="18">
        <v>100013040</v>
      </c>
      <c r="D1376" s="18">
        <v>0</v>
      </c>
      <c r="E1376" s="18" t="s">
        <v>2252</v>
      </c>
      <c r="F1376" s="18" t="s">
        <v>81</v>
      </c>
      <c r="H1376" s="18">
        <v>600000</v>
      </c>
      <c r="I1376" s="18">
        <v>198000</v>
      </c>
      <c r="J1376" s="18" t="s">
        <v>361</v>
      </c>
      <c r="K1376" s="18" t="s">
        <v>93</v>
      </c>
      <c r="L1376" s="18">
        <v>0</v>
      </c>
      <c r="M1376" s="18">
        <v>3</v>
      </c>
      <c r="O1376" s="18">
        <v>270005</v>
      </c>
      <c r="P1376" s="18">
        <v>0</v>
      </c>
      <c r="T1376" s="18" t="s">
        <v>117</v>
      </c>
      <c r="U1376" s="18">
        <v>0</v>
      </c>
      <c r="Y1376" s="18" t="s">
        <v>2341</v>
      </c>
      <c r="AB1376" s="18" t="s">
        <v>283</v>
      </c>
      <c r="AE1376" s="18">
        <v>1.728</v>
      </c>
    </row>
    <row r="1377" spans="1:31" x14ac:dyDescent="0.2">
      <c r="A1377" s="18">
        <v>1372</v>
      </c>
      <c r="B1377" s="18">
        <v>100013050</v>
      </c>
      <c r="D1377" s="18">
        <v>0</v>
      </c>
      <c r="E1377" s="18" t="s">
        <v>2252</v>
      </c>
      <c r="F1377" s="18" t="s">
        <v>81</v>
      </c>
      <c r="H1377" s="18">
        <v>600000</v>
      </c>
      <c r="I1377" s="18">
        <v>198000</v>
      </c>
      <c r="J1377" s="18" t="s">
        <v>361</v>
      </c>
      <c r="K1377" s="18" t="s">
        <v>93</v>
      </c>
      <c r="L1377" s="18">
        <v>0</v>
      </c>
      <c r="M1377" s="18">
        <v>3</v>
      </c>
      <c r="O1377" s="18">
        <v>270005</v>
      </c>
      <c r="P1377" s="18">
        <v>0</v>
      </c>
      <c r="T1377" s="18" t="s">
        <v>117</v>
      </c>
      <c r="U1377" s="18">
        <v>0</v>
      </c>
      <c r="Y1377" s="18" t="s">
        <v>2342</v>
      </c>
      <c r="AB1377" s="18" t="s">
        <v>284</v>
      </c>
      <c r="AE1377" s="18">
        <v>2.0735999999999999</v>
      </c>
    </row>
    <row r="1378" spans="1:31" x14ac:dyDescent="0.2">
      <c r="A1378" s="18">
        <v>1373</v>
      </c>
      <c r="B1378" s="18">
        <v>100013060</v>
      </c>
      <c r="D1378" s="18">
        <v>0</v>
      </c>
      <c r="E1378" s="18" t="s">
        <v>2252</v>
      </c>
      <c r="F1378" s="18" t="s">
        <v>81</v>
      </c>
      <c r="H1378" s="18">
        <v>600000</v>
      </c>
      <c r="I1378" s="18">
        <v>198000</v>
      </c>
      <c r="J1378" s="18" t="s">
        <v>361</v>
      </c>
      <c r="K1378" s="18" t="s">
        <v>93</v>
      </c>
      <c r="L1378" s="18">
        <v>0</v>
      </c>
      <c r="M1378" s="18">
        <v>3</v>
      </c>
      <c r="O1378" s="18">
        <v>270005</v>
      </c>
      <c r="P1378" s="18">
        <v>0</v>
      </c>
      <c r="T1378" s="18" t="s">
        <v>117</v>
      </c>
      <c r="U1378" s="18">
        <v>0</v>
      </c>
      <c r="Y1378" s="18" t="s">
        <v>2343</v>
      </c>
      <c r="AB1378" s="18" t="s">
        <v>285</v>
      </c>
      <c r="AE1378" s="18">
        <v>2.4883199999999999</v>
      </c>
    </row>
    <row r="1379" spans="1:31" x14ac:dyDescent="0.2">
      <c r="A1379" s="18">
        <v>1374</v>
      </c>
      <c r="B1379" s="18">
        <v>100013070</v>
      </c>
      <c r="D1379" s="18">
        <v>0</v>
      </c>
      <c r="E1379" s="18" t="s">
        <v>2252</v>
      </c>
      <c r="F1379" s="18" t="s">
        <v>81</v>
      </c>
      <c r="H1379" s="18">
        <v>600000</v>
      </c>
      <c r="I1379" s="18">
        <v>198000</v>
      </c>
      <c r="J1379" s="18" t="s">
        <v>361</v>
      </c>
      <c r="K1379" s="18" t="s">
        <v>93</v>
      </c>
      <c r="L1379" s="18">
        <v>0</v>
      </c>
      <c r="M1379" s="18">
        <v>3</v>
      </c>
      <c r="O1379" s="18">
        <v>270005</v>
      </c>
      <c r="P1379" s="18">
        <v>0</v>
      </c>
      <c r="T1379" s="18" t="s">
        <v>117</v>
      </c>
      <c r="U1379" s="18">
        <v>0</v>
      </c>
      <c r="Y1379" s="18" t="s">
        <v>2344</v>
      </c>
      <c r="AB1379" s="18" t="s">
        <v>286</v>
      </c>
      <c r="AE1379" s="18">
        <v>2.9859839999999997</v>
      </c>
    </row>
    <row r="1380" spans="1:31" x14ac:dyDescent="0.2">
      <c r="A1380" s="18">
        <v>1375</v>
      </c>
      <c r="B1380" s="18">
        <v>100013080</v>
      </c>
      <c r="D1380" s="18">
        <v>0</v>
      </c>
      <c r="E1380" s="18" t="s">
        <v>2252</v>
      </c>
      <c r="F1380" s="18" t="s">
        <v>81</v>
      </c>
      <c r="H1380" s="18">
        <v>600000</v>
      </c>
      <c r="I1380" s="18">
        <v>198000</v>
      </c>
      <c r="J1380" s="18" t="s">
        <v>361</v>
      </c>
      <c r="K1380" s="18" t="s">
        <v>93</v>
      </c>
      <c r="L1380" s="18">
        <v>0</v>
      </c>
      <c r="M1380" s="18">
        <v>3</v>
      </c>
      <c r="O1380" s="18">
        <v>270005</v>
      </c>
      <c r="P1380" s="18">
        <v>0</v>
      </c>
      <c r="T1380" s="18" t="s">
        <v>117</v>
      </c>
      <c r="U1380" s="18">
        <v>0</v>
      </c>
      <c r="Y1380" s="18" t="s">
        <v>2345</v>
      </c>
      <c r="AB1380" s="18" t="s">
        <v>287</v>
      </c>
      <c r="AE1380" s="18">
        <v>3.5831807999999996</v>
      </c>
    </row>
    <row r="1381" spans="1:31" x14ac:dyDescent="0.2">
      <c r="A1381" s="18">
        <v>1376</v>
      </c>
      <c r="B1381" s="18">
        <v>100013090</v>
      </c>
      <c r="D1381" s="18">
        <v>0</v>
      </c>
      <c r="E1381" s="18" t="s">
        <v>2252</v>
      </c>
      <c r="F1381" s="18" t="s">
        <v>81</v>
      </c>
      <c r="H1381" s="18">
        <v>600000</v>
      </c>
      <c r="I1381" s="18">
        <v>198000</v>
      </c>
      <c r="J1381" s="18" t="s">
        <v>361</v>
      </c>
      <c r="K1381" s="18" t="s">
        <v>93</v>
      </c>
      <c r="L1381" s="18">
        <v>0</v>
      </c>
      <c r="M1381" s="18">
        <v>3</v>
      </c>
      <c r="O1381" s="18">
        <v>270005</v>
      </c>
      <c r="P1381" s="18">
        <v>0</v>
      </c>
      <c r="T1381" s="18" t="s">
        <v>117</v>
      </c>
      <c r="U1381" s="18">
        <v>0</v>
      </c>
      <c r="Y1381" s="18" t="s">
        <v>2346</v>
      </c>
      <c r="AB1381" s="18" t="s">
        <v>288</v>
      </c>
      <c r="AE1381" s="18">
        <v>4.2998169599999994</v>
      </c>
    </row>
    <row r="1382" spans="1:31" x14ac:dyDescent="0.2">
      <c r="A1382" s="18">
        <v>1377</v>
      </c>
      <c r="B1382" s="18">
        <v>100013100</v>
      </c>
      <c r="D1382" s="18">
        <v>0</v>
      </c>
      <c r="E1382" s="18" t="s">
        <v>2252</v>
      </c>
      <c r="F1382" s="18" t="s">
        <v>81</v>
      </c>
      <c r="H1382" s="18">
        <v>600000</v>
      </c>
      <c r="I1382" s="18">
        <v>198000</v>
      </c>
      <c r="J1382" s="18" t="s">
        <v>361</v>
      </c>
      <c r="K1382" s="18" t="s">
        <v>93</v>
      </c>
      <c r="L1382" s="18">
        <v>0</v>
      </c>
      <c r="M1382" s="18">
        <v>3</v>
      </c>
      <c r="O1382" s="18">
        <v>270005</v>
      </c>
      <c r="P1382" s="18">
        <v>0</v>
      </c>
      <c r="T1382" s="18" t="s">
        <v>117</v>
      </c>
      <c r="U1382" s="18">
        <v>0</v>
      </c>
      <c r="Y1382" s="18" t="s">
        <v>2347</v>
      </c>
      <c r="AB1382" s="18" t="s">
        <v>289</v>
      </c>
      <c r="AE1382" s="18">
        <v>5.1597803519999994</v>
      </c>
    </row>
    <row r="1383" spans="1:31" x14ac:dyDescent="0.2">
      <c r="A1383" s="18">
        <v>1378</v>
      </c>
      <c r="B1383" s="18">
        <v>100013110</v>
      </c>
      <c r="D1383" s="18">
        <v>0</v>
      </c>
      <c r="E1383" s="18" t="s">
        <v>2252</v>
      </c>
      <c r="F1383" s="18" t="s">
        <v>81</v>
      </c>
      <c r="H1383" s="18">
        <v>600000</v>
      </c>
      <c r="I1383" s="18">
        <v>198000</v>
      </c>
      <c r="J1383" s="18" t="s">
        <v>361</v>
      </c>
      <c r="K1383" s="18" t="s">
        <v>93</v>
      </c>
      <c r="L1383" s="18">
        <v>0</v>
      </c>
      <c r="M1383" s="18">
        <v>3</v>
      </c>
      <c r="O1383" s="18">
        <v>270005</v>
      </c>
      <c r="P1383" s="18">
        <v>0</v>
      </c>
      <c r="T1383" s="18" t="s">
        <v>117</v>
      </c>
      <c r="U1383" s="18">
        <v>0</v>
      </c>
      <c r="Y1383" s="18" t="s">
        <v>2348</v>
      </c>
      <c r="AB1383" s="18" t="s">
        <v>290</v>
      </c>
      <c r="AE1383" s="18">
        <v>6.1917364223999991</v>
      </c>
    </row>
    <row r="1384" spans="1:31" x14ac:dyDescent="0.2">
      <c r="A1384" s="18">
        <v>1379</v>
      </c>
      <c r="B1384" s="18">
        <v>100013120</v>
      </c>
      <c r="D1384" s="18">
        <v>0</v>
      </c>
      <c r="E1384" s="18" t="s">
        <v>2252</v>
      </c>
      <c r="F1384" s="18" t="s">
        <v>81</v>
      </c>
      <c r="H1384" s="18">
        <v>600000</v>
      </c>
      <c r="I1384" s="18">
        <v>198000</v>
      </c>
      <c r="J1384" s="18" t="s">
        <v>361</v>
      </c>
      <c r="K1384" s="18" t="s">
        <v>93</v>
      </c>
      <c r="L1384" s="18">
        <v>0</v>
      </c>
      <c r="M1384" s="18">
        <v>3</v>
      </c>
      <c r="O1384" s="18">
        <v>270005</v>
      </c>
      <c r="P1384" s="18">
        <v>0</v>
      </c>
      <c r="T1384" s="18" t="s">
        <v>117</v>
      </c>
      <c r="U1384" s="18">
        <v>0</v>
      </c>
      <c r="Y1384" s="18" t="s">
        <v>2349</v>
      </c>
      <c r="AB1384" s="18" t="s">
        <v>291</v>
      </c>
      <c r="AE1384" s="18">
        <v>7.4300837068799988</v>
      </c>
    </row>
    <row r="1385" spans="1:31" x14ac:dyDescent="0.2">
      <c r="A1385" s="18">
        <v>1380</v>
      </c>
      <c r="B1385" s="18">
        <v>100013130</v>
      </c>
      <c r="D1385" s="18">
        <v>0</v>
      </c>
      <c r="E1385" s="18" t="s">
        <v>2252</v>
      </c>
      <c r="F1385" s="18" t="s">
        <v>81</v>
      </c>
      <c r="H1385" s="18">
        <v>600000</v>
      </c>
      <c r="I1385" s="18">
        <v>198000</v>
      </c>
      <c r="J1385" s="18" t="s">
        <v>361</v>
      </c>
      <c r="K1385" s="18" t="s">
        <v>93</v>
      </c>
      <c r="L1385" s="18">
        <v>0</v>
      </c>
      <c r="M1385" s="18">
        <v>3</v>
      </c>
      <c r="O1385" s="18">
        <v>270005</v>
      </c>
      <c r="P1385" s="18">
        <v>0</v>
      </c>
      <c r="T1385" s="18" t="s">
        <v>117</v>
      </c>
      <c r="U1385" s="18">
        <v>0</v>
      </c>
      <c r="Y1385" s="18" t="s">
        <v>2350</v>
      </c>
      <c r="AB1385" s="18" t="s">
        <v>292</v>
      </c>
      <c r="AE1385" s="18">
        <v>8.9161004482559978</v>
      </c>
    </row>
    <row r="1386" spans="1:31" x14ac:dyDescent="0.2">
      <c r="A1386" s="18">
        <v>1381</v>
      </c>
      <c r="B1386" s="18">
        <v>100013140</v>
      </c>
      <c r="D1386" s="18">
        <v>0</v>
      </c>
      <c r="E1386" s="18" t="s">
        <v>2252</v>
      </c>
      <c r="F1386" s="18" t="s">
        <v>81</v>
      </c>
      <c r="H1386" s="18">
        <v>600000</v>
      </c>
      <c r="I1386" s="18">
        <v>198000</v>
      </c>
      <c r="J1386" s="18" t="s">
        <v>361</v>
      </c>
      <c r="K1386" s="18" t="s">
        <v>93</v>
      </c>
      <c r="L1386" s="18">
        <v>0</v>
      </c>
      <c r="M1386" s="18">
        <v>3</v>
      </c>
      <c r="O1386" s="18">
        <v>270005</v>
      </c>
      <c r="P1386" s="18">
        <v>0</v>
      </c>
      <c r="T1386" s="18" t="s">
        <v>117</v>
      </c>
      <c r="U1386" s="18">
        <v>0</v>
      </c>
      <c r="Y1386" s="18" t="s">
        <v>2351</v>
      </c>
      <c r="AB1386" s="18" t="s">
        <v>293</v>
      </c>
      <c r="AE1386" s="18">
        <v>10.699320537907196</v>
      </c>
    </row>
    <row r="1387" spans="1:31" x14ac:dyDescent="0.2">
      <c r="A1387" s="18">
        <v>1382</v>
      </c>
      <c r="B1387" s="18">
        <v>100013150</v>
      </c>
      <c r="D1387" s="18">
        <v>0</v>
      </c>
      <c r="E1387" s="18" t="s">
        <v>2252</v>
      </c>
      <c r="F1387" s="18" t="s">
        <v>81</v>
      </c>
      <c r="H1387" s="18">
        <v>600000</v>
      </c>
      <c r="I1387" s="18">
        <v>198000</v>
      </c>
      <c r="J1387" s="18" t="s">
        <v>361</v>
      </c>
      <c r="K1387" s="18" t="s">
        <v>93</v>
      </c>
      <c r="L1387" s="18">
        <v>0</v>
      </c>
      <c r="M1387" s="18">
        <v>3</v>
      </c>
      <c r="O1387" s="18">
        <v>270005</v>
      </c>
      <c r="P1387" s="18">
        <v>0</v>
      </c>
      <c r="T1387" s="18" t="s">
        <v>117</v>
      </c>
      <c r="U1387" s="18">
        <v>0</v>
      </c>
      <c r="Y1387" s="18" t="s">
        <v>2352</v>
      </c>
      <c r="AB1387" s="18" t="s">
        <v>294</v>
      </c>
      <c r="AE1387" s="18">
        <v>12.839184645488634</v>
      </c>
    </row>
    <row r="1388" spans="1:31" x14ac:dyDescent="0.2">
      <c r="A1388" s="18">
        <v>1383</v>
      </c>
      <c r="B1388" s="18">
        <v>100013160</v>
      </c>
      <c r="D1388" s="18">
        <v>0</v>
      </c>
      <c r="E1388" s="18" t="s">
        <v>2252</v>
      </c>
      <c r="F1388" s="18" t="s">
        <v>81</v>
      </c>
      <c r="H1388" s="18">
        <v>600000</v>
      </c>
      <c r="I1388" s="18">
        <v>198000</v>
      </c>
      <c r="J1388" s="18" t="s">
        <v>361</v>
      </c>
      <c r="K1388" s="18" t="s">
        <v>93</v>
      </c>
      <c r="L1388" s="18">
        <v>0</v>
      </c>
      <c r="M1388" s="18">
        <v>3</v>
      </c>
      <c r="O1388" s="18">
        <v>270005</v>
      </c>
      <c r="P1388" s="18">
        <v>0</v>
      </c>
      <c r="T1388" s="18" t="s">
        <v>117</v>
      </c>
      <c r="U1388" s="18">
        <v>0</v>
      </c>
      <c r="Y1388" s="18" t="s">
        <v>2353</v>
      </c>
      <c r="AB1388" s="18" t="s">
        <v>295</v>
      </c>
      <c r="AE1388" s="18">
        <v>15.407021574586361</v>
      </c>
    </row>
    <row r="1389" spans="1:31" x14ac:dyDescent="0.2">
      <c r="A1389" s="18">
        <v>1384</v>
      </c>
      <c r="B1389" s="18">
        <v>100013170</v>
      </c>
      <c r="D1389" s="18">
        <v>0</v>
      </c>
      <c r="E1389" s="18" t="s">
        <v>2252</v>
      </c>
      <c r="F1389" s="18" t="s">
        <v>81</v>
      </c>
      <c r="H1389" s="18">
        <v>600000</v>
      </c>
      <c r="I1389" s="18">
        <v>198000</v>
      </c>
      <c r="J1389" s="18" t="s">
        <v>361</v>
      </c>
      <c r="K1389" s="18" t="s">
        <v>93</v>
      </c>
      <c r="L1389" s="18">
        <v>0</v>
      </c>
      <c r="M1389" s="18">
        <v>3</v>
      </c>
      <c r="O1389" s="18">
        <v>270005</v>
      </c>
      <c r="P1389" s="18">
        <v>0</v>
      </c>
      <c r="T1389" s="18" t="s">
        <v>117</v>
      </c>
      <c r="U1389" s="18">
        <v>0</v>
      </c>
      <c r="Y1389" s="18" t="s">
        <v>2354</v>
      </c>
      <c r="AB1389" s="18" t="s">
        <v>296</v>
      </c>
      <c r="AE1389" s="18">
        <v>18.488425889503631</v>
      </c>
    </row>
    <row r="1390" spans="1:31" x14ac:dyDescent="0.2">
      <c r="A1390" s="18">
        <v>1385</v>
      </c>
      <c r="B1390" s="18">
        <v>100013180</v>
      </c>
      <c r="D1390" s="18">
        <v>0</v>
      </c>
      <c r="E1390" s="18" t="s">
        <v>2252</v>
      </c>
      <c r="F1390" s="18" t="s">
        <v>81</v>
      </c>
      <c r="H1390" s="18">
        <v>600000</v>
      </c>
      <c r="I1390" s="18">
        <v>198000</v>
      </c>
      <c r="J1390" s="18" t="s">
        <v>361</v>
      </c>
      <c r="K1390" s="18" t="s">
        <v>93</v>
      </c>
      <c r="L1390" s="18">
        <v>0</v>
      </c>
      <c r="M1390" s="18">
        <v>3</v>
      </c>
      <c r="O1390" s="18">
        <v>270005</v>
      </c>
      <c r="P1390" s="18">
        <v>0</v>
      </c>
      <c r="T1390" s="18" t="s">
        <v>117</v>
      </c>
      <c r="U1390" s="18">
        <v>0</v>
      </c>
      <c r="Y1390" s="18" t="s">
        <v>2355</v>
      </c>
      <c r="AB1390" s="18" t="s">
        <v>297</v>
      </c>
      <c r="AE1390" s="18">
        <v>22.186111067404358</v>
      </c>
    </row>
    <row r="1391" spans="1:31" x14ac:dyDescent="0.2">
      <c r="A1391" s="18">
        <v>1386</v>
      </c>
      <c r="B1391" s="18">
        <v>100013190</v>
      </c>
      <c r="D1391" s="18">
        <v>0</v>
      </c>
      <c r="E1391" s="18" t="s">
        <v>2252</v>
      </c>
      <c r="F1391" s="18" t="s">
        <v>81</v>
      </c>
      <c r="H1391" s="18">
        <v>600000</v>
      </c>
      <c r="I1391" s="18">
        <v>198000</v>
      </c>
      <c r="J1391" s="18" t="s">
        <v>361</v>
      </c>
      <c r="K1391" s="18" t="s">
        <v>93</v>
      </c>
      <c r="L1391" s="18">
        <v>0</v>
      </c>
      <c r="M1391" s="18">
        <v>3</v>
      </c>
      <c r="O1391" s="18">
        <v>270005</v>
      </c>
      <c r="P1391" s="18">
        <v>0</v>
      </c>
      <c r="T1391" s="18" t="s">
        <v>117</v>
      </c>
      <c r="U1391" s="18">
        <v>0</v>
      </c>
      <c r="Y1391" s="18" t="s">
        <v>2356</v>
      </c>
      <c r="AB1391" s="18" t="s">
        <v>298</v>
      </c>
      <c r="AE1391" s="18">
        <v>26.62333328088523</v>
      </c>
    </row>
    <row r="1392" spans="1:31" x14ac:dyDescent="0.2">
      <c r="A1392" s="18">
        <v>1387</v>
      </c>
      <c r="B1392" s="18">
        <v>100013200</v>
      </c>
      <c r="D1392" s="18">
        <v>0</v>
      </c>
      <c r="E1392" s="18" t="s">
        <v>2252</v>
      </c>
      <c r="F1392" s="18" t="s">
        <v>81</v>
      </c>
      <c r="H1392" s="18">
        <v>600000</v>
      </c>
      <c r="I1392" s="18">
        <v>198000</v>
      </c>
      <c r="J1392" s="18" t="s">
        <v>361</v>
      </c>
      <c r="K1392" s="18" t="s">
        <v>93</v>
      </c>
      <c r="L1392" s="18">
        <v>0</v>
      </c>
      <c r="M1392" s="18">
        <v>3</v>
      </c>
      <c r="O1392" s="18">
        <v>270005</v>
      </c>
      <c r="P1392" s="18">
        <v>0</v>
      </c>
      <c r="T1392" s="18" t="s">
        <v>117</v>
      </c>
      <c r="U1392" s="18">
        <v>0</v>
      </c>
      <c r="Y1392" s="18" t="s">
        <v>2357</v>
      </c>
      <c r="AB1392" s="18" t="s">
        <v>299</v>
      </c>
      <c r="AE1392" s="18">
        <v>31.947999937062274</v>
      </c>
    </row>
    <row r="1393" spans="1:32" x14ac:dyDescent="0.2">
      <c r="A1393" s="18">
        <v>1388</v>
      </c>
      <c r="B1393" s="18">
        <v>100013210</v>
      </c>
      <c r="D1393" s="18">
        <v>0</v>
      </c>
      <c r="E1393" s="18" t="s">
        <v>2252</v>
      </c>
      <c r="F1393" s="18" t="s">
        <v>81</v>
      </c>
      <c r="H1393" s="18">
        <v>600000</v>
      </c>
      <c r="I1393" s="18">
        <v>198000</v>
      </c>
      <c r="J1393" s="18" t="s">
        <v>361</v>
      </c>
      <c r="K1393" s="18" t="s">
        <v>93</v>
      </c>
      <c r="L1393" s="18">
        <v>0</v>
      </c>
      <c r="M1393" s="18">
        <v>3</v>
      </c>
      <c r="O1393" s="18">
        <v>270005</v>
      </c>
      <c r="P1393" s="18">
        <v>0</v>
      </c>
      <c r="T1393" s="18" t="s">
        <v>117</v>
      </c>
      <c r="U1393" s="18">
        <v>0</v>
      </c>
      <c r="Y1393" s="18" t="s">
        <v>2358</v>
      </c>
      <c r="AB1393" s="18" t="s">
        <v>279</v>
      </c>
      <c r="AE1393" s="18">
        <v>38.337599924474731</v>
      </c>
    </row>
    <row r="1394" spans="1:32" x14ac:dyDescent="0.2">
      <c r="A1394" s="18">
        <v>1389</v>
      </c>
      <c r="B1394" s="18">
        <v>100013220</v>
      </c>
      <c r="D1394" s="18">
        <v>0</v>
      </c>
      <c r="E1394" s="18" t="s">
        <v>2252</v>
      </c>
      <c r="F1394" s="18" t="s">
        <v>81</v>
      </c>
      <c r="H1394" s="18">
        <v>600000</v>
      </c>
      <c r="I1394" s="18">
        <v>198000</v>
      </c>
      <c r="J1394" s="18" t="s">
        <v>361</v>
      </c>
      <c r="K1394" s="18" t="s">
        <v>93</v>
      </c>
      <c r="L1394" s="18">
        <v>0</v>
      </c>
      <c r="M1394" s="18">
        <v>3</v>
      </c>
      <c r="O1394" s="18">
        <v>270005</v>
      </c>
      <c r="P1394" s="18">
        <v>0</v>
      </c>
      <c r="T1394" s="18" t="s">
        <v>117</v>
      </c>
      <c r="U1394" s="18">
        <v>0</v>
      </c>
      <c r="Y1394" s="18" t="s">
        <v>2359</v>
      </c>
      <c r="AB1394" s="18" t="s">
        <v>300</v>
      </c>
      <c r="AE1394" s="18">
        <v>46.005119909369675</v>
      </c>
    </row>
    <row r="1395" spans="1:32" x14ac:dyDescent="0.2">
      <c r="A1395" s="18">
        <v>1390</v>
      </c>
      <c r="B1395" s="18">
        <v>100013230</v>
      </c>
      <c r="D1395" s="18">
        <v>0</v>
      </c>
      <c r="E1395" s="18" t="s">
        <v>2252</v>
      </c>
      <c r="F1395" s="18" t="s">
        <v>81</v>
      </c>
      <c r="H1395" s="18">
        <v>600000</v>
      </c>
      <c r="I1395" s="18">
        <v>198000</v>
      </c>
      <c r="J1395" s="18" t="s">
        <v>361</v>
      </c>
      <c r="K1395" s="18" t="s">
        <v>93</v>
      </c>
      <c r="L1395" s="18">
        <v>0</v>
      </c>
      <c r="M1395" s="18">
        <v>3</v>
      </c>
      <c r="O1395" s="18">
        <v>270005</v>
      </c>
      <c r="P1395" s="18">
        <v>0</v>
      </c>
      <c r="T1395" s="18" t="s">
        <v>117</v>
      </c>
      <c r="U1395" s="18">
        <v>0</v>
      </c>
      <c r="Y1395" s="18" t="s">
        <v>2360</v>
      </c>
      <c r="AB1395" s="18" t="s">
        <v>301</v>
      </c>
      <c r="AE1395" s="18">
        <v>55.206143891243606</v>
      </c>
    </row>
    <row r="1396" spans="1:32" x14ac:dyDescent="0.2">
      <c r="A1396" s="18">
        <v>1391</v>
      </c>
      <c r="B1396" s="18">
        <v>100013240</v>
      </c>
      <c r="D1396" s="18">
        <v>0</v>
      </c>
      <c r="E1396" s="18" t="s">
        <v>2252</v>
      </c>
      <c r="F1396" s="18" t="s">
        <v>81</v>
      </c>
      <c r="H1396" s="18">
        <v>600000</v>
      </c>
      <c r="I1396" s="18">
        <v>198000</v>
      </c>
      <c r="J1396" s="18" t="s">
        <v>361</v>
      </c>
      <c r="K1396" s="18" t="s">
        <v>93</v>
      </c>
      <c r="L1396" s="18">
        <v>0</v>
      </c>
      <c r="M1396" s="18">
        <v>3</v>
      </c>
      <c r="O1396" s="18">
        <v>270005</v>
      </c>
      <c r="P1396" s="18">
        <v>0</v>
      </c>
      <c r="T1396" s="18" t="s">
        <v>117</v>
      </c>
      <c r="U1396" s="18">
        <v>0</v>
      </c>
      <c r="Y1396" s="18" t="s">
        <v>2361</v>
      </c>
      <c r="AB1396" s="18" t="s">
        <v>302</v>
      </c>
      <c r="AE1396" s="18">
        <v>66.247372669492322</v>
      </c>
    </row>
    <row r="1397" spans="1:32" x14ac:dyDescent="0.2">
      <c r="A1397" s="18">
        <v>1392</v>
      </c>
      <c r="B1397" s="18">
        <v>100013250</v>
      </c>
      <c r="D1397" s="18">
        <v>0</v>
      </c>
      <c r="E1397" s="18" t="s">
        <v>2252</v>
      </c>
      <c r="F1397" s="18" t="s">
        <v>81</v>
      </c>
      <c r="H1397" s="18">
        <v>600000</v>
      </c>
      <c r="I1397" s="18">
        <v>198000</v>
      </c>
      <c r="J1397" s="18" t="s">
        <v>361</v>
      </c>
      <c r="K1397" s="18" t="s">
        <v>93</v>
      </c>
      <c r="L1397" s="18">
        <v>0</v>
      </c>
      <c r="M1397" s="18">
        <v>3</v>
      </c>
      <c r="O1397" s="18">
        <v>270005</v>
      </c>
      <c r="P1397" s="18">
        <v>0</v>
      </c>
      <c r="T1397" s="18" t="s">
        <v>117</v>
      </c>
      <c r="U1397" s="18">
        <v>0</v>
      </c>
      <c r="Y1397" s="18" t="s">
        <v>2362</v>
      </c>
      <c r="AB1397" s="18" t="s">
        <v>303</v>
      </c>
      <c r="AE1397" s="18">
        <v>79.496847203390786</v>
      </c>
    </row>
    <row r="1398" spans="1:32" x14ac:dyDescent="0.2">
      <c r="A1398" s="18">
        <v>1393</v>
      </c>
      <c r="B1398" s="18">
        <v>100013011</v>
      </c>
      <c r="D1398" s="18">
        <v>0</v>
      </c>
      <c r="E1398" s="18" t="s">
        <v>2250</v>
      </c>
      <c r="F1398" s="18" t="s">
        <v>324</v>
      </c>
      <c r="H1398" s="18">
        <v>200000</v>
      </c>
      <c r="I1398" s="18">
        <v>0</v>
      </c>
      <c r="J1398" s="18" t="s">
        <v>262</v>
      </c>
      <c r="K1398" s="18" t="s">
        <v>93</v>
      </c>
      <c r="L1398" s="18" t="s">
        <v>3539</v>
      </c>
      <c r="M1398" s="18">
        <v>0</v>
      </c>
      <c r="O1398" s="18">
        <v>270006</v>
      </c>
      <c r="P1398" s="18">
        <v>3000</v>
      </c>
      <c r="R1398" s="18">
        <v>10</v>
      </c>
      <c r="T1398" s="18" t="s">
        <v>117</v>
      </c>
      <c r="AB1398" s="18" t="s">
        <v>277</v>
      </c>
      <c r="AD1398" s="18">
        <v>300</v>
      </c>
      <c r="AE1398" s="18">
        <v>1</v>
      </c>
      <c r="AF1398" s="18">
        <v>300</v>
      </c>
    </row>
    <row r="1399" spans="1:32" x14ac:dyDescent="0.2">
      <c r="A1399" s="18">
        <v>1394</v>
      </c>
      <c r="B1399" s="18">
        <v>100013021</v>
      </c>
      <c r="D1399" s="18">
        <v>0</v>
      </c>
      <c r="E1399" s="18" t="s">
        <v>2250</v>
      </c>
      <c r="F1399" s="18" t="s">
        <v>324</v>
      </c>
      <c r="H1399" s="18">
        <v>200000</v>
      </c>
      <c r="I1399" s="18">
        <v>0</v>
      </c>
      <c r="J1399" s="18" t="s">
        <v>262</v>
      </c>
      <c r="K1399" s="18" t="s">
        <v>93</v>
      </c>
      <c r="L1399" s="18" t="s">
        <v>3540</v>
      </c>
      <c r="M1399" s="18">
        <v>0</v>
      </c>
      <c r="O1399" s="18">
        <v>270006</v>
      </c>
      <c r="P1399" s="18">
        <v>3000</v>
      </c>
      <c r="R1399" s="18">
        <v>10</v>
      </c>
      <c r="T1399" s="18" t="s">
        <v>117</v>
      </c>
      <c r="AB1399" s="18" t="s">
        <v>280</v>
      </c>
      <c r="AD1399" s="18">
        <v>300</v>
      </c>
      <c r="AE1399" s="18">
        <v>1.2</v>
      </c>
      <c r="AF1399" s="18">
        <v>360</v>
      </c>
    </row>
    <row r="1400" spans="1:32" x14ac:dyDescent="0.2">
      <c r="A1400" s="18">
        <v>1395</v>
      </c>
      <c r="B1400" s="18">
        <v>100013031</v>
      </c>
      <c r="D1400" s="18">
        <v>0</v>
      </c>
      <c r="E1400" s="18" t="s">
        <v>2250</v>
      </c>
      <c r="F1400" s="18" t="s">
        <v>324</v>
      </c>
      <c r="H1400" s="18">
        <v>200000</v>
      </c>
      <c r="I1400" s="18">
        <v>0</v>
      </c>
      <c r="J1400" s="18" t="s">
        <v>262</v>
      </c>
      <c r="K1400" s="18" t="s">
        <v>93</v>
      </c>
      <c r="L1400" s="18" t="s">
        <v>3541</v>
      </c>
      <c r="M1400" s="18">
        <v>0</v>
      </c>
      <c r="O1400" s="18">
        <v>270006</v>
      </c>
      <c r="P1400" s="18">
        <v>3000</v>
      </c>
      <c r="R1400" s="18">
        <v>10</v>
      </c>
      <c r="T1400" s="18" t="s">
        <v>117</v>
      </c>
      <c r="AB1400" s="18" t="s">
        <v>282</v>
      </c>
      <c r="AD1400" s="18">
        <v>300</v>
      </c>
      <c r="AE1400" s="18">
        <v>1.44</v>
      </c>
      <c r="AF1400" s="18">
        <v>432</v>
      </c>
    </row>
    <row r="1401" spans="1:32" x14ac:dyDescent="0.2">
      <c r="A1401" s="18">
        <v>1396</v>
      </c>
      <c r="B1401" s="18">
        <v>100013041</v>
      </c>
      <c r="D1401" s="18">
        <v>0</v>
      </c>
      <c r="E1401" s="18" t="s">
        <v>2250</v>
      </c>
      <c r="F1401" s="18" t="s">
        <v>324</v>
      </c>
      <c r="H1401" s="18">
        <v>200000</v>
      </c>
      <c r="I1401" s="18">
        <v>0</v>
      </c>
      <c r="J1401" s="18" t="s">
        <v>262</v>
      </c>
      <c r="K1401" s="18" t="s">
        <v>93</v>
      </c>
      <c r="L1401" s="18" t="s">
        <v>3542</v>
      </c>
      <c r="M1401" s="18">
        <v>0</v>
      </c>
      <c r="O1401" s="18">
        <v>270006</v>
      </c>
      <c r="P1401" s="18">
        <v>3000</v>
      </c>
      <c r="R1401" s="18">
        <v>10</v>
      </c>
      <c r="T1401" s="18" t="s">
        <v>117</v>
      </c>
      <c r="AB1401" s="18" t="s">
        <v>283</v>
      </c>
      <c r="AD1401" s="18">
        <v>300</v>
      </c>
      <c r="AE1401" s="18">
        <v>1.728</v>
      </c>
      <c r="AF1401" s="18">
        <v>518</v>
      </c>
    </row>
    <row r="1402" spans="1:32" x14ac:dyDescent="0.2">
      <c r="A1402" s="18">
        <v>1397</v>
      </c>
      <c r="B1402" s="18">
        <v>100013051</v>
      </c>
      <c r="D1402" s="18">
        <v>0</v>
      </c>
      <c r="E1402" s="18" t="s">
        <v>2250</v>
      </c>
      <c r="F1402" s="18" t="s">
        <v>324</v>
      </c>
      <c r="H1402" s="18">
        <v>200000</v>
      </c>
      <c r="I1402" s="18">
        <v>0</v>
      </c>
      <c r="J1402" s="18" t="s">
        <v>262</v>
      </c>
      <c r="K1402" s="18" t="s">
        <v>93</v>
      </c>
      <c r="L1402" s="18" t="s">
        <v>3543</v>
      </c>
      <c r="M1402" s="18">
        <v>0</v>
      </c>
      <c r="O1402" s="18">
        <v>270006</v>
      </c>
      <c r="P1402" s="18">
        <v>3000</v>
      </c>
      <c r="R1402" s="18">
        <v>10</v>
      </c>
      <c r="T1402" s="18" t="s">
        <v>117</v>
      </c>
      <c r="AB1402" s="18" t="s">
        <v>284</v>
      </c>
      <c r="AD1402" s="18">
        <v>300</v>
      </c>
      <c r="AE1402" s="18">
        <v>2.0735999999999999</v>
      </c>
      <c r="AF1402" s="18">
        <v>622</v>
      </c>
    </row>
    <row r="1403" spans="1:32" x14ac:dyDescent="0.2">
      <c r="A1403" s="18">
        <v>1398</v>
      </c>
      <c r="B1403" s="18">
        <v>100013061</v>
      </c>
      <c r="D1403" s="18">
        <v>0</v>
      </c>
      <c r="E1403" s="18" t="s">
        <v>2250</v>
      </c>
      <c r="F1403" s="18" t="s">
        <v>324</v>
      </c>
      <c r="H1403" s="18">
        <v>200000</v>
      </c>
      <c r="I1403" s="18">
        <v>0</v>
      </c>
      <c r="J1403" s="18" t="s">
        <v>262</v>
      </c>
      <c r="K1403" s="18" t="s">
        <v>93</v>
      </c>
      <c r="L1403" s="18" t="s">
        <v>3544</v>
      </c>
      <c r="M1403" s="18">
        <v>0</v>
      </c>
      <c r="O1403" s="18">
        <v>270006</v>
      </c>
      <c r="P1403" s="18">
        <v>3000</v>
      </c>
      <c r="R1403" s="18">
        <v>10</v>
      </c>
      <c r="T1403" s="18" t="s">
        <v>117</v>
      </c>
      <c r="AB1403" s="18" t="s">
        <v>285</v>
      </c>
      <c r="AD1403" s="18">
        <v>300</v>
      </c>
      <c r="AE1403" s="18">
        <v>2.4883199999999999</v>
      </c>
      <c r="AF1403" s="18">
        <v>746</v>
      </c>
    </row>
    <row r="1404" spans="1:32" x14ac:dyDescent="0.2">
      <c r="A1404" s="18">
        <v>1399</v>
      </c>
      <c r="B1404" s="18">
        <v>100013071</v>
      </c>
      <c r="D1404" s="18">
        <v>0</v>
      </c>
      <c r="E1404" s="18" t="s">
        <v>2250</v>
      </c>
      <c r="F1404" s="18" t="s">
        <v>324</v>
      </c>
      <c r="H1404" s="18">
        <v>200000</v>
      </c>
      <c r="I1404" s="18">
        <v>0</v>
      </c>
      <c r="J1404" s="18" t="s">
        <v>262</v>
      </c>
      <c r="K1404" s="18" t="s">
        <v>93</v>
      </c>
      <c r="L1404" s="18" t="s">
        <v>3545</v>
      </c>
      <c r="M1404" s="18">
        <v>0</v>
      </c>
      <c r="O1404" s="18">
        <v>270006</v>
      </c>
      <c r="P1404" s="18">
        <v>3000</v>
      </c>
      <c r="R1404" s="18">
        <v>10</v>
      </c>
      <c r="T1404" s="18" t="s">
        <v>117</v>
      </c>
      <c r="AB1404" s="18" t="s">
        <v>286</v>
      </c>
      <c r="AD1404" s="18">
        <v>300</v>
      </c>
      <c r="AE1404" s="18">
        <v>2.9859839999999997</v>
      </c>
      <c r="AF1404" s="18">
        <v>896</v>
      </c>
    </row>
    <row r="1405" spans="1:32" x14ac:dyDescent="0.2">
      <c r="A1405" s="18">
        <v>1400</v>
      </c>
      <c r="B1405" s="18">
        <v>100013081</v>
      </c>
      <c r="D1405" s="18">
        <v>0</v>
      </c>
      <c r="E1405" s="18" t="s">
        <v>2250</v>
      </c>
      <c r="F1405" s="18" t="s">
        <v>324</v>
      </c>
      <c r="H1405" s="18">
        <v>200000</v>
      </c>
      <c r="I1405" s="18">
        <v>0</v>
      </c>
      <c r="J1405" s="18" t="s">
        <v>262</v>
      </c>
      <c r="K1405" s="18" t="s">
        <v>93</v>
      </c>
      <c r="L1405" s="18" t="s">
        <v>3546</v>
      </c>
      <c r="M1405" s="18">
        <v>0</v>
      </c>
      <c r="O1405" s="18">
        <v>270006</v>
      </c>
      <c r="P1405" s="18">
        <v>3000</v>
      </c>
      <c r="R1405" s="18">
        <v>10</v>
      </c>
      <c r="T1405" s="18" t="s">
        <v>117</v>
      </c>
      <c r="AB1405" s="18" t="s">
        <v>287</v>
      </c>
      <c r="AD1405" s="18">
        <v>300</v>
      </c>
      <c r="AE1405" s="18">
        <v>3.5831807999999996</v>
      </c>
      <c r="AF1405" s="18">
        <v>1075</v>
      </c>
    </row>
    <row r="1406" spans="1:32" x14ac:dyDescent="0.2">
      <c r="A1406" s="18">
        <v>1401</v>
      </c>
      <c r="B1406" s="18">
        <v>100013091</v>
      </c>
      <c r="D1406" s="18">
        <v>0</v>
      </c>
      <c r="E1406" s="18" t="s">
        <v>2250</v>
      </c>
      <c r="F1406" s="18" t="s">
        <v>324</v>
      </c>
      <c r="H1406" s="18">
        <v>200000</v>
      </c>
      <c r="I1406" s="18">
        <v>0</v>
      </c>
      <c r="J1406" s="18" t="s">
        <v>262</v>
      </c>
      <c r="K1406" s="18" t="s">
        <v>93</v>
      </c>
      <c r="L1406" s="18" t="s">
        <v>3547</v>
      </c>
      <c r="M1406" s="18">
        <v>0</v>
      </c>
      <c r="O1406" s="18">
        <v>270006</v>
      </c>
      <c r="P1406" s="18">
        <v>3000</v>
      </c>
      <c r="R1406" s="18">
        <v>10</v>
      </c>
      <c r="T1406" s="18" t="s">
        <v>117</v>
      </c>
      <c r="AB1406" s="18" t="s">
        <v>288</v>
      </c>
      <c r="AD1406" s="18">
        <v>300</v>
      </c>
      <c r="AE1406" s="18">
        <v>4.2998169599999994</v>
      </c>
      <c r="AF1406" s="18">
        <v>1290</v>
      </c>
    </row>
    <row r="1407" spans="1:32" x14ac:dyDescent="0.2">
      <c r="A1407" s="18">
        <v>1402</v>
      </c>
      <c r="B1407" s="18">
        <v>100013101</v>
      </c>
      <c r="D1407" s="18">
        <v>0</v>
      </c>
      <c r="E1407" s="18" t="s">
        <v>2250</v>
      </c>
      <c r="F1407" s="18" t="s">
        <v>324</v>
      </c>
      <c r="H1407" s="18">
        <v>200000</v>
      </c>
      <c r="I1407" s="18">
        <v>0</v>
      </c>
      <c r="J1407" s="18" t="s">
        <v>262</v>
      </c>
      <c r="K1407" s="18" t="s">
        <v>93</v>
      </c>
      <c r="L1407" s="18" t="s">
        <v>3548</v>
      </c>
      <c r="M1407" s="18">
        <v>0</v>
      </c>
      <c r="O1407" s="18">
        <v>270006</v>
      </c>
      <c r="P1407" s="18">
        <v>3000</v>
      </c>
      <c r="R1407" s="18">
        <v>10</v>
      </c>
      <c r="T1407" s="18" t="s">
        <v>117</v>
      </c>
      <c r="AB1407" s="18" t="s">
        <v>289</v>
      </c>
      <c r="AD1407" s="18">
        <v>300</v>
      </c>
      <c r="AE1407" s="18">
        <v>5.1597803519999994</v>
      </c>
      <c r="AF1407" s="18">
        <v>1548</v>
      </c>
    </row>
    <row r="1408" spans="1:32" x14ac:dyDescent="0.2">
      <c r="A1408" s="18">
        <v>1403</v>
      </c>
      <c r="B1408" s="18">
        <v>100013111</v>
      </c>
      <c r="D1408" s="18">
        <v>0</v>
      </c>
      <c r="E1408" s="18" t="s">
        <v>2250</v>
      </c>
      <c r="F1408" s="18" t="s">
        <v>324</v>
      </c>
      <c r="H1408" s="18">
        <v>200000</v>
      </c>
      <c r="I1408" s="18">
        <v>0</v>
      </c>
      <c r="J1408" s="18" t="s">
        <v>262</v>
      </c>
      <c r="K1408" s="18" t="s">
        <v>93</v>
      </c>
      <c r="L1408" s="18" t="s">
        <v>3549</v>
      </c>
      <c r="M1408" s="18">
        <v>0</v>
      </c>
      <c r="O1408" s="18">
        <v>270006</v>
      </c>
      <c r="P1408" s="18">
        <v>3000</v>
      </c>
      <c r="R1408" s="18">
        <v>10</v>
      </c>
      <c r="T1408" s="18" t="s">
        <v>117</v>
      </c>
      <c r="AB1408" s="18" t="s">
        <v>290</v>
      </c>
      <c r="AD1408" s="18">
        <v>300</v>
      </c>
      <c r="AE1408" s="18">
        <v>6.1917364223999991</v>
      </c>
      <c r="AF1408" s="18">
        <v>1858</v>
      </c>
    </row>
    <row r="1409" spans="1:32" x14ac:dyDescent="0.2">
      <c r="A1409" s="18">
        <v>1404</v>
      </c>
      <c r="B1409" s="18">
        <v>100013121</v>
      </c>
      <c r="D1409" s="18">
        <v>0</v>
      </c>
      <c r="E1409" s="18" t="s">
        <v>2250</v>
      </c>
      <c r="F1409" s="18" t="s">
        <v>324</v>
      </c>
      <c r="H1409" s="18">
        <v>200000</v>
      </c>
      <c r="I1409" s="18">
        <v>0</v>
      </c>
      <c r="J1409" s="18" t="s">
        <v>262</v>
      </c>
      <c r="K1409" s="18" t="s">
        <v>93</v>
      </c>
      <c r="L1409" s="18" t="s">
        <v>3550</v>
      </c>
      <c r="M1409" s="18">
        <v>0</v>
      </c>
      <c r="O1409" s="18">
        <v>270006</v>
      </c>
      <c r="P1409" s="18">
        <v>3000</v>
      </c>
      <c r="R1409" s="18">
        <v>10</v>
      </c>
      <c r="T1409" s="18" t="s">
        <v>117</v>
      </c>
      <c r="AB1409" s="18" t="s">
        <v>291</v>
      </c>
      <c r="AD1409" s="18">
        <v>300</v>
      </c>
      <c r="AE1409" s="18">
        <v>7.4300837068799988</v>
      </c>
      <c r="AF1409" s="18">
        <v>2229</v>
      </c>
    </row>
    <row r="1410" spans="1:32" x14ac:dyDescent="0.2">
      <c r="A1410" s="18">
        <v>1405</v>
      </c>
      <c r="B1410" s="18">
        <v>100013131</v>
      </c>
      <c r="D1410" s="18">
        <v>0</v>
      </c>
      <c r="E1410" s="18" t="s">
        <v>2250</v>
      </c>
      <c r="F1410" s="18" t="s">
        <v>324</v>
      </c>
      <c r="H1410" s="18">
        <v>200000</v>
      </c>
      <c r="I1410" s="18">
        <v>0</v>
      </c>
      <c r="J1410" s="18" t="s">
        <v>262</v>
      </c>
      <c r="K1410" s="18" t="s">
        <v>93</v>
      </c>
      <c r="L1410" s="18" t="s">
        <v>3551</v>
      </c>
      <c r="M1410" s="18">
        <v>0</v>
      </c>
      <c r="O1410" s="18">
        <v>270006</v>
      </c>
      <c r="P1410" s="18">
        <v>3000</v>
      </c>
      <c r="R1410" s="18">
        <v>10</v>
      </c>
      <c r="T1410" s="18" t="s">
        <v>117</v>
      </c>
      <c r="AB1410" s="18" t="s">
        <v>292</v>
      </c>
      <c r="AD1410" s="18">
        <v>300</v>
      </c>
      <c r="AE1410" s="18">
        <v>8.9161004482559978</v>
      </c>
      <c r="AF1410" s="18">
        <v>2675</v>
      </c>
    </row>
    <row r="1411" spans="1:32" x14ac:dyDescent="0.2">
      <c r="A1411" s="18">
        <v>1406</v>
      </c>
      <c r="B1411" s="18">
        <v>100013141</v>
      </c>
      <c r="D1411" s="18">
        <v>0</v>
      </c>
      <c r="E1411" s="18" t="s">
        <v>2250</v>
      </c>
      <c r="F1411" s="18" t="s">
        <v>324</v>
      </c>
      <c r="H1411" s="18">
        <v>200000</v>
      </c>
      <c r="I1411" s="18">
        <v>0</v>
      </c>
      <c r="J1411" s="18" t="s">
        <v>262</v>
      </c>
      <c r="K1411" s="18" t="s">
        <v>93</v>
      </c>
      <c r="L1411" s="18" t="s">
        <v>3552</v>
      </c>
      <c r="M1411" s="18">
        <v>0</v>
      </c>
      <c r="O1411" s="18">
        <v>270006</v>
      </c>
      <c r="P1411" s="18">
        <v>3000</v>
      </c>
      <c r="R1411" s="18">
        <v>10</v>
      </c>
      <c r="T1411" s="18" t="s">
        <v>117</v>
      </c>
      <c r="AB1411" s="18" t="s">
        <v>293</v>
      </c>
      <c r="AD1411" s="18">
        <v>300</v>
      </c>
      <c r="AE1411" s="18">
        <v>10.699320537907196</v>
      </c>
      <c r="AF1411" s="18">
        <v>3210</v>
      </c>
    </row>
    <row r="1412" spans="1:32" x14ac:dyDescent="0.2">
      <c r="A1412" s="18">
        <v>1407</v>
      </c>
      <c r="B1412" s="18">
        <v>100013151</v>
      </c>
      <c r="D1412" s="18">
        <v>0</v>
      </c>
      <c r="E1412" s="18" t="s">
        <v>2250</v>
      </c>
      <c r="F1412" s="18" t="s">
        <v>324</v>
      </c>
      <c r="H1412" s="18">
        <v>200000</v>
      </c>
      <c r="I1412" s="18">
        <v>0</v>
      </c>
      <c r="J1412" s="18" t="s">
        <v>262</v>
      </c>
      <c r="K1412" s="18" t="s">
        <v>93</v>
      </c>
      <c r="L1412" s="18" t="s">
        <v>3553</v>
      </c>
      <c r="M1412" s="18">
        <v>0</v>
      </c>
      <c r="O1412" s="18">
        <v>270006</v>
      </c>
      <c r="P1412" s="18">
        <v>3000</v>
      </c>
      <c r="R1412" s="18">
        <v>10</v>
      </c>
      <c r="T1412" s="18" t="s">
        <v>117</v>
      </c>
      <c r="AB1412" s="18" t="s">
        <v>294</v>
      </c>
      <c r="AD1412" s="18">
        <v>300</v>
      </c>
      <c r="AE1412" s="18">
        <v>12.839184645488634</v>
      </c>
      <c r="AF1412" s="18">
        <v>3852</v>
      </c>
    </row>
    <row r="1413" spans="1:32" x14ac:dyDescent="0.2">
      <c r="A1413" s="18">
        <v>1408</v>
      </c>
      <c r="B1413" s="18">
        <v>100013161</v>
      </c>
      <c r="D1413" s="18">
        <v>0</v>
      </c>
      <c r="E1413" s="18" t="s">
        <v>2250</v>
      </c>
      <c r="F1413" s="18" t="s">
        <v>324</v>
      </c>
      <c r="H1413" s="18">
        <v>200000</v>
      </c>
      <c r="I1413" s="18">
        <v>0</v>
      </c>
      <c r="J1413" s="18" t="s">
        <v>262</v>
      </c>
      <c r="K1413" s="18" t="s">
        <v>93</v>
      </c>
      <c r="L1413" s="18" t="s">
        <v>3554</v>
      </c>
      <c r="M1413" s="18">
        <v>0</v>
      </c>
      <c r="O1413" s="18">
        <v>270006</v>
      </c>
      <c r="P1413" s="18">
        <v>3000</v>
      </c>
      <c r="R1413" s="18">
        <v>10</v>
      </c>
      <c r="T1413" s="18" t="s">
        <v>117</v>
      </c>
      <c r="AB1413" s="18" t="s">
        <v>295</v>
      </c>
      <c r="AD1413" s="18">
        <v>300</v>
      </c>
      <c r="AE1413" s="18">
        <v>15.407021574586361</v>
      </c>
      <c r="AF1413" s="18">
        <v>4622</v>
      </c>
    </row>
    <row r="1414" spans="1:32" x14ac:dyDescent="0.2">
      <c r="A1414" s="18">
        <v>1409</v>
      </c>
      <c r="B1414" s="18">
        <v>100013171</v>
      </c>
      <c r="D1414" s="18">
        <v>0</v>
      </c>
      <c r="E1414" s="18" t="s">
        <v>2250</v>
      </c>
      <c r="F1414" s="18" t="s">
        <v>324</v>
      </c>
      <c r="H1414" s="18">
        <v>200000</v>
      </c>
      <c r="I1414" s="18">
        <v>0</v>
      </c>
      <c r="J1414" s="18" t="s">
        <v>262</v>
      </c>
      <c r="K1414" s="18" t="s">
        <v>93</v>
      </c>
      <c r="L1414" s="18" t="s">
        <v>3555</v>
      </c>
      <c r="M1414" s="18">
        <v>0</v>
      </c>
      <c r="O1414" s="18">
        <v>270006</v>
      </c>
      <c r="P1414" s="18">
        <v>3000</v>
      </c>
      <c r="R1414" s="18">
        <v>10</v>
      </c>
      <c r="T1414" s="18" t="s">
        <v>117</v>
      </c>
      <c r="AB1414" s="18" t="s">
        <v>296</v>
      </c>
      <c r="AD1414" s="18">
        <v>300</v>
      </c>
      <c r="AE1414" s="18">
        <v>18.488425889503631</v>
      </c>
      <c r="AF1414" s="18">
        <v>5547</v>
      </c>
    </row>
    <row r="1415" spans="1:32" x14ac:dyDescent="0.2">
      <c r="A1415" s="18">
        <v>1410</v>
      </c>
      <c r="B1415" s="18">
        <v>100013181</v>
      </c>
      <c r="D1415" s="18">
        <v>0</v>
      </c>
      <c r="E1415" s="18" t="s">
        <v>2250</v>
      </c>
      <c r="F1415" s="18" t="s">
        <v>324</v>
      </c>
      <c r="H1415" s="18">
        <v>200000</v>
      </c>
      <c r="I1415" s="18">
        <v>0</v>
      </c>
      <c r="J1415" s="18" t="s">
        <v>262</v>
      </c>
      <c r="K1415" s="18" t="s">
        <v>93</v>
      </c>
      <c r="L1415" s="18" t="s">
        <v>3556</v>
      </c>
      <c r="M1415" s="18">
        <v>0</v>
      </c>
      <c r="O1415" s="18">
        <v>270006</v>
      </c>
      <c r="P1415" s="18">
        <v>3000</v>
      </c>
      <c r="R1415" s="18">
        <v>10</v>
      </c>
      <c r="T1415" s="18" t="s">
        <v>117</v>
      </c>
      <c r="AB1415" s="18" t="s">
        <v>297</v>
      </c>
      <c r="AD1415" s="18">
        <v>300</v>
      </c>
      <c r="AE1415" s="18">
        <v>22.186111067404358</v>
      </c>
      <c r="AF1415" s="18">
        <v>6656</v>
      </c>
    </row>
    <row r="1416" spans="1:32" x14ac:dyDescent="0.2">
      <c r="A1416" s="18">
        <v>1411</v>
      </c>
      <c r="B1416" s="18">
        <v>100013191</v>
      </c>
      <c r="D1416" s="18">
        <v>0</v>
      </c>
      <c r="E1416" s="18" t="s">
        <v>2250</v>
      </c>
      <c r="F1416" s="18" t="s">
        <v>324</v>
      </c>
      <c r="H1416" s="18">
        <v>200000</v>
      </c>
      <c r="I1416" s="18">
        <v>0</v>
      </c>
      <c r="J1416" s="18" t="s">
        <v>262</v>
      </c>
      <c r="K1416" s="18" t="s">
        <v>93</v>
      </c>
      <c r="L1416" s="18" t="s">
        <v>3557</v>
      </c>
      <c r="M1416" s="18">
        <v>0</v>
      </c>
      <c r="O1416" s="18">
        <v>270006</v>
      </c>
      <c r="P1416" s="18">
        <v>3000</v>
      </c>
      <c r="R1416" s="18">
        <v>10</v>
      </c>
      <c r="T1416" s="18" t="s">
        <v>117</v>
      </c>
      <c r="AB1416" s="18" t="s">
        <v>298</v>
      </c>
      <c r="AD1416" s="18">
        <v>300</v>
      </c>
      <c r="AE1416" s="18">
        <v>26.62333328088523</v>
      </c>
      <c r="AF1416" s="18">
        <v>7987</v>
      </c>
    </row>
    <row r="1417" spans="1:32" x14ac:dyDescent="0.2">
      <c r="A1417" s="18">
        <v>1412</v>
      </c>
      <c r="B1417" s="18">
        <v>100013201</v>
      </c>
      <c r="D1417" s="18">
        <v>0</v>
      </c>
      <c r="E1417" s="18" t="s">
        <v>2250</v>
      </c>
      <c r="F1417" s="18" t="s">
        <v>324</v>
      </c>
      <c r="H1417" s="18">
        <v>200000</v>
      </c>
      <c r="I1417" s="18">
        <v>0</v>
      </c>
      <c r="J1417" s="18" t="s">
        <v>262</v>
      </c>
      <c r="K1417" s="18" t="s">
        <v>93</v>
      </c>
      <c r="L1417" s="18" t="s">
        <v>3558</v>
      </c>
      <c r="M1417" s="18">
        <v>0</v>
      </c>
      <c r="O1417" s="18">
        <v>270006</v>
      </c>
      <c r="P1417" s="18">
        <v>3000</v>
      </c>
      <c r="R1417" s="18">
        <v>10</v>
      </c>
      <c r="T1417" s="18" t="s">
        <v>117</v>
      </c>
      <c r="AB1417" s="18" t="s">
        <v>299</v>
      </c>
      <c r="AD1417" s="18">
        <v>300</v>
      </c>
      <c r="AE1417" s="18">
        <v>31.947999937062274</v>
      </c>
      <c r="AF1417" s="18">
        <v>9584</v>
      </c>
    </row>
    <row r="1418" spans="1:32" x14ac:dyDescent="0.2">
      <c r="A1418" s="18">
        <v>1413</v>
      </c>
      <c r="B1418" s="18">
        <v>100013211</v>
      </c>
      <c r="D1418" s="18">
        <v>0</v>
      </c>
      <c r="E1418" s="18" t="s">
        <v>2250</v>
      </c>
      <c r="F1418" s="18" t="s">
        <v>324</v>
      </c>
      <c r="H1418" s="18">
        <v>200000</v>
      </c>
      <c r="I1418" s="18">
        <v>0</v>
      </c>
      <c r="J1418" s="18" t="s">
        <v>262</v>
      </c>
      <c r="K1418" s="18" t="s">
        <v>93</v>
      </c>
      <c r="L1418" s="18" t="s">
        <v>3559</v>
      </c>
      <c r="M1418" s="18">
        <v>0</v>
      </c>
      <c r="O1418" s="18">
        <v>270006</v>
      </c>
      <c r="P1418" s="18">
        <v>3000</v>
      </c>
      <c r="R1418" s="18">
        <v>10</v>
      </c>
      <c r="T1418" s="18" t="s">
        <v>117</v>
      </c>
      <c r="AB1418" s="18" t="s">
        <v>279</v>
      </c>
      <c r="AD1418" s="18">
        <v>300</v>
      </c>
      <c r="AE1418" s="18">
        <v>38.337599924474731</v>
      </c>
      <c r="AF1418" s="18">
        <v>11501</v>
      </c>
    </row>
    <row r="1419" spans="1:32" x14ac:dyDescent="0.2">
      <c r="A1419" s="18">
        <v>1414</v>
      </c>
      <c r="B1419" s="18">
        <v>100013221</v>
      </c>
      <c r="D1419" s="18">
        <v>0</v>
      </c>
      <c r="E1419" s="18" t="s">
        <v>2250</v>
      </c>
      <c r="F1419" s="18" t="s">
        <v>324</v>
      </c>
      <c r="H1419" s="18">
        <v>200000</v>
      </c>
      <c r="I1419" s="18">
        <v>0</v>
      </c>
      <c r="J1419" s="18" t="s">
        <v>262</v>
      </c>
      <c r="K1419" s="18" t="s">
        <v>93</v>
      </c>
      <c r="L1419" s="18" t="s">
        <v>3560</v>
      </c>
      <c r="M1419" s="18">
        <v>0</v>
      </c>
      <c r="O1419" s="18">
        <v>270006</v>
      </c>
      <c r="P1419" s="18">
        <v>3000</v>
      </c>
      <c r="R1419" s="18">
        <v>10</v>
      </c>
      <c r="T1419" s="18" t="s">
        <v>117</v>
      </c>
      <c r="AB1419" s="18" t="s">
        <v>300</v>
      </c>
      <c r="AD1419" s="18">
        <v>300</v>
      </c>
      <c r="AE1419" s="18">
        <v>46.005119909369675</v>
      </c>
      <c r="AF1419" s="18">
        <v>13802</v>
      </c>
    </row>
    <row r="1420" spans="1:32" x14ac:dyDescent="0.2">
      <c r="A1420" s="18">
        <v>1415</v>
      </c>
      <c r="B1420" s="18">
        <v>100013231</v>
      </c>
      <c r="D1420" s="18">
        <v>0</v>
      </c>
      <c r="E1420" s="18" t="s">
        <v>2250</v>
      </c>
      <c r="F1420" s="18" t="s">
        <v>324</v>
      </c>
      <c r="H1420" s="18">
        <v>200000</v>
      </c>
      <c r="I1420" s="18">
        <v>0</v>
      </c>
      <c r="J1420" s="18" t="s">
        <v>262</v>
      </c>
      <c r="K1420" s="18" t="s">
        <v>93</v>
      </c>
      <c r="L1420" s="18" t="s">
        <v>3561</v>
      </c>
      <c r="M1420" s="18">
        <v>0</v>
      </c>
      <c r="O1420" s="18">
        <v>270006</v>
      </c>
      <c r="P1420" s="18">
        <v>3000</v>
      </c>
      <c r="R1420" s="18">
        <v>10</v>
      </c>
      <c r="T1420" s="18" t="s">
        <v>117</v>
      </c>
      <c r="AB1420" s="18" t="s">
        <v>301</v>
      </c>
      <c r="AD1420" s="18">
        <v>300</v>
      </c>
      <c r="AE1420" s="18">
        <v>55.206143891243606</v>
      </c>
      <c r="AF1420" s="18">
        <v>16562</v>
      </c>
    </row>
    <row r="1421" spans="1:32" x14ac:dyDescent="0.2">
      <c r="A1421" s="18">
        <v>1416</v>
      </c>
      <c r="B1421" s="18">
        <v>100013241</v>
      </c>
      <c r="D1421" s="18">
        <v>0</v>
      </c>
      <c r="E1421" s="18" t="s">
        <v>2250</v>
      </c>
      <c r="F1421" s="18" t="s">
        <v>324</v>
      </c>
      <c r="H1421" s="18">
        <v>200000</v>
      </c>
      <c r="I1421" s="18">
        <v>0</v>
      </c>
      <c r="J1421" s="18" t="s">
        <v>262</v>
      </c>
      <c r="K1421" s="18" t="s">
        <v>93</v>
      </c>
      <c r="L1421" s="18" t="s">
        <v>3562</v>
      </c>
      <c r="M1421" s="18">
        <v>0</v>
      </c>
      <c r="O1421" s="18">
        <v>270006</v>
      </c>
      <c r="P1421" s="18">
        <v>3000</v>
      </c>
      <c r="R1421" s="18">
        <v>10</v>
      </c>
      <c r="T1421" s="18" t="s">
        <v>117</v>
      </c>
      <c r="AB1421" s="18" t="s">
        <v>302</v>
      </c>
      <c r="AD1421" s="18">
        <v>300</v>
      </c>
      <c r="AE1421" s="18">
        <v>66.247372669492322</v>
      </c>
      <c r="AF1421" s="18">
        <v>19874</v>
      </c>
    </row>
    <row r="1422" spans="1:32" x14ac:dyDescent="0.2">
      <c r="A1422" s="18">
        <v>1417</v>
      </c>
      <c r="B1422" s="18">
        <v>100013251</v>
      </c>
      <c r="D1422" s="18">
        <v>0</v>
      </c>
      <c r="E1422" s="18" t="s">
        <v>2250</v>
      </c>
      <c r="F1422" s="18" t="s">
        <v>324</v>
      </c>
      <c r="H1422" s="18">
        <v>200000</v>
      </c>
      <c r="I1422" s="18">
        <v>0</v>
      </c>
      <c r="J1422" s="18" t="s">
        <v>262</v>
      </c>
      <c r="K1422" s="18" t="s">
        <v>93</v>
      </c>
      <c r="L1422" s="18" t="s">
        <v>3563</v>
      </c>
      <c r="M1422" s="18">
        <v>0</v>
      </c>
      <c r="O1422" s="18">
        <v>270006</v>
      </c>
      <c r="P1422" s="18">
        <v>3000</v>
      </c>
      <c r="R1422" s="18">
        <v>10</v>
      </c>
      <c r="T1422" s="18" t="s">
        <v>117</v>
      </c>
      <c r="AB1422" s="18" t="s">
        <v>303</v>
      </c>
      <c r="AD1422" s="18">
        <v>300</v>
      </c>
      <c r="AE1422" s="18">
        <v>79.496847203390786</v>
      </c>
      <c r="AF1422" s="18">
        <v>23849</v>
      </c>
    </row>
  </sheetData>
  <phoneticPr fontId="1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422"/>
  <sheetViews>
    <sheetView zoomScaleNormal="100" workbookViewId="0">
      <pane xSplit="5" ySplit="5" topLeftCell="O225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" defaultRowHeight="13.5" x14ac:dyDescent="0.15"/>
  <cols>
    <col min="1" max="1" width="7.375" style="1" bestFit="1" customWidth="1"/>
    <col min="2" max="2" width="25" style="1" customWidth="1"/>
    <col min="3" max="3" width="15.75" style="1" customWidth="1"/>
    <col min="4" max="4" width="20.375" style="1" bestFit="1" customWidth="1"/>
    <col min="5" max="5" width="39.625" style="1" customWidth="1"/>
    <col min="6" max="6" width="78.125" style="4" customWidth="1"/>
    <col min="7" max="7" width="23.875" style="4" customWidth="1"/>
    <col min="8" max="8" width="11.25" style="1" customWidth="1"/>
    <col min="9" max="9" width="11.25" style="1" bestFit="1" customWidth="1"/>
    <col min="10" max="10" width="26.625" style="1" customWidth="1"/>
    <col min="11" max="11" width="29.75" style="1" customWidth="1"/>
    <col min="12" max="12" width="44.875" style="2" customWidth="1"/>
    <col min="13" max="13" width="26.5" style="1" bestFit="1" customWidth="1"/>
    <col min="14" max="14" width="34.25" style="1" bestFit="1" customWidth="1"/>
    <col min="15" max="15" width="34.125" style="251" bestFit="1" customWidth="1"/>
    <col min="16" max="17" width="33.125" style="1" customWidth="1"/>
    <col min="18" max="18" width="20.25" style="251" bestFit="1" customWidth="1"/>
    <col min="19" max="19" width="20.25" style="251" customWidth="1"/>
    <col min="20" max="20" width="26.625" style="1" bestFit="1" customWidth="1"/>
    <col min="21" max="21" width="19" style="251" bestFit="1" customWidth="1"/>
    <col min="22" max="22" width="23.5" style="1" bestFit="1" customWidth="1"/>
    <col min="23" max="23" width="31.125" style="1" customWidth="1"/>
    <col min="24" max="24" width="19" style="1" bestFit="1" customWidth="1"/>
    <col min="25" max="25" width="75.5" style="1" customWidth="1"/>
    <col min="26" max="26" width="22.875" style="4" customWidth="1"/>
    <col min="27" max="27" width="18.375" style="4" bestFit="1" customWidth="1"/>
    <col min="28" max="28" width="5.5" style="1" bestFit="1" customWidth="1"/>
    <col min="29" max="29" width="16.25" style="1" customWidth="1"/>
    <col min="30" max="30" width="14.5" style="1" bestFit="1" customWidth="1"/>
    <col min="31" max="32" width="9.25" style="1" bestFit="1" customWidth="1"/>
    <col min="33" max="33" width="12.375" style="1" bestFit="1" customWidth="1"/>
    <col min="34" max="16384" width="9" style="1"/>
  </cols>
  <sheetData>
    <row r="1" spans="1:33" ht="16.5" x14ac:dyDescent="0.3">
      <c r="A1" s="35">
        <v>1</v>
      </c>
      <c r="B1" s="10"/>
      <c r="C1" s="10"/>
      <c r="D1" s="10"/>
      <c r="E1" s="10"/>
      <c r="F1" s="11"/>
      <c r="G1" s="11"/>
      <c r="H1" s="10"/>
      <c r="I1" s="10"/>
      <c r="J1" s="10"/>
      <c r="K1" s="10"/>
      <c r="L1" s="12"/>
      <c r="M1" s="10"/>
      <c r="N1" s="10"/>
      <c r="O1" s="248"/>
      <c r="P1" s="10"/>
      <c r="Q1" s="10"/>
      <c r="R1" s="248"/>
      <c r="S1" s="248"/>
      <c r="T1" s="10"/>
      <c r="U1" s="248"/>
      <c r="V1" s="10"/>
      <c r="W1" s="10"/>
      <c r="X1" s="10"/>
      <c r="Y1" s="10"/>
      <c r="Z1" s="11"/>
      <c r="AA1" s="11"/>
      <c r="AB1" s="10"/>
      <c r="AC1" s="10"/>
      <c r="AD1" s="10"/>
      <c r="AE1" s="10"/>
      <c r="AF1" s="10"/>
      <c r="AG1" s="10"/>
    </row>
    <row r="2" spans="1:33" ht="16.5" x14ac:dyDescent="0.3">
      <c r="A2" s="10" t="s">
        <v>0</v>
      </c>
      <c r="B2" s="10" t="s">
        <v>115</v>
      </c>
      <c r="C2" s="10" t="s">
        <v>1</v>
      </c>
      <c r="D2" s="10" t="s">
        <v>2</v>
      </c>
      <c r="E2" s="10" t="s">
        <v>3</v>
      </c>
      <c r="F2" s="11" t="s">
        <v>111</v>
      </c>
      <c r="G2" s="8" t="s">
        <v>2532</v>
      </c>
      <c r="H2" s="26" t="s">
        <v>1343</v>
      </c>
      <c r="I2" s="26" t="s">
        <v>1345</v>
      </c>
      <c r="J2" s="10" t="s">
        <v>112</v>
      </c>
      <c r="K2" s="10" t="s">
        <v>113</v>
      </c>
      <c r="L2" s="12" t="s">
        <v>114</v>
      </c>
      <c r="M2" s="10" t="s">
        <v>37</v>
      </c>
      <c r="N2" s="10" t="s">
        <v>110</v>
      </c>
      <c r="O2" s="248" t="s">
        <v>3143</v>
      </c>
      <c r="P2" s="10" t="s">
        <v>39</v>
      </c>
      <c r="Q2" s="144" t="s">
        <v>2620</v>
      </c>
      <c r="R2" s="248" t="s">
        <v>3141</v>
      </c>
      <c r="S2" s="248" t="s">
        <v>3569</v>
      </c>
      <c r="T2" s="10" t="s">
        <v>61</v>
      </c>
      <c r="U2" s="248" t="s">
        <v>58</v>
      </c>
      <c r="V2" s="37" t="s">
        <v>1441</v>
      </c>
      <c r="W2" s="37" t="s">
        <v>1443</v>
      </c>
      <c r="X2" s="10" t="s">
        <v>40</v>
      </c>
      <c r="Y2" s="10" t="s">
        <v>153</v>
      </c>
      <c r="Z2" s="47" t="s">
        <v>1468</v>
      </c>
      <c r="AA2" s="51" t="s">
        <v>1475</v>
      </c>
      <c r="AB2" s="10"/>
      <c r="AC2" s="10"/>
      <c r="AD2" s="10"/>
      <c r="AE2" s="10"/>
      <c r="AF2" s="10"/>
      <c r="AG2" s="10"/>
    </row>
    <row r="3" spans="1:33" ht="17.25" thickBot="1" x14ac:dyDescent="0.35">
      <c r="A3" s="10"/>
      <c r="B3" s="10"/>
      <c r="C3" s="10"/>
      <c r="D3" s="10"/>
      <c r="E3" s="10" t="s">
        <v>11</v>
      </c>
      <c r="F3" s="11" t="s">
        <v>11</v>
      </c>
      <c r="G3" s="11"/>
      <c r="H3" s="10"/>
      <c r="I3" s="10"/>
      <c r="J3" s="10" t="s">
        <v>60</v>
      </c>
      <c r="K3" s="10" t="s">
        <v>11</v>
      </c>
      <c r="L3" s="12" t="s">
        <v>11</v>
      </c>
      <c r="M3" s="10"/>
      <c r="N3" s="10" t="s">
        <v>60</v>
      </c>
      <c r="O3" s="248" t="s">
        <v>60</v>
      </c>
      <c r="P3" s="10"/>
      <c r="Q3" s="10"/>
      <c r="R3" s="248" t="s">
        <v>60</v>
      </c>
      <c r="S3" s="248"/>
      <c r="T3" s="10" t="s">
        <v>60</v>
      </c>
      <c r="U3" s="248"/>
      <c r="V3" s="10" t="s">
        <v>60</v>
      </c>
      <c r="W3" s="10" t="s">
        <v>11</v>
      </c>
      <c r="X3" s="10"/>
      <c r="Y3" s="10" t="s">
        <v>11</v>
      </c>
      <c r="Z3" s="11" t="s">
        <v>11</v>
      </c>
      <c r="AA3" s="11" t="s">
        <v>11</v>
      </c>
      <c r="AB3" s="10"/>
      <c r="AC3" s="10"/>
      <c r="AD3" s="10"/>
      <c r="AE3" s="10"/>
      <c r="AF3" s="10"/>
      <c r="AG3" s="10"/>
    </row>
    <row r="4" spans="1:33" ht="30.75" customHeight="1" thickTop="1" thickBot="1" x14ac:dyDescent="0.25">
      <c r="A4" s="10"/>
      <c r="B4" s="10"/>
      <c r="C4" s="10" t="s">
        <v>13</v>
      </c>
      <c r="D4" s="10"/>
      <c r="E4" s="10"/>
      <c r="F4" s="11" t="s">
        <v>41</v>
      </c>
      <c r="G4" s="11"/>
      <c r="H4" s="10" t="s">
        <v>45</v>
      </c>
      <c r="I4" s="26" t="s">
        <v>1347</v>
      </c>
      <c r="J4" s="10" t="s">
        <v>146</v>
      </c>
      <c r="K4" s="10" t="s">
        <v>42</v>
      </c>
      <c r="L4" s="13" t="s">
        <v>43</v>
      </c>
      <c r="M4" s="10" t="s">
        <v>181</v>
      </c>
      <c r="N4" s="10" t="s">
        <v>44</v>
      </c>
      <c r="O4" s="248" t="s">
        <v>923</v>
      </c>
      <c r="P4" s="10" t="s">
        <v>46</v>
      </c>
      <c r="Q4" s="144" t="s">
        <v>2616</v>
      </c>
      <c r="R4" s="248" t="s">
        <v>147</v>
      </c>
      <c r="S4" s="248" t="s">
        <v>3565</v>
      </c>
      <c r="T4" s="10" t="s">
        <v>47</v>
      </c>
      <c r="U4" s="248" t="s">
        <v>48</v>
      </c>
      <c r="V4" s="10" t="s">
        <v>49</v>
      </c>
      <c r="W4" s="10" t="s">
        <v>50</v>
      </c>
      <c r="X4" s="10" t="s">
        <v>59</v>
      </c>
      <c r="Y4" s="13" t="s">
        <v>152</v>
      </c>
      <c r="Z4" s="48" t="s">
        <v>1469</v>
      </c>
      <c r="AA4" s="47" t="s">
        <v>1470</v>
      </c>
      <c r="AB4" s="9" t="s">
        <v>261</v>
      </c>
      <c r="AC4" s="9" t="s">
        <v>264</v>
      </c>
      <c r="AD4" s="9" t="s">
        <v>270</v>
      </c>
      <c r="AE4" s="9" t="s">
        <v>268</v>
      </c>
      <c r="AF4" s="9" t="s">
        <v>266</v>
      </c>
      <c r="AG4" s="9" t="s">
        <v>276</v>
      </c>
    </row>
    <row r="5" spans="1:33" s="3" customFormat="1" ht="104.25" customHeight="1" thickTop="1" x14ac:dyDescent="0.2">
      <c r="A5" s="89" t="s">
        <v>1917</v>
      </c>
      <c r="B5" s="14" t="s">
        <v>29</v>
      </c>
      <c r="C5" s="14" t="s">
        <v>29</v>
      </c>
      <c r="D5" s="15" t="s">
        <v>51</v>
      </c>
      <c r="E5" s="14" t="s">
        <v>31</v>
      </c>
      <c r="F5" s="234" t="s">
        <v>2927</v>
      </c>
      <c r="G5" s="129" t="s">
        <v>2533</v>
      </c>
      <c r="H5" s="27" t="s">
        <v>1349</v>
      </c>
      <c r="I5" s="27" t="s">
        <v>1351</v>
      </c>
      <c r="J5" s="98" t="s">
        <v>859</v>
      </c>
      <c r="K5" s="66" t="s">
        <v>1564</v>
      </c>
      <c r="L5" s="270" t="s">
        <v>1752</v>
      </c>
      <c r="M5" s="44" t="s">
        <v>3590</v>
      </c>
      <c r="N5" s="15" t="s">
        <v>108</v>
      </c>
      <c r="O5" s="249" t="s">
        <v>2565</v>
      </c>
      <c r="P5" s="156" t="s">
        <v>2643</v>
      </c>
      <c r="Q5" s="145" t="s">
        <v>2618</v>
      </c>
      <c r="R5" s="249" t="s">
        <v>3567</v>
      </c>
      <c r="S5" s="249" t="s">
        <v>3570</v>
      </c>
      <c r="T5" s="15" t="s">
        <v>116</v>
      </c>
      <c r="U5" s="250"/>
      <c r="V5" s="14"/>
      <c r="W5" s="175" t="s">
        <v>2866</v>
      </c>
      <c r="X5" s="14"/>
      <c r="Y5" s="15" t="s">
        <v>150</v>
      </c>
      <c r="Z5" s="52" t="s">
        <v>1474</v>
      </c>
      <c r="AA5" s="53"/>
      <c r="AB5" s="14"/>
      <c r="AC5" s="14"/>
      <c r="AD5" s="14"/>
      <c r="AE5" s="14"/>
      <c r="AF5" s="14"/>
      <c r="AG5" s="14"/>
    </row>
    <row r="6" spans="1:33" ht="16.5" x14ac:dyDescent="0.3">
      <c r="A6" s="10">
        <f>ROW()-5</f>
        <v>1</v>
      </c>
      <c r="B6" s="10">
        <v>1</v>
      </c>
      <c r="C6" s="10"/>
      <c r="D6" s="10">
        <v>0</v>
      </c>
      <c r="E6" s="10" t="s">
        <v>54</v>
      </c>
      <c r="F6" s="11" t="s">
        <v>55</v>
      </c>
      <c r="G6" s="11"/>
      <c r="H6" s="10">
        <v>200000</v>
      </c>
      <c r="I6" s="10">
        <v>0</v>
      </c>
      <c r="J6" s="11" t="s">
        <v>262</v>
      </c>
      <c r="K6" s="38" t="s">
        <v>36</v>
      </c>
      <c r="L6" s="46" t="s">
        <v>1467</v>
      </c>
      <c r="M6" s="10">
        <v>0</v>
      </c>
      <c r="N6" s="10"/>
      <c r="O6" s="248">
        <v>0</v>
      </c>
      <c r="P6" s="10">
        <v>0</v>
      </c>
      <c r="Q6" s="10"/>
      <c r="R6" s="248"/>
      <c r="S6" s="248"/>
      <c r="T6" s="10" t="s">
        <v>117</v>
      </c>
      <c r="U6" s="248">
        <v>0</v>
      </c>
      <c r="V6" s="10"/>
      <c r="W6" s="10"/>
      <c r="X6" s="10"/>
      <c r="Y6" s="10"/>
      <c r="Z6" s="11"/>
      <c r="AA6" s="11"/>
      <c r="AB6" s="10"/>
      <c r="AC6" s="10"/>
      <c r="AD6" s="10"/>
      <c r="AE6" s="10"/>
      <c r="AF6" s="10"/>
      <c r="AG6" s="10"/>
    </row>
    <row r="7" spans="1:33" ht="16.5" x14ac:dyDescent="0.3">
      <c r="A7" s="10">
        <f t="shared" ref="A7:A110" si="0">ROW()-5</f>
        <v>2</v>
      </c>
      <c r="B7" s="10">
        <v>2</v>
      </c>
      <c r="C7" s="10"/>
      <c r="D7" s="10">
        <v>0</v>
      </c>
      <c r="E7" s="10" t="s">
        <v>56</v>
      </c>
      <c r="F7" s="11" t="s">
        <v>55</v>
      </c>
      <c r="G7" s="11"/>
      <c r="H7" s="10">
        <v>200000</v>
      </c>
      <c r="I7" s="10">
        <v>0</v>
      </c>
      <c r="J7" s="11" t="s">
        <v>262</v>
      </c>
      <c r="K7" s="38" t="s">
        <v>36</v>
      </c>
      <c r="L7" s="12" t="s">
        <v>1467</v>
      </c>
      <c r="M7" s="10">
        <v>0</v>
      </c>
      <c r="N7" s="10"/>
      <c r="O7" s="248">
        <v>0</v>
      </c>
      <c r="P7" s="10">
        <v>0</v>
      </c>
      <c r="Q7" s="10"/>
      <c r="R7" s="248"/>
      <c r="S7" s="248"/>
      <c r="T7" s="10" t="s">
        <v>117</v>
      </c>
      <c r="U7" s="248">
        <v>0</v>
      </c>
      <c r="V7" s="10"/>
      <c r="W7" s="10"/>
      <c r="X7" s="10"/>
      <c r="Y7" s="10"/>
      <c r="Z7" s="11"/>
      <c r="AA7" s="11"/>
      <c r="AB7" s="10"/>
      <c r="AC7" s="10"/>
      <c r="AD7" s="10"/>
      <c r="AE7" s="10"/>
      <c r="AF7" s="10"/>
      <c r="AG7" s="10"/>
    </row>
    <row r="8" spans="1:33" ht="16.5" x14ac:dyDescent="0.3">
      <c r="A8" s="10">
        <f t="shared" si="0"/>
        <v>3</v>
      </c>
      <c r="B8" s="10">
        <v>3</v>
      </c>
      <c r="C8" s="10"/>
      <c r="D8" s="10">
        <v>0</v>
      </c>
      <c r="E8" s="10" t="s">
        <v>57</v>
      </c>
      <c r="F8" s="11" t="s">
        <v>55</v>
      </c>
      <c r="G8" s="11"/>
      <c r="H8" s="10">
        <v>200000</v>
      </c>
      <c r="I8" s="10">
        <v>0</v>
      </c>
      <c r="J8" s="11" t="s">
        <v>262</v>
      </c>
      <c r="K8" s="38" t="s">
        <v>36</v>
      </c>
      <c r="L8" s="12" t="s">
        <v>1467</v>
      </c>
      <c r="M8" s="10">
        <v>0</v>
      </c>
      <c r="N8" s="10"/>
      <c r="O8" s="248">
        <v>0</v>
      </c>
      <c r="P8" s="10">
        <v>0</v>
      </c>
      <c r="Q8" s="10"/>
      <c r="R8" s="248"/>
      <c r="S8" s="248"/>
      <c r="T8" s="10" t="s">
        <v>117</v>
      </c>
      <c r="U8" s="248">
        <v>0</v>
      </c>
      <c r="V8" s="10"/>
      <c r="W8" s="10"/>
      <c r="X8" s="10"/>
      <c r="Y8" s="10"/>
      <c r="Z8" s="11"/>
      <c r="AA8" s="11"/>
      <c r="AB8" s="10"/>
      <c r="AC8" s="10"/>
      <c r="AD8" s="10"/>
      <c r="AE8" s="10"/>
      <c r="AF8" s="10"/>
      <c r="AG8" s="10"/>
    </row>
    <row r="9" spans="1:33" ht="16.5" x14ac:dyDescent="0.3">
      <c r="A9" s="10">
        <f t="shared" si="0"/>
        <v>4</v>
      </c>
      <c r="B9" s="10">
        <v>4</v>
      </c>
      <c r="C9" s="10"/>
      <c r="D9" s="10">
        <v>0</v>
      </c>
      <c r="E9" s="10" t="s">
        <v>66</v>
      </c>
      <c r="F9" s="11" t="s">
        <v>63</v>
      </c>
      <c r="G9" s="11"/>
      <c r="H9" s="10">
        <v>200000</v>
      </c>
      <c r="I9" s="10">
        <v>0</v>
      </c>
      <c r="J9" s="11" t="s">
        <v>262</v>
      </c>
      <c r="K9" s="38" t="s">
        <v>36</v>
      </c>
      <c r="L9" s="12" t="s">
        <v>1467</v>
      </c>
      <c r="M9" s="10">
        <v>0</v>
      </c>
      <c r="N9" s="10"/>
      <c r="O9" s="248">
        <v>0</v>
      </c>
      <c r="P9" s="10">
        <v>0</v>
      </c>
      <c r="Q9" s="10"/>
      <c r="R9" s="248"/>
      <c r="S9" s="248"/>
      <c r="T9" s="10" t="s">
        <v>117</v>
      </c>
      <c r="U9" s="248">
        <v>0</v>
      </c>
      <c r="V9" s="10"/>
      <c r="W9" s="10"/>
      <c r="X9" s="10"/>
      <c r="Y9" s="10"/>
      <c r="Z9" s="11"/>
      <c r="AA9" s="11"/>
      <c r="AB9" s="10"/>
      <c r="AC9" s="10"/>
      <c r="AD9" s="10"/>
      <c r="AE9" s="10"/>
      <c r="AF9" s="10"/>
      <c r="AG9" s="10"/>
    </row>
    <row r="10" spans="1:33" ht="16.5" x14ac:dyDescent="0.3">
      <c r="A10" s="10">
        <f t="shared" si="0"/>
        <v>5</v>
      </c>
      <c r="B10" s="10">
        <v>5</v>
      </c>
      <c r="C10" s="10"/>
      <c r="D10" s="10">
        <v>0</v>
      </c>
      <c r="E10" s="10" t="s">
        <v>67</v>
      </c>
      <c r="F10" s="11" t="s">
        <v>70</v>
      </c>
      <c r="G10" s="11"/>
      <c r="H10" s="10">
        <v>200000</v>
      </c>
      <c r="I10" s="10">
        <v>0</v>
      </c>
      <c r="J10" s="11" t="s">
        <v>262</v>
      </c>
      <c r="K10" s="38" t="s">
        <v>81</v>
      </c>
      <c r="L10" s="12" t="s">
        <v>1467</v>
      </c>
      <c r="M10" s="10">
        <v>0</v>
      </c>
      <c r="N10" s="10"/>
      <c r="O10" s="248">
        <v>0</v>
      </c>
      <c r="P10" s="10">
        <v>1000</v>
      </c>
      <c r="Q10" s="10"/>
      <c r="R10" s="248"/>
      <c r="S10" s="248"/>
      <c r="T10" s="10" t="s">
        <v>117</v>
      </c>
      <c r="U10" s="248">
        <v>0</v>
      </c>
      <c r="V10" s="10"/>
      <c r="W10" s="10"/>
      <c r="X10" s="10"/>
      <c r="Y10" s="10"/>
      <c r="Z10" s="11"/>
      <c r="AA10" s="11"/>
      <c r="AB10" s="10"/>
      <c r="AC10" s="10"/>
      <c r="AD10" s="10"/>
      <c r="AE10" s="10"/>
      <c r="AF10" s="10"/>
      <c r="AG10" s="10"/>
    </row>
    <row r="11" spans="1:33" ht="16.5" x14ac:dyDescent="0.3">
      <c r="A11" s="10">
        <f t="shared" si="0"/>
        <v>6</v>
      </c>
      <c r="B11" s="10">
        <v>6</v>
      </c>
      <c r="C11" s="10"/>
      <c r="D11" s="10">
        <v>0</v>
      </c>
      <c r="E11" s="10" t="s">
        <v>68</v>
      </c>
      <c r="F11" s="11" t="s">
        <v>322</v>
      </c>
      <c r="G11" s="11"/>
      <c r="H11" s="10">
        <v>200000</v>
      </c>
      <c r="I11" s="10">
        <v>0</v>
      </c>
      <c r="J11" s="11" t="s">
        <v>262</v>
      </c>
      <c r="K11" s="38" t="s">
        <v>81</v>
      </c>
      <c r="L11" s="12" t="s">
        <v>1467</v>
      </c>
      <c r="M11" s="10">
        <v>0</v>
      </c>
      <c r="N11" s="10"/>
      <c r="O11" s="248">
        <v>0</v>
      </c>
      <c r="P11" s="10">
        <v>1000</v>
      </c>
      <c r="Q11" s="10"/>
      <c r="R11" s="248"/>
      <c r="S11" s="248"/>
      <c r="T11" s="10" t="s">
        <v>117</v>
      </c>
      <c r="U11" s="248">
        <v>0</v>
      </c>
      <c r="V11" s="10"/>
      <c r="W11" s="10"/>
      <c r="X11" s="10"/>
      <c r="Y11" s="10"/>
      <c r="Z11" s="11"/>
      <c r="AA11" s="11"/>
      <c r="AB11" s="10"/>
      <c r="AC11" s="10"/>
      <c r="AD11" s="10"/>
      <c r="AE11" s="10"/>
      <c r="AF11" s="10"/>
      <c r="AG11" s="10"/>
    </row>
    <row r="12" spans="1:33" ht="16.5" x14ac:dyDescent="0.3">
      <c r="A12" s="10">
        <f t="shared" si="0"/>
        <v>7</v>
      </c>
      <c r="B12" s="10">
        <v>7</v>
      </c>
      <c r="C12" s="10"/>
      <c r="D12" s="10">
        <v>0</v>
      </c>
      <c r="E12" s="10" t="s">
        <v>82</v>
      </c>
      <c r="F12" s="11" t="s">
        <v>64</v>
      </c>
      <c r="G12" s="11"/>
      <c r="H12" s="10">
        <v>200000</v>
      </c>
      <c r="I12" s="10">
        <v>0</v>
      </c>
      <c r="J12" s="11" t="s">
        <v>262</v>
      </c>
      <c r="K12" s="38" t="s">
        <v>81</v>
      </c>
      <c r="L12" s="12" t="s">
        <v>1467</v>
      </c>
      <c r="M12" s="10">
        <v>1</v>
      </c>
      <c r="N12" s="10"/>
      <c r="O12" s="248">
        <v>0</v>
      </c>
      <c r="P12" s="10">
        <v>0</v>
      </c>
      <c r="Q12" s="10"/>
      <c r="R12" s="248"/>
      <c r="S12" s="248"/>
      <c r="T12" s="10" t="s">
        <v>117</v>
      </c>
      <c r="U12" s="248">
        <v>0</v>
      </c>
      <c r="V12" s="10"/>
      <c r="W12" s="10"/>
      <c r="X12" s="10"/>
      <c r="Y12" s="10"/>
      <c r="Z12" s="11"/>
      <c r="AA12" s="11"/>
      <c r="AB12" s="10"/>
      <c r="AC12" s="10"/>
      <c r="AD12" s="10"/>
      <c r="AE12" s="10"/>
      <c r="AF12" s="10"/>
      <c r="AG12" s="10"/>
    </row>
    <row r="13" spans="1:33" ht="16.5" x14ac:dyDescent="0.3">
      <c r="A13" s="10">
        <f t="shared" si="0"/>
        <v>8</v>
      </c>
      <c r="B13" s="10">
        <v>8</v>
      </c>
      <c r="C13" s="10"/>
      <c r="D13" s="10">
        <v>0</v>
      </c>
      <c r="E13" s="10" t="s">
        <v>83</v>
      </c>
      <c r="F13" s="11" t="s">
        <v>55</v>
      </c>
      <c r="G13" s="11"/>
      <c r="H13" s="10">
        <v>200000</v>
      </c>
      <c r="I13" s="10">
        <v>0</v>
      </c>
      <c r="J13" s="11" t="s">
        <v>262</v>
      </c>
      <c r="K13" s="38" t="s">
        <v>81</v>
      </c>
      <c r="L13" s="12" t="s">
        <v>1467</v>
      </c>
      <c r="M13" s="10">
        <v>0</v>
      </c>
      <c r="N13" s="10"/>
      <c r="O13" s="248">
        <v>0</v>
      </c>
      <c r="P13" s="10">
        <v>0</v>
      </c>
      <c r="Q13" s="10"/>
      <c r="R13" s="248"/>
      <c r="S13" s="248"/>
      <c r="T13" s="10" t="s">
        <v>117</v>
      </c>
      <c r="U13" s="248">
        <v>0</v>
      </c>
      <c r="V13" s="10"/>
      <c r="W13" s="10"/>
      <c r="X13" s="10"/>
      <c r="Y13" s="10"/>
      <c r="Z13" s="11"/>
      <c r="AA13" s="11"/>
      <c r="AB13" s="10"/>
      <c r="AC13" s="10"/>
      <c r="AD13" s="10"/>
      <c r="AE13" s="10"/>
      <c r="AF13" s="10"/>
      <c r="AG13" s="10"/>
    </row>
    <row r="14" spans="1:33" ht="16.5" x14ac:dyDescent="0.3">
      <c r="A14" s="10">
        <f t="shared" si="0"/>
        <v>9</v>
      </c>
      <c r="B14" s="10">
        <v>9</v>
      </c>
      <c r="C14" s="10"/>
      <c r="D14" s="10">
        <v>0</v>
      </c>
      <c r="E14" s="10" t="s">
        <v>84</v>
      </c>
      <c r="F14" s="11" t="s">
        <v>55</v>
      </c>
      <c r="G14" s="11"/>
      <c r="H14" s="10">
        <v>200000</v>
      </c>
      <c r="I14" s="10">
        <v>0</v>
      </c>
      <c r="J14" s="11" t="s">
        <v>262</v>
      </c>
      <c r="K14" s="38" t="s">
        <v>81</v>
      </c>
      <c r="L14" s="12" t="s">
        <v>1467</v>
      </c>
      <c r="M14" s="10">
        <v>0</v>
      </c>
      <c r="N14" s="10"/>
      <c r="O14" s="248">
        <v>0</v>
      </c>
      <c r="P14" s="10">
        <v>0</v>
      </c>
      <c r="Q14" s="10"/>
      <c r="R14" s="248"/>
      <c r="S14" s="248"/>
      <c r="T14" s="10" t="s">
        <v>117</v>
      </c>
      <c r="U14" s="248">
        <v>0</v>
      </c>
      <c r="V14" s="10"/>
      <c r="W14" s="10"/>
      <c r="X14" s="10"/>
      <c r="Y14" s="10"/>
      <c r="Z14" s="11"/>
      <c r="AA14" s="11"/>
      <c r="AB14" s="10"/>
      <c r="AC14" s="10"/>
      <c r="AD14" s="10"/>
      <c r="AE14" s="10"/>
      <c r="AF14" s="10"/>
      <c r="AG14" s="10"/>
    </row>
    <row r="15" spans="1:33" ht="16.5" x14ac:dyDescent="0.3">
      <c r="A15" s="10">
        <f t="shared" si="0"/>
        <v>10</v>
      </c>
      <c r="B15" s="10">
        <v>10</v>
      </c>
      <c r="C15" s="10"/>
      <c r="D15" s="10">
        <v>0</v>
      </c>
      <c r="E15" s="10" t="s">
        <v>85</v>
      </c>
      <c r="F15" s="11" t="s">
        <v>55</v>
      </c>
      <c r="G15" s="11"/>
      <c r="H15" s="10">
        <v>200000</v>
      </c>
      <c r="I15" s="10">
        <v>0</v>
      </c>
      <c r="J15" s="11" t="s">
        <v>262</v>
      </c>
      <c r="K15" s="38" t="s">
        <v>81</v>
      </c>
      <c r="L15" s="12" t="s">
        <v>1467</v>
      </c>
      <c r="M15" s="10">
        <v>0</v>
      </c>
      <c r="N15" s="10"/>
      <c r="O15" s="248">
        <v>0</v>
      </c>
      <c r="P15" s="10">
        <v>0</v>
      </c>
      <c r="Q15" s="10"/>
      <c r="R15" s="248"/>
      <c r="S15" s="248"/>
      <c r="T15" s="10" t="s">
        <v>117</v>
      </c>
      <c r="U15" s="248">
        <v>0</v>
      </c>
      <c r="V15" s="10"/>
      <c r="W15" s="10"/>
      <c r="X15" s="10"/>
      <c r="Y15" s="10"/>
      <c r="Z15" s="11"/>
      <c r="AA15" s="11"/>
      <c r="AB15" s="10"/>
      <c r="AC15" s="10"/>
      <c r="AD15" s="10"/>
      <c r="AE15" s="10"/>
      <c r="AF15" s="10"/>
      <c r="AG15" s="10"/>
    </row>
    <row r="16" spans="1:33" ht="16.5" x14ac:dyDescent="0.3">
      <c r="A16" s="10">
        <f t="shared" si="0"/>
        <v>11</v>
      </c>
      <c r="B16" s="10">
        <v>11</v>
      </c>
      <c r="C16" s="10"/>
      <c r="D16" s="10">
        <v>0</v>
      </c>
      <c r="E16" s="10" t="s">
        <v>86</v>
      </c>
      <c r="F16" s="11" t="s">
        <v>55</v>
      </c>
      <c r="G16" s="11"/>
      <c r="H16" s="10">
        <v>200000</v>
      </c>
      <c r="I16" s="10">
        <v>0</v>
      </c>
      <c r="J16" s="11" t="s">
        <v>262</v>
      </c>
      <c r="K16" s="38" t="s">
        <v>81</v>
      </c>
      <c r="L16" s="12" t="s">
        <v>1467</v>
      </c>
      <c r="M16" s="10">
        <v>0</v>
      </c>
      <c r="N16" s="10"/>
      <c r="O16" s="248">
        <v>0</v>
      </c>
      <c r="P16" s="10">
        <v>0</v>
      </c>
      <c r="Q16" s="10"/>
      <c r="R16" s="248"/>
      <c r="S16" s="248"/>
      <c r="T16" s="10" t="s">
        <v>117</v>
      </c>
      <c r="U16" s="248">
        <v>0</v>
      </c>
      <c r="V16" s="10"/>
      <c r="W16" s="10"/>
      <c r="X16" s="10"/>
      <c r="Y16" s="10"/>
      <c r="Z16" s="11"/>
      <c r="AA16" s="11"/>
      <c r="AB16" s="10"/>
      <c r="AC16" s="10"/>
      <c r="AD16" s="10"/>
      <c r="AE16" s="10"/>
      <c r="AF16" s="10"/>
      <c r="AG16" s="10"/>
    </row>
    <row r="17" spans="1:33" ht="16.5" x14ac:dyDescent="0.3">
      <c r="A17" s="10">
        <f t="shared" si="0"/>
        <v>12</v>
      </c>
      <c r="B17" s="10">
        <v>12</v>
      </c>
      <c r="C17" s="10"/>
      <c r="D17" s="10">
        <v>0</v>
      </c>
      <c r="E17" s="10" t="s">
        <v>87</v>
      </c>
      <c r="F17" s="11" t="s">
        <v>55</v>
      </c>
      <c r="G17" s="11"/>
      <c r="H17" s="10">
        <v>200000</v>
      </c>
      <c r="I17" s="10">
        <v>0</v>
      </c>
      <c r="J17" s="11" t="s">
        <v>262</v>
      </c>
      <c r="K17" s="38" t="s">
        <v>81</v>
      </c>
      <c r="L17" s="12" t="s">
        <v>1467</v>
      </c>
      <c r="M17" s="10">
        <v>0</v>
      </c>
      <c r="N17" s="10"/>
      <c r="O17" s="248">
        <v>0</v>
      </c>
      <c r="P17" s="10">
        <v>0</v>
      </c>
      <c r="Q17" s="10"/>
      <c r="R17" s="248"/>
      <c r="S17" s="248"/>
      <c r="T17" s="10" t="s">
        <v>117</v>
      </c>
      <c r="U17" s="248">
        <v>0</v>
      </c>
      <c r="V17" s="10"/>
      <c r="W17" s="10"/>
      <c r="X17" s="10"/>
      <c r="Y17" s="10"/>
      <c r="Z17" s="11"/>
      <c r="AA17" s="11"/>
      <c r="AB17" s="10"/>
      <c r="AC17" s="10"/>
      <c r="AD17" s="10"/>
      <c r="AE17" s="10"/>
      <c r="AF17" s="10"/>
      <c r="AG17" s="10"/>
    </row>
    <row r="18" spans="1:33" ht="16.5" x14ac:dyDescent="0.3">
      <c r="A18" s="10">
        <f t="shared" si="0"/>
        <v>13</v>
      </c>
      <c r="B18" s="10">
        <v>13</v>
      </c>
      <c r="C18" s="10"/>
      <c r="D18" s="10">
        <v>0</v>
      </c>
      <c r="E18" s="10" t="s">
        <v>71</v>
      </c>
      <c r="F18" s="11" t="s">
        <v>55</v>
      </c>
      <c r="G18" s="11"/>
      <c r="H18" s="10">
        <v>200000</v>
      </c>
      <c r="I18" s="10">
        <v>0</v>
      </c>
      <c r="J18" s="11" t="s">
        <v>262</v>
      </c>
      <c r="K18" s="38" t="s">
        <v>81</v>
      </c>
      <c r="L18" s="12" t="s">
        <v>1467</v>
      </c>
      <c r="M18" s="10">
        <v>0</v>
      </c>
      <c r="N18" s="10"/>
      <c r="O18" s="248">
        <v>0</v>
      </c>
      <c r="P18" s="10">
        <v>0</v>
      </c>
      <c r="Q18" s="10"/>
      <c r="R18" s="248"/>
      <c r="S18" s="248"/>
      <c r="T18" s="10" t="s">
        <v>117</v>
      </c>
      <c r="U18" s="248">
        <v>0</v>
      </c>
      <c r="V18" s="10"/>
      <c r="W18" s="10"/>
      <c r="X18" s="10"/>
      <c r="Y18" s="10"/>
      <c r="Z18" s="11"/>
      <c r="AA18" s="11"/>
      <c r="AB18" s="10"/>
      <c r="AC18" s="10"/>
      <c r="AD18" s="10"/>
      <c r="AE18" s="10"/>
      <c r="AF18" s="10"/>
      <c r="AG18" s="10"/>
    </row>
    <row r="19" spans="1:33" ht="16.5" x14ac:dyDescent="0.3">
      <c r="A19" s="10">
        <f t="shared" si="0"/>
        <v>14</v>
      </c>
      <c r="B19" s="10">
        <v>14</v>
      </c>
      <c r="C19" s="10"/>
      <c r="D19" s="10">
        <v>0</v>
      </c>
      <c r="E19" s="10" t="s">
        <v>73</v>
      </c>
      <c r="F19" s="11" t="s">
        <v>55</v>
      </c>
      <c r="G19" s="11"/>
      <c r="H19" s="10">
        <v>200000</v>
      </c>
      <c r="I19" s="10">
        <v>0</v>
      </c>
      <c r="J19" s="11" t="s">
        <v>262</v>
      </c>
      <c r="K19" s="38" t="s">
        <v>81</v>
      </c>
      <c r="L19" s="12" t="s">
        <v>1467</v>
      </c>
      <c r="M19" s="10">
        <v>0</v>
      </c>
      <c r="N19" s="10"/>
      <c r="O19" s="248">
        <v>0</v>
      </c>
      <c r="P19" s="10">
        <v>0</v>
      </c>
      <c r="Q19" s="10"/>
      <c r="R19" s="248"/>
      <c r="S19" s="248"/>
      <c r="T19" s="10" t="s">
        <v>117</v>
      </c>
      <c r="U19" s="248">
        <v>0</v>
      </c>
      <c r="V19" s="10"/>
      <c r="W19" s="10"/>
      <c r="X19" s="10"/>
      <c r="Y19" s="10"/>
      <c r="Z19" s="11"/>
      <c r="AA19" s="11"/>
      <c r="AB19" s="10"/>
      <c r="AC19" s="10"/>
      <c r="AD19" s="10"/>
      <c r="AE19" s="10"/>
      <c r="AF19" s="10"/>
      <c r="AG19" s="10"/>
    </row>
    <row r="20" spans="1:33" ht="16.5" x14ac:dyDescent="0.3">
      <c r="A20" s="10">
        <f t="shared" si="0"/>
        <v>15</v>
      </c>
      <c r="B20" s="10">
        <v>15</v>
      </c>
      <c r="C20" s="10"/>
      <c r="D20" s="10">
        <v>0</v>
      </c>
      <c r="E20" s="10" t="s">
        <v>72</v>
      </c>
      <c r="F20" s="11" t="s">
        <v>55</v>
      </c>
      <c r="G20" s="11"/>
      <c r="H20" s="10">
        <v>200000</v>
      </c>
      <c r="I20" s="10">
        <v>0</v>
      </c>
      <c r="J20" s="11" t="s">
        <v>262</v>
      </c>
      <c r="K20" s="38" t="s">
        <v>81</v>
      </c>
      <c r="L20" s="12" t="s">
        <v>1467</v>
      </c>
      <c r="M20" s="10">
        <v>0</v>
      </c>
      <c r="N20" s="10"/>
      <c r="O20" s="248">
        <v>0</v>
      </c>
      <c r="P20" s="10">
        <v>0</v>
      </c>
      <c r="Q20" s="10"/>
      <c r="R20" s="248"/>
      <c r="S20" s="248"/>
      <c r="T20" s="10" t="s">
        <v>117</v>
      </c>
      <c r="U20" s="248">
        <v>0</v>
      </c>
      <c r="V20" s="10"/>
      <c r="W20" s="10"/>
      <c r="X20" s="10"/>
      <c r="Y20" s="10"/>
      <c r="Z20" s="11"/>
      <c r="AA20" s="11"/>
      <c r="AB20" s="10"/>
      <c r="AC20" s="10"/>
      <c r="AD20" s="10"/>
      <c r="AE20" s="10"/>
      <c r="AF20" s="10"/>
      <c r="AG20" s="10"/>
    </row>
    <row r="21" spans="1:33" ht="16.5" x14ac:dyDescent="0.3">
      <c r="A21" s="10">
        <f t="shared" si="0"/>
        <v>16</v>
      </c>
      <c r="B21" s="10">
        <v>16</v>
      </c>
      <c r="C21" s="10"/>
      <c r="D21" s="10">
        <v>0</v>
      </c>
      <c r="E21" s="10" t="s">
        <v>74</v>
      </c>
      <c r="F21" s="11" t="s">
        <v>55</v>
      </c>
      <c r="G21" s="11"/>
      <c r="H21" s="10">
        <v>200000</v>
      </c>
      <c r="I21" s="10">
        <v>0</v>
      </c>
      <c r="J21" s="11" t="s">
        <v>262</v>
      </c>
      <c r="K21" s="38" t="s">
        <v>81</v>
      </c>
      <c r="L21" s="12" t="s">
        <v>1467</v>
      </c>
      <c r="M21" s="10">
        <v>0</v>
      </c>
      <c r="N21" s="10"/>
      <c r="O21" s="248">
        <v>0</v>
      </c>
      <c r="P21" s="10">
        <v>0</v>
      </c>
      <c r="Q21" s="10"/>
      <c r="R21" s="248"/>
      <c r="S21" s="248"/>
      <c r="T21" s="10" t="s">
        <v>117</v>
      </c>
      <c r="U21" s="248">
        <v>0</v>
      </c>
      <c r="V21" s="10"/>
      <c r="W21" s="10"/>
      <c r="X21" s="10"/>
      <c r="Y21" s="10"/>
      <c r="Z21" s="11"/>
      <c r="AA21" s="11"/>
      <c r="AB21" s="10"/>
      <c r="AC21" s="10"/>
      <c r="AD21" s="10"/>
      <c r="AE21" s="10"/>
      <c r="AF21" s="10"/>
      <c r="AG21" s="10"/>
    </row>
    <row r="22" spans="1:33" ht="16.5" x14ac:dyDescent="0.3">
      <c r="A22" s="10">
        <f t="shared" si="0"/>
        <v>17</v>
      </c>
      <c r="B22" s="10">
        <v>17</v>
      </c>
      <c r="C22" s="10"/>
      <c r="D22" s="10">
        <v>0</v>
      </c>
      <c r="E22" s="10" t="s">
        <v>75</v>
      </c>
      <c r="F22" s="11" t="s">
        <v>55</v>
      </c>
      <c r="G22" s="11"/>
      <c r="H22" s="10">
        <v>200000</v>
      </c>
      <c r="I22" s="10">
        <v>0</v>
      </c>
      <c r="J22" s="11" t="s">
        <v>262</v>
      </c>
      <c r="K22" s="38" t="s">
        <v>81</v>
      </c>
      <c r="L22" s="12" t="s">
        <v>1467</v>
      </c>
      <c r="M22" s="10">
        <v>0</v>
      </c>
      <c r="N22" s="10"/>
      <c r="O22" s="248">
        <v>0</v>
      </c>
      <c r="P22" s="10">
        <v>0</v>
      </c>
      <c r="Q22" s="10"/>
      <c r="R22" s="248"/>
      <c r="S22" s="248"/>
      <c r="T22" s="10" t="s">
        <v>117</v>
      </c>
      <c r="U22" s="248">
        <v>0</v>
      </c>
      <c r="V22" s="10"/>
      <c r="W22" s="10"/>
      <c r="X22" s="10"/>
      <c r="Y22" s="10"/>
      <c r="Z22" s="11"/>
      <c r="AA22" s="11"/>
      <c r="AB22" s="10"/>
      <c r="AC22" s="10"/>
      <c r="AD22" s="10"/>
      <c r="AE22" s="10"/>
      <c r="AF22" s="10"/>
      <c r="AG22" s="10"/>
    </row>
    <row r="23" spans="1:33" ht="16.5" x14ac:dyDescent="0.3">
      <c r="A23" s="10">
        <f t="shared" si="0"/>
        <v>18</v>
      </c>
      <c r="B23" s="10">
        <v>18</v>
      </c>
      <c r="C23" s="10"/>
      <c r="D23" s="10">
        <v>0</v>
      </c>
      <c r="E23" s="10" t="s">
        <v>76</v>
      </c>
      <c r="F23" s="11" t="s">
        <v>55</v>
      </c>
      <c r="G23" s="11"/>
      <c r="H23" s="10">
        <v>200000</v>
      </c>
      <c r="I23" s="10">
        <v>0</v>
      </c>
      <c r="J23" s="11" t="s">
        <v>262</v>
      </c>
      <c r="K23" s="38" t="s">
        <v>81</v>
      </c>
      <c r="L23" s="12" t="s">
        <v>1467</v>
      </c>
      <c r="M23" s="10">
        <v>0</v>
      </c>
      <c r="N23" s="10"/>
      <c r="O23" s="248">
        <v>5</v>
      </c>
      <c r="P23" s="10">
        <v>0</v>
      </c>
      <c r="Q23" s="10"/>
      <c r="R23" s="248"/>
      <c r="S23" s="248"/>
      <c r="T23" s="10" t="s">
        <v>117</v>
      </c>
      <c r="U23" s="248">
        <v>0</v>
      </c>
      <c r="V23" s="10"/>
      <c r="W23" s="10"/>
      <c r="X23" s="10"/>
      <c r="Y23" s="10"/>
      <c r="Z23" s="11"/>
      <c r="AA23" s="11"/>
      <c r="AB23" s="10"/>
      <c r="AC23" s="10"/>
      <c r="AD23" s="10"/>
      <c r="AE23" s="10"/>
      <c r="AF23" s="10"/>
      <c r="AG23" s="10"/>
    </row>
    <row r="24" spans="1:33" ht="16.5" x14ac:dyDescent="0.3">
      <c r="A24" s="10">
        <f t="shared" si="0"/>
        <v>19</v>
      </c>
      <c r="B24" s="10">
        <v>19</v>
      </c>
      <c r="C24" s="10"/>
      <c r="D24" s="10">
        <v>0</v>
      </c>
      <c r="E24" s="10" t="s">
        <v>77</v>
      </c>
      <c r="F24" s="11" t="s">
        <v>55</v>
      </c>
      <c r="G24" s="11"/>
      <c r="H24" s="10">
        <v>200000</v>
      </c>
      <c r="I24" s="10">
        <v>0</v>
      </c>
      <c r="J24" s="11" t="s">
        <v>262</v>
      </c>
      <c r="K24" s="38" t="s">
        <v>81</v>
      </c>
      <c r="L24" s="12" t="s">
        <v>1467</v>
      </c>
      <c r="M24" s="10">
        <v>0</v>
      </c>
      <c r="N24" s="10"/>
      <c r="O24" s="248">
        <v>0</v>
      </c>
      <c r="P24" s="10">
        <v>0</v>
      </c>
      <c r="Q24" s="10"/>
      <c r="R24" s="248"/>
      <c r="S24" s="248"/>
      <c r="T24" s="10" t="s">
        <v>117</v>
      </c>
      <c r="U24" s="248">
        <v>0</v>
      </c>
      <c r="V24" s="10"/>
      <c r="W24" s="10"/>
      <c r="X24" s="10"/>
      <c r="Y24" s="10"/>
      <c r="Z24" s="11"/>
      <c r="AA24" s="11"/>
      <c r="AB24" s="10"/>
      <c r="AC24" s="10"/>
      <c r="AD24" s="10"/>
      <c r="AE24" s="10"/>
      <c r="AF24" s="10"/>
      <c r="AG24" s="10"/>
    </row>
    <row r="25" spans="1:33" ht="16.5" x14ac:dyDescent="0.3">
      <c r="A25" s="10">
        <f t="shared" si="0"/>
        <v>20</v>
      </c>
      <c r="B25" s="10">
        <v>20</v>
      </c>
      <c r="C25" s="10"/>
      <c r="D25" s="10">
        <v>0</v>
      </c>
      <c r="E25" s="10" t="s">
        <v>78</v>
      </c>
      <c r="F25" s="11" t="s">
        <v>55</v>
      </c>
      <c r="G25" s="11"/>
      <c r="H25" s="10">
        <v>200000</v>
      </c>
      <c r="I25" s="10">
        <v>0</v>
      </c>
      <c r="J25" s="11" t="s">
        <v>262</v>
      </c>
      <c r="K25" s="38" t="s">
        <v>81</v>
      </c>
      <c r="L25" s="12" t="s">
        <v>1467</v>
      </c>
      <c r="M25" s="10">
        <v>0</v>
      </c>
      <c r="N25" s="10"/>
      <c r="O25" s="248">
        <v>0</v>
      </c>
      <c r="P25" s="10">
        <v>0</v>
      </c>
      <c r="Q25" s="10"/>
      <c r="R25" s="248"/>
      <c r="S25" s="248"/>
      <c r="T25" s="10" t="s">
        <v>117</v>
      </c>
      <c r="U25" s="248">
        <v>0</v>
      </c>
      <c r="V25" s="10"/>
      <c r="W25" s="10"/>
      <c r="X25" s="10"/>
      <c r="Y25" s="10"/>
      <c r="Z25" s="11"/>
      <c r="AA25" s="11"/>
      <c r="AB25" s="10"/>
      <c r="AC25" s="10"/>
      <c r="AD25" s="10"/>
      <c r="AE25" s="10"/>
      <c r="AF25" s="10"/>
      <c r="AG25" s="10"/>
    </row>
    <row r="26" spans="1:33" ht="16.5" x14ac:dyDescent="0.3">
      <c r="A26" s="10">
        <f t="shared" si="0"/>
        <v>21</v>
      </c>
      <c r="B26" s="10">
        <v>21</v>
      </c>
      <c r="C26" s="10"/>
      <c r="D26" s="10">
        <v>0</v>
      </c>
      <c r="E26" s="10" t="s">
        <v>79</v>
      </c>
      <c r="F26" s="11" t="s">
        <v>65</v>
      </c>
      <c r="G26" s="11"/>
      <c r="H26" s="10">
        <v>200000</v>
      </c>
      <c r="I26" s="10">
        <v>0</v>
      </c>
      <c r="J26" s="11" t="s">
        <v>262</v>
      </c>
      <c r="K26" s="38" t="s">
        <v>81</v>
      </c>
      <c r="L26" s="12" t="s">
        <v>1467</v>
      </c>
      <c r="M26" s="10">
        <v>0</v>
      </c>
      <c r="N26" s="10"/>
      <c r="O26" s="248">
        <v>0</v>
      </c>
      <c r="P26" s="10">
        <v>0</v>
      </c>
      <c r="Q26" s="10"/>
      <c r="R26" s="248"/>
      <c r="S26" s="248"/>
      <c r="T26" s="10" t="s">
        <v>117</v>
      </c>
      <c r="U26" s="248">
        <v>0</v>
      </c>
      <c r="V26" s="10"/>
      <c r="W26" s="10"/>
      <c r="X26" s="10"/>
      <c r="Y26" s="10"/>
      <c r="Z26" s="11"/>
      <c r="AA26" s="11"/>
      <c r="AB26" s="10"/>
      <c r="AC26" s="10"/>
      <c r="AD26" s="10"/>
      <c r="AE26" s="10"/>
      <c r="AF26" s="10"/>
      <c r="AG26" s="10"/>
    </row>
    <row r="27" spans="1:33" ht="16.5" x14ac:dyDescent="0.3">
      <c r="A27" s="10">
        <f t="shared" si="0"/>
        <v>22</v>
      </c>
      <c r="B27" s="10">
        <v>22</v>
      </c>
      <c r="C27" s="10"/>
      <c r="D27" s="10">
        <v>0</v>
      </c>
      <c r="E27" s="10" t="s">
        <v>80</v>
      </c>
      <c r="F27" s="11" t="s">
        <v>65</v>
      </c>
      <c r="G27" s="11"/>
      <c r="H27" s="10">
        <v>200000</v>
      </c>
      <c r="I27" s="10">
        <v>0</v>
      </c>
      <c r="J27" s="11" t="s">
        <v>262</v>
      </c>
      <c r="K27" s="38" t="s">
        <v>81</v>
      </c>
      <c r="L27" s="12" t="s">
        <v>1467</v>
      </c>
      <c r="M27" s="10">
        <v>0</v>
      </c>
      <c r="N27" s="10"/>
      <c r="O27" s="248">
        <v>0</v>
      </c>
      <c r="P27" s="10">
        <v>0</v>
      </c>
      <c r="Q27" s="10"/>
      <c r="R27" s="248"/>
      <c r="S27" s="248"/>
      <c r="T27" s="10" t="s">
        <v>117</v>
      </c>
      <c r="U27" s="248">
        <v>0</v>
      </c>
      <c r="V27" s="10"/>
      <c r="W27" s="10"/>
      <c r="X27" s="10"/>
      <c r="Y27" s="10"/>
      <c r="Z27" s="11"/>
      <c r="AA27" s="11"/>
      <c r="AB27" s="10"/>
      <c r="AC27" s="10"/>
      <c r="AD27" s="10"/>
      <c r="AE27" s="10"/>
      <c r="AF27" s="10"/>
      <c r="AG27" s="10"/>
    </row>
    <row r="28" spans="1:33" ht="16.5" x14ac:dyDescent="0.3">
      <c r="A28" s="10">
        <f t="shared" si="0"/>
        <v>23</v>
      </c>
      <c r="B28" s="10">
        <v>23</v>
      </c>
      <c r="C28" s="10"/>
      <c r="D28" s="10">
        <v>0</v>
      </c>
      <c r="E28" s="10" t="s">
        <v>88</v>
      </c>
      <c r="F28" s="11" t="s">
        <v>63</v>
      </c>
      <c r="G28" s="11"/>
      <c r="H28" s="10">
        <v>200000</v>
      </c>
      <c r="I28" s="10">
        <v>0</v>
      </c>
      <c r="J28" s="11" t="s">
        <v>262</v>
      </c>
      <c r="K28" s="38" t="s">
        <v>81</v>
      </c>
      <c r="L28" s="12" t="s">
        <v>1467</v>
      </c>
      <c r="M28" s="10">
        <v>0</v>
      </c>
      <c r="N28" s="10"/>
      <c r="O28" s="248">
        <v>3</v>
      </c>
      <c r="P28" s="10">
        <v>0</v>
      </c>
      <c r="Q28" s="10"/>
      <c r="R28" s="248"/>
      <c r="S28" s="248"/>
      <c r="T28" s="10" t="s">
        <v>117</v>
      </c>
      <c r="U28" s="248">
        <v>0</v>
      </c>
      <c r="V28" s="10"/>
      <c r="W28" s="10"/>
      <c r="X28" s="10"/>
      <c r="Y28" s="10"/>
      <c r="Z28" s="11"/>
      <c r="AA28" s="11"/>
      <c r="AB28" s="10"/>
      <c r="AC28" s="10"/>
      <c r="AD28" s="10"/>
      <c r="AE28" s="10"/>
      <c r="AF28" s="10"/>
      <c r="AG28" s="10"/>
    </row>
    <row r="29" spans="1:33" ht="16.5" x14ac:dyDescent="0.3">
      <c r="A29" s="10">
        <f t="shared" si="0"/>
        <v>24</v>
      </c>
      <c r="B29" s="10">
        <v>24</v>
      </c>
      <c r="C29" s="10"/>
      <c r="D29" s="10">
        <v>0</v>
      </c>
      <c r="E29" s="10" t="s">
        <v>89</v>
      </c>
      <c r="F29" s="11" t="s">
        <v>65</v>
      </c>
      <c r="G29" s="11"/>
      <c r="H29" s="10">
        <v>200000</v>
      </c>
      <c r="I29" s="10">
        <v>0</v>
      </c>
      <c r="J29" s="11" t="s">
        <v>262</v>
      </c>
      <c r="K29" s="38" t="s">
        <v>81</v>
      </c>
      <c r="L29" s="12" t="s">
        <v>1467</v>
      </c>
      <c r="M29" s="10">
        <v>0</v>
      </c>
      <c r="N29" s="10"/>
      <c r="O29" s="248">
        <v>0</v>
      </c>
      <c r="P29" s="10">
        <v>0</v>
      </c>
      <c r="Q29" s="10"/>
      <c r="R29" s="248"/>
      <c r="S29" s="248"/>
      <c r="T29" s="10" t="s">
        <v>117</v>
      </c>
      <c r="U29" s="248">
        <v>0</v>
      </c>
      <c r="V29" s="10"/>
      <c r="W29" s="10"/>
      <c r="X29" s="10"/>
      <c r="Y29" s="10"/>
      <c r="Z29" s="11"/>
      <c r="AA29" s="11"/>
      <c r="AB29" s="10"/>
      <c r="AC29" s="10"/>
      <c r="AD29" s="10"/>
      <c r="AE29" s="10"/>
      <c r="AF29" s="10"/>
      <c r="AG29" s="10"/>
    </row>
    <row r="30" spans="1:33" ht="16.5" x14ac:dyDescent="0.3">
      <c r="A30" s="10">
        <f t="shared" si="0"/>
        <v>25</v>
      </c>
      <c r="B30" s="10">
        <v>25</v>
      </c>
      <c r="C30" s="10"/>
      <c r="D30" s="10">
        <v>0</v>
      </c>
      <c r="E30" s="10" t="s">
        <v>90</v>
      </c>
      <c r="F30" s="11" t="s">
        <v>63</v>
      </c>
      <c r="G30" s="11"/>
      <c r="H30" s="10">
        <v>200000</v>
      </c>
      <c r="I30" s="10">
        <v>0</v>
      </c>
      <c r="J30" s="11" t="s">
        <v>262</v>
      </c>
      <c r="K30" s="38" t="s">
        <v>81</v>
      </c>
      <c r="L30" s="12" t="s">
        <v>1467</v>
      </c>
      <c r="M30" s="10">
        <v>0</v>
      </c>
      <c r="N30" s="10"/>
      <c r="O30" s="248">
        <v>1</v>
      </c>
      <c r="P30" s="10">
        <v>0</v>
      </c>
      <c r="Q30" s="10"/>
      <c r="R30" s="248"/>
      <c r="S30" s="248"/>
      <c r="T30" s="10" t="s">
        <v>117</v>
      </c>
      <c r="U30" s="248">
        <v>0</v>
      </c>
      <c r="V30" s="10"/>
      <c r="W30" s="10"/>
      <c r="X30" s="10"/>
      <c r="Y30" s="10"/>
      <c r="Z30" s="11"/>
      <c r="AA30" s="11"/>
      <c r="AB30" s="10"/>
      <c r="AC30" s="10"/>
      <c r="AD30" s="10"/>
      <c r="AE30" s="10"/>
      <c r="AF30" s="10"/>
      <c r="AG30" s="10"/>
    </row>
    <row r="31" spans="1:33" ht="16.5" x14ac:dyDescent="0.3">
      <c r="A31" s="10">
        <f t="shared" si="0"/>
        <v>26</v>
      </c>
      <c r="B31" s="10">
        <v>26</v>
      </c>
      <c r="C31" s="10"/>
      <c r="D31" s="10">
        <v>0</v>
      </c>
      <c r="E31" s="10" t="s">
        <v>91</v>
      </c>
      <c r="F31" s="11" t="s">
        <v>65</v>
      </c>
      <c r="G31" s="11"/>
      <c r="H31" s="10">
        <v>200000</v>
      </c>
      <c r="I31" s="10">
        <v>0</v>
      </c>
      <c r="J31" s="11" t="s">
        <v>262</v>
      </c>
      <c r="K31" s="38" t="s">
        <v>81</v>
      </c>
      <c r="L31" s="12" t="s">
        <v>1467</v>
      </c>
      <c r="M31" s="10">
        <v>0</v>
      </c>
      <c r="N31" s="10"/>
      <c r="O31" s="248">
        <v>0</v>
      </c>
      <c r="P31" s="10">
        <v>0</v>
      </c>
      <c r="Q31" s="10"/>
      <c r="R31" s="248"/>
      <c r="S31" s="248"/>
      <c r="T31" s="10" t="s">
        <v>117</v>
      </c>
      <c r="U31" s="248">
        <v>0</v>
      </c>
      <c r="V31" s="10"/>
      <c r="W31" s="10"/>
      <c r="X31" s="10"/>
      <c r="Y31" s="10"/>
      <c r="Z31" s="11"/>
      <c r="AA31" s="11"/>
      <c r="AB31" s="10"/>
      <c r="AC31" s="10"/>
      <c r="AD31" s="10"/>
      <c r="AE31" s="10"/>
      <c r="AF31" s="10"/>
      <c r="AG31" s="10"/>
    </row>
    <row r="32" spans="1:33" ht="16.5" x14ac:dyDescent="0.3">
      <c r="A32" s="10">
        <f t="shared" si="0"/>
        <v>27</v>
      </c>
      <c r="B32" s="10">
        <v>27</v>
      </c>
      <c r="C32" s="10"/>
      <c r="D32" s="10">
        <v>0</v>
      </c>
      <c r="E32" s="10" t="s">
        <v>92</v>
      </c>
      <c r="F32" s="11" t="s">
        <v>63</v>
      </c>
      <c r="G32" s="11"/>
      <c r="H32" s="10">
        <v>200000</v>
      </c>
      <c r="I32" s="10">
        <v>0</v>
      </c>
      <c r="J32" s="11" t="s">
        <v>262</v>
      </c>
      <c r="K32" s="38" t="s">
        <v>81</v>
      </c>
      <c r="L32" s="12" t="s">
        <v>1467</v>
      </c>
      <c r="M32" s="10">
        <v>0</v>
      </c>
      <c r="N32" s="10"/>
      <c r="O32" s="248">
        <v>2</v>
      </c>
      <c r="P32" s="10">
        <v>0</v>
      </c>
      <c r="Q32" s="10"/>
      <c r="R32" s="248"/>
      <c r="S32" s="248"/>
      <c r="T32" s="10" t="s">
        <v>117</v>
      </c>
      <c r="U32" s="248">
        <v>0</v>
      </c>
      <c r="V32" s="10"/>
      <c r="W32" s="10"/>
      <c r="X32" s="10"/>
      <c r="Y32" s="10"/>
      <c r="Z32" s="11"/>
      <c r="AA32" s="11"/>
      <c r="AB32" s="10"/>
      <c r="AC32" s="10"/>
      <c r="AD32" s="10"/>
      <c r="AE32" s="10"/>
      <c r="AF32" s="10"/>
      <c r="AG32" s="10"/>
    </row>
    <row r="33" spans="1:33" ht="16.5" x14ac:dyDescent="0.3">
      <c r="A33" s="10">
        <f t="shared" si="0"/>
        <v>28</v>
      </c>
      <c r="B33" s="10">
        <v>28</v>
      </c>
      <c r="C33" s="10"/>
      <c r="D33" s="10">
        <v>0</v>
      </c>
      <c r="E33" s="10" t="s">
        <v>87</v>
      </c>
      <c r="F33" s="11" t="s">
        <v>182</v>
      </c>
      <c r="G33" s="11"/>
      <c r="H33" s="10">
        <v>200000</v>
      </c>
      <c r="I33" s="10">
        <v>0</v>
      </c>
      <c r="J33" s="11" t="s">
        <v>262</v>
      </c>
      <c r="K33" s="38" t="s">
        <v>55</v>
      </c>
      <c r="L33" s="12" t="s">
        <v>1467</v>
      </c>
      <c r="M33" s="10">
        <v>1</v>
      </c>
      <c r="N33" s="10"/>
      <c r="O33" s="248">
        <v>0</v>
      </c>
      <c r="P33" s="10">
        <v>0</v>
      </c>
      <c r="Q33" s="10"/>
      <c r="R33" s="248"/>
      <c r="S33" s="248"/>
      <c r="T33" s="10" t="s">
        <v>117</v>
      </c>
      <c r="U33" s="248">
        <v>0</v>
      </c>
      <c r="V33" s="10"/>
      <c r="W33" s="143" t="s">
        <v>2609</v>
      </c>
      <c r="X33" s="10"/>
      <c r="Y33" s="10"/>
      <c r="Z33" s="11"/>
      <c r="AA33" s="11"/>
      <c r="AB33" s="10"/>
      <c r="AC33" s="10"/>
      <c r="AD33" s="10"/>
      <c r="AE33" s="10"/>
      <c r="AF33" s="10"/>
      <c r="AG33" s="10"/>
    </row>
    <row r="34" spans="1:33" ht="16.5" x14ac:dyDescent="0.3">
      <c r="A34" s="10">
        <f t="shared" si="0"/>
        <v>29</v>
      </c>
      <c r="B34" s="10">
        <v>29</v>
      </c>
      <c r="C34" s="10"/>
      <c r="D34" s="10">
        <v>0</v>
      </c>
      <c r="E34" s="10" t="s">
        <v>94</v>
      </c>
      <c r="F34" s="11" t="s">
        <v>64</v>
      </c>
      <c r="G34" s="11"/>
      <c r="H34" s="10">
        <v>200000</v>
      </c>
      <c r="I34" s="10">
        <v>0</v>
      </c>
      <c r="J34" s="11" t="s">
        <v>262</v>
      </c>
      <c r="K34" s="38" t="s">
        <v>81</v>
      </c>
      <c r="L34" s="12" t="s">
        <v>1467</v>
      </c>
      <c r="M34" s="10">
        <v>1</v>
      </c>
      <c r="N34" s="10"/>
      <c r="O34" s="248"/>
      <c r="P34" s="10">
        <v>0</v>
      </c>
      <c r="Q34" s="10"/>
      <c r="R34" s="248">
        <v>8</v>
      </c>
      <c r="S34" s="248"/>
      <c r="T34" s="10" t="s">
        <v>117</v>
      </c>
      <c r="U34" s="248">
        <v>0</v>
      </c>
      <c r="V34" s="10"/>
      <c r="W34" s="10">
        <v>10201010</v>
      </c>
      <c r="X34" s="10"/>
      <c r="Y34" s="10"/>
      <c r="Z34" s="11"/>
      <c r="AA34" s="11"/>
      <c r="AB34" s="10"/>
      <c r="AC34" s="10"/>
      <c r="AD34" s="10"/>
      <c r="AE34" s="10"/>
      <c r="AF34" s="10"/>
      <c r="AG34" s="10"/>
    </row>
    <row r="35" spans="1:33" ht="16.5" x14ac:dyDescent="0.3">
      <c r="A35" s="10">
        <f t="shared" si="0"/>
        <v>30</v>
      </c>
      <c r="B35" s="10">
        <v>30</v>
      </c>
      <c r="C35" s="10"/>
      <c r="D35" s="10">
        <v>0</v>
      </c>
      <c r="E35" s="10" t="s">
        <v>95</v>
      </c>
      <c r="F35" s="11" t="s">
        <v>65</v>
      </c>
      <c r="G35" s="11"/>
      <c r="H35" s="10">
        <v>200000</v>
      </c>
      <c r="I35" s="10">
        <v>0</v>
      </c>
      <c r="J35" s="11" t="s">
        <v>262</v>
      </c>
      <c r="K35" s="38" t="s">
        <v>81</v>
      </c>
      <c r="L35" s="12" t="s">
        <v>1467</v>
      </c>
      <c r="M35" s="10">
        <v>0</v>
      </c>
      <c r="N35" s="10"/>
      <c r="O35" s="248">
        <v>0</v>
      </c>
      <c r="P35" s="10">
        <v>0</v>
      </c>
      <c r="Q35" s="10"/>
      <c r="R35" s="248"/>
      <c r="S35" s="248"/>
      <c r="T35" s="10" t="s">
        <v>117</v>
      </c>
      <c r="U35" s="248">
        <v>0</v>
      </c>
      <c r="V35" s="10"/>
      <c r="W35" s="10"/>
      <c r="X35" s="10"/>
      <c r="Y35" s="10"/>
      <c r="Z35" s="11"/>
      <c r="AA35" s="11"/>
      <c r="AB35" s="10"/>
      <c r="AC35" s="10"/>
      <c r="AD35" s="10"/>
      <c r="AE35" s="10"/>
      <c r="AF35" s="10"/>
      <c r="AG35" s="10"/>
    </row>
    <row r="36" spans="1:33" ht="16.5" x14ac:dyDescent="0.3">
      <c r="A36" s="10">
        <f t="shared" si="0"/>
        <v>31</v>
      </c>
      <c r="B36" s="10">
        <v>2100</v>
      </c>
      <c r="C36" s="10"/>
      <c r="D36" s="10">
        <v>0</v>
      </c>
      <c r="E36" s="23" t="s">
        <v>1342</v>
      </c>
      <c r="F36" s="33" t="s">
        <v>1436</v>
      </c>
      <c r="G36" s="33"/>
      <c r="H36" s="10">
        <v>0</v>
      </c>
      <c r="I36" s="10">
        <v>0</v>
      </c>
      <c r="J36" s="202" t="s">
        <v>2916</v>
      </c>
      <c r="K36" s="34" t="s">
        <v>1301</v>
      </c>
      <c r="L36" s="12" t="s">
        <v>1467</v>
      </c>
      <c r="M36" s="10">
        <v>0</v>
      </c>
      <c r="N36" s="8" t="s">
        <v>1573</v>
      </c>
      <c r="O36" s="248">
        <v>26</v>
      </c>
      <c r="P36" s="10">
        <v>2000</v>
      </c>
      <c r="Q36" s="10"/>
      <c r="R36" s="248"/>
      <c r="S36" s="248"/>
      <c r="T36" s="10" t="s">
        <v>117</v>
      </c>
      <c r="U36" s="248">
        <v>0</v>
      </c>
      <c r="V36" s="10"/>
      <c r="W36" s="10"/>
      <c r="X36" s="10"/>
      <c r="Y36" s="10"/>
      <c r="Z36" s="11"/>
      <c r="AA36" s="11"/>
      <c r="AB36" s="10"/>
      <c r="AC36" s="10"/>
      <c r="AD36" s="10"/>
      <c r="AE36" s="10"/>
      <c r="AF36" s="10"/>
      <c r="AG36" s="10"/>
    </row>
    <row r="37" spans="1:33" ht="16.5" x14ac:dyDescent="0.3">
      <c r="A37" s="10">
        <f t="shared" si="0"/>
        <v>32</v>
      </c>
      <c r="B37" s="10">
        <v>2101</v>
      </c>
      <c r="C37" s="10"/>
      <c r="D37" s="10">
        <v>0</v>
      </c>
      <c r="E37" s="204" t="s">
        <v>2918</v>
      </c>
      <c r="F37" s="11" t="s">
        <v>64</v>
      </c>
      <c r="G37" s="11"/>
      <c r="H37" s="10">
        <v>200000</v>
      </c>
      <c r="I37" s="10">
        <v>0</v>
      </c>
      <c r="J37" s="128" t="s">
        <v>1337</v>
      </c>
      <c r="K37" s="198" t="s">
        <v>62</v>
      </c>
      <c r="L37" s="87" t="s">
        <v>1881</v>
      </c>
      <c r="M37" s="10">
        <v>1</v>
      </c>
      <c r="N37" s="8" t="s">
        <v>1573</v>
      </c>
      <c r="O37" s="248"/>
      <c r="P37" s="10"/>
      <c r="Q37" s="10"/>
      <c r="R37" s="248"/>
      <c r="S37" s="248"/>
      <c r="T37" s="10" t="s">
        <v>117</v>
      </c>
      <c r="U37" s="248">
        <v>0</v>
      </c>
      <c r="V37" s="10"/>
      <c r="W37" s="10"/>
      <c r="X37" s="10"/>
      <c r="Y37" s="10"/>
      <c r="Z37" s="11"/>
      <c r="AA37" s="11"/>
      <c r="AB37" s="10"/>
      <c r="AC37" s="10"/>
      <c r="AD37" s="10"/>
      <c r="AE37" s="10"/>
      <c r="AF37" s="10"/>
      <c r="AG37" s="10"/>
    </row>
    <row r="38" spans="1:33" ht="16.5" x14ac:dyDescent="0.3">
      <c r="A38" s="10">
        <f t="shared" si="0"/>
        <v>33</v>
      </c>
      <c r="B38" s="10">
        <v>2102</v>
      </c>
      <c r="C38" s="10"/>
      <c r="D38" s="10">
        <v>0</v>
      </c>
      <c r="E38" s="43" t="s">
        <v>3199</v>
      </c>
      <c r="F38" s="11" t="s">
        <v>64</v>
      </c>
      <c r="G38" s="11"/>
      <c r="H38" s="10">
        <v>200000</v>
      </c>
      <c r="I38" s="10">
        <v>0</v>
      </c>
      <c r="J38" s="272" t="s">
        <v>1879</v>
      </c>
      <c r="K38" s="23" t="s">
        <v>1301</v>
      </c>
      <c r="L38" s="12" t="s">
        <v>1467</v>
      </c>
      <c r="M38" s="10">
        <v>1</v>
      </c>
      <c r="N38" s="10"/>
      <c r="O38" s="248"/>
      <c r="P38" s="10">
        <v>0</v>
      </c>
      <c r="Q38" s="10"/>
      <c r="R38" s="248">
        <v>8</v>
      </c>
      <c r="S38" s="248"/>
      <c r="T38" s="10" t="s">
        <v>117</v>
      </c>
      <c r="U38" s="248">
        <v>0</v>
      </c>
      <c r="V38" s="10"/>
      <c r="W38" s="10"/>
      <c r="X38" s="10"/>
      <c r="Y38" s="10"/>
      <c r="Z38" s="11"/>
      <c r="AA38" s="11"/>
      <c r="AB38" s="10"/>
      <c r="AC38" s="10"/>
      <c r="AD38" s="10"/>
      <c r="AE38" s="10"/>
      <c r="AF38" s="10"/>
      <c r="AG38" s="10"/>
    </row>
    <row r="39" spans="1:33" ht="16.5" x14ac:dyDescent="0.3">
      <c r="A39" s="10">
        <f t="shared" si="0"/>
        <v>34</v>
      </c>
      <c r="B39" s="10">
        <v>2103</v>
      </c>
      <c r="C39" s="10"/>
      <c r="D39" s="10">
        <v>0</v>
      </c>
      <c r="E39" s="43" t="s">
        <v>3200</v>
      </c>
      <c r="F39" s="11" t="s">
        <v>65</v>
      </c>
      <c r="G39" s="11"/>
      <c r="H39" s="10">
        <v>200000</v>
      </c>
      <c r="I39" s="10">
        <v>0</v>
      </c>
      <c r="J39" s="11" t="s">
        <v>262</v>
      </c>
      <c r="K39" s="10" t="s">
        <v>62</v>
      </c>
      <c r="L39" s="12" t="s">
        <v>1467</v>
      </c>
      <c r="M39" s="10">
        <v>0</v>
      </c>
      <c r="N39" s="10"/>
      <c r="O39" s="248"/>
      <c r="P39" s="10"/>
      <c r="Q39" s="10"/>
      <c r="R39" s="248"/>
      <c r="S39" s="248"/>
      <c r="T39" s="10" t="s">
        <v>117</v>
      </c>
      <c r="U39" s="248">
        <v>0</v>
      </c>
      <c r="V39" s="10"/>
      <c r="W39" s="10"/>
      <c r="X39" s="10"/>
      <c r="Y39" s="10"/>
      <c r="Z39" s="32" t="s">
        <v>1541</v>
      </c>
      <c r="AA39" s="11"/>
      <c r="AB39" s="10"/>
      <c r="AC39" s="10"/>
      <c r="AD39" s="10"/>
      <c r="AE39" s="10"/>
      <c r="AF39" s="10"/>
      <c r="AG39" s="10"/>
    </row>
    <row r="40" spans="1:33" ht="16.5" x14ac:dyDescent="0.3">
      <c r="A40" s="10">
        <f t="shared" si="0"/>
        <v>35</v>
      </c>
      <c r="B40" s="10">
        <v>2104</v>
      </c>
      <c r="C40" s="10"/>
      <c r="D40" s="10">
        <v>0</v>
      </c>
      <c r="E40" s="43" t="s">
        <v>3201</v>
      </c>
      <c r="F40" s="11" t="s">
        <v>63</v>
      </c>
      <c r="G40" s="11"/>
      <c r="H40" s="10">
        <v>300000</v>
      </c>
      <c r="I40" s="10">
        <v>0</v>
      </c>
      <c r="J40" s="11" t="s">
        <v>262</v>
      </c>
      <c r="K40" s="23" t="s">
        <v>1301</v>
      </c>
      <c r="L40" s="12" t="s">
        <v>1467</v>
      </c>
      <c r="M40" s="10">
        <v>0</v>
      </c>
      <c r="N40" s="10"/>
      <c r="O40" s="248">
        <v>1</v>
      </c>
      <c r="P40" s="10"/>
      <c r="Q40" s="10"/>
      <c r="R40" s="248"/>
      <c r="S40" s="248"/>
      <c r="T40" s="10" t="s">
        <v>117</v>
      </c>
      <c r="U40" s="248">
        <v>0</v>
      </c>
      <c r="V40" s="10"/>
      <c r="W40" s="10"/>
      <c r="X40" s="10"/>
      <c r="Y40" s="10"/>
      <c r="Z40" s="11"/>
      <c r="AA40" s="11"/>
      <c r="AB40" s="10"/>
      <c r="AC40" s="10"/>
      <c r="AD40" s="10"/>
      <c r="AE40" s="10"/>
      <c r="AF40" s="10"/>
      <c r="AG40" s="10"/>
    </row>
    <row r="41" spans="1:33" ht="16.5" x14ac:dyDescent="0.3">
      <c r="A41" s="10">
        <f t="shared" si="0"/>
        <v>36</v>
      </c>
      <c r="B41" s="10">
        <v>2105</v>
      </c>
      <c r="C41" s="10"/>
      <c r="D41" s="10">
        <v>0</v>
      </c>
      <c r="E41" s="43" t="s">
        <v>151</v>
      </c>
      <c r="F41" s="11" t="s">
        <v>65</v>
      </c>
      <c r="G41" s="11"/>
      <c r="H41" s="10">
        <v>200000</v>
      </c>
      <c r="I41" s="10">
        <v>0</v>
      </c>
      <c r="J41" s="11" t="s">
        <v>262</v>
      </c>
      <c r="K41" s="212" t="s">
        <v>1301</v>
      </c>
      <c r="L41" s="12" t="s">
        <v>1467</v>
      </c>
      <c r="M41" s="10">
        <v>0</v>
      </c>
      <c r="N41" s="10"/>
      <c r="O41" s="248"/>
      <c r="P41" s="10"/>
      <c r="Q41" s="10"/>
      <c r="R41" s="248"/>
      <c r="S41" s="248"/>
      <c r="T41" s="10" t="s">
        <v>117</v>
      </c>
      <c r="U41" s="248">
        <v>0</v>
      </c>
      <c r="V41" s="10"/>
      <c r="W41" s="10"/>
      <c r="X41" s="10"/>
      <c r="Y41" s="10"/>
      <c r="Z41" s="11"/>
      <c r="AA41" s="11"/>
      <c r="AB41" s="10"/>
      <c r="AC41" s="10"/>
      <c r="AD41" s="10"/>
      <c r="AE41" s="10"/>
      <c r="AF41" s="10"/>
      <c r="AG41" s="10"/>
    </row>
    <row r="42" spans="1:33" ht="16.5" x14ac:dyDescent="0.3">
      <c r="A42" s="10">
        <f t="shared" si="0"/>
        <v>37</v>
      </c>
      <c r="B42" s="10">
        <v>2106</v>
      </c>
      <c r="C42" s="10"/>
      <c r="D42" s="10">
        <v>0</v>
      </c>
      <c r="E42" s="43" t="s">
        <v>3202</v>
      </c>
      <c r="F42" s="11" t="s">
        <v>65</v>
      </c>
      <c r="G42" s="11"/>
      <c r="H42" s="10">
        <v>200000</v>
      </c>
      <c r="I42" s="10">
        <v>0</v>
      </c>
      <c r="J42" s="11" t="s">
        <v>262</v>
      </c>
      <c r="K42" s="10" t="s">
        <v>62</v>
      </c>
      <c r="L42" s="12" t="s">
        <v>1467</v>
      </c>
      <c r="M42" s="10">
        <v>0</v>
      </c>
      <c r="N42" s="10"/>
      <c r="O42" s="248"/>
      <c r="P42" s="10"/>
      <c r="Q42" s="10"/>
      <c r="R42" s="248"/>
      <c r="S42" s="248"/>
      <c r="T42" s="10" t="s">
        <v>117</v>
      </c>
      <c r="U42" s="248">
        <v>0</v>
      </c>
      <c r="V42" s="10"/>
      <c r="W42" s="10"/>
      <c r="X42" s="10"/>
      <c r="Y42" s="10"/>
      <c r="Z42" s="32" t="s">
        <v>1541</v>
      </c>
      <c r="AA42" s="11"/>
      <c r="AB42" s="10"/>
      <c r="AC42" s="10"/>
      <c r="AD42" s="10"/>
      <c r="AE42" s="10"/>
      <c r="AF42" s="10"/>
      <c r="AG42" s="10"/>
    </row>
    <row r="43" spans="1:33" ht="16.5" x14ac:dyDescent="0.3">
      <c r="A43" s="10">
        <f t="shared" si="0"/>
        <v>38</v>
      </c>
      <c r="B43" s="10">
        <v>2107</v>
      </c>
      <c r="C43" s="10"/>
      <c r="D43" s="10">
        <v>0</v>
      </c>
      <c r="E43" s="43" t="s">
        <v>3203</v>
      </c>
      <c r="F43" s="217" t="s">
        <v>64</v>
      </c>
      <c r="G43" s="11"/>
      <c r="H43" s="10">
        <v>200000</v>
      </c>
      <c r="I43" s="10">
        <v>0</v>
      </c>
      <c r="J43" s="237" t="s">
        <v>3168</v>
      </c>
      <c r="K43" s="10" t="s">
        <v>62</v>
      </c>
      <c r="L43" s="12" t="s">
        <v>1467</v>
      </c>
      <c r="M43" s="10">
        <v>0</v>
      </c>
      <c r="N43" s="10"/>
      <c r="O43" s="248"/>
      <c r="P43" s="10"/>
      <c r="Q43" s="10"/>
      <c r="R43" s="248"/>
      <c r="S43" s="248"/>
      <c r="T43" s="10" t="s">
        <v>117</v>
      </c>
      <c r="U43" s="248">
        <v>260001</v>
      </c>
      <c r="V43" s="10"/>
      <c r="W43" s="10"/>
      <c r="X43" s="10"/>
      <c r="Y43" s="10"/>
      <c r="Z43" s="11"/>
      <c r="AA43" s="11"/>
      <c r="AB43" s="10"/>
      <c r="AC43" s="10"/>
      <c r="AD43" s="10"/>
      <c r="AE43" s="10"/>
      <c r="AF43" s="10"/>
      <c r="AG43" s="10"/>
    </row>
    <row r="44" spans="1:33" ht="16.5" x14ac:dyDescent="0.3">
      <c r="A44" s="10">
        <f t="shared" si="0"/>
        <v>39</v>
      </c>
      <c r="B44" s="10">
        <v>2108</v>
      </c>
      <c r="C44" s="10"/>
      <c r="D44" s="10">
        <v>0</v>
      </c>
      <c r="E44" s="43" t="s">
        <v>3204</v>
      </c>
      <c r="F44" s="11" t="s">
        <v>65</v>
      </c>
      <c r="G44" s="11"/>
      <c r="H44" s="10">
        <v>200000</v>
      </c>
      <c r="I44" s="10">
        <v>0</v>
      </c>
      <c r="J44" s="11" t="s">
        <v>262</v>
      </c>
      <c r="K44" s="10" t="s">
        <v>62</v>
      </c>
      <c r="L44" s="12" t="s">
        <v>1467</v>
      </c>
      <c r="M44" s="10">
        <v>0</v>
      </c>
      <c r="N44" s="10"/>
      <c r="O44" s="248"/>
      <c r="P44" s="10"/>
      <c r="Q44" s="10"/>
      <c r="R44" s="248"/>
      <c r="S44" s="248"/>
      <c r="T44" s="10" t="s">
        <v>117</v>
      </c>
      <c r="U44" s="248">
        <v>0</v>
      </c>
      <c r="V44" s="10"/>
      <c r="W44" s="10"/>
      <c r="X44" s="10"/>
      <c r="Y44" s="10"/>
      <c r="Z44" s="11"/>
      <c r="AA44" s="11"/>
      <c r="AB44" s="10"/>
      <c r="AC44" s="10"/>
      <c r="AD44" s="10"/>
      <c r="AE44" s="10"/>
      <c r="AF44" s="10"/>
      <c r="AG44" s="10"/>
    </row>
    <row r="45" spans="1:33" ht="16.5" x14ac:dyDescent="0.3">
      <c r="A45" s="10">
        <f t="shared" si="0"/>
        <v>40</v>
      </c>
      <c r="B45" s="10">
        <v>2109</v>
      </c>
      <c r="C45" s="10"/>
      <c r="D45" s="10">
        <v>0</v>
      </c>
      <c r="E45" s="43" t="s">
        <v>3205</v>
      </c>
      <c r="F45" s="11" t="s">
        <v>324</v>
      </c>
      <c r="G45" s="11"/>
      <c r="H45" s="10">
        <v>200000</v>
      </c>
      <c r="I45" s="10">
        <v>0</v>
      </c>
      <c r="J45" s="11" t="s">
        <v>3193</v>
      </c>
      <c r="K45" s="10" t="s">
        <v>36</v>
      </c>
      <c r="L45" s="12" t="s">
        <v>1467</v>
      </c>
      <c r="M45" s="10">
        <v>0</v>
      </c>
      <c r="N45" s="10"/>
      <c r="O45" s="248"/>
      <c r="P45" s="10"/>
      <c r="Q45" s="10"/>
      <c r="R45" s="248"/>
      <c r="S45" s="248"/>
      <c r="T45" s="10" t="s">
        <v>117</v>
      </c>
      <c r="U45" s="248">
        <v>260001</v>
      </c>
      <c r="V45" s="10"/>
      <c r="W45" s="10"/>
      <c r="X45" s="10"/>
      <c r="Y45" s="10"/>
      <c r="Z45" s="11" t="s">
        <v>1479</v>
      </c>
      <c r="AA45" s="11"/>
      <c r="AB45" s="10"/>
      <c r="AC45" s="10"/>
      <c r="AD45" s="10"/>
      <c r="AE45" s="10"/>
      <c r="AF45" s="10"/>
      <c r="AG45" s="10"/>
    </row>
    <row r="46" spans="1:33" ht="16.5" x14ac:dyDescent="0.3">
      <c r="A46" s="10">
        <f t="shared" si="0"/>
        <v>41</v>
      </c>
      <c r="B46" s="10">
        <v>111010</v>
      </c>
      <c r="C46" s="10"/>
      <c r="D46" s="10">
        <v>0</v>
      </c>
      <c r="E46" s="10" t="s">
        <v>118</v>
      </c>
      <c r="F46" s="11" t="s">
        <v>65</v>
      </c>
      <c r="G46" s="11"/>
      <c r="H46" s="10">
        <v>200000</v>
      </c>
      <c r="I46" s="10">
        <v>0</v>
      </c>
      <c r="J46" s="11" t="s">
        <v>262</v>
      </c>
      <c r="K46" s="10" t="s">
        <v>62</v>
      </c>
      <c r="L46" s="12" t="s">
        <v>1467</v>
      </c>
      <c r="M46" s="10">
        <v>0</v>
      </c>
      <c r="N46" s="10"/>
      <c r="O46" s="248"/>
      <c r="P46" s="10"/>
      <c r="Q46" s="10"/>
      <c r="R46" s="248"/>
      <c r="S46" s="248"/>
      <c r="T46" s="10" t="s">
        <v>117</v>
      </c>
      <c r="U46" s="248">
        <v>260001</v>
      </c>
      <c r="V46" s="10"/>
      <c r="W46" s="10"/>
      <c r="X46" s="10"/>
      <c r="Y46" s="10"/>
      <c r="Z46" s="32" t="s">
        <v>1541</v>
      </c>
      <c r="AA46" s="51"/>
      <c r="AB46" s="10"/>
      <c r="AC46" s="10"/>
      <c r="AD46" s="10"/>
      <c r="AE46" s="10"/>
      <c r="AF46" s="10"/>
      <c r="AG46" s="10"/>
    </row>
    <row r="47" spans="1:33" ht="16.5" x14ac:dyDescent="0.3">
      <c r="A47" s="10">
        <f t="shared" si="0"/>
        <v>42</v>
      </c>
      <c r="B47" s="10">
        <v>112010</v>
      </c>
      <c r="C47" s="10"/>
      <c r="D47" s="10">
        <v>0</v>
      </c>
      <c r="E47" s="10" t="s">
        <v>119</v>
      </c>
      <c r="F47" s="11" t="s">
        <v>63</v>
      </c>
      <c r="G47" s="11"/>
      <c r="H47" s="10">
        <v>300000</v>
      </c>
      <c r="I47" s="10">
        <v>0</v>
      </c>
      <c r="J47" s="11" t="s">
        <v>1247</v>
      </c>
      <c r="K47" s="170" t="s">
        <v>1301</v>
      </c>
      <c r="L47" s="12" t="s">
        <v>1467</v>
      </c>
      <c r="M47" s="10">
        <v>0</v>
      </c>
      <c r="N47" s="10"/>
      <c r="O47" s="248">
        <v>400002</v>
      </c>
      <c r="P47" s="10"/>
      <c r="Q47" s="10"/>
      <c r="R47" s="248"/>
      <c r="S47" s="248"/>
      <c r="T47" s="10" t="s">
        <v>117</v>
      </c>
      <c r="U47" s="248">
        <v>400003</v>
      </c>
      <c r="V47" s="10"/>
      <c r="W47" s="10">
        <v>112010</v>
      </c>
      <c r="X47" s="10"/>
      <c r="Y47" s="10"/>
      <c r="Z47" s="32"/>
      <c r="AA47" s="51"/>
      <c r="AB47" s="10"/>
      <c r="AC47" s="10"/>
      <c r="AD47" s="10"/>
      <c r="AE47" s="10"/>
      <c r="AF47" s="10"/>
      <c r="AG47" s="10"/>
    </row>
    <row r="48" spans="1:33" ht="16.5" x14ac:dyDescent="0.3">
      <c r="A48" s="10">
        <f t="shared" si="0"/>
        <v>43</v>
      </c>
      <c r="B48" s="10">
        <v>113010</v>
      </c>
      <c r="C48" s="10"/>
      <c r="D48" s="10">
        <v>0</v>
      </c>
      <c r="E48" s="10" t="s">
        <v>120</v>
      </c>
      <c r="F48" s="11" t="s">
        <v>65</v>
      </c>
      <c r="G48" s="11"/>
      <c r="H48" s="10">
        <v>200000</v>
      </c>
      <c r="I48" s="10">
        <v>0</v>
      </c>
      <c r="J48" s="11" t="s">
        <v>262</v>
      </c>
      <c r="K48" s="10" t="s">
        <v>62</v>
      </c>
      <c r="L48" s="12" t="s">
        <v>1467</v>
      </c>
      <c r="M48" s="10">
        <v>0</v>
      </c>
      <c r="N48" s="10"/>
      <c r="O48" s="248"/>
      <c r="P48" s="10"/>
      <c r="Q48" s="10"/>
      <c r="R48" s="248"/>
      <c r="S48" s="248"/>
      <c r="T48" s="10" t="s">
        <v>117</v>
      </c>
      <c r="U48" s="248">
        <v>260001</v>
      </c>
      <c r="V48" s="10"/>
      <c r="W48" s="10"/>
      <c r="X48" s="10"/>
      <c r="Y48" s="10"/>
      <c r="Z48" s="32" t="s">
        <v>1541</v>
      </c>
      <c r="AA48" s="51"/>
      <c r="AB48" s="10"/>
      <c r="AC48" s="10"/>
      <c r="AD48" s="10"/>
      <c r="AE48" s="10"/>
      <c r="AF48" s="10"/>
      <c r="AG48" s="10"/>
    </row>
    <row r="49" spans="1:33" ht="16.5" x14ac:dyDescent="0.3">
      <c r="A49" s="10">
        <f t="shared" si="0"/>
        <v>44</v>
      </c>
      <c r="B49" s="10">
        <v>113011</v>
      </c>
      <c r="C49" s="10"/>
      <c r="D49" s="10">
        <v>0</v>
      </c>
      <c r="E49" s="78" t="s">
        <v>1766</v>
      </c>
      <c r="F49" s="11" t="s">
        <v>63</v>
      </c>
      <c r="G49" s="11"/>
      <c r="H49" s="10">
        <v>200000</v>
      </c>
      <c r="I49" s="10">
        <v>0</v>
      </c>
      <c r="J49" s="11" t="s">
        <v>262</v>
      </c>
      <c r="K49" s="23" t="s">
        <v>1301</v>
      </c>
      <c r="L49" s="12" t="s">
        <v>1467</v>
      </c>
      <c r="M49" s="10">
        <v>0</v>
      </c>
      <c r="N49" s="10"/>
      <c r="O49" s="248">
        <v>1</v>
      </c>
      <c r="P49" s="10"/>
      <c r="Q49" s="10"/>
      <c r="R49" s="248"/>
      <c r="S49" s="248"/>
      <c r="T49" s="10" t="s">
        <v>117</v>
      </c>
      <c r="U49" s="248">
        <v>260001</v>
      </c>
      <c r="V49" s="10"/>
      <c r="W49" s="10"/>
      <c r="X49" s="10"/>
      <c r="Y49" s="10"/>
      <c r="Z49" s="32"/>
      <c r="AA49" s="51"/>
      <c r="AB49" s="10"/>
      <c r="AC49" s="10"/>
      <c r="AD49" s="10"/>
      <c r="AE49" s="10"/>
      <c r="AF49" s="10"/>
      <c r="AG49" s="10"/>
    </row>
    <row r="50" spans="1:33" ht="16.5" x14ac:dyDescent="0.3">
      <c r="A50" s="10">
        <f t="shared" si="0"/>
        <v>45</v>
      </c>
      <c r="B50" s="10">
        <v>113012</v>
      </c>
      <c r="C50" s="10"/>
      <c r="D50" s="10">
        <v>0</v>
      </c>
      <c r="E50" s="43" t="s">
        <v>1764</v>
      </c>
      <c r="F50" s="217" t="s">
        <v>64</v>
      </c>
      <c r="G50" s="11"/>
      <c r="H50" s="10">
        <v>200000</v>
      </c>
      <c r="I50" s="10">
        <v>0</v>
      </c>
      <c r="J50" s="271" t="s">
        <v>3168</v>
      </c>
      <c r="K50" s="10" t="s">
        <v>62</v>
      </c>
      <c r="L50" s="79" t="s">
        <v>1768</v>
      </c>
      <c r="M50" s="10">
        <v>0</v>
      </c>
      <c r="N50" s="10"/>
      <c r="O50" s="248"/>
      <c r="P50" s="10"/>
      <c r="Q50" s="10"/>
      <c r="R50" s="248"/>
      <c r="S50" s="248"/>
      <c r="T50" s="10" t="s">
        <v>117</v>
      </c>
      <c r="U50" s="248">
        <v>260001</v>
      </c>
      <c r="V50" s="10"/>
      <c r="W50" s="10"/>
      <c r="X50" s="10"/>
      <c r="Y50" s="10"/>
      <c r="Z50" s="32" t="s">
        <v>1541</v>
      </c>
      <c r="AA50" s="51"/>
      <c r="AB50" s="10"/>
      <c r="AC50" s="10"/>
      <c r="AD50" s="10"/>
      <c r="AE50" s="10"/>
      <c r="AF50" s="10"/>
      <c r="AG50" s="10"/>
    </row>
    <row r="51" spans="1:33" ht="16.5" x14ac:dyDescent="0.3">
      <c r="A51" s="10">
        <f t="shared" si="0"/>
        <v>46</v>
      </c>
      <c r="B51" s="10">
        <v>114010</v>
      </c>
      <c r="C51" s="10"/>
      <c r="D51" s="10">
        <v>0</v>
      </c>
      <c r="E51" s="10" t="s">
        <v>127</v>
      </c>
      <c r="F51" s="11" t="s">
        <v>65</v>
      </c>
      <c r="G51" s="11"/>
      <c r="H51" s="10">
        <v>200000</v>
      </c>
      <c r="I51" s="10">
        <v>0</v>
      </c>
      <c r="J51" s="11" t="s">
        <v>262</v>
      </c>
      <c r="K51" s="10" t="s">
        <v>62</v>
      </c>
      <c r="L51" s="12" t="s">
        <v>1467</v>
      </c>
      <c r="M51" s="10">
        <v>0</v>
      </c>
      <c r="N51" s="10"/>
      <c r="O51" s="248"/>
      <c r="P51" s="10"/>
      <c r="Q51" s="10"/>
      <c r="R51" s="248"/>
      <c r="S51" s="248"/>
      <c r="T51" s="10" t="s">
        <v>117</v>
      </c>
      <c r="U51" s="248">
        <v>260001</v>
      </c>
      <c r="V51" s="10"/>
      <c r="W51" s="10"/>
      <c r="X51" s="10"/>
      <c r="Y51" s="10"/>
      <c r="Z51" s="32" t="s">
        <v>1541</v>
      </c>
      <c r="AA51" s="51"/>
      <c r="AB51" s="10"/>
      <c r="AC51" s="10"/>
      <c r="AD51" s="10"/>
      <c r="AE51" s="10"/>
      <c r="AF51" s="10"/>
      <c r="AG51" s="10"/>
    </row>
    <row r="52" spans="1:33" ht="16.5" x14ac:dyDescent="0.3">
      <c r="A52" s="10">
        <f t="shared" si="0"/>
        <v>47</v>
      </c>
      <c r="B52" s="10">
        <v>115010</v>
      </c>
      <c r="C52" s="10"/>
      <c r="D52" s="10">
        <v>0</v>
      </c>
      <c r="E52" s="10" t="s">
        <v>121</v>
      </c>
      <c r="F52" s="11" t="s">
        <v>65</v>
      </c>
      <c r="G52" s="11"/>
      <c r="H52" s="10">
        <v>200000</v>
      </c>
      <c r="I52" s="10">
        <v>0</v>
      </c>
      <c r="J52" s="11" t="s">
        <v>262</v>
      </c>
      <c r="K52" s="23" t="s">
        <v>1301</v>
      </c>
      <c r="L52" s="12" t="s">
        <v>1467</v>
      </c>
      <c r="M52" s="10">
        <v>0</v>
      </c>
      <c r="N52" s="10"/>
      <c r="O52" s="248"/>
      <c r="P52" s="10"/>
      <c r="Q52" s="10"/>
      <c r="R52" s="248"/>
      <c r="S52" s="248"/>
      <c r="T52" s="10" t="s">
        <v>117</v>
      </c>
      <c r="U52" s="248">
        <v>260001</v>
      </c>
      <c r="V52" s="10"/>
      <c r="W52" s="10"/>
      <c r="X52" s="10"/>
      <c r="Y52" s="10"/>
      <c r="Z52" s="32" t="s">
        <v>1541</v>
      </c>
      <c r="AA52" s="51"/>
      <c r="AB52" s="10"/>
      <c r="AC52" s="10"/>
      <c r="AD52" s="10"/>
      <c r="AE52" s="10"/>
      <c r="AF52" s="10"/>
      <c r="AG52" s="10"/>
    </row>
    <row r="53" spans="1:33" ht="16.5" x14ac:dyDescent="0.3">
      <c r="A53" s="10">
        <f t="shared" si="0"/>
        <v>48</v>
      </c>
      <c r="B53" s="10">
        <v>121010</v>
      </c>
      <c r="C53" s="10"/>
      <c r="D53" s="10">
        <v>0</v>
      </c>
      <c r="E53" s="10" t="s">
        <v>122</v>
      </c>
      <c r="F53" s="11" t="s">
        <v>65</v>
      </c>
      <c r="G53" s="11"/>
      <c r="H53" s="10">
        <v>200000</v>
      </c>
      <c r="I53" s="10">
        <v>0</v>
      </c>
      <c r="J53" s="11" t="s">
        <v>262</v>
      </c>
      <c r="K53" s="10" t="s">
        <v>62</v>
      </c>
      <c r="L53" s="12" t="s">
        <v>1467</v>
      </c>
      <c r="M53" s="10">
        <v>0</v>
      </c>
      <c r="N53" s="10"/>
      <c r="O53" s="248"/>
      <c r="P53" s="10"/>
      <c r="Q53" s="10"/>
      <c r="R53" s="248"/>
      <c r="S53" s="248"/>
      <c r="T53" s="10" t="s">
        <v>117</v>
      </c>
      <c r="U53" s="248">
        <v>260001</v>
      </c>
      <c r="V53" s="10"/>
      <c r="W53" s="10"/>
      <c r="X53" s="10"/>
      <c r="Y53" s="10"/>
      <c r="Z53" s="32" t="s">
        <v>1541</v>
      </c>
      <c r="AA53" s="51"/>
      <c r="AB53" s="10"/>
      <c r="AC53" s="10"/>
      <c r="AD53" s="10"/>
      <c r="AE53" s="10"/>
      <c r="AF53" s="10"/>
      <c r="AG53" s="10"/>
    </row>
    <row r="54" spans="1:33" ht="16.5" x14ac:dyDescent="0.3">
      <c r="A54" s="10">
        <f t="shared" si="0"/>
        <v>49</v>
      </c>
      <c r="B54" s="10">
        <v>122010</v>
      </c>
      <c r="C54" s="10"/>
      <c r="D54" s="10">
        <v>0</v>
      </c>
      <c r="E54" s="10" t="s">
        <v>126</v>
      </c>
      <c r="F54" s="11" t="s">
        <v>63</v>
      </c>
      <c r="G54" s="11"/>
      <c r="H54" s="10">
        <v>300000</v>
      </c>
      <c r="I54" s="10">
        <v>298000</v>
      </c>
      <c r="J54" s="11" t="s">
        <v>262</v>
      </c>
      <c r="K54" s="23" t="s">
        <v>1301</v>
      </c>
      <c r="L54" s="75" t="s">
        <v>1750</v>
      </c>
      <c r="M54" s="10">
        <v>0</v>
      </c>
      <c r="N54" s="10"/>
      <c r="O54" s="248">
        <v>1</v>
      </c>
      <c r="P54" s="10"/>
      <c r="Q54" s="10"/>
      <c r="R54" s="248"/>
      <c r="S54" s="248"/>
      <c r="T54" s="10" t="s">
        <v>117</v>
      </c>
      <c r="U54" s="248">
        <v>260001</v>
      </c>
      <c r="V54" s="10"/>
      <c r="W54" s="10"/>
      <c r="X54" s="10"/>
      <c r="Y54" s="10"/>
      <c r="Z54" s="32"/>
      <c r="AA54" s="51"/>
      <c r="AB54" s="10"/>
      <c r="AC54" s="10"/>
      <c r="AD54" s="10"/>
      <c r="AE54" s="10"/>
      <c r="AF54" s="10"/>
      <c r="AG54" s="10"/>
    </row>
    <row r="55" spans="1:33" ht="16.5" x14ac:dyDescent="0.3">
      <c r="A55" s="10">
        <f t="shared" si="0"/>
        <v>50</v>
      </c>
      <c r="B55" s="10">
        <v>123010</v>
      </c>
      <c r="C55" s="10"/>
      <c r="D55" s="10">
        <v>0</v>
      </c>
      <c r="E55" s="36" t="s">
        <v>1438</v>
      </c>
      <c r="F55" s="11" t="s">
        <v>65</v>
      </c>
      <c r="G55" s="11"/>
      <c r="H55" s="10">
        <v>200000</v>
      </c>
      <c r="I55" s="10">
        <v>0</v>
      </c>
      <c r="J55" s="11" t="s">
        <v>262</v>
      </c>
      <c r="K55" s="10" t="s">
        <v>62</v>
      </c>
      <c r="L55" s="75" t="s">
        <v>1750</v>
      </c>
      <c r="M55" s="10">
        <v>0</v>
      </c>
      <c r="N55" s="10"/>
      <c r="O55" s="248"/>
      <c r="P55" s="10"/>
      <c r="Q55" s="10"/>
      <c r="R55" s="248"/>
      <c r="S55" s="248"/>
      <c r="T55" s="10" t="s">
        <v>117</v>
      </c>
      <c r="U55" s="248">
        <v>260001</v>
      </c>
      <c r="V55" s="10"/>
      <c r="W55" s="10"/>
      <c r="X55" s="10"/>
      <c r="Y55" s="10"/>
      <c r="Z55" s="32" t="s">
        <v>1541</v>
      </c>
      <c r="AA55" s="51"/>
      <c r="AB55" s="10"/>
      <c r="AC55" s="10"/>
      <c r="AD55" s="10"/>
      <c r="AE55" s="10"/>
      <c r="AF55" s="10"/>
      <c r="AG55" s="10"/>
    </row>
    <row r="56" spans="1:33" ht="16.5" x14ac:dyDescent="0.3">
      <c r="A56" s="10">
        <f t="shared" si="0"/>
        <v>51</v>
      </c>
      <c r="B56" s="10">
        <v>123011</v>
      </c>
      <c r="C56" s="10"/>
      <c r="D56" s="10">
        <v>0</v>
      </c>
      <c r="E56" s="36" t="s">
        <v>1440</v>
      </c>
      <c r="F56" s="11" t="s">
        <v>63</v>
      </c>
      <c r="G56" s="11"/>
      <c r="H56" s="10">
        <v>300000</v>
      </c>
      <c r="I56" s="10">
        <v>298000</v>
      </c>
      <c r="J56" s="11" t="s">
        <v>262</v>
      </c>
      <c r="K56" s="23" t="s">
        <v>1301</v>
      </c>
      <c r="L56" s="12" t="s">
        <v>1467</v>
      </c>
      <c r="M56" s="10">
        <v>0</v>
      </c>
      <c r="N56" s="10"/>
      <c r="O56" s="248">
        <v>1</v>
      </c>
      <c r="P56" s="10"/>
      <c r="Q56" s="10"/>
      <c r="R56" s="248"/>
      <c r="S56" s="248"/>
      <c r="T56" s="10" t="s">
        <v>117</v>
      </c>
      <c r="U56" s="248">
        <v>260001</v>
      </c>
      <c r="V56" s="10"/>
      <c r="W56" s="10"/>
      <c r="X56" s="10"/>
      <c r="Y56" s="10"/>
      <c r="Z56" s="32"/>
      <c r="AA56" s="51"/>
      <c r="AB56" s="10"/>
      <c r="AC56" s="10"/>
      <c r="AD56" s="10"/>
      <c r="AE56" s="10"/>
      <c r="AF56" s="10"/>
      <c r="AG56" s="10"/>
    </row>
    <row r="57" spans="1:33" ht="16.5" x14ac:dyDescent="0.3">
      <c r="A57" s="10">
        <f t="shared" si="0"/>
        <v>52</v>
      </c>
      <c r="B57" s="10">
        <v>123013</v>
      </c>
      <c r="C57" s="10"/>
      <c r="D57" s="10">
        <v>0</v>
      </c>
      <c r="E57" s="43" t="s">
        <v>1745</v>
      </c>
      <c r="F57" s="11" t="s">
        <v>65</v>
      </c>
      <c r="G57" s="11"/>
      <c r="H57" s="10">
        <v>200000</v>
      </c>
      <c r="I57" s="10">
        <v>0</v>
      </c>
      <c r="J57" s="11" t="s">
        <v>262</v>
      </c>
      <c r="K57" s="10" t="s">
        <v>62</v>
      </c>
      <c r="L57" s="79" t="s">
        <v>1768</v>
      </c>
      <c r="M57" s="10">
        <v>0</v>
      </c>
      <c r="N57" s="10"/>
      <c r="O57" s="248"/>
      <c r="P57" s="10"/>
      <c r="Q57" s="10"/>
      <c r="R57" s="248"/>
      <c r="S57" s="248"/>
      <c r="T57" s="10" t="s">
        <v>117</v>
      </c>
      <c r="U57" s="248">
        <v>260001</v>
      </c>
      <c r="V57" s="10"/>
      <c r="W57" s="10"/>
      <c r="X57" s="10"/>
      <c r="Y57" s="10"/>
      <c r="Z57" s="32" t="s">
        <v>1541</v>
      </c>
      <c r="AA57" s="51"/>
      <c r="AB57" s="10"/>
      <c r="AC57" s="10"/>
      <c r="AD57" s="10"/>
      <c r="AE57" s="10"/>
      <c r="AF57" s="10"/>
      <c r="AG57" s="10"/>
    </row>
    <row r="58" spans="1:33" ht="16.5" x14ac:dyDescent="0.3">
      <c r="A58" s="10">
        <f t="shared" si="0"/>
        <v>53</v>
      </c>
      <c r="B58" s="10">
        <v>124010</v>
      </c>
      <c r="C58" s="10"/>
      <c r="D58" s="10">
        <v>0</v>
      </c>
      <c r="E58" s="10" t="s">
        <v>124</v>
      </c>
      <c r="F58" s="11" t="s">
        <v>63</v>
      </c>
      <c r="G58" s="11"/>
      <c r="H58" s="10">
        <v>200000</v>
      </c>
      <c r="I58" s="10">
        <v>0</v>
      </c>
      <c r="J58" s="11" t="s">
        <v>262</v>
      </c>
      <c r="K58" s="74" t="s">
        <v>1301</v>
      </c>
      <c r="L58" s="12" t="s">
        <v>1467</v>
      </c>
      <c r="M58" s="10">
        <v>0</v>
      </c>
      <c r="N58" s="10"/>
      <c r="O58" s="248"/>
      <c r="P58" s="10"/>
      <c r="Q58" s="10"/>
      <c r="R58" s="248"/>
      <c r="S58" s="248"/>
      <c r="T58" s="10" t="s">
        <v>117</v>
      </c>
      <c r="U58" s="248">
        <v>260001</v>
      </c>
      <c r="V58" s="10"/>
      <c r="W58" s="10"/>
      <c r="X58" s="10"/>
      <c r="Y58" s="10"/>
      <c r="Z58" s="32" t="s">
        <v>1541</v>
      </c>
      <c r="AA58" s="51"/>
      <c r="AB58" s="10"/>
      <c r="AC58" s="10"/>
      <c r="AD58" s="10"/>
      <c r="AE58" s="10"/>
      <c r="AF58" s="10"/>
      <c r="AG58" s="10"/>
    </row>
    <row r="59" spans="1:33" ht="18.75" customHeight="1" x14ac:dyDescent="0.3">
      <c r="A59" s="10">
        <f t="shared" si="0"/>
        <v>54</v>
      </c>
      <c r="B59" s="10">
        <v>125010</v>
      </c>
      <c r="C59" s="10"/>
      <c r="D59" s="10">
        <v>0</v>
      </c>
      <c r="E59" s="10" t="s">
        <v>123</v>
      </c>
      <c r="F59" s="11" t="s">
        <v>65</v>
      </c>
      <c r="G59" s="11"/>
      <c r="H59" s="10">
        <v>200000</v>
      </c>
      <c r="I59" s="10">
        <v>0</v>
      </c>
      <c r="J59" s="11" t="s">
        <v>262</v>
      </c>
      <c r="K59" s="10" t="s">
        <v>62</v>
      </c>
      <c r="L59" s="12" t="s">
        <v>1467</v>
      </c>
      <c r="M59" s="10">
        <v>0</v>
      </c>
      <c r="N59" s="10"/>
      <c r="O59" s="248"/>
      <c r="P59" s="10"/>
      <c r="Q59" s="10"/>
      <c r="R59" s="248"/>
      <c r="S59" s="248"/>
      <c r="T59" s="10" t="s">
        <v>117</v>
      </c>
      <c r="U59" s="248">
        <v>260001</v>
      </c>
      <c r="V59" s="10"/>
      <c r="W59" s="10"/>
      <c r="X59" s="10"/>
      <c r="Y59" s="10"/>
      <c r="Z59" s="32" t="s">
        <v>1541</v>
      </c>
      <c r="AA59" s="51"/>
      <c r="AB59" s="10"/>
      <c r="AC59" s="10"/>
      <c r="AD59" s="10"/>
      <c r="AE59" s="10"/>
      <c r="AF59" s="10"/>
      <c r="AG59" s="10"/>
    </row>
    <row r="60" spans="1:33" ht="18.75" customHeight="1" x14ac:dyDescent="0.3">
      <c r="A60" s="10">
        <f t="shared" si="0"/>
        <v>55</v>
      </c>
      <c r="B60" s="10" t="s">
        <v>1335</v>
      </c>
      <c r="C60" s="10"/>
      <c r="D60" s="10">
        <v>0</v>
      </c>
      <c r="E60" s="10" t="s">
        <v>1327</v>
      </c>
      <c r="F60" s="11" t="s">
        <v>65</v>
      </c>
      <c r="G60" s="11"/>
      <c r="H60" s="10">
        <v>200000</v>
      </c>
      <c r="I60" s="10">
        <v>0</v>
      </c>
      <c r="J60" s="11" t="s">
        <v>262</v>
      </c>
      <c r="K60" s="10" t="s">
        <v>62</v>
      </c>
      <c r="L60" s="12" t="s">
        <v>1467</v>
      </c>
      <c r="M60" s="10">
        <v>0</v>
      </c>
      <c r="N60" s="10"/>
      <c r="O60" s="248"/>
      <c r="P60" s="10"/>
      <c r="Q60" s="10"/>
      <c r="R60" s="248"/>
      <c r="S60" s="248"/>
      <c r="T60" s="10" t="s">
        <v>117</v>
      </c>
      <c r="U60" s="248">
        <v>260001</v>
      </c>
      <c r="V60" s="10"/>
      <c r="W60" s="10"/>
      <c r="X60" s="10"/>
      <c r="Y60" s="10"/>
      <c r="Z60" s="32"/>
      <c r="AA60" s="51"/>
      <c r="AB60" s="10"/>
      <c r="AC60" s="10"/>
      <c r="AD60" s="10"/>
      <c r="AE60" s="10"/>
      <c r="AF60" s="10"/>
      <c r="AG60" s="10"/>
    </row>
    <row r="61" spans="1:33" ht="16.5" x14ac:dyDescent="0.3">
      <c r="A61" s="10">
        <f t="shared" si="0"/>
        <v>56</v>
      </c>
      <c r="B61" s="10" t="s">
        <v>1334</v>
      </c>
      <c r="C61" s="10"/>
      <c r="D61" s="10">
        <v>0</v>
      </c>
      <c r="E61" s="10" t="s">
        <v>1328</v>
      </c>
      <c r="F61" s="11" t="s">
        <v>63</v>
      </c>
      <c r="G61" s="11"/>
      <c r="H61" s="10">
        <v>200000</v>
      </c>
      <c r="I61" s="10">
        <v>0</v>
      </c>
      <c r="J61" s="11" t="s">
        <v>262</v>
      </c>
      <c r="K61" s="23" t="s">
        <v>1301</v>
      </c>
      <c r="L61" s="12" t="s">
        <v>1467</v>
      </c>
      <c r="M61" s="10">
        <v>0</v>
      </c>
      <c r="N61" s="10"/>
      <c r="O61" s="248">
        <v>1</v>
      </c>
      <c r="P61" s="10"/>
      <c r="Q61" s="10"/>
      <c r="R61" s="248"/>
      <c r="S61" s="248"/>
      <c r="T61" s="10" t="s">
        <v>117</v>
      </c>
      <c r="U61" s="248">
        <v>260001</v>
      </c>
      <c r="V61" s="10"/>
      <c r="W61" s="10"/>
      <c r="X61" s="10"/>
      <c r="Y61" s="10"/>
      <c r="Z61" s="18"/>
      <c r="AA61" s="51"/>
      <c r="AB61" s="10"/>
      <c r="AC61" s="10"/>
      <c r="AD61" s="10"/>
      <c r="AE61" s="10"/>
      <c r="AF61" s="10"/>
      <c r="AG61" s="10"/>
    </row>
    <row r="62" spans="1:33" ht="16.5" x14ac:dyDescent="0.3">
      <c r="A62" s="10">
        <f t="shared" si="0"/>
        <v>57</v>
      </c>
      <c r="B62" s="10" t="s">
        <v>1333</v>
      </c>
      <c r="C62" s="10"/>
      <c r="D62" s="10">
        <v>0</v>
      </c>
      <c r="E62" s="24" t="s">
        <v>1331</v>
      </c>
      <c r="F62" s="11" t="s">
        <v>65</v>
      </c>
      <c r="G62" s="11"/>
      <c r="H62" s="10">
        <v>200000</v>
      </c>
      <c r="I62" s="10">
        <v>0</v>
      </c>
      <c r="J62" s="11" t="s">
        <v>262</v>
      </c>
      <c r="K62" s="10" t="s">
        <v>62</v>
      </c>
      <c r="L62" s="12" t="s">
        <v>1467</v>
      </c>
      <c r="M62" s="10">
        <v>0</v>
      </c>
      <c r="N62" s="10"/>
      <c r="O62" s="248"/>
      <c r="P62" s="10"/>
      <c r="Q62" s="10"/>
      <c r="R62" s="248"/>
      <c r="S62" s="248"/>
      <c r="T62" s="10" t="s">
        <v>117</v>
      </c>
      <c r="U62" s="248">
        <v>260001</v>
      </c>
      <c r="V62" s="10"/>
      <c r="W62" s="10"/>
      <c r="X62" s="10"/>
      <c r="Y62" s="10"/>
      <c r="Z62" s="18"/>
      <c r="AA62" s="51"/>
      <c r="AB62" s="10"/>
      <c r="AC62" s="10"/>
      <c r="AD62" s="10"/>
      <c r="AE62" s="10"/>
      <c r="AF62" s="10"/>
      <c r="AG62" s="10"/>
    </row>
    <row r="63" spans="1:33" ht="16.5" x14ac:dyDescent="0.3">
      <c r="A63" s="10">
        <f t="shared" si="0"/>
        <v>58</v>
      </c>
      <c r="B63" s="10" t="s">
        <v>1332</v>
      </c>
      <c r="C63" s="10"/>
      <c r="D63" s="10">
        <v>0</v>
      </c>
      <c r="E63" s="24" t="s">
        <v>1338</v>
      </c>
      <c r="F63" s="11" t="s">
        <v>64</v>
      </c>
      <c r="G63" s="11"/>
      <c r="H63" s="10">
        <v>200000</v>
      </c>
      <c r="I63" s="10">
        <v>0</v>
      </c>
      <c r="J63" s="11" t="s">
        <v>262</v>
      </c>
      <c r="K63" s="23" t="s">
        <v>1301</v>
      </c>
      <c r="L63" s="12" t="s">
        <v>1467</v>
      </c>
      <c r="M63" s="10">
        <v>1</v>
      </c>
      <c r="N63" s="10"/>
      <c r="O63" s="248"/>
      <c r="P63" s="10"/>
      <c r="Q63" s="10"/>
      <c r="R63" s="248">
        <v>10</v>
      </c>
      <c r="S63" s="248"/>
      <c r="T63" s="10" t="s">
        <v>117</v>
      </c>
      <c r="U63" s="248">
        <v>260001</v>
      </c>
      <c r="V63" s="10"/>
      <c r="W63" s="10"/>
      <c r="X63" s="10"/>
      <c r="Y63" s="10"/>
      <c r="Z63" s="18"/>
      <c r="AA63" s="51"/>
      <c r="AB63" s="10"/>
      <c r="AC63" s="10"/>
      <c r="AD63" s="10"/>
      <c r="AE63" s="10"/>
      <c r="AF63" s="10"/>
      <c r="AG63" s="10"/>
    </row>
    <row r="64" spans="1:33" ht="16.5" x14ac:dyDescent="0.3">
      <c r="A64" s="10">
        <f t="shared" si="0"/>
        <v>59</v>
      </c>
      <c r="B64" s="10" t="s">
        <v>1339</v>
      </c>
      <c r="C64" s="10"/>
      <c r="D64" s="10">
        <v>0</v>
      </c>
      <c r="E64" s="23" t="s">
        <v>1340</v>
      </c>
      <c r="F64" s="11" t="s">
        <v>63</v>
      </c>
      <c r="G64" s="11"/>
      <c r="H64" s="10">
        <v>200000</v>
      </c>
      <c r="I64" s="10">
        <v>0</v>
      </c>
      <c r="J64" s="11" t="s">
        <v>262</v>
      </c>
      <c r="K64" s="23" t="s">
        <v>1301</v>
      </c>
      <c r="L64" s="12" t="s">
        <v>1467</v>
      </c>
      <c r="M64" s="10">
        <v>0</v>
      </c>
      <c r="N64" s="10"/>
      <c r="O64" s="248">
        <v>1</v>
      </c>
      <c r="P64" s="10"/>
      <c r="Q64" s="10"/>
      <c r="R64" s="248"/>
      <c r="S64" s="248"/>
      <c r="T64" s="10" t="s">
        <v>117</v>
      </c>
      <c r="U64" s="248">
        <v>260001</v>
      </c>
      <c r="V64" s="10"/>
      <c r="W64" s="10"/>
      <c r="X64" s="10"/>
      <c r="Y64" s="10"/>
      <c r="Z64" s="18"/>
      <c r="AA64" s="51"/>
      <c r="AB64" s="10"/>
      <c r="AC64" s="10"/>
      <c r="AD64" s="10"/>
      <c r="AE64" s="10"/>
      <c r="AF64" s="10"/>
      <c r="AG64" s="10"/>
    </row>
    <row r="65" spans="1:33" ht="16.5" x14ac:dyDescent="0.3">
      <c r="A65" s="55">
        <f t="shared" si="0"/>
        <v>60</v>
      </c>
      <c r="B65" t="s">
        <v>1480</v>
      </c>
      <c r="C65" s="55"/>
      <c r="D65" s="55">
        <v>0</v>
      </c>
      <c r="E65" s="55" t="s">
        <v>1481</v>
      </c>
      <c r="F65" s="56" t="s">
        <v>63</v>
      </c>
      <c r="G65" s="56"/>
      <c r="H65" s="55">
        <v>200000</v>
      </c>
      <c r="I65" s="55">
        <v>0</v>
      </c>
      <c r="J65" s="56" t="s">
        <v>262</v>
      </c>
      <c r="K65" s="55" t="s">
        <v>1301</v>
      </c>
      <c r="L65" s="57" t="s">
        <v>1467</v>
      </c>
      <c r="M65" s="55">
        <v>0</v>
      </c>
      <c r="N65" s="10"/>
      <c r="O65" s="248">
        <v>1</v>
      </c>
      <c r="P65" s="55"/>
      <c r="Q65" s="55"/>
      <c r="R65" s="248"/>
      <c r="S65" s="248"/>
      <c r="T65" s="55" t="s">
        <v>117</v>
      </c>
      <c r="U65" s="248">
        <v>260001</v>
      </c>
      <c r="V65" s="55"/>
      <c r="W65" s="55"/>
      <c r="X65" s="55"/>
      <c r="Y65" s="55"/>
      <c r="Z65" s="18"/>
      <c r="AA65" s="56"/>
      <c r="AB65" s="55"/>
      <c r="AC65" s="55"/>
      <c r="AD65" s="55"/>
      <c r="AE65" s="55"/>
      <c r="AF65" s="55"/>
      <c r="AG65" s="55"/>
    </row>
    <row r="66" spans="1:33" ht="16.5" x14ac:dyDescent="0.3">
      <c r="A66" s="10">
        <f t="shared" si="0"/>
        <v>61</v>
      </c>
      <c r="B66" s="55" t="s">
        <v>1482</v>
      </c>
      <c r="C66" s="55"/>
      <c r="D66" s="55">
        <v>0</v>
      </c>
      <c r="E66" s="55" t="s">
        <v>1483</v>
      </c>
      <c r="F66" s="56" t="s">
        <v>63</v>
      </c>
      <c r="G66" s="56"/>
      <c r="H66" s="55">
        <v>200000</v>
      </c>
      <c r="I66" s="55">
        <v>0</v>
      </c>
      <c r="J66" s="56" t="s">
        <v>262</v>
      </c>
      <c r="K66" s="55" t="s">
        <v>1301</v>
      </c>
      <c r="L66" s="57" t="s">
        <v>1467</v>
      </c>
      <c r="M66" s="55">
        <v>0</v>
      </c>
      <c r="N66" s="10"/>
      <c r="O66" s="248">
        <v>1</v>
      </c>
      <c r="P66" s="55"/>
      <c r="Q66" s="55"/>
      <c r="R66" s="248"/>
      <c r="S66" s="248"/>
      <c r="T66" s="55" t="s">
        <v>117</v>
      </c>
      <c r="U66" s="248">
        <v>260001</v>
      </c>
      <c r="V66" s="55"/>
      <c r="W66" s="55"/>
      <c r="X66" s="55"/>
      <c r="Y66" s="55"/>
      <c r="Z66" s="18"/>
      <c r="AA66" s="56"/>
      <c r="AB66" s="55"/>
      <c r="AC66" s="55"/>
      <c r="AD66" s="55"/>
      <c r="AE66" s="55"/>
      <c r="AF66" s="55"/>
      <c r="AG66" s="55"/>
    </row>
    <row r="67" spans="1:33" ht="16.5" x14ac:dyDescent="0.3">
      <c r="A67" s="55">
        <f t="shared" si="0"/>
        <v>62</v>
      </c>
      <c r="B67" s="55" t="s">
        <v>1484</v>
      </c>
      <c r="C67" s="55"/>
      <c r="D67" s="55">
        <v>0</v>
      </c>
      <c r="E67" s="55" t="s">
        <v>1485</v>
      </c>
      <c r="F67" s="56" t="s">
        <v>63</v>
      </c>
      <c r="G67" s="56"/>
      <c r="H67" s="55">
        <v>200000</v>
      </c>
      <c r="I67" s="55">
        <v>0</v>
      </c>
      <c r="J67" s="56" t="s">
        <v>262</v>
      </c>
      <c r="K67" s="55" t="s">
        <v>1301</v>
      </c>
      <c r="L67" s="57" t="s">
        <v>1467</v>
      </c>
      <c r="M67" s="55">
        <v>0</v>
      </c>
      <c r="N67" s="10"/>
      <c r="O67" s="248">
        <v>1</v>
      </c>
      <c r="P67" s="55"/>
      <c r="Q67" s="55"/>
      <c r="R67" s="248"/>
      <c r="S67" s="248"/>
      <c r="T67" s="55" t="s">
        <v>117</v>
      </c>
      <c r="U67" s="248">
        <v>260001</v>
      </c>
      <c r="V67" s="55"/>
      <c r="W67" s="55"/>
      <c r="X67" s="55"/>
      <c r="Y67" s="55"/>
      <c r="Z67" s="18"/>
      <c r="AA67" s="56"/>
      <c r="AB67" s="55"/>
      <c r="AC67" s="55"/>
      <c r="AD67" s="55"/>
      <c r="AE67" s="55"/>
      <c r="AF67" s="55"/>
      <c r="AG67" s="55"/>
    </row>
    <row r="68" spans="1:33" ht="16.5" x14ac:dyDescent="0.3">
      <c r="A68" s="10">
        <f t="shared" si="0"/>
        <v>63</v>
      </c>
      <c r="B68" s="55" t="s">
        <v>1486</v>
      </c>
      <c r="C68" s="55"/>
      <c r="D68" s="55">
        <v>0</v>
      </c>
      <c r="E68" s="55" t="s">
        <v>1487</v>
      </c>
      <c r="F68" s="56" t="s">
        <v>63</v>
      </c>
      <c r="G68" s="56"/>
      <c r="H68" s="55">
        <v>200000</v>
      </c>
      <c r="I68" s="55">
        <v>0</v>
      </c>
      <c r="J68" s="56" t="s">
        <v>262</v>
      </c>
      <c r="K68" s="55" t="s">
        <v>1301</v>
      </c>
      <c r="L68" s="57" t="s">
        <v>1467</v>
      </c>
      <c r="M68" s="55">
        <v>0</v>
      </c>
      <c r="N68" s="10"/>
      <c r="O68" s="248">
        <v>1</v>
      </c>
      <c r="P68" s="55"/>
      <c r="Q68" s="55"/>
      <c r="R68" s="248"/>
      <c r="S68" s="248"/>
      <c r="T68" s="55" t="s">
        <v>117</v>
      </c>
      <c r="U68" s="248">
        <v>260001</v>
      </c>
      <c r="V68" s="55"/>
      <c r="W68" s="55"/>
      <c r="X68" s="55"/>
      <c r="Y68" s="55"/>
      <c r="Z68" s="18"/>
      <c r="AA68" s="56"/>
      <c r="AB68" s="55"/>
      <c r="AC68" s="55"/>
      <c r="AD68" s="55"/>
      <c r="AE68" s="55"/>
      <c r="AF68" s="55"/>
      <c r="AG68" s="55"/>
    </row>
    <row r="69" spans="1:33" ht="16.5" x14ac:dyDescent="0.3">
      <c r="A69" s="55">
        <f t="shared" si="0"/>
        <v>64</v>
      </c>
      <c r="B69" s="55" t="s">
        <v>1488</v>
      </c>
      <c r="C69" s="55"/>
      <c r="D69" s="55">
        <v>0</v>
      </c>
      <c r="E69" s="55" t="s">
        <v>1489</v>
      </c>
      <c r="F69" s="56" t="s">
        <v>63</v>
      </c>
      <c r="G69" s="56"/>
      <c r="H69" s="55">
        <v>200000</v>
      </c>
      <c r="I69" s="55">
        <v>0</v>
      </c>
      <c r="J69" s="56" t="s">
        <v>262</v>
      </c>
      <c r="K69" s="55" t="s">
        <v>1301</v>
      </c>
      <c r="L69" s="57" t="s">
        <v>1467</v>
      </c>
      <c r="M69" s="55">
        <v>0</v>
      </c>
      <c r="N69" s="10"/>
      <c r="O69" s="248">
        <v>1</v>
      </c>
      <c r="P69" s="55"/>
      <c r="Q69" s="55"/>
      <c r="R69" s="248"/>
      <c r="S69" s="248"/>
      <c r="T69" s="55" t="s">
        <v>117</v>
      </c>
      <c r="U69" s="248">
        <v>260001</v>
      </c>
      <c r="V69" s="55"/>
      <c r="W69" s="55"/>
      <c r="X69" s="55"/>
      <c r="Y69" s="55"/>
      <c r="Z69" s="18"/>
      <c r="AA69" s="56"/>
      <c r="AB69" s="55"/>
      <c r="AC69" s="55"/>
      <c r="AD69" s="55"/>
      <c r="AE69" s="55"/>
      <c r="AF69" s="55"/>
      <c r="AG69" s="55"/>
    </row>
    <row r="70" spans="1:33" ht="16.5" x14ac:dyDescent="0.3">
      <c r="A70" s="10">
        <f t="shared" si="0"/>
        <v>65</v>
      </c>
      <c r="B70" s="55" t="s">
        <v>1490</v>
      </c>
      <c r="C70" s="55"/>
      <c r="D70" s="55">
        <v>0</v>
      </c>
      <c r="E70" s="55" t="s">
        <v>1491</v>
      </c>
      <c r="F70" s="56" t="s">
        <v>63</v>
      </c>
      <c r="G70" s="56"/>
      <c r="H70" s="55">
        <v>200000</v>
      </c>
      <c r="I70" s="55">
        <v>0</v>
      </c>
      <c r="J70" s="56" t="s">
        <v>262</v>
      </c>
      <c r="K70" s="55" t="s">
        <v>1301</v>
      </c>
      <c r="L70" s="57" t="s">
        <v>1467</v>
      </c>
      <c r="M70" s="55">
        <v>0</v>
      </c>
      <c r="N70" s="10"/>
      <c r="O70" s="248">
        <v>1</v>
      </c>
      <c r="P70" s="55"/>
      <c r="Q70" s="55"/>
      <c r="R70" s="248"/>
      <c r="S70" s="248"/>
      <c r="T70" s="55" t="s">
        <v>117</v>
      </c>
      <c r="U70" s="248">
        <v>260001</v>
      </c>
      <c r="V70" s="55"/>
      <c r="W70" s="55"/>
      <c r="X70" s="55"/>
      <c r="Y70" s="55"/>
      <c r="Z70" s="18"/>
      <c r="AA70" s="56"/>
      <c r="AB70" s="55"/>
      <c r="AC70" s="55"/>
      <c r="AD70" s="55"/>
      <c r="AE70" s="55"/>
      <c r="AF70" s="55"/>
      <c r="AG70" s="55"/>
    </row>
    <row r="71" spans="1:33" ht="16.5" x14ac:dyDescent="0.3">
      <c r="A71" s="55">
        <f t="shared" si="0"/>
        <v>66</v>
      </c>
      <c r="B71" s="55" t="s">
        <v>1492</v>
      </c>
      <c r="C71" s="55"/>
      <c r="D71" s="55">
        <v>0</v>
      </c>
      <c r="E71" s="55" t="s">
        <v>1493</v>
      </c>
      <c r="F71" s="56" t="s">
        <v>63</v>
      </c>
      <c r="G71" s="56"/>
      <c r="H71" s="55">
        <v>200000</v>
      </c>
      <c r="I71" s="55">
        <v>0</v>
      </c>
      <c r="J71" s="56" t="s">
        <v>262</v>
      </c>
      <c r="K71" s="55" t="s">
        <v>1301</v>
      </c>
      <c r="L71" s="57" t="s">
        <v>1467</v>
      </c>
      <c r="M71" s="55">
        <v>0</v>
      </c>
      <c r="N71" s="10"/>
      <c r="O71" s="248">
        <v>1</v>
      </c>
      <c r="P71" s="55"/>
      <c r="Q71" s="55"/>
      <c r="R71" s="248"/>
      <c r="S71" s="248"/>
      <c r="T71" s="55" t="s">
        <v>117</v>
      </c>
      <c r="U71" s="248">
        <v>260001</v>
      </c>
      <c r="V71" s="55"/>
      <c r="W71" s="55"/>
      <c r="X71" s="55"/>
      <c r="Y71" s="55"/>
      <c r="Z71" s="18"/>
      <c r="AA71" s="56"/>
      <c r="AB71" s="55"/>
      <c r="AC71" s="55"/>
      <c r="AD71" s="55"/>
      <c r="AE71" s="55"/>
      <c r="AF71" s="55"/>
      <c r="AG71" s="55"/>
    </row>
    <row r="72" spans="1:33" ht="16.5" x14ac:dyDescent="0.3">
      <c r="A72" s="10">
        <f t="shared" si="0"/>
        <v>67</v>
      </c>
      <c r="B72" s="55" t="s">
        <v>1494</v>
      </c>
      <c r="C72" s="55"/>
      <c r="D72" s="55">
        <v>0</v>
      </c>
      <c r="E72" s="55" t="s">
        <v>1495</v>
      </c>
      <c r="F72" s="56" t="s">
        <v>63</v>
      </c>
      <c r="G72" s="56"/>
      <c r="H72" s="55">
        <v>200000</v>
      </c>
      <c r="I72" s="55">
        <v>0</v>
      </c>
      <c r="J72" s="56" t="s">
        <v>262</v>
      </c>
      <c r="K72" s="55" t="s">
        <v>1301</v>
      </c>
      <c r="L72" s="57" t="s">
        <v>1467</v>
      </c>
      <c r="M72" s="55">
        <v>0</v>
      </c>
      <c r="N72" s="10"/>
      <c r="O72" s="248">
        <v>1</v>
      </c>
      <c r="P72" s="55"/>
      <c r="Q72" s="55"/>
      <c r="R72" s="248"/>
      <c r="S72" s="248"/>
      <c r="T72" s="55" t="s">
        <v>117</v>
      </c>
      <c r="U72" s="248">
        <v>260001</v>
      </c>
      <c r="V72" s="55"/>
      <c r="W72" s="55"/>
      <c r="X72" s="55"/>
      <c r="Y72" s="55"/>
      <c r="Z72" s="18"/>
      <c r="AA72" s="56"/>
      <c r="AB72" s="55"/>
      <c r="AC72" s="55"/>
      <c r="AD72" s="55"/>
      <c r="AE72" s="55"/>
      <c r="AF72" s="55"/>
      <c r="AG72" s="55"/>
    </row>
    <row r="73" spans="1:33" ht="16.5" x14ac:dyDescent="0.3">
      <c r="A73" s="55">
        <f t="shared" si="0"/>
        <v>68</v>
      </c>
      <c r="B73" s="55" t="s">
        <v>1496</v>
      </c>
      <c r="C73" s="55"/>
      <c r="D73" s="55">
        <v>0</v>
      </c>
      <c r="E73" s="55" t="s">
        <v>1546</v>
      </c>
      <c r="F73" s="56" t="s">
        <v>63</v>
      </c>
      <c r="G73" s="56"/>
      <c r="H73" s="55">
        <v>200000</v>
      </c>
      <c r="I73" s="55">
        <v>0</v>
      </c>
      <c r="J73" s="56" t="s">
        <v>262</v>
      </c>
      <c r="K73" s="64" t="s">
        <v>1566</v>
      </c>
      <c r="L73" s="67" t="s">
        <v>1570</v>
      </c>
      <c r="M73" s="55">
        <v>0</v>
      </c>
      <c r="N73" s="10"/>
      <c r="O73" s="248"/>
      <c r="P73" s="55"/>
      <c r="Q73" s="55"/>
      <c r="R73" s="248"/>
      <c r="S73" s="248"/>
      <c r="T73" s="55" t="s">
        <v>117</v>
      </c>
      <c r="U73" s="248"/>
      <c r="V73" s="55"/>
      <c r="W73" s="55"/>
      <c r="X73" s="55"/>
      <c r="Y73" s="55"/>
      <c r="Z73" s="18"/>
      <c r="AA73" s="56"/>
      <c r="AB73" s="55"/>
      <c r="AC73" s="55"/>
      <c r="AD73" s="55"/>
      <c r="AE73" s="55"/>
      <c r="AF73" s="55"/>
      <c r="AG73" s="55"/>
    </row>
    <row r="74" spans="1:33" ht="16.5" x14ac:dyDescent="0.3">
      <c r="A74" s="10">
        <f t="shared" si="0"/>
        <v>69</v>
      </c>
      <c r="B74" s="55">
        <v>154011</v>
      </c>
      <c r="C74" s="55"/>
      <c r="D74" s="55">
        <v>0</v>
      </c>
      <c r="E74" s="55" t="s">
        <v>1548</v>
      </c>
      <c r="F74" s="11" t="s">
        <v>64</v>
      </c>
      <c r="G74" s="11"/>
      <c r="H74" s="10">
        <v>200000</v>
      </c>
      <c r="I74" s="10">
        <v>0</v>
      </c>
      <c r="J74" s="63" t="s">
        <v>1553</v>
      </c>
      <c r="K74" s="64" t="s">
        <v>1551</v>
      </c>
      <c r="L74" s="67" t="s">
        <v>1570</v>
      </c>
      <c r="M74" s="10">
        <v>1</v>
      </c>
      <c r="N74" s="10"/>
      <c r="O74" s="248"/>
      <c r="P74" s="10"/>
      <c r="Q74" s="10"/>
      <c r="R74" s="248"/>
      <c r="S74" s="248"/>
      <c r="T74" s="10" t="s">
        <v>117</v>
      </c>
      <c r="U74" s="248"/>
      <c r="V74" s="10"/>
      <c r="W74" s="10"/>
      <c r="X74" s="10"/>
      <c r="Y74" s="10"/>
      <c r="Z74" s="11"/>
      <c r="AA74" s="51"/>
      <c r="AB74" s="55"/>
      <c r="AC74" s="55"/>
      <c r="AD74" s="55"/>
      <c r="AE74" s="55"/>
      <c r="AF74" s="55"/>
      <c r="AG74" s="55"/>
    </row>
    <row r="75" spans="1:33" ht="16.5" x14ac:dyDescent="0.3">
      <c r="A75" s="55">
        <f t="shared" si="0"/>
        <v>70</v>
      </c>
      <c r="B75" s="55" t="s">
        <v>1497</v>
      </c>
      <c r="C75" s="55"/>
      <c r="D75" s="55">
        <v>0</v>
      </c>
      <c r="E75" s="55" t="s">
        <v>1498</v>
      </c>
      <c r="F75" s="56" t="s">
        <v>63</v>
      </c>
      <c r="G75" s="56"/>
      <c r="H75" s="55">
        <v>200000</v>
      </c>
      <c r="I75" s="55">
        <v>0</v>
      </c>
      <c r="J75" s="56" t="s">
        <v>262</v>
      </c>
      <c r="K75" s="55" t="s">
        <v>1301</v>
      </c>
      <c r="L75" s="57" t="s">
        <v>1467</v>
      </c>
      <c r="M75" s="55">
        <v>0</v>
      </c>
      <c r="N75" s="10"/>
      <c r="O75" s="248">
        <v>1</v>
      </c>
      <c r="P75" s="55"/>
      <c r="Q75" s="55"/>
      <c r="R75" s="248"/>
      <c r="S75" s="248"/>
      <c r="T75" s="55" t="s">
        <v>117</v>
      </c>
      <c r="U75" s="248">
        <v>260001</v>
      </c>
      <c r="V75" s="55"/>
      <c r="W75" s="55"/>
      <c r="X75" s="55"/>
      <c r="Y75" s="55"/>
      <c r="Z75" s="18"/>
      <c r="AA75" s="56"/>
      <c r="AB75" s="55"/>
      <c r="AC75" s="55"/>
      <c r="AD75" s="55"/>
      <c r="AE75" s="55"/>
      <c r="AF75" s="55"/>
      <c r="AG75" s="55"/>
    </row>
    <row r="76" spans="1:33" ht="16.5" x14ac:dyDescent="0.3">
      <c r="A76" s="10">
        <f t="shared" si="0"/>
        <v>71</v>
      </c>
      <c r="B76" s="10">
        <v>221010</v>
      </c>
      <c r="C76" s="10"/>
      <c r="D76" s="10">
        <v>0</v>
      </c>
      <c r="E76" s="10" t="s">
        <v>129</v>
      </c>
      <c r="F76" s="11" t="s">
        <v>65</v>
      </c>
      <c r="G76" s="11"/>
      <c r="H76" s="10">
        <v>200000</v>
      </c>
      <c r="I76" s="10">
        <v>0</v>
      </c>
      <c r="J76" s="11" t="s">
        <v>262</v>
      </c>
      <c r="K76" s="10" t="s">
        <v>62</v>
      </c>
      <c r="L76" s="12" t="s">
        <v>1467</v>
      </c>
      <c r="M76" s="10">
        <v>0</v>
      </c>
      <c r="N76" s="10"/>
      <c r="O76" s="248"/>
      <c r="P76" s="10"/>
      <c r="Q76" s="10"/>
      <c r="R76" s="248"/>
      <c r="S76" s="248"/>
      <c r="T76" s="10" t="s">
        <v>117</v>
      </c>
      <c r="U76" s="248">
        <v>260001</v>
      </c>
      <c r="V76" s="10"/>
      <c r="W76" s="10"/>
      <c r="X76" s="10"/>
      <c r="Y76" s="10"/>
      <c r="Z76" s="32" t="s">
        <v>1479</v>
      </c>
      <c r="AA76" s="51"/>
      <c r="AB76" s="10"/>
      <c r="AC76" s="10"/>
      <c r="AD76" s="10"/>
      <c r="AE76" s="10"/>
      <c r="AF76" s="10"/>
      <c r="AG76" s="10"/>
    </row>
    <row r="77" spans="1:33" ht="16.5" x14ac:dyDescent="0.3">
      <c r="A77" s="55">
        <f t="shared" si="0"/>
        <v>72</v>
      </c>
      <c r="B77" s="10" t="s">
        <v>1501</v>
      </c>
      <c r="C77" s="10"/>
      <c r="D77" s="10">
        <v>0</v>
      </c>
      <c r="E77" s="55" t="s">
        <v>1499</v>
      </c>
      <c r="F77" s="11" t="s">
        <v>65</v>
      </c>
      <c r="G77" s="11"/>
      <c r="H77" s="10">
        <v>200000</v>
      </c>
      <c r="I77" s="10">
        <v>0</v>
      </c>
      <c r="J77" s="11" t="s">
        <v>262</v>
      </c>
      <c r="K77" s="10" t="s">
        <v>62</v>
      </c>
      <c r="L77" s="12" t="s">
        <v>1467</v>
      </c>
      <c r="M77" s="10">
        <v>0</v>
      </c>
      <c r="N77" s="10"/>
      <c r="O77" s="248"/>
      <c r="P77" s="10"/>
      <c r="Q77" s="10"/>
      <c r="R77" s="248"/>
      <c r="S77" s="248"/>
      <c r="T77" s="10" t="s">
        <v>117</v>
      </c>
      <c r="U77" s="248">
        <v>260001</v>
      </c>
      <c r="V77" s="10"/>
      <c r="W77" s="10"/>
      <c r="X77" s="10"/>
      <c r="Y77" s="10"/>
      <c r="Z77" s="32" t="s">
        <v>1479</v>
      </c>
      <c r="AA77" s="51"/>
      <c r="AB77" s="10"/>
      <c r="AC77" s="10"/>
      <c r="AD77" s="10"/>
      <c r="AE77" s="10"/>
      <c r="AF77" s="10"/>
      <c r="AG77" s="10"/>
    </row>
    <row r="78" spans="1:33" ht="16.5" x14ac:dyDescent="0.3">
      <c r="A78" s="10">
        <f t="shared" si="0"/>
        <v>73</v>
      </c>
      <c r="B78" s="10" t="s">
        <v>1502</v>
      </c>
      <c r="C78" s="10"/>
      <c r="D78" s="10">
        <v>0</v>
      </c>
      <c r="E78" s="55" t="s">
        <v>1500</v>
      </c>
      <c r="F78" s="11" t="s">
        <v>65</v>
      </c>
      <c r="G78" s="11"/>
      <c r="H78" s="10">
        <v>200000</v>
      </c>
      <c r="I78" s="10">
        <v>0</v>
      </c>
      <c r="J78" s="11" t="s">
        <v>262</v>
      </c>
      <c r="K78" s="10" t="s">
        <v>62</v>
      </c>
      <c r="L78" s="12" t="s">
        <v>1467</v>
      </c>
      <c r="M78" s="10">
        <v>0</v>
      </c>
      <c r="N78" s="10"/>
      <c r="O78" s="248"/>
      <c r="P78" s="10"/>
      <c r="Q78" s="10"/>
      <c r="R78" s="248"/>
      <c r="S78" s="248"/>
      <c r="T78" s="10" t="s">
        <v>117</v>
      </c>
      <c r="U78" s="248">
        <v>260001</v>
      </c>
      <c r="V78" s="10"/>
      <c r="W78" s="10"/>
      <c r="X78" s="10"/>
      <c r="Y78" s="10"/>
      <c r="Z78" s="32" t="s">
        <v>1479</v>
      </c>
      <c r="AA78" s="51"/>
      <c r="AB78" s="10"/>
      <c r="AC78" s="10"/>
      <c r="AD78" s="10"/>
      <c r="AE78" s="10"/>
      <c r="AF78" s="10"/>
      <c r="AG78" s="10"/>
    </row>
    <row r="79" spans="1:33" ht="16.5" x14ac:dyDescent="0.3">
      <c r="A79" s="55">
        <f t="shared" si="0"/>
        <v>74</v>
      </c>
      <c r="B79" s="10" t="s">
        <v>1503</v>
      </c>
      <c r="C79" s="10"/>
      <c r="D79" s="10">
        <v>0</v>
      </c>
      <c r="E79" s="10" t="s">
        <v>1504</v>
      </c>
      <c r="F79" s="11" t="s">
        <v>65</v>
      </c>
      <c r="G79" s="11"/>
      <c r="H79" s="10">
        <v>200000</v>
      </c>
      <c r="I79" s="10">
        <v>0</v>
      </c>
      <c r="J79" s="11" t="s">
        <v>262</v>
      </c>
      <c r="K79" s="10" t="s">
        <v>62</v>
      </c>
      <c r="L79" s="12" t="s">
        <v>1467</v>
      </c>
      <c r="M79" s="10">
        <v>0</v>
      </c>
      <c r="N79" s="10"/>
      <c r="O79" s="248"/>
      <c r="P79" s="10"/>
      <c r="Q79" s="10"/>
      <c r="R79" s="248"/>
      <c r="S79" s="248"/>
      <c r="T79" s="10" t="s">
        <v>117</v>
      </c>
      <c r="U79" s="248">
        <v>260001</v>
      </c>
      <c r="V79" s="10"/>
      <c r="W79" s="10"/>
      <c r="X79" s="10"/>
      <c r="Y79" s="10"/>
      <c r="Z79" s="32" t="s">
        <v>1479</v>
      </c>
      <c r="AA79" s="51"/>
      <c r="AB79" s="10"/>
      <c r="AC79" s="10"/>
      <c r="AD79" s="10"/>
      <c r="AE79" s="10"/>
      <c r="AF79" s="10"/>
      <c r="AG79" s="10"/>
    </row>
    <row r="80" spans="1:33" ht="16.5" x14ac:dyDescent="0.3">
      <c r="A80" s="10">
        <f t="shared" si="0"/>
        <v>75</v>
      </c>
      <c r="B80" s="10">
        <v>321010</v>
      </c>
      <c r="C80" s="10"/>
      <c r="D80" s="10">
        <v>0</v>
      </c>
      <c r="E80" s="22" t="s">
        <v>1296</v>
      </c>
      <c r="F80" s="21" t="s">
        <v>70</v>
      </c>
      <c r="G80" s="21"/>
      <c r="H80" s="10">
        <v>60000</v>
      </c>
      <c r="I80" s="10">
        <v>0</v>
      </c>
      <c r="J80" s="21" t="s">
        <v>1292</v>
      </c>
      <c r="K80" s="22" t="s">
        <v>1301</v>
      </c>
      <c r="L80" s="12" t="s">
        <v>1467</v>
      </c>
      <c r="M80" s="10">
        <v>0</v>
      </c>
      <c r="N80" s="10"/>
      <c r="O80" s="248">
        <v>21</v>
      </c>
      <c r="P80" s="1">
        <v>1200</v>
      </c>
      <c r="R80" s="248"/>
      <c r="S80" s="248"/>
      <c r="T80" s="10" t="s">
        <v>117</v>
      </c>
      <c r="U80" s="248">
        <v>260001</v>
      </c>
      <c r="V80" s="10"/>
      <c r="W80" s="10"/>
      <c r="X80" s="10"/>
      <c r="Y80" s="22" t="s">
        <v>1294</v>
      </c>
      <c r="Z80" s="18"/>
      <c r="AA80" s="51"/>
      <c r="AB80" s="10"/>
      <c r="AC80" s="10"/>
      <c r="AD80" s="10"/>
      <c r="AE80" s="10"/>
      <c r="AF80" s="10"/>
      <c r="AG80" s="10"/>
    </row>
    <row r="81" spans="1:33" ht="16.5" x14ac:dyDescent="0.3">
      <c r="A81" s="55">
        <f t="shared" si="0"/>
        <v>76</v>
      </c>
      <c r="B81" s="10">
        <v>321011</v>
      </c>
      <c r="C81" s="10"/>
      <c r="D81" s="10">
        <v>0</v>
      </c>
      <c r="E81" s="22" t="s">
        <v>1298</v>
      </c>
      <c r="F81" s="21" t="s">
        <v>1300</v>
      </c>
      <c r="G81" s="21"/>
      <c r="H81" s="10">
        <v>60000</v>
      </c>
      <c r="I81" s="10">
        <v>0</v>
      </c>
      <c r="J81" s="21" t="s">
        <v>1292</v>
      </c>
      <c r="K81" s="22" t="s">
        <v>1301</v>
      </c>
      <c r="L81" s="12" t="s">
        <v>1467</v>
      </c>
      <c r="M81" s="10">
        <v>0</v>
      </c>
      <c r="N81" s="10"/>
      <c r="O81" s="248">
        <v>21</v>
      </c>
      <c r="P81" s="1">
        <v>1200</v>
      </c>
      <c r="R81" s="248"/>
      <c r="S81" s="248"/>
      <c r="T81" s="10" t="s">
        <v>117</v>
      </c>
      <c r="U81" s="248">
        <v>260001</v>
      </c>
      <c r="V81" s="10"/>
      <c r="W81" s="10"/>
      <c r="X81" s="10"/>
      <c r="Y81" s="10"/>
      <c r="Z81" s="18"/>
      <c r="AA81" s="51"/>
      <c r="AB81" s="10"/>
      <c r="AC81" s="10"/>
      <c r="AD81" s="10"/>
      <c r="AE81" s="10"/>
      <c r="AF81" s="10"/>
      <c r="AG81" s="10"/>
    </row>
    <row r="82" spans="1:33" ht="16.5" x14ac:dyDescent="0.3">
      <c r="A82" s="10">
        <f t="shared" si="0"/>
        <v>77</v>
      </c>
      <c r="B82" s="10" t="s">
        <v>1507</v>
      </c>
      <c r="C82" s="10"/>
      <c r="D82" s="10">
        <v>0</v>
      </c>
      <c r="E82" s="55" t="s">
        <v>1505</v>
      </c>
      <c r="F82" s="11" t="s">
        <v>63</v>
      </c>
      <c r="G82" s="11"/>
      <c r="H82" s="10">
        <v>400000</v>
      </c>
      <c r="I82" s="10">
        <v>0</v>
      </c>
      <c r="J82" s="11" t="s">
        <v>262</v>
      </c>
      <c r="K82" s="23" t="s">
        <v>1301</v>
      </c>
      <c r="L82" s="12" t="s">
        <v>1467</v>
      </c>
      <c r="M82" s="10">
        <v>0</v>
      </c>
      <c r="N82" s="10"/>
      <c r="O82" s="248">
        <v>1</v>
      </c>
      <c r="P82" s="10"/>
      <c r="Q82" s="10"/>
      <c r="R82" s="248"/>
      <c r="S82" s="248"/>
      <c r="T82" s="10" t="s">
        <v>117</v>
      </c>
      <c r="U82" s="248">
        <v>260001</v>
      </c>
      <c r="V82" s="10"/>
      <c r="W82" s="10"/>
      <c r="X82" s="10"/>
      <c r="Y82" s="10"/>
      <c r="Z82" s="32"/>
      <c r="AA82" s="51"/>
      <c r="AB82" s="10"/>
      <c r="AC82" s="10"/>
      <c r="AD82" s="10"/>
      <c r="AE82" s="10"/>
      <c r="AF82" s="10"/>
      <c r="AG82" s="10"/>
    </row>
    <row r="83" spans="1:33" ht="16.5" x14ac:dyDescent="0.3">
      <c r="A83" s="55">
        <f t="shared" si="0"/>
        <v>78</v>
      </c>
      <c r="B83" s="10" t="s">
        <v>1508</v>
      </c>
      <c r="C83" s="10"/>
      <c r="D83" s="10">
        <v>0</v>
      </c>
      <c r="E83" s="55" t="s">
        <v>1506</v>
      </c>
      <c r="F83" s="11" t="s">
        <v>63</v>
      </c>
      <c r="G83" s="11"/>
      <c r="H83" s="10">
        <v>800000</v>
      </c>
      <c r="I83" s="10">
        <v>0</v>
      </c>
      <c r="J83" s="11" t="s">
        <v>262</v>
      </c>
      <c r="K83" s="23" t="s">
        <v>1301</v>
      </c>
      <c r="L83" s="12" t="s">
        <v>1467</v>
      </c>
      <c r="M83" s="10">
        <v>0</v>
      </c>
      <c r="N83" s="10"/>
      <c r="O83" s="248">
        <v>1</v>
      </c>
      <c r="P83" s="10"/>
      <c r="Q83" s="10"/>
      <c r="R83" s="248"/>
      <c r="S83" s="248"/>
      <c r="T83" s="10" t="s">
        <v>117</v>
      </c>
      <c r="U83" s="248">
        <v>260001</v>
      </c>
      <c r="V83" s="10"/>
      <c r="W83" s="10"/>
      <c r="X83" s="10"/>
      <c r="Y83" s="10"/>
      <c r="Z83" s="32"/>
      <c r="AA83" s="51"/>
      <c r="AB83" s="10"/>
      <c r="AC83" s="10"/>
      <c r="AD83" s="10"/>
      <c r="AE83" s="10"/>
      <c r="AF83" s="10"/>
      <c r="AG83" s="10"/>
    </row>
    <row r="84" spans="1:33" ht="16.5" x14ac:dyDescent="0.3">
      <c r="A84" s="10">
        <f t="shared" si="0"/>
        <v>79</v>
      </c>
      <c r="B84" s="10" t="s">
        <v>1509</v>
      </c>
      <c r="C84" s="10"/>
      <c r="D84" s="10">
        <v>0</v>
      </c>
      <c r="E84" s="10" t="s">
        <v>1510</v>
      </c>
      <c r="F84" s="11" t="s">
        <v>63</v>
      </c>
      <c r="G84" s="11"/>
      <c r="H84" s="10">
        <v>200000</v>
      </c>
      <c r="I84" s="10">
        <v>0</v>
      </c>
      <c r="J84" s="11" t="s">
        <v>262</v>
      </c>
      <c r="K84" s="23" t="s">
        <v>1301</v>
      </c>
      <c r="L84" s="12" t="s">
        <v>1467</v>
      </c>
      <c r="M84" s="10">
        <v>0</v>
      </c>
      <c r="N84" s="10"/>
      <c r="O84" s="248">
        <v>1</v>
      </c>
      <c r="P84" s="10"/>
      <c r="Q84" s="10"/>
      <c r="R84" s="248"/>
      <c r="S84" s="248"/>
      <c r="T84" s="10" t="s">
        <v>117</v>
      </c>
      <c r="U84" s="248">
        <v>260001</v>
      </c>
      <c r="V84" s="10"/>
      <c r="W84" s="10"/>
      <c r="X84" s="10"/>
      <c r="Y84" s="10"/>
      <c r="Z84" s="32"/>
      <c r="AA84" s="51"/>
      <c r="AB84" s="10"/>
      <c r="AC84" s="10"/>
      <c r="AD84" s="10"/>
      <c r="AE84" s="10"/>
      <c r="AF84" s="10"/>
      <c r="AG84" s="10"/>
    </row>
    <row r="85" spans="1:33" ht="16.5" x14ac:dyDescent="0.3">
      <c r="A85" s="55">
        <f t="shared" si="0"/>
        <v>80</v>
      </c>
      <c r="B85" s="10">
        <v>421010</v>
      </c>
      <c r="C85" s="10"/>
      <c r="D85" s="10">
        <v>0</v>
      </c>
      <c r="E85" s="78" t="s">
        <v>125</v>
      </c>
      <c r="F85" s="217" t="s">
        <v>64</v>
      </c>
      <c r="G85" s="11"/>
      <c r="H85" s="10">
        <v>200000</v>
      </c>
      <c r="I85" s="10">
        <v>0</v>
      </c>
      <c r="J85" s="240" t="s">
        <v>3194</v>
      </c>
      <c r="K85" s="10" t="s">
        <v>62</v>
      </c>
      <c r="L85" s="12" t="s">
        <v>1467</v>
      </c>
      <c r="M85" s="10">
        <v>0</v>
      </c>
      <c r="N85" s="10"/>
      <c r="O85" s="248"/>
      <c r="P85" s="10"/>
      <c r="Q85" s="10"/>
      <c r="R85" s="248"/>
      <c r="S85" s="248"/>
      <c r="T85" s="10" t="s">
        <v>117</v>
      </c>
      <c r="U85" s="248">
        <v>260001</v>
      </c>
      <c r="V85" s="10"/>
      <c r="W85" s="10"/>
      <c r="X85" s="10"/>
      <c r="Y85" s="10"/>
      <c r="Z85" s="32" t="s">
        <v>1479</v>
      </c>
      <c r="AA85" s="51"/>
      <c r="AB85" s="10"/>
      <c r="AC85" s="10"/>
      <c r="AD85" s="10"/>
      <c r="AE85" s="10"/>
      <c r="AF85" s="10"/>
      <c r="AG85" s="10"/>
    </row>
    <row r="86" spans="1:33" ht="16.5" x14ac:dyDescent="0.3">
      <c r="A86" s="10">
        <f t="shared" si="0"/>
        <v>81</v>
      </c>
      <c r="B86" s="10">
        <v>421012</v>
      </c>
      <c r="C86" s="10"/>
      <c r="D86" s="10">
        <v>0</v>
      </c>
      <c r="E86" s="43" t="s">
        <v>1770</v>
      </c>
      <c r="F86" s="217" t="s">
        <v>64</v>
      </c>
      <c r="G86" s="11"/>
      <c r="H86" s="10">
        <v>200000</v>
      </c>
      <c r="I86" s="10">
        <v>0</v>
      </c>
      <c r="J86" s="240" t="s">
        <v>3196</v>
      </c>
      <c r="K86" s="10" t="s">
        <v>62</v>
      </c>
      <c r="L86" s="79" t="s">
        <v>1768</v>
      </c>
      <c r="M86" s="10">
        <v>0</v>
      </c>
      <c r="N86" s="10"/>
      <c r="O86" s="248"/>
      <c r="P86" s="10"/>
      <c r="Q86" s="10"/>
      <c r="R86" s="248"/>
      <c r="S86" s="248"/>
      <c r="T86" s="10" t="s">
        <v>117</v>
      </c>
      <c r="U86" s="248">
        <v>260001</v>
      </c>
      <c r="V86" s="10"/>
      <c r="W86" s="10"/>
      <c r="X86" s="10"/>
      <c r="Y86" s="10"/>
      <c r="Z86" s="32" t="s">
        <v>1541</v>
      </c>
      <c r="AA86" s="51"/>
      <c r="AB86" s="10"/>
      <c r="AC86" s="10"/>
      <c r="AD86" s="10"/>
      <c r="AE86" s="10"/>
      <c r="AF86" s="10"/>
      <c r="AG86" s="10"/>
    </row>
    <row r="87" spans="1:33" ht="16.5" x14ac:dyDescent="0.3">
      <c r="A87" s="10">
        <f t="shared" si="0"/>
        <v>82</v>
      </c>
      <c r="B87" s="10" t="s">
        <v>1513</v>
      </c>
      <c r="C87" s="10"/>
      <c r="D87" s="10">
        <v>0</v>
      </c>
      <c r="E87" s="10" t="s">
        <v>1511</v>
      </c>
      <c r="F87" s="11" t="s">
        <v>63</v>
      </c>
      <c r="G87" s="11"/>
      <c r="H87" s="10">
        <v>200000</v>
      </c>
      <c r="I87" s="10">
        <v>0</v>
      </c>
      <c r="J87" s="11" t="s">
        <v>262</v>
      </c>
      <c r="K87" s="10" t="s">
        <v>62</v>
      </c>
      <c r="L87" s="12" t="s">
        <v>1467</v>
      </c>
      <c r="M87" s="10">
        <v>0</v>
      </c>
      <c r="N87" s="10"/>
      <c r="O87" s="248"/>
      <c r="P87" s="10"/>
      <c r="Q87" s="10"/>
      <c r="R87" s="248"/>
      <c r="S87" s="248"/>
      <c r="T87" s="10" t="s">
        <v>117</v>
      </c>
      <c r="U87" s="248">
        <v>260001</v>
      </c>
      <c r="V87" s="10"/>
      <c r="W87" s="10"/>
      <c r="X87" s="10"/>
      <c r="Y87" s="10"/>
      <c r="Z87" s="32" t="s">
        <v>1479</v>
      </c>
      <c r="AA87" s="51"/>
      <c r="AB87" s="10"/>
      <c r="AC87" s="10"/>
      <c r="AD87" s="10"/>
      <c r="AE87" s="10"/>
      <c r="AF87" s="10"/>
      <c r="AG87" s="10"/>
    </row>
    <row r="88" spans="1:33" ht="16.5" x14ac:dyDescent="0.3">
      <c r="A88" s="55">
        <f t="shared" si="0"/>
        <v>83</v>
      </c>
      <c r="B88" s="10" t="s">
        <v>1514</v>
      </c>
      <c r="C88" s="10"/>
      <c r="D88" s="10">
        <v>0</v>
      </c>
      <c r="E88" s="10" t="s">
        <v>1512</v>
      </c>
      <c r="F88" s="11" t="s">
        <v>63</v>
      </c>
      <c r="G88" s="11"/>
      <c r="H88" s="10">
        <v>200000</v>
      </c>
      <c r="I88" s="10">
        <v>0</v>
      </c>
      <c r="J88" s="11" t="s">
        <v>262</v>
      </c>
      <c r="K88" s="10" t="s">
        <v>62</v>
      </c>
      <c r="L88" s="12" t="s">
        <v>1467</v>
      </c>
      <c r="M88" s="10">
        <v>0</v>
      </c>
      <c r="N88" s="10"/>
      <c r="O88" s="248"/>
      <c r="P88" s="10"/>
      <c r="Q88" s="10"/>
      <c r="R88" s="248"/>
      <c r="S88" s="248"/>
      <c r="T88" s="10" t="s">
        <v>117</v>
      </c>
      <c r="U88" s="248">
        <v>260001</v>
      </c>
      <c r="V88" s="10"/>
      <c r="W88" s="10"/>
      <c r="X88" s="10"/>
      <c r="Y88" s="10"/>
      <c r="Z88" s="32" t="s">
        <v>1479</v>
      </c>
      <c r="AA88" s="51"/>
      <c r="AB88" s="10"/>
      <c r="AC88" s="10"/>
      <c r="AD88" s="10"/>
      <c r="AE88" s="10"/>
      <c r="AF88" s="10"/>
      <c r="AG88" s="10"/>
    </row>
    <row r="89" spans="1:33" ht="16.5" x14ac:dyDescent="0.3">
      <c r="A89" s="10">
        <f t="shared" si="0"/>
        <v>84</v>
      </c>
      <c r="B89" s="10" t="s">
        <v>1515</v>
      </c>
      <c r="C89" s="10"/>
      <c r="D89" s="10">
        <v>0</v>
      </c>
      <c r="E89" s="10" t="s">
        <v>1516</v>
      </c>
      <c r="F89" s="11" t="s">
        <v>63</v>
      </c>
      <c r="G89" s="11"/>
      <c r="H89" s="10">
        <v>200000</v>
      </c>
      <c r="I89" s="10">
        <v>0</v>
      </c>
      <c r="J89" s="11" t="s">
        <v>262</v>
      </c>
      <c r="K89" s="10" t="s">
        <v>62</v>
      </c>
      <c r="L89" s="12" t="s">
        <v>1467</v>
      </c>
      <c r="M89" s="10">
        <v>0</v>
      </c>
      <c r="N89" s="10"/>
      <c r="O89" s="248"/>
      <c r="P89" s="10"/>
      <c r="Q89" s="10"/>
      <c r="R89" s="248"/>
      <c r="S89" s="248"/>
      <c r="T89" s="10" t="s">
        <v>117</v>
      </c>
      <c r="U89" s="248">
        <v>260001</v>
      </c>
      <c r="V89" s="10"/>
      <c r="W89" s="10"/>
      <c r="X89" s="10"/>
      <c r="Y89" s="10"/>
      <c r="Z89" s="32" t="s">
        <v>1479</v>
      </c>
      <c r="AA89" s="51"/>
      <c r="AB89" s="10"/>
      <c r="AC89" s="10"/>
      <c r="AD89" s="10"/>
      <c r="AE89" s="10"/>
      <c r="AF89" s="10"/>
      <c r="AG89" s="10"/>
    </row>
    <row r="90" spans="1:33" ht="16.5" x14ac:dyDescent="0.3">
      <c r="A90" s="55">
        <f t="shared" si="0"/>
        <v>85</v>
      </c>
      <c r="B90" s="10">
        <v>521010</v>
      </c>
      <c r="C90" s="10"/>
      <c r="D90" s="10">
        <v>0</v>
      </c>
      <c r="E90" s="155" t="s">
        <v>2640</v>
      </c>
      <c r="F90" s="11" t="s">
        <v>63</v>
      </c>
      <c r="G90" s="11"/>
      <c r="H90" s="10">
        <v>200000</v>
      </c>
      <c r="I90" s="10">
        <v>298000</v>
      </c>
      <c r="J90" s="11" t="s">
        <v>149</v>
      </c>
      <c r="K90" s="160" t="s">
        <v>1301</v>
      </c>
      <c r="L90" s="12">
        <v>0</v>
      </c>
      <c r="M90" s="10">
        <v>0</v>
      </c>
      <c r="N90" s="10"/>
      <c r="O90" s="248">
        <v>9</v>
      </c>
      <c r="P90" s="10"/>
      <c r="Q90" s="10"/>
      <c r="R90" s="248"/>
      <c r="S90" s="248"/>
      <c r="T90" s="10" t="s">
        <v>117</v>
      </c>
      <c r="U90" s="248"/>
      <c r="V90" s="10"/>
      <c r="W90" s="10"/>
      <c r="X90" s="10"/>
      <c r="Y90" s="160" t="s">
        <v>2650</v>
      </c>
      <c r="Z90" s="11"/>
      <c r="AA90" s="11"/>
      <c r="AB90" s="10"/>
      <c r="AC90" s="10"/>
      <c r="AD90" s="10"/>
      <c r="AE90" s="10"/>
      <c r="AF90" s="10"/>
      <c r="AG90" s="10"/>
    </row>
    <row r="91" spans="1:33" ht="16.5" x14ac:dyDescent="0.3">
      <c r="A91" s="55">
        <f t="shared" si="0"/>
        <v>86</v>
      </c>
      <c r="B91" s="10">
        <v>521011</v>
      </c>
      <c r="C91" s="10"/>
      <c r="D91" s="10">
        <v>0</v>
      </c>
      <c r="E91" s="155" t="s">
        <v>2642</v>
      </c>
      <c r="F91" s="11" t="s">
        <v>64</v>
      </c>
      <c r="G91" s="11"/>
      <c r="H91" s="10">
        <v>200000</v>
      </c>
      <c r="I91" s="10">
        <v>0</v>
      </c>
      <c r="J91" s="150" t="s">
        <v>2000</v>
      </c>
      <c r="K91" s="23" t="s">
        <v>1301</v>
      </c>
      <c r="L91" s="12" t="s">
        <v>1467</v>
      </c>
      <c r="M91" s="10">
        <v>0</v>
      </c>
      <c r="N91" s="10"/>
      <c r="O91" s="248"/>
      <c r="P91" s="10"/>
      <c r="Q91" s="10"/>
      <c r="R91" s="248">
        <v>10</v>
      </c>
      <c r="S91" s="248"/>
      <c r="T91" s="10" t="s">
        <v>117</v>
      </c>
      <c r="U91" s="248">
        <v>260001</v>
      </c>
      <c r="V91" s="10"/>
      <c r="W91" s="10">
        <v>521010</v>
      </c>
      <c r="X91" s="10"/>
      <c r="Y91" s="10"/>
      <c r="Z91" s="11"/>
      <c r="AA91" s="51"/>
      <c r="AB91" s="10"/>
      <c r="AC91" s="10"/>
      <c r="AD91" s="10"/>
      <c r="AE91" s="10"/>
      <c r="AF91" s="10"/>
      <c r="AG91" s="10"/>
    </row>
    <row r="92" spans="1:33" ht="16.5" x14ac:dyDescent="0.3">
      <c r="A92" s="10">
        <f t="shared" si="0"/>
        <v>87</v>
      </c>
      <c r="B92" s="10" t="s">
        <v>1519</v>
      </c>
      <c r="C92" s="10"/>
      <c r="D92" s="10">
        <v>0</v>
      </c>
      <c r="E92" s="55" t="s">
        <v>1517</v>
      </c>
      <c r="F92" s="11" t="s">
        <v>63</v>
      </c>
      <c r="G92" s="11"/>
      <c r="H92" s="10">
        <v>200000</v>
      </c>
      <c r="I92" s="10">
        <v>0</v>
      </c>
      <c r="J92" s="11" t="s">
        <v>262</v>
      </c>
      <c r="K92" s="23" t="s">
        <v>1301</v>
      </c>
      <c r="L92" s="12" t="s">
        <v>1467</v>
      </c>
      <c r="M92" s="10">
        <v>0</v>
      </c>
      <c r="N92" s="10"/>
      <c r="O92" s="248">
        <v>1</v>
      </c>
      <c r="P92" s="10"/>
      <c r="Q92" s="10"/>
      <c r="R92" s="248"/>
      <c r="S92" s="248"/>
      <c r="T92" s="10" t="s">
        <v>117</v>
      </c>
      <c r="U92" s="248">
        <v>260001</v>
      </c>
      <c r="V92" s="10"/>
      <c r="W92" s="10"/>
      <c r="X92" s="10"/>
      <c r="Y92" s="10"/>
      <c r="Z92" s="32"/>
      <c r="AA92" s="51"/>
      <c r="AB92" s="10"/>
      <c r="AC92" s="10"/>
      <c r="AD92" s="10"/>
      <c r="AE92" s="10"/>
      <c r="AF92" s="10"/>
      <c r="AG92" s="10"/>
    </row>
    <row r="93" spans="1:33" ht="16.5" x14ac:dyDescent="0.3">
      <c r="A93" s="55">
        <f t="shared" si="0"/>
        <v>88</v>
      </c>
      <c r="B93" s="10" t="s">
        <v>1520</v>
      </c>
      <c r="C93" s="10"/>
      <c r="D93" s="10">
        <v>0</v>
      </c>
      <c r="E93" s="55" t="s">
        <v>1518</v>
      </c>
      <c r="F93" s="11" t="s">
        <v>63</v>
      </c>
      <c r="G93" s="11"/>
      <c r="H93" s="10">
        <v>200000</v>
      </c>
      <c r="I93" s="10">
        <v>0</v>
      </c>
      <c r="J93" s="11" t="s">
        <v>262</v>
      </c>
      <c r="K93" s="23" t="s">
        <v>1301</v>
      </c>
      <c r="L93" s="12" t="s">
        <v>1467</v>
      </c>
      <c r="M93" s="10">
        <v>0</v>
      </c>
      <c r="N93" s="10"/>
      <c r="O93" s="248">
        <v>1</v>
      </c>
      <c r="P93" s="10"/>
      <c r="Q93" s="10"/>
      <c r="R93" s="248"/>
      <c r="S93" s="248"/>
      <c r="T93" s="10" t="s">
        <v>117</v>
      </c>
      <c r="U93" s="248">
        <v>260001</v>
      </c>
      <c r="V93" s="10"/>
      <c r="W93" s="10"/>
      <c r="X93" s="10"/>
      <c r="Y93" s="10"/>
      <c r="Z93" s="32"/>
      <c r="AA93" s="51"/>
      <c r="AB93" s="10"/>
      <c r="AC93" s="10"/>
      <c r="AD93" s="10"/>
      <c r="AE93" s="10"/>
      <c r="AF93" s="10"/>
      <c r="AG93" s="10"/>
    </row>
    <row r="94" spans="1:33" ht="16.5" x14ac:dyDescent="0.3">
      <c r="A94" s="10">
        <f t="shared" si="0"/>
        <v>89</v>
      </c>
      <c r="B94" s="10" t="s">
        <v>1521</v>
      </c>
      <c r="C94" s="10"/>
      <c r="D94" s="10">
        <v>0</v>
      </c>
      <c r="E94" s="55" t="s">
        <v>1522</v>
      </c>
      <c r="F94" s="11" t="s">
        <v>63</v>
      </c>
      <c r="G94" s="11"/>
      <c r="H94" s="10">
        <v>200000</v>
      </c>
      <c r="I94" s="10">
        <v>0</v>
      </c>
      <c r="J94" s="11" t="s">
        <v>262</v>
      </c>
      <c r="K94" s="23" t="s">
        <v>1301</v>
      </c>
      <c r="L94" s="12" t="s">
        <v>1467</v>
      </c>
      <c r="M94" s="10">
        <v>0</v>
      </c>
      <c r="N94" s="10"/>
      <c r="O94" s="248">
        <v>1</v>
      </c>
      <c r="P94" s="10"/>
      <c r="Q94" s="10"/>
      <c r="R94" s="248"/>
      <c r="S94" s="248"/>
      <c r="T94" s="10" t="s">
        <v>117</v>
      </c>
      <c r="U94" s="248">
        <v>260001</v>
      </c>
      <c r="V94" s="10"/>
      <c r="W94" s="10"/>
      <c r="X94" s="10"/>
      <c r="Y94" s="10"/>
      <c r="Z94" s="32"/>
      <c r="AA94" s="51"/>
      <c r="AB94" s="10"/>
      <c r="AC94" s="10"/>
      <c r="AD94" s="10"/>
      <c r="AE94" s="10"/>
      <c r="AF94" s="10"/>
      <c r="AG94" s="10"/>
    </row>
    <row r="95" spans="1:33" ht="16.5" x14ac:dyDescent="0.3">
      <c r="A95" s="55">
        <f t="shared" si="0"/>
        <v>90</v>
      </c>
      <c r="B95" s="10">
        <v>621010</v>
      </c>
      <c r="C95" s="10"/>
      <c r="D95" s="10">
        <v>0</v>
      </c>
      <c r="E95" s="10" t="s">
        <v>100</v>
      </c>
      <c r="F95" s="11" t="s">
        <v>65</v>
      </c>
      <c r="G95" s="11"/>
      <c r="H95" s="10">
        <v>200000</v>
      </c>
      <c r="I95" s="10">
        <v>0</v>
      </c>
      <c r="J95" s="11" t="s">
        <v>262</v>
      </c>
      <c r="K95" s="10" t="s">
        <v>62</v>
      </c>
      <c r="L95" s="12" t="s">
        <v>1467</v>
      </c>
      <c r="M95" s="10">
        <v>0</v>
      </c>
      <c r="N95" s="10"/>
      <c r="O95" s="248"/>
      <c r="P95" s="10"/>
      <c r="Q95" s="10"/>
      <c r="R95" s="248"/>
      <c r="S95" s="248"/>
      <c r="T95" s="10" t="s">
        <v>117</v>
      </c>
      <c r="U95" s="248">
        <v>260001</v>
      </c>
      <c r="V95" s="10"/>
      <c r="W95" s="10"/>
      <c r="X95" s="10"/>
      <c r="Y95" s="10"/>
      <c r="Z95" s="32" t="s">
        <v>1479</v>
      </c>
      <c r="AA95" s="51"/>
      <c r="AB95" s="10"/>
      <c r="AC95" s="10"/>
      <c r="AD95" s="10"/>
      <c r="AE95" s="10"/>
      <c r="AF95" s="10"/>
      <c r="AG95" s="10"/>
    </row>
    <row r="96" spans="1:33" ht="16.5" x14ac:dyDescent="0.3">
      <c r="A96" s="10">
        <f t="shared" si="0"/>
        <v>91</v>
      </c>
      <c r="B96" s="10" t="s">
        <v>1525</v>
      </c>
      <c r="C96" s="10"/>
      <c r="D96" s="10">
        <v>0</v>
      </c>
      <c r="E96" s="10" t="s">
        <v>1523</v>
      </c>
      <c r="F96" s="11" t="s">
        <v>65</v>
      </c>
      <c r="G96" s="11"/>
      <c r="H96" s="10">
        <v>200000</v>
      </c>
      <c r="I96" s="10">
        <v>0</v>
      </c>
      <c r="J96" s="11" t="s">
        <v>262</v>
      </c>
      <c r="K96" s="7" t="s">
        <v>36</v>
      </c>
      <c r="L96" s="12" t="s">
        <v>1467</v>
      </c>
      <c r="M96" s="10">
        <v>0</v>
      </c>
      <c r="N96" s="10"/>
      <c r="O96" s="248"/>
      <c r="P96" s="10"/>
      <c r="Q96" s="10"/>
      <c r="R96" s="248"/>
      <c r="S96" s="248"/>
      <c r="T96" s="10" t="s">
        <v>117</v>
      </c>
      <c r="U96" s="248">
        <v>260001</v>
      </c>
      <c r="V96" s="10"/>
      <c r="W96" s="10"/>
      <c r="X96" s="10"/>
      <c r="Y96" s="10"/>
      <c r="Z96" s="32" t="s">
        <v>1479</v>
      </c>
      <c r="AA96" s="51"/>
      <c r="AB96" s="10"/>
      <c r="AC96" s="10"/>
      <c r="AD96" s="10"/>
      <c r="AE96" s="10"/>
      <c r="AF96" s="10"/>
      <c r="AG96" s="10"/>
    </row>
    <row r="97" spans="1:33" ht="16.5" x14ac:dyDescent="0.3">
      <c r="A97" s="55">
        <f t="shared" si="0"/>
        <v>92</v>
      </c>
      <c r="B97" s="10" t="s">
        <v>1526</v>
      </c>
      <c r="C97" s="10"/>
      <c r="D97" s="10">
        <v>0</v>
      </c>
      <c r="E97" s="10" t="s">
        <v>1524</v>
      </c>
      <c r="F97" s="11" t="s">
        <v>65</v>
      </c>
      <c r="G97" s="11"/>
      <c r="H97" s="10">
        <v>200000</v>
      </c>
      <c r="I97" s="10">
        <v>0</v>
      </c>
      <c r="J97" s="11" t="s">
        <v>262</v>
      </c>
      <c r="K97" s="7" t="s">
        <v>36</v>
      </c>
      <c r="L97" s="12" t="s">
        <v>1467</v>
      </c>
      <c r="M97" s="10">
        <v>0</v>
      </c>
      <c r="N97" s="10"/>
      <c r="O97" s="248"/>
      <c r="P97" s="10"/>
      <c r="Q97" s="10"/>
      <c r="R97" s="248"/>
      <c r="S97" s="248"/>
      <c r="T97" s="10" t="s">
        <v>117</v>
      </c>
      <c r="U97" s="248">
        <v>260001</v>
      </c>
      <c r="V97" s="10"/>
      <c r="W97" s="10"/>
      <c r="X97" s="10"/>
      <c r="Y97" s="10"/>
      <c r="Z97" s="32" t="s">
        <v>1479</v>
      </c>
      <c r="AA97" s="51"/>
      <c r="AB97" s="10"/>
      <c r="AC97" s="10"/>
      <c r="AD97" s="10"/>
      <c r="AE97" s="10"/>
      <c r="AF97" s="10"/>
      <c r="AG97" s="10"/>
    </row>
    <row r="98" spans="1:33" ht="16.5" x14ac:dyDescent="0.3">
      <c r="A98" s="10">
        <f t="shared" si="0"/>
        <v>93</v>
      </c>
      <c r="B98" s="10" t="s">
        <v>1527</v>
      </c>
      <c r="C98" s="10"/>
      <c r="D98" s="10">
        <v>0</v>
      </c>
      <c r="E98" s="10" t="s">
        <v>1528</v>
      </c>
      <c r="F98" s="11" t="s">
        <v>65</v>
      </c>
      <c r="G98" s="11"/>
      <c r="H98" s="10">
        <v>200000</v>
      </c>
      <c r="I98" s="10">
        <v>0</v>
      </c>
      <c r="J98" s="11" t="s">
        <v>262</v>
      </c>
      <c r="K98" s="7" t="s">
        <v>1301</v>
      </c>
      <c r="L98" s="12" t="s">
        <v>1467</v>
      </c>
      <c r="M98" s="10">
        <v>0</v>
      </c>
      <c r="N98" s="10"/>
      <c r="O98" s="248"/>
      <c r="P98" s="10"/>
      <c r="Q98" s="10"/>
      <c r="R98" s="248"/>
      <c r="S98" s="248"/>
      <c r="T98" s="10" t="s">
        <v>117</v>
      </c>
      <c r="U98" s="248">
        <v>260001</v>
      </c>
      <c r="V98" s="10"/>
      <c r="W98" s="10"/>
      <c r="X98" s="10"/>
      <c r="Y98" s="10"/>
      <c r="Z98" s="32" t="s">
        <v>1479</v>
      </c>
      <c r="AA98" s="51"/>
      <c r="AB98" s="10"/>
      <c r="AC98" s="10"/>
      <c r="AD98" s="10"/>
      <c r="AE98" s="10"/>
      <c r="AF98" s="10"/>
      <c r="AG98" s="10"/>
    </row>
    <row r="99" spans="1:33" ht="16.5" x14ac:dyDescent="0.3">
      <c r="A99" s="55">
        <f t="shared" si="0"/>
        <v>94</v>
      </c>
      <c r="B99" s="10">
        <v>721010</v>
      </c>
      <c r="C99" s="10"/>
      <c r="D99" s="10">
        <v>0</v>
      </c>
      <c r="E99" s="4" t="s">
        <v>1264</v>
      </c>
      <c r="F99" s="11" t="s">
        <v>182</v>
      </c>
      <c r="G99" s="11"/>
      <c r="H99" s="10">
        <v>200000</v>
      </c>
      <c r="I99" s="10">
        <v>0</v>
      </c>
      <c r="J99" s="11" t="s">
        <v>262</v>
      </c>
      <c r="K99" s="10" t="s">
        <v>55</v>
      </c>
      <c r="L99" s="12" t="s">
        <v>1467</v>
      </c>
      <c r="M99" s="10">
        <v>0</v>
      </c>
      <c r="N99" s="10"/>
      <c r="O99" s="248"/>
      <c r="P99" s="10"/>
      <c r="Q99" s="10"/>
      <c r="R99" s="248"/>
      <c r="S99" s="248"/>
      <c r="T99" s="10" t="s">
        <v>117</v>
      </c>
      <c r="U99" s="248">
        <v>0</v>
      </c>
      <c r="V99" s="10"/>
      <c r="W99" s="143" t="s">
        <v>2609</v>
      </c>
      <c r="X99" s="10"/>
      <c r="Y99" s="10"/>
      <c r="Z99" s="11"/>
      <c r="AA99" s="11"/>
      <c r="AB99" s="10"/>
      <c r="AC99" s="10"/>
      <c r="AD99" s="10"/>
      <c r="AE99" s="10"/>
      <c r="AF99" s="10"/>
      <c r="AG99" s="10"/>
    </row>
    <row r="100" spans="1:33" ht="16.5" x14ac:dyDescent="0.3">
      <c r="A100" s="10">
        <f t="shared" si="0"/>
        <v>95</v>
      </c>
      <c r="B100" s="10">
        <v>721020</v>
      </c>
      <c r="C100" s="10"/>
      <c r="D100" s="10">
        <v>0</v>
      </c>
      <c r="E100" s="4" t="s">
        <v>1264</v>
      </c>
      <c r="F100" s="11" t="s">
        <v>368</v>
      </c>
      <c r="G100" s="11"/>
      <c r="H100" s="10">
        <v>200000</v>
      </c>
      <c r="I100" s="10">
        <v>0</v>
      </c>
      <c r="J100" s="11" t="s">
        <v>262</v>
      </c>
      <c r="K100" s="10" t="s">
        <v>55</v>
      </c>
      <c r="L100" s="12" t="s">
        <v>1467</v>
      </c>
      <c r="M100" s="10">
        <v>0</v>
      </c>
      <c r="N100" s="10"/>
      <c r="O100" s="248"/>
      <c r="P100" s="10"/>
      <c r="Q100" s="10"/>
      <c r="R100" s="248"/>
      <c r="S100" s="248"/>
      <c r="T100" s="10" t="s">
        <v>117</v>
      </c>
      <c r="U100" s="248">
        <v>0</v>
      </c>
      <c r="V100" s="10"/>
      <c r="W100" s="143" t="s">
        <v>2609</v>
      </c>
      <c r="X100" s="10"/>
      <c r="Y100" s="10"/>
      <c r="Z100" s="11"/>
      <c r="AA100" s="11"/>
      <c r="AB100" s="10"/>
      <c r="AC100" s="10"/>
      <c r="AD100" s="10"/>
      <c r="AE100" s="10"/>
      <c r="AF100" s="10"/>
      <c r="AG100" s="10"/>
    </row>
    <row r="101" spans="1:33" ht="16.5" x14ac:dyDescent="0.3">
      <c r="A101" s="55">
        <f t="shared" si="0"/>
        <v>96</v>
      </c>
      <c r="B101" s="10">
        <v>721030</v>
      </c>
      <c r="C101" s="10"/>
      <c r="D101" s="10">
        <v>0</v>
      </c>
      <c r="E101" s="4" t="s">
        <v>1264</v>
      </c>
      <c r="F101" s="11" t="s">
        <v>369</v>
      </c>
      <c r="G101" s="11"/>
      <c r="H101" s="10">
        <v>200000</v>
      </c>
      <c r="I101" s="10">
        <v>0</v>
      </c>
      <c r="J101" s="11" t="s">
        <v>262</v>
      </c>
      <c r="K101" s="10" t="s">
        <v>55</v>
      </c>
      <c r="L101" s="12" t="s">
        <v>1467</v>
      </c>
      <c r="M101" s="10">
        <v>0</v>
      </c>
      <c r="N101" s="10"/>
      <c r="O101" s="248"/>
      <c r="P101" s="10"/>
      <c r="Q101" s="10"/>
      <c r="R101" s="248"/>
      <c r="S101" s="248"/>
      <c r="T101" s="10" t="s">
        <v>117</v>
      </c>
      <c r="U101" s="248">
        <v>0</v>
      </c>
      <c r="V101" s="10"/>
      <c r="W101" s="143" t="s">
        <v>2609</v>
      </c>
      <c r="X101" s="10"/>
      <c r="Y101" s="10"/>
      <c r="Z101" s="11"/>
      <c r="AA101" s="11"/>
      <c r="AB101" s="10"/>
      <c r="AC101" s="10"/>
      <c r="AD101" s="10"/>
      <c r="AE101" s="10"/>
      <c r="AF101" s="10"/>
      <c r="AG101" s="10"/>
    </row>
    <row r="102" spans="1:33" ht="16.5" x14ac:dyDescent="0.3">
      <c r="A102" s="10">
        <f t="shared" si="0"/>
        <v>97</v>
      </c>
      <c r="B102" s="10">
        <v>721040</v>
      </c>
      <c r="C102" s="10"/>
      <c r="D102" s="10">
        <v>0</v>
      </c>
      <c r="E102" s="4" t="s">
        <v>1264</v>
      </c>
      <c r="F102" s="11" t="s">
        <v>370</v>
      </c>
      <c r="G102" s="11"/>
      <c r="H102" s="10">
        <v>200000</v>
      </c>
      <c r="I102" s="10">
        <v>0</v>
      </c>
      <c r="J102" s="11" t="s">
        <v>262</v>
      </c>
      <c r="K102" s="10" t="s">
        <v>55</v>
      </c>
      <c r="L102" s="12" t="s">
        <v>1467</v>
      </c>
      <c r="M102" s="10">
        <v>0</v>
      </c>
      <c r="N102" s="10"/>
      <c r="O102" s="248"/>
      <c r="P102" s="10"/>
      <c r="Q102" s="10"/>
      <c r="R102" s="248"/>
      <c r="S102" s="248"/>
      <c r="T102" s="10" t="s">
        <v>117</v>
      </c>
      <c r="U102" s="248">
        <v>0</v>
      </c>
      <c r="V102" s="10"/>
      <c r="W102" s="143" t="s">
        <v>2609</v>
      </c>
      <c r="X102" s="10"/>
      <c r="Y102" s="10"/>
      <c r="Z102" s="11"/>
      <c r="AA102" s="11"/>
      <c r="AB102" s="10"/>
      <c r="AC102" s="10"/>
      <c r="AD102" s="10"/>
      <c r="AE102" s="10"/>
      <c r="AF102" s="10"/>
      <c r="AG102" s="10"/>
    </row>
    <row r="103" spans="1:33" ht="16.5" x14ac:dyDescent="0.3">
      <c r="A103" s="55">
        <f t="shared" si="0"/>
        <v>98</v>
      </c>
      <c r="B103" s="10">
        <v>721050</v>
      </c>
      <c r="C103" s="10"/>
      <c r="D103" s="10">
        <v>0</v>
      </c>
      <c r="E103" s="4" t="s">
        <v>1264</v>
      </c>
      <c r="F103" s="11" t="s">
        <v>371</v>
      </c>
      <c r="G103" s="11"/>
      <c r="H103" s="10">
        <v>200000</v>
      </c>
      <c r="I103" s="10">
        <v>0</v>
      </c>
      <c r="J103" s="11" t="s">
        <v>262</v>
      </c>
      <c r="K103" s="10" t="s">
        <v>55</v>
      </c>
      <c r="L103" s="12" t="s">
        <v>1467</v>
      </c>
      <c r="M103" s="10">
        <v>0</v>
      </c>
      <c r="N103" s="10"/>
      <c r="O103" s="248"/>
      <c r="P103" s="10"/>
      <c r="Q103" s="10"/>
      <c r="R103" s="248"/>
      <c r="S103" s="248"/>
      <c r="T103" s="10" t="s">
        <v>117</v>
      </c>
      <c r="U103" s="248">
        <v>0</v>
      </c>
      <c r="V103" s="10"/>
      <c r="W103" s="143" t="s">
        <v>2609</v>
      </c>
      <c r="X103" s="10"/>
      <c r="Y103" s="10"/>
      <c r="Z103" s="11"/>
      <c r="AA103" s="11"/>
      <c r="AB103" s="10"/>
      <c r="AC103" s="10"/>
      <c r="AD103" s="10"/>
      <c r="AE103" s="10"/>
      <c r="AF103" s="10"/>
      <c r="AG103" s="10"/>
    </row>
    <row r="104" spans="1:33" ht="16.5" x14ac:dyDescent="0.3">
      <c r="A104" s="10">
        <f t="shared" si="0"/>
        <v>99</v>
      </c>
      <c r="B104" s="10">
        <v>721060</v>
      </c>
      <c r="C104" s="10"/>
      <c r="D104" s="10">
        <v>0</v>
      </c>
      <c r="E104" s="4" t="s">
        <v>1264</v>
      </c>
      <c r="F104" s="11" t="s">
        <v>372</v>
      </c>
      <c r="G104" s="11"/>
      <c r="H104" s="10">
        <v>200000</v>
      </c>
      <c r="I104" s="10">
        <v>0</v>
      </c>
      <c r="J104" s="11" t="s">
        <v>262</v>
      </c>
      <c r="K104" s="10" t="s">
        <v>55</v>
      </c>
      <c r="L104" s="12" t="s">
        <v>1467</v>
      </c>
      <c r="M104" s="10">
        <v>0</v>
      </c>
      <c r="N104" s="10"/>
      <c r="O104" s="248"/>
      <c r="P104" s="10"/>
      <c r="Q104" s="10"/>
      <c r="R104" s="248"/>
      <c r="S104" s="248"/>
      <c r="T104" s="10" t="s">
        <v>117</v>
      </c>
      <c r="U104" s="248">
        <v>0</v>
      </c>
      <c r="V104" s="10"/>
      <c r="W104" s="143" t="s">
        <v>2609</v>
      </c>
      <c r="X104" s="10"/>
      <c r="Y104" s="10"/>
      <c r="Z104" s="11"/>
      <c r="AA104" s="11"/>
      <c r="AB104" s="10"/>
      <c r="AC104" s="10"/>
      <c r="AD104" s="10"/>
      <c r="AE104" s="10"/>
      <c r="AF104" s="10"/>
      <c r="AG104" s="10"/>
    </row>
    <row r="105" spans="1:33" ht="16.5" x14ac:dyDescent="0.3">
      <c r="A105" s="55">
        <f t="shared" si="0"/>
        <v>100</v>
      </c>
      <c r="B105" s="10">
        <v>721070</v>
      </c>
      <c r="C105" s="10"/>
      <c r="D105" s="10">
        <v>0</v>
      </c>
      <c r="E105" s="4" t="s">
        <v>1264</v>
      </c>
      <c r="F105" s="11" t="s">
        <v>373</v>
      </c>
      <c r="G105" s="11"/>
      <c r="H105" s="10">
        <v>200000</v>
      </c>
      <c r="I105" s="10">
        <v>0</v>
      </c>
      <c r="J105" s="11" t="s">
        <v>262</v>
      </c>
      <c r="K105" s="10" t="s">
        <v>55</v>
      </c>
      <c r="L105" s="12" t="s">
        <v>1467</v>
      </c>
      <c r="M105" s="10">
        <v>0</v>
      </c>
      <c r="N105" s="10"/>
      <c r="O105" s="248"/>
      <c r="P105" s="10"/>
      <c r="Q105" s="10"/>
      <c r="R105" s="248"/>
      <c r="S105" s="248"/>
      <c r="T105" s="10" t="s">
        <v>117</v>
      </c>
      <c r="U105" s="248">
        <v>0</v>
      </c>
      <c r="V105" s="10"/>
      <c r="W105" s="143" t="s">
        <v>2609</v>
      </c>
      <c r="X105" s="10"/>
      <c r="Y105" s="10"/>
      <c r="Z105" s="11"/>
      <c r="AA105" s="11"/>
      <c r="AB105" s="10"/>
      <c r="AC105" s="10"/>
      <c r="AD105" s="10"/>
      <c r="AE105" s="10"/>
      <c r="AF105" s="10"/>
      <c r="AG105" s="10"/>
    </row>
    <row r="106" spans="1:33" ht="16.5" x14ac:dyDescent="0.3">
      <c r="A106" s="10">
        <f t="shared" si="0"/>
        <v>101</v>
      </c>
      <c r="B106" s="10">
        <v>721080</v>
      </c>
      <c r="C106" s="10"/>
      <c r="D106" s="10">
        <v>0</v>
      </c>
      <c r="E106" s="4" t="s">
        <v>1264</v>
      </c>
      <c r="F106" s="11" t="s">
        <v>374</v>
      </c>
      <c r="G106" s="11"/>
      <c r="H106" s="10">
        <v>200000</v>
      </c>
      <c r="I106" s="10">
        <v>0</v>
      </c>
      <c r="J106" s="11" t="s">
        <v>262</v>
      </c>
      <c r="K106" s="10" t="s">
        <v>55</v>
      </c>
      <c r="L106" s="12" t="s">
        <v>1467</v>
      </c>
      <c r="M106" s="10">
        <v>0</v>
      </c>
      <c r="N106" s="10"/>
      <c r="O106" s="248"/>
      <c r="P106" s="10"/>
      <c r="Q106" s="10"/>
      <c r="R106" s="248"/>
      <c r="S106" s="248"/>
      <c r="T106" s="10" t="s">
        <v>117</v>
      </c>
      <c r="U106" s="248">
        <v>0</v>
      </c>
      <c r="V106" s="10"/>
      <c r="W106" s="143" t="s">
        <v>2609</v>
      </c>
      <c r="X106" s="10"/>
      <c r="Y106" s="10"/>
      <c r="Z106" s="11"/>
      <c r="AA106" s="11"/>
      <c r="AB106" s="10"/>
      <c r="AC106" s="10"/>
      <c r="AD106" s="10"/>
      <c r="AE106" s="10"/>
      <c r="AF106" s="10"/>
      <c r="AG106" s="10"/>
    </row>
    <row r="107" spans="1:33" ht="16.5" x14ac:dyDescent="0.3">
      <c r="A107" s="55">
        <f t="shared" si="0"/>
        <v>102</v>
      </c>
      <c r="B107" s="10">
        <v>721090</v>
      </c>
      <c r="C107" s="10"/>
      <c r="D107" s="10">
        <v>0</v>
      </c>
      <c r="E107" s="4" t="s">
        <v>1264</v>
      </c>
      <c r="F107" s="11" t="s">
        <v>375</v>
      </c>
      <c r="G107" s="11"/>
      <c r="H107" s="10">
        <v>200000</v>
      </c>
      <c r="I107" s="10">
        <v>0</v>
      </c>
      <c r="J107" s="11" t="s">
        <v>262</v>
      </c>
      <c r="K107" s="10" t="s">
        <v>55</v>
      </c>
      <c r="L107" s="12" t="s">
        <v>1467</v>
      </c>
      <c r="M107" s="10">
        <v>0</v>
      </c>
      <c r="N107" s="10"/>
      <c r="O107" s="248"/>
      <c r="P107" s="10"/>
      <c r="Q107" s="10"/>
      <c r="R107" s="248"/>
      <c r="S107" s="248"/>
      <c r="T107" s="10" t="s">
        <v>117</v>
      </c>
      <c r="U107" s="248">
        <v>0</v>
      </c>
      <c r="V107" s="10"/>
      <c r="W107" s="143" t="s">
        <v>2609</v>
      </c>
      <c r="X107" s="10"/>
      <c r="Y107" s="10"/>
      <c r="Z107" s="11"/>
      <c r="AA107" s="11"/>
      <c r="AB107" s="10"/>
      <c r="AC107" s="10"/>
      <c r="AD107" s="10"/>
      <c r="AE107" s="10"/>
      <c r="AF107" s="10"/>
      <c r="AG107" s="10"/>
    </row>
    <row r="108" spans="1:33" ht="16.5" x14ac:dyDescent="0.3">
      <c r="A108" s="10">
        <f t="shared" si="0"/>
        <v>103</v>
      </c>
      <c r="B108" s="10">
        <v>721100</v>
      </c>
      <c r="C108" s="10"/>
      <c r="D108" s="10">
        <v>0</v>
      </c>
      <c r="E108" s="4" t="s">
        <v>1264</v>
      </c>
      <c r="F108" s="11" t="s">
        <v>376</v>
      </c>
      <c r="G108" s="11"/>
      <c r="H108" s="10">
        <v>200000</v>
      </c>
      <c r="I108" s="10">
        <v>0</v>
      </c>
      <c r="J108" s="11" t="s">
        <v>262</v>
      </c>
      <c r="K108" s="10" t="s">
        <v>55</v>
      </c>
      <c r="L108" s="12" t="s">
        <v>1467</v>
      </c>
      <c r="M108" s="10">
        <v>0</v>
      </c>
      <c r="N108" s="10"/>
      <c r="O108" s="248"/>
      <c r="P108" s="10"/>
      <c r="Q108" s="10"/>
      <c r="R108" s="248"/>
      <c r="S108" s="248"/>
      <c r="T108" s="10" t="s">
        <v>117</v>
      </c>
      <c r="U108" s="248">
        <v>0</v>
      </c>
      <c r="V108" s="10"/>
      <c r="W108" s="143" t="s">
        <v>2609</v>
      </c>
      <c r="X108" s="10"/>
      <c r="Y108" s="10"/>
      <c r="Z108" s="11"/>
      <c r="AA108" s="11"/>
      <c r="AB108" s="10"/>
      <c r="AC108" s="10"/>
      <c r="AD108" s="10"/>
      <c r="AE108" s="10"/>
      <c r="AF108" s="10"/>
      <c r="AG108" s="10"/>
    </row>
    <row r="109" spans="1:33" ht="16.5" x14ac:dyDescent="0.3">
      <c r="A109" s="55">
        <f t="shared" si="0"/>
        <v>104</v>
      </c>
      <c r="B109" s="10">
        <v>721110</v>
      </c>
      <c r="C109" s="10"/>
      <c r="D109" s="10">
        <v>0</v>
      </c>
      <c r="E109" s="4" t="s">
        <v>1264</v>
      </c>
      <c r="F109" s="11" t="s">
        <v>377</v>
      </c>
      <c r="G109" s="11"/>
      <c r="H109" s="10">
        <v>200000</v>
      </c>
      <c r="I109" s="10">
        <v>0</v>
      </c>
      <c r="J109" s="11" t="s">
        <v>262</v>
      </c>
      <c r="K109" s="10" t="s">
        <v>55</v>
      </c>
      <c r="L109" s="12" t="s">
        <v>1467</v>
      </c>
      <c r="M109" s="10">
        <v>0</v>
      </c>
      <c r="N109" s="10"/>
      <c r="O109" s="248"/>
      <c r="P109" s="10"/>
      <c r="Q109" s="10"/>
      <c r="R109" s="248"/>
      <c r="S109" s="248"/>
      <c r="T109" s="10" t="s">
        <v>117</v>
      </c>
      <c r="U109" s="248">
        <v>0</v>
      </c>
      <c r="V109" s="10"/>
      <c r="W109" s="143" t="s">
        <v>2609</v>
      </c>
      <c r="X109" s="10"/>
      <c r="Y109" s="10"/>
      <c r="Z109" s="11"/>
      <c r="AA109" s="11"/>
      <c r="AB109" s="10"/>
      <c r="AC109" s="10"/>
      <c r="AD109" s="10"/>
      <c r="AE109" s="10"/>
      <c r="AF109" s="10"/>
      <c r="AG109" s="10"/>
    </row>
    <row r="110" spans="1:33" ht="16.5" x14ac:dyDescent="0.3">
      <c r="A110" s="10">
        <f t="shared" si="0"/>
        <v>105</v>
      </c>
      <c r="B110" s="10">
        <v>721120</v>
      </c>
      <c r="C110" s="10"/>
      <c r="D110" s="10">
        <v>0</v>
      </c>
      <c r="E110" s="4" t="s">
        <v>1264</v>
      </c>
      <c r="F110" s="11" t="s">
        <v>378</v>
      </c>
      <c r="G110" s="11"/>
      <c r="H110" s="10">
        <v>200000</v>
      </c>
      <c r="I110" s="10">
        <v>0</v>
      </c>
      <c r="J110" s="11" t="s">
        <v>262</v>
      </c>
      <c r="K110" s="10" t="s">
        <v>55</v>
      </c>
      <c r="L110" s="12" t="s">
        <v>1467</v>
      </c>
      <c r="M110" s="10">
        <v>0</v>
      </c>
      <c r="N110" s="10"/>
      <c r="O110" s="248"/>
      <c r="P110" s="10"/>
      <c r="Q110" s="10"/>
      <c r="R110" s="248"/>
      <c r="S110" s="248"/>
      <c r="T110" s="10" t="s">
        <v>117</v>
      </c>
      <c r="U110" s="248">
        <v>0</v>
      </c>
      <c r="V110" s="10"/>
      <c r="W110" s="143" t="s">
        <v>2609</v>
      </c>
      <c r="X110" s="10"/>
      <c r="Y110" s="10"/>
      <c r="Z110" s="11"/>
      <c r="AA110" s="11"/>
      <c r="AB110" s="10"/>
      <c r="AC110" s="10"/>
      <c r="AD110" s="10"/>
      <c r="AE110" s="10"/>
      <c r="AF110" s="10"/>
      <c r="AG110" s="10"/>
    </row>
    <row r="111" spans="1:33" ht="16.5" x14ac:dyDescent="0.3">
      <c r="A111" s="55">
        <f t="shared" ref="A111:A278" si="1">ROW()-5</f>
        <v>106</v>
      </c>
      <c r="B111" s="10">
        <v>721130</v>
      </c>
      <c r="C111" s="10"/>
      <c r="D111" s="10">
        <v>0</v>
      </c>
      <c r="E111" s="4" t="s">
        <v>1264</v>
      </c>
      <c r="F111" s="11" t="s">
        <v>379</v>
      </c>
      <c r="G111" s="11"/>
      <c r="H111" s="10">
        <v>200000</v>
      </c>
      <c r="I111" s="10">
        <v>0</v>
      </c>
      <c r="J111" s="11" t="s">
        <v>262</v>
      </c>
      <c r="K111" s="10" t="s">
        <v>55</v>
      </c>
      <c r="L111" s="12" t="s">
        <v>1467</v>
      </c>
      <c r="M111" s="10">
        <v>0</v>
      </c>
      <c r="N111" s="10"/>
      <c r="O111" s="248"/>
      <c r="P111" s="10"/>
      <c r="Q111" s="10"/>
      <c r="R111" s="248"/>
      <c r="S111" s="248"/>
      <c r="T111" s="10" t="s">
        <v>117</v>
      </c>
      <c r="U111" s="248">
        <v>0</v>
      </c>
      <c r="V111" s="10"/>
      <c r="W111" s="143" t="s">
        <v>2609</v>
      </c>
      <c r="X111" s="10"/>
      <c r="Y111" s="10"/>
      <c r="Z111" s="11"/>
      <c r="AA111" s="11"/>
      <c r="AB111" s="10"/>
      <c r="AC111" s="10"/>
      <c r="AD111" s="10"/>
      <c r="AE111" s="10"/>
      <c r="AF111" s="10"/>
      <c r="AG111" s="10"/>
    </row>
    <row r="112" spans="1:33" ht="16.5" x14ac:dyDescent="0.3">
      <c r="A112" s="10">
        <f t="shared" si="1"/>
        <v>107</v>
      </c>
      <c r="B112" s="10">
        <v>721140</v>
      </c>
      <c r="C112" s="10"/>
      <c r="D112" s="10">
        <v>0</v>
      </c>
      <c r="E112" s="4" t="s">
        <v>1264</v>
      </c>
      <c r="F112" s="11" t="s">
        <v>380</v>
      </c>
      <c r="G112" s="11"/>
      <c r="H112" s="10">
        <v>200000</v>
      </c>
      <c r="I112" s="10">
        <v>0</v>
      </c>
      <c r="J112" s="11" t="s">
        <v>262</v>
      </c>
      <c r="K112" s="10" t="s">
        <v>55</v>
      </c>
      <c r="L112" s="12" t="s">
        <v>1467</v>
      </c>
      <c r="M112" s="10">
        <v>0</v>
      </c>
      <c r="N112" s="10"/>
      <c r="O112" s="248"/>
      <c r="P112" s="10"/>
      <c r="Q112" s="10"/>
      <c r="R112" s="248"/>
      <c r="S112" s="248"/>
      <c r="T112" s="10" t="s">
        <v>117</v>
      </c>
      <c r="U112" s="248">
        <v>0</v>
      </c>
      <c r="V112" s="10"/>
      <c r="W112" s="143" t="s">
        <v>2609</v>
      </c>
      <c r="X112" s="10"/>
      <c r="Y112" s="10"/>
      <c r="Z112" s="11"/>
      <c r="AA112" s="11"/>
      <c r="AB112" s="10"/>
      <c r="AC112" s="10"/>
      <c r="AD112" s="10"/>
      <c r="AE112" s="10"/>
      <c r="AF112" s="10"/>
      <c r="AG112" s="10"/>
    </row>
    <row r="113" spans="1:33" ht="16.5" x14ac:dyDescent="0.3">
      <c r="A113" s="55">
        <f t="shared" si="1"/>
        <v>108</v>
      </c>
      <c r="B113" s="10">
        <v>721150</v>
      </c>
      <c r="C113" s="10"/>
      <c r="D113" s="10">
        <v>0</v>
      </c>
      <c r="E113" s="4" t="s">
        <v>1264</v>
      </c>
      <c r="F113" s="11" t="s">
        <v>381</v>
      </c>
      <c r="G113" s="11"/>
      <c r="H113" s="10">
        <v>200000</v>
      </c>
      <c r="I113" s="10">
        <v>0</v>
      </c>
      <c r="J113" s="11" t="s">
        <v>262</v>
      </c>
      <c r="K113" s="10" t="s">
        <v>55</v>
      </c>
      <c r="L113" s="12" t="s">
        <v>1467</v>
      </c>
      <c r="M113" s="10">
        <v>0</v>
      </c>
      <c r="N113" s="10"/>
      <c r="O113" s="248"/>
      <c r="P113" s="10"/>
      <c r="Q113" s="10"/>
      <c r="R113" s="248"/>
      <c r="S113" s="248"/>
      <c r="T113" s="10" t="s">
        <v>117</v>
      </c>
      <c r="U113" s="248">
        <v>0</v>
      </c>
      <c r="V113" s="10"/>
      <c r="W113" s="143" t="s">
        <v>2609</v>
      </c>
      <c r="X113" s="10"/>
      <c r="Y113" s="10"/>
      <c r="Z113" s="11"/>
      <c r="AA113" s="11"/>
      <c r="AB113" s="10"/>
      <c r="AC113" s="10"/>
      <c r="AD113" s="10"/>
      <c r="AE113" s="10"/>
      <c r="AF113" s="10"/>
      <c r="AG113" s="10"/>
    </row>
    <row r="114" spans="1:33" ht="16.5" x14ac:dyDescent="0.3">
      <c r="A114" s="10">
        <f t="shared" si="1"/>
        <v>109</v>
      </c>
      <c r="B114" s="10">
        <v>721160</v>
      </c>
      <c r="C114" s="10"/>
      <c r="D114" s="10">
        <v>0</v>
      </c>
      <c r="E114" s="4" t="s">
        <v>1264</v>
      </c>
      <c r="F114" s="11" t="s">
        <v>382</v>
      </c>
      <c r="G114" s="11"/>
      <c r="H114" s="10">
        <v>200000</v>
      </c>
      <c r="I114" s="10">
        <v>0</v>
      </c>
      <c r="J114" s="11" t="s">
        <v>262</v>
      </c>
      <c r="K114" s="10" t="s">
        <v>55</v>
      </c>
      <c r="L114" s="12" t="s">
        <v>1467</v>
      </c>
      <c r="M114" s="10">
        <v>0</v>
      </c>
      <c r="N114" s="10"/>
      <c r="O114" s="248"/>
      <c r="P114" s="10"/>
      <c r="Q114" s="10"/>
      <c r="R114" s="248"/>
      <c r="S114" s="248"/>
      <c r="T114" s="10" t="s">
        <v>117</v>
      </c>
      <c r="U114" s="248">
        <v>0</v>
      </c>
      <c r="V114" s="10"/>
      <c r="W114" s="143" t="s">
        <v>2609</v>
      </c>
      <c r="X114" s="10"/>
      <c r="Y114" s="10"/>
      <c r="Z114" s="11"/>
      <c r="AA114" s="11"/>
      <c r="AB114" s="10"/>
      <c r="AC114" s="10"/>
      <c r="AD114" s="10"/>
      <c r="AE114" s="10"/>
      <c r="AF114" s="10"/>
      <c r="AG114" s="10"/>
    </row>
    <row r="115" spans="1:33" ht="16.5" x14ac:dyDescent="0.3">
      <c r="A115" s="55">
        <f t="shared" si="1"/>
        <v>110</v>
      </c>
      <c r="B115" s="10">
        <v>721170</v>
      </c>
      <c r="C115" s="10"/>
      <c r="D115" s="10">
        <v>0</v>
      </c>
      <c r="E115" s="4" t="s">
        <v>1264</v>
      </c>
      <c r="F115" s="11" t="s">
        <v>383</v>
      </c>
      <c r="G115" s="11"/>
      <c r="H115" s="10">
        <v>200000</v>
      </c>
      <c r="I115" s="10">
        <v>0</v>
      </c>
      <c r="J115" s="11" t="s">
        <v>262</v>
      </c>
      <c r="K115" s="10" t="s">
        <v>55</v>
      </c>
      <c r="L115" s="12" t="s">
        <v>1467</v>
      </c>
      <c r="M115" s="10">
        <v>0</v>
      </c>
      <c r="N115" s="10"/>
      <c r="O115" s="248"/>
      <c r="P115" s="10"/>
      <c r="Q115" s="10"/>
      <c r="R115" s="248"/>
      <c r="S115" s="248"/>
      <c r="T115" s="10" t="s">
        <v>117</v>
      </c>
      <c r="U115" s="248">
        <v>0</v>
      </c>
      <c r="V115" s="10"/>
      <c r="W115" s="143" t="s">
        <v>2609</v>
      </c>
      <c r="X115" s="10"/>
      <c r="Y115" s="10"/>
      <c r="Z115" s="11"/>
      <c r="AA115" s="11"/>
      <c r="AB115" s="10"/>
      <c r="AC115" s="10"/>
      <c r="AD115" s="10"/>
      <c r="AE115" s="10"/>
      <c r="AF115" s="10"/>
      <c r="AG115" s="10"/>
    </row>
    <row r="116" spans="1:33" ht="16.5" x14ac:dyDescent="0.3">
      <c r="A116" s="10">
        <f t="shared" si="1"/>
        <v>111</v>
      </c>
      <c r="B116" s="10">
        <v>721180</v>
      </c>
      <c r="C116" s="10"/>
      <c r="D116" s="10">
        <v>0</v>
      </c>
      <c r="E116" s="4" t="s">
        <v>1264</v>
      </c>
      <c r="F116" s="11" t="s">
        <v>384</v>
      </c>
      <c r="G116" s="11"/>
      <c r="H116" s="10">
        <v>200000</v>
      </c>
      <c r="I116" s="10">
        <v>0</v>
      </c>
      <c r="J116" s="11" t="s">
        <v>262</v>
      </c>
      <c r="K116" s="10" t="s">
        <v>55</v>
      </c>
      <c r="L116" s="12" t="s">
        <v>1467</v>
      </c>
      <c r="M116" s="10">
        <v>0</v>
      </c>
      <c r="N116" s="10"/>
      <c r="O116" s="248"/>
      <c r="P116" s="10"/>
      <c r="Q116" s="10"/>
      <c r="R116" s="248"/>
      <c r="S116" s="248"/>
      <c r="T116" s="10" t="s">
        <v>117</v>
      </c>
      <c r="U116" s="248">
        <v>0</v>
      </c>
      <c r="V116" s="10"/>
      <c r="W116" s="143" t="s">
        <v>2609</v>
      </c>
      <c r="X116" s="10"/>
      <c r="Y116" s="10"/>
      <c r="Z116" s="11"/>
      <c r="AA116" s="11"/>
      <c r="AB116" s="10"/>
      <c r="AC116" s="10"/>
      <c r="AD116" s="10"/>
      <c r="AE116" s="10"/>
      <c r="AF116" s="10"/>
      <c r="AG116" s="10"/>
    </row>
    <row r="117" spans="1:33" ht="16.5" x14ac:dyDescent="0.3">
      <c r="A117" s="55">
        <f t="shared" si="1"/>
        <v>112</v>
      </c>
      <c r="B117" s="10">
        <v>721190</v>
      </c>
      <c r="C117" s="10"/>
      <c r="D117" s="10">
        <v>0</v>
      </c>
      <c r="E117" s="4" t="s">
        <v>1264</v>
      </c>
      <c r="F117" s="11" t="s">
        <v>385</v>
      </c>
      <c r="G117" s="11"/>
      <c r="H117" s="10">
        <v>200000</v>
      </c>
      <c r="I117" s="10">
        <v>0</v>
      </c>
      <c r="J117" s="11" t="s">
        <v>262</v>
      </c>
      <c r="K117" s="10" t="s">
        <v>55</v>
      </c>
      <c r="L117" s="12" t="s">
        <v>1467</v>
      </c>
      <c r="M117" s="10">
        <v>0</v>
      </c>
      <c r="N117" s="10"/>
      <c r="O117" s="248"/>
      <c r="P117" s="10"/>
      <c r="Q117" s="10"/>
      <c r="R117" s="248"/>
      <c r="S117" s="248"/>
      <c r="T117" s="10" t="s">
        <v>117</v>
      </c>
      <c r="U117" s="248">
        <v>0</v>
      </c>
      <c r="V117" s="10"/>
      <c r="W117" s="143" t="s">
        <v>2609</v>
      </c>
      <c r="X117" s="10"/>
      <c r="Y117" s="10"/>
      <c r="Z117" s="11"/>
      <c r="AA117" s="11"/>
      <c r="AB117" s="10"/>
      <c r="AC117" s="10"/>
      <c r="AD117" s="10"/>
      <c r="AE117" s="10"/>
      <c r="AF117" s="10"/>
      <c r="AG117" s="10"/>
    </row>
    <row r="118" spans="1:33" ht="16.5" x14ac:dyDescent="0.3">
      <c r="A118" s="10">
        <f t="shared" si="1"/>
        <v>113</v>
      </c>
      <c r="B118" s="10">
        <v>721200</v>
      </c>
      <c r="C118" s="10"/>
      <c r="D118" s="10">
        <v>0</v>
      </c>
      <c r="E118" s="4" t="s">
        <v>1264</v>
      </c>
      <c r="F118" s="11" t="s">
        <v>386</v>
      </c>
      <c r="G118" s="11"/>
      <c r="H118" s="10">
        <v>200000</v>
      </c>
      <c r="I118" s="10">
        <v>0</v>
      </c>
      <c r="J118" s="11" t="s">
        <v>262</v>
      </c>
      <c r="K118" s="10" t="s">
        <v>55</v>
      </c>
      <c r="L118" s="12" t="s">
        <v>1467</v>
      </c>
      <c r="M118" s="10">
        <v>0</v>
      </c>
      <c r="N118" s="10"/>
      <c r="O118" s="248"/>
      <c r="P118" s="10"/>
      <c r="Q118" s="10"/>
      <c r="R118" s="248"/>
      <c r="S118" s="248"/>
      <c r="T118" s="10" t="s">
        <v>117</v>
      </c>
      <c r="U118" s="248">
        <v>0</v>
      </c>
      <c r="V118" s="10"/>
      <c r="W118" s="143" t="s">
        <v>2609</v>
      </c>
      <c r="X118" s="10"/>
      <c r="Y118" s="10"/>
      <c r="Z118" s="11"/>
      <c r="AA118" s="11"/>
      <c r="AB118" s="10"/>
      <c r="AC118" s="10"/>
      <c r="AD118" s="10"/>
      <c r="AE118" s="10"/>
      <c r="AF118" s="10"/>
      <c r="AG118" s="10"/>
    </row>
    <row r="119" spans="1:33" ht="16.5" x14ac:dyDescent="0.3">
      <c r="A119" s="55">
        <f t="shared" si="1"/>
        <v>114</v>
      </c>
      <c r="B119" s="10">
        <v>721210</v>
      </c>
      <c r="C119" s="10"/>
      <c r="D119" s="10">
        <v>0</v>
      </c>
      <c r="E119" s="4" t="s">
        <v>1264</v>
      </c>
      <c r="F119" s="11" t="s">
        <v>387</v>
      </c>
      <c r="G119" s="11"/>
      <c r="H119" s="10">
        <v>200000</v>
      </c>
      <c r="I119" s="10">
        <v>0</v>
      </c>
      <c r="J119" s="11" t="s">
        <v>262</v>
      </c>
      <c r="K119" s="10" t="s">
        <v>55</v>
      </c>
      <c r="L119" s="12" t="s">
        <v>1467</v>
      </c>
      <c r="M119" s="10">
        <v>0</v>
      </c>
      <c r="N119" s="10"/>
      <c r="O119" s="248"/>
      <c r="P119" s="10"/>
      <c r="Q119" s="10"/>
      <c r="R119" s="248"/>
      <c r="S119" s="248"/>
      <c r="T119" s="10" t="s">
        <v>117</v>
      </c>
      <c r="U119" s="248">
        <v>0</v>
      </c>
      <c r="V119" s="10"/>
      <c r="W119" s="143" t="s">
        <v>2609</v>
      </c>
      <c r="X119" s="10"/>
      <c r="Y119" s="10"/>
      <c r="Z119" s="11"/>
      <c r="AA119" s="11"/>
      <c r="AB119" s="10"/>
      <c r="AC119" s="10"/>
      <c r="AD119" s="10"/>
      <c r="AE119" s="10"/>
      <c r="AF119" s="10"/>
      <c r="AG119" s="10"/>
    </row>
    <row r="120" spans="1:33" ht="16.5" x14ac:dyDescent="0.3">
      <c r="A120" s="10">
        <f t="shared" si="1"/>
        <v>115</v>
      </c>
      <c r="B120" s="10">
        <v>721220</v>
      </c>
      <c r="C120" s="10"/>
      <c r="D120" s="10">
        <v>0</v>
      </c>
      <c r="E120" s="4" t="s">
        <v>1264</v>
      </c>
      <c r="F120" s="11" t="s">
        <v>388</v>
      </c>
      <c r="G120" s="11"/>
      <c r="H120" s="10">
        <v>200000</v>
      </c>
      <c r="I120" s="10">
        <v>0</v>
      </c>
      <c r="J120" s="11" t="s">
        <v>262</v>
      </c>
      <c r="K120" s="10" t="s">
        <v>55</v>
      </c>
      <c r="L120" s="12" t="s">
        <v>1467</v>
      </c>
      <c r="M120" s="10">
        <v>0</v>
      </c>
      <c r="N120" s="10"/>
      <c r="O120" s="248"/>
      <c r="P120" s="10"/>
      <c r="Q120" s="10"/>
      <c r="R120" s="248"/>
      <c r="S120" s="248"/>
      <c r="T120" s="10" t="s">
        <v>117</v>
      </c>
      <c r="U120" s="248">
        <v>0</v>
      </c>
      <c r="V120" s="10"/>
      <c r="W120" s="143" t="s">
        <v>2609</v>
      </c>
      <c r="X120" s="10"/>
      <c r="Y120" s="10"/>
      <c r="Z120" s="11"/>
      <c r="AA120" s="11"/>
      <c r="AB120" s="10"/>
      <c r="AC120" s="10"/>
      <c r="AD120" s="10"/>
      <c r="AE120" s="10"/>
      <c r="AF120" s="10"/>
      <c r="AG120" s="10"/>
    </row>
    <row r="121" spans="1:33" ht="16.5" x14ac:dyDescent="0.3">
      <c r="A121" s="55">
        <f t="shared" si="1"/>
        <v>116</v>
      </c>
      <c r="B121" s="10">
        <v>721230</v>
      </c>
      <c r="C121" s="10"/>
      <c r="D121" s="10">
        <v>0</v>
      </c>
      <c r="E121" s="4" t="s">
        <v>1264</v>
      </c>
      <c r="F121" s="11" t="s">
        <v>389</v>
      </c>
      <c r="G121" s="11"/>
      <c r="H121" s="10">
        <v>200000</v>
      </c>
      <c r="I121" s="10">
        <v>0</v>
      </c>
      <c r="J121" s="11" t="s">
        <v>262</v>
      </c>
      <c r="K121" s="10" t="s">
        <v>55</v>
      </c>
      <c r="L121" s="12" t="s">
        <v>1467</v>
      </c>
      <c r="M121" s="10">
        <v>0</v>
      </c>
      <c r="N121" s="10"/>
      <c r="O121" s="248"/>
      <c r="P121" s="10"/>
      <c r="Q121" s="10"/>
      <c r="R121" s="248"/>
      <c r="S121" s="248"/>
      <c r="T121" s="10" t="s">
        <v>117</v>
      </c>
      <c r="U121" s="248">
        <v>0</v>
      </c>
      <c r="V121" s="10"/>
      <c r="W121" s="143" t="s">
        <v>2609</v>
      </c>
      <c r="X121" s="10"/>
      <c r="Y121" s="10"/>
      <c r="Z121" s="11"/>
      <c r="AA121" s="11"/>
      <c r="AB121" s="10"/>
      <c r="AC121" s="10"/>
      <c r="AD121" s="10"/>
      <c r="AE121" s="10"/>
      <c r="AF121" s="10"/>
      <c r="AG121" s="10"/>
    </row>
    <row r="122" spans="1:33" ht="16.5" x14ac:dyDescent="0.3">
      <c r="A122" s="10">
        <f t="shared" si="1"/>
        <v>117</v>
      </c>
      <c r="B122" s="10">
        <v>721240</v>
      </c>
      <c r="C122" s="10"/>
      <c r="D122" s="10">
        <v>0</v>
      </c>
      <c r="E122" s="4" t="s">
        <v>1264</v>
      </c>
      <c r="F122" s="11" t="s">
        <v>390</v>
      </c>
      <c r="G122" s="11"/>
      <c r="H122" s="10">
        <v>200000</v>
      </c>
      <c r="I122" s="10">
        <v>0</v>
      </c>
      <c r="J122" s="11" t="s">
        <v>262</v>
      </c>
      <c r="K122" s="10" t="s">
        <v>55</v>
      </c>
      <c r="L122" s="12" t="s">
        <v>1467</v>
      </c>
      <c r="M122" s="10">
        <v>0</v>
      </c>
      <c r="N122" s="10"/>
      <c r="O122" s="248"/>
      <c r="P122" s="10"/>
      <c r="Q122" s="10"/>
      <c r="R122" s="248"/>
      <c r="S122" s="248"/>
      <c r="T122" s="10" t="s">
        <v>117</v>
      </c>
      <c r="U122" s="248">
        <v>0</v>
      </c>
      <c r="V122" s="10"/>
      <c r="W122" s="143" t="s">
        <v>2609</v>
      </c>
      <c r="X122" s="10"/>
      <c r="Y122" s="10"/>
      <c r="Z122" s="11"/>
      <c r="AA122" s="11"/>
      <c r="AB122" s="10"/>
      <c r="AC122" s="10"/>
      <c r="AD122" s="10"/>
      <c r="AE122" s="10"/>
      <c r="AF122" s="10"/>
      <c r="AG122" s="10"/>
    </row>
    <row r="123" spans="1:33" ht="16.5" x14ac:dyDescent="0.3">
      <c r="A123" s="55">
        <f t="shared" si="1"/>
        <v>118</v>
      </c>
      <c r="B123" s="10">
        <v>721250</v>
      </c>
      <c r="C123" s="10"/>
      <c r="D123" s="10">
        <v>0</v>
      </c>
      <c r="E123" s="4" t="s">
        <v>1264</v>
      </c>
      <c r="F123" s="11" t="s">
        <v>391</v>
      </c>
      <c r="G123" s="11"/>
      <c r="H123" s="10">
        <v>200000</v>
      </c>
      <c r="I123" s="10">
        <v>0</v>
      </c>
      <c r="J123" s="11" t="s">
        <v>262</v>
      </c>
      <c r="K123" s="10" t="s">
        <v>55</v>
      </c>
      <c r="L123" s="12" t="s">
        <v>1467</v>
      </c>
      <c r="M123" s="10">
        <v>0</v>
      </c>
      <c r="N123" s="10"/>
      <c r="O123" s="248"/>
      <c r="P123" s="10"/>
      <c r="Q123" s="10"/>
      <c r="R123" s="248"/>
      <c r="S123" s="248"/>
      <c r="T123" s="10" t="s">
        <v>117</v>
      </c>
      <c r="U123" s="248">
        <v>0</v>
      </c>
      <c r="V123" s="10"/>
      <c r="W123" s="143" t="s">
        <v>2609</v>
      </c>
      <c r="X123" s="10"/>
      <c r="Y123" s="10"/>
      <c r="Z123" s="11"/>
      <c r="AA123" s="11"/>
      <c r="AB123" s="10"/>
      <c r="AC123" s="10"/>
      <c r="AD123" s="10"/>
      <c r="AE123" s="10"/>
      <c r="AF123" s="10"/>
      <c r="AG123" s="10"/>
    </row>
    <row r="124" spans="1:33" ht="16.5" x14ac:dyDescent="0.3">
      <c r="A124" s="10">
        <f t="shared" si="1"/>
        <v>119</v>
      </c>
      <c r="B124" s="10">
        <v>722010</v>
      </c>
      <c r="C124" s="10"/>
      <c r="D124" s="10">
        <v>0</v>
      </c>
      <c r="E124" s="4" t="s">
        <v>1265</v>
      </c>
      <c r="F124" s="11" t="s">
        <v>860</v>
      </c>
      <c r="G124" s="11"/>
      <c r="H124" s="10">
        <v>200000</v>
      </c>
      <c r="I124" s="10">
        <v>0</v>
      </c>
      <c r="J124" s="11" t="s">
        <v>262</v>
      </c>
      <c r="K124" s="10" t="s">
        <v>55</v>
      </c>
      <c r="L124" s="12" t="s">
        <v>1467</v>
      </c>
      <c r="M124" s="10">
        <v>0</v>
      </c>
      <c r="N124" s="10"/>
      <c r="O124" s="248"/>
      <c r="P124" s="10"/>
      <c r="Q124" s="10"/>
      <c r="R124" s="248"/>
      <c r="S124" s="248"/>
      <c r="T124" s="10" t="s">
        <v>117</v>
      </c>
      <c r="U124" s="248">
        <v>0</v>
      </c>
      <c r="V124" s="10"/>
      <c r="W124" s="143" t="s">
        <v>2609</v>
      </c>
      <c r="X124" s="10"/>
      <c r="Y124" s="10"/>
      <c r="Z124" s="11"/>
      <c r="AA124" s="11"/>
      <c r="AB124" s="10"/>
      <c r="AC124" s="10"/>
      <c r="AD124" s="10"/>
      <c r="AE124" s="10"/>
      <c r="AF124" s="10"/>
      <c r="AG124" s="10"/>
    </row>
    <row r="125" spans="1:33" ht="16.5" x14ac:dyDescent="0.3">
      <c r="A125" s="55">
        <f t="shared" si="1"/>
        <v>120</v>
      </c>
      <c r="B125" s="10">
        <v>722020</v>
      </c>
      <c r="C125" s="10"/>
      <c r="D125" s="10">
        <v>0</v>
      </c>
      <c r="E125" s="4" t="s">
        <v>1265</v>
      </c>
      <c r="F125" s="11" t="s">
        <v>444</v>
      </c>
      <c r="G125" s="11"/>
      <c r="H125" s="10">
        <v>200000</v>
      </c>
      <c r="I125" s="10">
        <v>0</v>
      </c>
      <c r="J125" s="11" t="s">
        <v>262</v>
      </c>
      <c r="K125" s="10" t="s">
        <v>55</v>
      </c>
      <c r="L125" s="12" t="s">
        <v>1467</v>
      </c>
      <c r="M125" s="10">
        <v>0</v>
      </c>
      <c r="N125" s="10"/>
      <c r="O125" s="248"/>
      <c r="P125" s="10"/>
      <c r="Q125" s="10"/>
      <c r="R125" s="248"/>
      <c r="S125" s="248"/>
      <c r="T125" s="10" t="s">
        <v>117</v>
      </c>
      <c r="U125" s="248">
        <v>0</v>
      </c>
      <c r="V125" s="10"/>
      <c r="W125" s="143" t="s">
        <v>2609</v>
      </c>
      <c r="X125" s="10"/>
      <c r="Y125" s="10"/>
      <c r="Z125" s="11"/>
      <c r="AA125" s="11"/>
      <c r="AB125" s="10"/>
      <c r="AC125" s="10"/>
      <c r="AD125" s="10"/>
      <c r="AE125" s="10"/>
      <c r="AF125" s="10"/>
      <c r="AG125" s="10"/>
    </row>
    <row r="126" spans="1:33" ht="16.5" x14ac:dyDescent="0.3">
      <c r="A126" s="10">
        <f t="shared" si="1"/>
        <v>121</v>
      </c>
      <c r="B126" s="10">
        <v>722030</v>
      </c>
      <c r="C126" s="10"/>
      <c r="D126" s="10">
        <v>0</v>
      </c>
      <c r="E126" s="4" t="s">
        <v>1265</v>
      </c>
      <c r="F126" s="11" t="s">
        <v>445</v>
      </c>
      <c r="G126" s="11"/>
      <c r="H126" s="10">
        <v>200000</v>
      </c>
      <c r="I126" s="10">
        <v>0</v>
      </c>
      <c r="J126" s="11" t="s">
        <v>262</v>
      </c>
      <c r="K126" s="10" t="s">
        <v>55</v>
      </c>
      <c r="L126" s="12" t="s">
        <v>1467</v>
      </c>
      <c r="M126" s="10">
        <v>0</v>
      </c>
      <c r="N126" s="10"/>
      <c r="O126" s="248"/>
      <c r="P126" s="10"/>
      <c r="Q126" s="10"/>
      <c r="R126" s="248"/>
      <c r="S126" s="248"/>
      <c r="T126" s="10" t="s">
        <v>117</v>
      </c>
      <c r="U126" s="248">
        <v>0</v>
      </c>
      <c r="V126" s="10"/>
      <c r="W126" s="143" t="s">
        <v>2609</v>
      </c>
      <c r="X126" s="10"/>
      <c r="Y126" s="10"/>
      <c r="Z126" s="11"/>
      <c r="AA126" s="11"/>
      <c r="AB126" s="10"/>
      <c r="AC126" s="10"/>
      <c r="AD126" s="10"/>
      <c r="AE126" s="10"/>
      <c r="AF126" s="10"/>
      <c r="AG126" s="10"/>
    </row>
    <row r="127" spans="1:33" ht="16.5" x14ac:dyDescent="0.3">
      <c r="A127" s="55">
        <f t="shared" si="1"/>
        <v>122</v>
      </c>
      <c r="B127" s="10">
        <v>722040</v>
      </c>
      <c r="C127" s="10"/>
      <c r="D127" s="10">
        <v>0</v>
      </c>
      <c r="E127" s="4" t="s">
        <v>1265</v>
      </c>
      <c r="F127" s="11" t="s">
        <v>446</v>
      </c>
      <c r="G127" s="11"/>
      <c r="H127" s="10">
        <v>200000</v>
      </c>
      <c r="I127" s="10">
        <v>0</v>
      </c>
      <c r="J127" s="11" t="s">
        <v>262</v>
      </c>
      <c r="K127" s="10" t="s">
        <v>55</v>
      </c>
      <c r="L127" s="12" t="s">
        <v>1467</v>
      </c>
      <c r="M127" s="10">
        <v>0</v>
      </c>
      <c r="N127" s="10"/>
      <c r="O127" s="248"/>
      <c r="P127" s="10"/>
      <c r="Q127" s="10"/>
      <c r="R127" s="248"/>
      <c r="S127" s="248"/>
      <c r="T127" s="10" t="s">
        <v>117</v>
      </c>
      <c r="U127" s="248">
        <v>0</v>
      </c>
      <c r="V127" s="10"/>
      <c r="W127" s="143" t="s">
        <v>2609</v>
      </c>
      <c r="X127" s="10"/>
      <c r="Y127" s="10"/>
      <c r="Z127" s="11"/>
      <c r="AA127" s="11"/>
      <c r="AB127" s="10"/>
      <c r="AC127" s="10"/>
      <c r="AD127" s="10"/>
      <c r="AE127" s="10"/>
      <c r="AF127" s="10"/>
      <c r="AG127" s="10"/>
    </row>
    <row r="128" spans="1:33" ht="16.5" x14ac:dyDescent="0.3">
      <c r="A128" s="10">
        <f t="shared" si="1"/>
        <v>123</v>
      </c>
      <c r="B128" s="10">
        <v>722050</v>
      </c>
      <c r="C128" s="10"/>
      <c r="D128" s="10">
        <v>0</v>
      </c>
      <c r="E128" s="4" t="s">
        <v>1265</v>
      </c>
      <c r="F128" s="11" t="s">
        <v>447</v>
      </c>
      <c r="G128" s="11"/>
      <c r="H128" s="10">
        <v>200000</v>
      </c>
      <c r="I128" s="10">
        <v>0</v>
      </c>
      <c r="J128" s="11" t="s">
        <v>262</v>
      </c>
      <c r="K128" s="10" t="s">
        <v>55</v>
      </c>
      <c r="L128" s="12" t="s">
        <v>1467</v>
      </c>
      <c r="M128" s="10">
        <v>0</v>
      </c>
      <c r="N128" s="10"/>
      <c r="O128" s="248"/>
      <c r="P128" s="10"/>
      <c r="Q128" s="10"/>
      <c r="R128" s="248"/>
      <c r="S128" s="248"/>
      <c r="T128" s="10" t="s">
        <v>117</v>
      </c>
      <c r="U128" s="248">
        <v>0</v>
      </c>
      <c r="V128" s="10"/>
      <c r="W128" s="143" t="s">
        <v>2609</v>
      </c>
      <c r="X128" s="10"/>
      <c r="Y128" s="10"/>
      <c r="Z128" s="11"/>
      <c r="AA128" s="11"/>
      <c r="AB128" s="10"/>
      <c r="AC128" s="10"/>
      <c r="AD128" s="10"/>
      <c r="AE128" s="10"/>
      <c r="AF128" s="10"/>
      <c r="AG128" s="10"/>
    </row>
    <row r="129" spans="1:33" ht="16.5" x14ac:dyDescent="0.3">
      <c r="A129" s="55">
        <f t="shared" si="1"/>
        <v>124</v>
      </c>
      <c r="B129" s="10">
        <v>722060</v>
      </c>
      <c r="C129" s="10"/>
      <c r="D129" s="10">
        <v>0</v>
      </c>
      <c r="E129" s="4" t="s">
        <v>1265</v>
      </c>
      <c r="F129" s="11" t="s">
        <v>448</v>
      </c>
      <c r="G129" s="11"/>
      <c r="H129" s="10">
        <v>200000</v>
      </c>
      <c r="I129" s="10">
        <v>0</v>
      </c>
      <c r="J129" s="11" t="s">
        <v>262</v>
      </c>
      <c r="K129" s="10" t="s">
        <v>55</v>
      </c>
      <c r="L129" s="12" t="s">
        <v>1467</v>
      </c>
      <c r="M129" s="10">
        <v>0</v>
      </c>
      <c r="N129" s="10"/>
      <c r="O129" s="248"/>
      <c r="P129" s="10"/>
      <c r="Q129" s="10"/>
      <c r="R129" s="248"/>
      <c r="S129" s="248"/>
      <c r="T129" s="10" t="s">
        <v>117</v>
      </c>
      <c r="U129" s="248">
        <v>0</v>
      </c>
      <c r="V129" s="10"/>
      <c r="W129" s="143" t="s">
        <v>2609</v>
      </c>
      <c r="X129" s="10"/>
      <c r="Y129" s="10"/>
      <c r="Z129" s="11"/>
      <c r="AA129" s="11"/>
      <c r="AB129" s="10"/>
      <c r="AC129" s="10"/>
      <c r="AD129" s="10"/>
      <c r="AE129" s="10"/>
      <c r="AF129" s="10"/>
      <c r="AG129" s="10"/>
    </row>
    <row r="130" spans="1:33" ht="16.5" x14ac:dyDescent="0.3">
      <c r="A130" s="10">
        <f t="shared" si="1"/>
        <v>125</v>
      </c>
      <c r="B130" s="10">
        <v>722070</v>
      </c>
      <c r="C130" s="10"/>
      <c r="D130" s="10">
        <v>0</v>
      </c>
      <c r="E130" s="4" t="s">
        <v>1265</v>
      </c>
      <c r="F130" s="11" t="s">
        <v>449</v>
      </c>
      <c r="G130" s="11"/>
      <c r="H130" s="10">
        <v>200000</v>
      </c>
      <c r="I130" s="10">
        <v>0</v>
      </c>
      <c r="J130" s="11" t="s">
        <v>262</v>
      </c>
      <c r="K130" s="10" t="s">
        <v>55</v>
      </c>
      <c r="L130" s="12" t="s">
        <v>1467</v>
      </c>
      <c r="M130" s="10">
        <v>0</v>
      </c>
      <c r="N130" s="10"/>
      <c r="O130" s="248"/>
      <c r="P130" s="10"/>
      <c r="Q130" s="10"/>
      <c r="R130" s="248"/>
      <c r="S130" s="248"/>
      <c r="T130" s="10" t="s">
        <v>117</v>
      </c>
      <c r="U130" s="248">
        <v>0</v>
      </c>
      <c r="V130" s="10"/>
      <c r="W130" s="143" t="s">
        <v>2609</v>
      </c>
      <c r="X130" s="10"/>
      <c r="Y130" s="10"/>
      <c r="Z130" s="11"/>
      <c r="AA130" s="11"/>
      <c r="AB130" s="10"/>
      <c r="AC130" s="10"/>
      <c r="AD130" s="10"/>
      <c r="AE130" s="10"/>
      <c r="AF130" s="10"/>
      <c r="AG130" s="10"/>
    </row>
    <row r="131" spans="1:33" ht="16.5" x14ac:dyDescent="0.3">
      <c r="A131" s="55">
        <f t="shared" si="1"/>
        <v>126</v>
      </c>
      <c r="B131" s="10">
        <v>722080</v>
      </c>
      <c r="C131" s="10"/>
      <c r="D131" s="10">
        <v>0</v>
      </c>
      <c r="E131" s="4" t="s">
        <v>1265</v>
      </c>
      <c r="F131" s="11" t="s">
        <v>450</v>
      </c>
      <c r="G131" s="11"/>
      <c r="H131" s="10">
        <v>200000</v>
      </c>
      <c r="I131" s="10">
        <v>0</v>
      </c>
      <c r="J131" s="11" t="s">
        <v>262</v>
      </c>
      <c r="K131" s="10" t="s">
        <v>55</v>
      </c>
      <c r="L131" s="12" t="s">
        <v>1467</v>
      </c>
      <c r="M131" s="10">
        <v>0</v>
      </c>
      <c r="N131" s="10"/>
      <c r="O131" s="248"/>
      <c r="P131" s="10"/>
      <c r="Q131" s="10"/>
      <c r="R131" s="248"/>
      <c r="S131" s="248"/>
      <c r="T131" s="10" t="s">
        <v>117</v>
      </c>
      <c r="U131" s="248">
        <v>0</v>
      </c>
      <c r="V131" s="10"/>
      <c r="W131" s="143" t="s">
        <v>2609</v>
      </c>
      <c r="X131" s="10"/>
      <c r="Y131" s="10"/>
      <c r="Z131" s="11"/>
      <c r="AA131" s="11"/>
      <c r="AB131" s="10"/>
      <c r="AC131" s="10"/>
      <c r="AD131" s="10"/>
      <c r="AE131" s="10"/>
      <c r="AF131" s="10"/>
      <c r="AG131" s="10"/>
    </row>
    <row r="132" spans="1:33" ht="16.5" x14ac:dyDescent="0.3">
      <c r="A132" s="10">
        <f t="shared" si="1"/>
        <v>127</v>
      </c>
      <c r="B132" s="10">
        <v>722090</v>
      </c>
      <c r="C132" s="10"/>
      <c r="D132" s="10">
        <v>0</v>
      </c>
      <c r="E132" s="4" t="s">
        <v>1265</v>
      </c>
      <c r="F132" s="11" t="s">
        <v>451</v>
      </c>
      <c r="G132" s="11"/>
      <c r="H132" s="10">
        <v>200000</v>
      </c>
      <c r="I132" s="10">
        <v>0</v>
      </c>
      <c r="J132" s="11" t="s">
        <v>262</v>
      </c>
      <c r="K132" s="10" t="s">
        <v>55</v>
      </c>
      <c r="L132" s="12" t="s">
        <v>1467</v>
      </c>
      <c r="M132" s="10">
        <v>0</v>
      </c>
      <c r="N132" s="10"/>
      <c r="O132" s="248"/>
      <c r="P132" s="10"/>
      <c r="Q132" s="10"/>
      <c r="R132" s="248"/>
      <c r="S132" s="248"/>
      <c r="T132" s="10" t="s">
        <v>117</v>
      </c>
      <c r="U132" s="248">
        <v>0</v>
      </c>
      <c r="V132" s="10"/>
      <c r="W132" s="143" t="s">
        <v>2609</v>
      </c>
      <c r="X132" s="10"/>
      <c r="Y132" s="10"/>
      <c r="Z132" s="11"/>
      <c r="AA132" s="11"/>
      <c r="AB132" s="10"/>
      <c r="AC132" s="10"/>
      <c r="AD132" s="10"/>
      <c r="AE132" s="10"/>
      <c r="AF132" s="10"/>
      <c r="AG132" s="10"/>
    </row>
    <row r="133" spans="1:33" ht="16.5" x14ac:dyDescent="0.3">
      <c r="A133" s="55">
        <f t="shared" si="1"/>
        <v>128</v>
      </c>
      <c r="B133" s="10">
        <v>722100</v>
      </c>
      <c r="C133" s="10"/>
      <c r="D133" s="10">
        <v>0</v>
      </c>
      <c r="E133" s="4" t="s">
        <v>1265</v>
      </c>
      <c r="F133" s="11" t="s">
        <v>452</v>
      </c>
      <c r="G133" s="11"/>
      <c r="H133" s="10">
        <v>200000</v>
      </c>
      <c r="I133" s="10">
        <v>0</v>
      </c>
      <c r="J133" s="11" t="s">
        <v>262</v>
      </c>
      <c r="K133" s="10" t="s">
        <v>55</v>
      </c>
      <c r="L133" s="12" t="s">
        <v>1467</v>
      </c>
      <c r="M133" s="10">
        <v>0</v>
      </c>
      <c r="N133" s="10"/>
      <c r="O133" s="248"/>
      <c r="P133" s="10"/>
      <c r="Q133" s="10"/>
      <c r="R133" s="248"/>
      <c r="S133" s="248"/>
      <c r="T133" s="10" t="s">
        <v>117</v>
      </c>
      <c r="U133" s="248">
        <v>0</v>
      </c>
      <c r="V133" s="10"/>
      <c r="W133" s="143" t="s">
        <v>2609</v>
      </c>
      <c r="X133" s="10"/>
      <c r="Y133" s="10"/>
      <c r="Z133" s="11"/>
      <c r="AA133" s="11"/>
      <c r="AB133" s="10"/>
      <c r="AC133" s="10"/>
      <c r="AD133" s="10"/>
      <c r="AE133" s="10"/>
      <c r="AF133" s="10"/>
      <c r="AG133" s="10"/>
    </row>
    <row r="134" spans="1:33" ht="16.5" x14ac:dyDescent="0.3">
      <c r="A134" s="10">
        <f t="shared" si="1"/>
        <v>129</v>
      </c>
      <c r="B134" s="10">
        <v>722110</v>
      </c>
      <c r="C134" s="10"/>
      <c r="D134" s="10">
        <v>0</v>
      </c>
      <c r="E134" s="4" t="s">
        <v>1265</v>
      </c>
      <c r="F134" s="11" t="s">
        <v>453</v>
      </c>
      <c r="G134" s="11"/>
      <c r="H134" s="10">
        <v>200000</v>
      </c>
      <c r="I134" s="10">
        <v>0</v>
      </c>
      <c r="J134" s="11" t="s">
        <v>262</v>
      </c>
      <c r="K134" s="10" t="s">
        <v>55</v>
      </c>
      <c r="L134" s="12" t="s">
        <v>1467</v>
      </c>
      <c r="M134" s="10">
        <v>0</v>
      </c>
      <c r="N134" s="10"/>
      <c r="O134" s="248"/>
      <c r="P134" s="10"/>
      <c r="Q134" s="10"/>
      <c r="R134" s="248"/>
      <c r="S134" s="248"/>
      <c r="T134" s="10" t="s">
        <v>117</v>
      </c>
      <c r="U134" s="248">
        <v>0</v>
      </c>
      <c r="V134" s="10"/>
      <c r="W134" s="143" t="s">
        <v>2609</v>
      </c>
      <c r="X134" s="10"/>
      <c r="Y134" s="10"/>
      <c r="Z134" s="11"/>
      <c r="AA134" s="11"/>
      <c r="AB134" s="10"/>
      <c r="AC134" s="10"/>
      <c r="AD134" s="10"/>
      <c r="AE134" s="10"/>
      <c r="AF134" s="10"/>
      <c r="AG134" s="10"/>
    </row>
    <row r="135" spans="1:33" ht="16.5" x14ac:dyDescent="0.3">
      <c r="A135" s="55">
        <f t="shared" si="1"/>
        <v>130</v>
      </c>
      <c r="B135" s="10">
        <v>722120</v>
      </c>
      <c r="C135" s="10"/>
      <c r="D135" s="10">
        <v>0</v>
      </c>
      <c r="E135" s="4" t="s">
        <v>1265</v>
      </c>
      <c r="F135" s="11" t="s">
        <v>454</v>
      </c>
      <c r="G135" s="11"/>
      <c r="H135" s="10">
        <v>200000</v>
      </c>
      <c r="I135" s="10">
        <v>0</v>
      </c>
      <c r="J135" s="11" t="s">
        <v>262</v>
      </c>
      <c r="K135" s="10" t="s">
        <v>55</v>
      </c>
      <c r="L135" s="12" t="s">
        <v>1467</v>
      </c>
      <c r="M135" s="10">
        <v>0</v>
      </c>
      <c r="N135" s="10"/>
      <c r="O135" s="248"/>
      <c r="P135" s="10"/>
      <c r="Q135" s="10"/>
      <c r="R135" s="248"/>
      <c r="S135" s="248"/>
      <c r="T135" s="10" t="s">
        <v>117</v>
      </c>
      <c r="U135" s="248">
        <v>0</v>
      </c>
      <c r="V135" s="10"/>
      <c r="W135" s="143" t="s">
        <v>2609</v>
      </c>
      <c r="X135" s="10"/>
      <c r="Y135" s="10"/>
      <c r="Z135" s="11"/>
      <c r="AA135" s="11"/>
      <c r="AB135" s="10"/>
      <c r="AC135" s="10"/>
      <c r="AD135" s="10"/>
      <c r="AE135" s="10"/>
      <c r="AF135" s="10"/>
      <c r="AG135" s="10"/>
    </row>
    <row r="136" spans="1:33" ht="16.5" x14ac:dyDescent="0.3">
      <c r="A136" s="10">
        <f t="shared" si="1"/>
        <v>131</v>
      </c>
      <c r="B136" s="10">
        <v>722130</v>
      </c>
      <c r="C136" s="10"/>
      <c r="D136" s="10">
        <v>0</v>
      </c>
      <c r="E136" s="4" t="s">
        <v>1265</v>
      </c>
      <c r="F136" s="11" t="s">
        <v>455</v>
      </c>
      <c r="G136" s="11"/>
      <c r="H136" s="10">
        <v>200000</v>
      </c>
      <c r="I136" s="10">
        <v>0</v>
      </c>
      <c r="J136" s="11" t="s">
        <v>262</v>
      </c>
      <c r="K136" s="10" t="s">
        <v>55</v>
      </c>
      <c r="L136" s="12" t="s">
        <v>1467</v>
      </c>
      <c r="M136" s="10">
        <v>0</v>
      </c>
      <c r="N136" s="10"/>
      <c r="O136" s="248"/>
      <c r="P136" s="10"/>
      <c r="Q136" s="10"/>
      <c r="R136" s="248"/>
      <c r="S136" s="248"/>
      <c r="T136" s="10" t="s">
        <v>117</v>
      </c>
      <c r="U136" s="248">
        <v>0</v>
      </c>
      <c r="V136" s="10"/>
      <c r="W136" s="143" t="s">
        <v>2609</v>
      </c>
      <c r="X136" s="10"/>
      <c r="Y136" s="10"/>
      <c r="Z136" s="11"/>
      <c r="AA136" s="11"/>
      <c r="AB136" s="10"/>
      <c r="AC136" s="10"/>
      <c r="AD136" s="10"/>
      <c r="AE136" s="10"/>
      <c r="AF136" s="10"/>
      <c r="AG136" s="10"/>
    </row>
    <row r="137" spans="1:33" ht="16.5" x14ac:dyDescent="0.3">
      <c r="A137" s="55">
        <f t="shared" si="1"/>
        <v>132</v>
      </c>
      <c r="B137" s="10">
        <v>722140</v>
      </c>
      <c r="C137" s="10"/>
      <c r="D137" s="10">
        <v>0</v>
      </c>
      <c r="E137" s="4" t="s">
        <v>1265</v>
      </c>
      <c r="F137" s="11" t="s">
        <v>456</v>
      </c>
      <c r="G137" s="11"/>
      <c r="H137" s="10">
        <v>200000</v>
      </c>
      <c r="I137" s="10">
        <v>0</v>
      </c>
      <c r="J137" s="11" t="s">
        <v>262</v>
      </c>
      <c r="K137" s="10" t="s">
        <v>55</v>
      </c>
      <c r="L137" s="12" t="s">
        <v>1467</v>
      </c>
      <c r="M137" s="10">
        <v>0</v>
      </c>
      <c r="N137" s="10"/>
      <c r="O137" s="248"/>
      <c r="P137" s="10"/>
      <c r="Q137" s="10"/>
      <c r="R137" s="248"/>
      <c r="S137" s="248"/>
      <c r="T137" s="10" t="s">
        <v>117</v>
      </c>
      <c r="U137" s="248">
        <v>0</v>
      </c>
      <c r="V137" s="10"/>
      <c r="W137" s="143" t="s">
        <v>2609</v>
      </c>
      <c r="X137" s="10"/>
      <c r="Y137" s="10"/>
      <c r="Z137" s="11"/>
      <c r="AA137" s="11"/>
      <c r="AB137" s="10"/>
      <c r="AC137" s="10"/>
      <c r="AD137" s="10"/>
      <c r="AE137" s="10"/>
      <c r="AF137" s="10"/>
      <c r="AG137" s="10"/>
    </row>
    <row r="138" spans="1:33" ht="16.5" x14ac:dyDescent="0.3">
      <c r="A138" s="10">
        <f t="shared" si="1"/>
        <v>133</v>
      </c>
      <c r="B138" s="10">
        <v>722150</v>
      </c>
      <c r="C138" s="10"/>
      <c r="D138" s="10">
        <v>0</v>
      </c>
      <c r="E138" s="4" t="s">
        <v>1265</v>
      </c>
      <c r="F138" s="11" t="s">
        <v>457</v>
      </c>
      <c r="G138" s="11"/>
      <c r="H138" s="10">
        <v>200000</v>
      </c>
      <c r="I138" s="10">
        <v>0</v>
      </c>
      <c r="J138" s="11" t="s">
        <v>262</v>
      </c>
      <c r="K138" s="10" t="s">
        <v>55</v>
      </c>
      <c r="L138" s="12" t="s">
        <v>1467</v>
      </c>
      <c r="M138" s="10">
        <v>0</v>
      </c>
      <c r="N138" s="10"/>
      <c r="O138" s="248"/>
      <c r="P138" s="10"/>
      <c r="Q138" s="10"/>
      <c r="R138" s="248"/>
      <c r="S138" s="248"/>
      <c r="T138" s="10" t="s">
        <v>117</v>
      </c>
      <c r="U138" s="248">
        <v>0</v>
      </c>
      <c r="V138" s="10"/>
      <c r="W138" s="143" t="s">
        <v>2609</v>
      </c>
      <c r="X138" s="10"/>
      <c r="Y138" s="10"/>
      <c r="Z138" s="11"/>
      <c r="AA138" s="11"/>
      <c r="AB138" s="10"/>
      <c r="AC138" s="10"/>
      <c r="AD138" s="10"/>
      <c r="AE138" s="10"/>
      <c r="AF138" s="10"/>
      <c r="AG138" s="10"/>
    </row>
    <row r="139" spans="1:33" ht="16.5" x14ac:dyDescent="0.3">
      <c r="A139" s="55">
        <f t="shared" si="1"/>
        <v>134</v>
      </c>
      <c r="B139" s="10">
        <v>722160</v>
      </c>
      <c r="C139" s="10"/>
      <c r="D139" s="10">
        <v>0</v>
      </c>
      <c r="E139" s="4" t="s">
        <v>1265</v>
      </c>
      <c r="F139" s="11" t="s">
        <v>458</v>
      </c>
      <c r="G139" s="11"/>
      <c r="H139" s="10">
        <v>200000</v>
      </c>
      <c r="I139" s="10">
        <v>0</v>
      </c>
      <c r="J139" s="11" t="s">
        <v>262</v>
      </c>
      <c r="K139" s="10" t="s">
        <v>55</v>
      </c>
      <c r="L139" s="12" t="s">
        <v>1467</v>
      </c>
      <c r="M139" s="10">
        <v>0</v>
      </c>
      <c r="N139" s="10"/>
      <c r="O139" s="248"/>
      <c r="P139" s="10"/>
      <c r="Q139" s="10"/>
      <c r="R139" s="248"/>
      <c r="S139" s="248"/>
      <c r="T139" s="10" t="s">
        <v>117</v>
      </c>
      <c r="U139" s="248">
        <v>0</v>
      </c>
      <c r="V139" s="10"/>
      <c r="W139" s="143" t="s">
        <v>2609</v>
      </c>
      <c r="X139" s="10"/>
      <c r="Y139" s="10"/>
      <c r="Z139" s="11"/>
      <c r="AA139" s="11"/>
      <c r="AB139" s="10"/>
      <c r="AC139" s="10"/>
      <c r="AD139" s="10"/>
      <c r="AE139" s="10"/>
      <c r="AF139" s="10"/>
      <c r="AG139" s="10"/>
    </row>
    <row r="140" spans="1:33" ht="16.5" x14ac:dyDescent="0.3">
      <c r="A140" s="10">
        <f t="shared" si="1"/>
        <v>135</v>
      </c>
      <c r="B140" s="10">
        <v>722170</v>
      </c>
      <c r="C140" s="10"/>
      <c r="D140" s="10">
        <v>0</v>
      </c>
      <c r="E140" s="4" t="s">
        <v>1265</v>
      </c>
      <c r="F140" s="11" t="s">
        <v>459</v>
      </c>
      <c r="G140" s="11"/>
      <c r="H140" s="10">
        <v>200000</v>
      </c>
      <c r="I140" s="10">
        <v>0</v>
      </c>
      <c r="J140" s="11" t="s">
        <v>262</v>
      </c>
      <c r="K140" s="10" t="s">
        <v>55</v>
      </c>
      <c r="L140" s="12" t="s">
        <v>1467</v>
      </c>
      <c r="M140" s="10">
        <v>0</v>
      </c>
      <c r="N140" s="10"/>
      <c r="O140" s="248"/>
      <c r="P140" s="10"/>
      <c r="Q140" s="10"/>
      <c r="R140" s="248"/>
      <c r="S140" s="248"/>
      <c r="T140" s="10" t="s">
        <v>117</v>
      </c>
      <c r="U140" s="248">
        <v>0</v>
      </c>
      <c r="V140" s="10"/>
      <c r="W140" s="143" t="s">
        <v>2609</v>
      </c>
      <c r="X140" s="10"/>
      <c r="Y140" s="10"/>
      <c r="Z140" s="11"/>
      <c r="AA140" s="11"/>
      <c r="AB140" s="10"/>
      <c r="AC140" s="10"/>
      <c r="AD140" s="10"/>
      <c r="AE140" s="10"/>
      <c r="AF140" s="10"/>
      <c r="AG140" s="10"/>
    </row>
    <row r="141" spans="1:33" ht="16.5" x14ac:dyDescent="0.3">
      <c r="A141" s="55">
        <f t="shared" si="1"/>
        <v>136</v>
      </c>
      <c r="B141" s="10">
        <v>722180</v>
      </c>
      <c r="C141" s="10"/>
      <c r="D141" s="10">
        <v>0</v>
      </c>
      <c r="E141" s="4" t="s">
        <v>1265</v>
      </c>
      <c r="F141" s="11" t="s">
        <v>460</v>
      </c>
      <c r="G141" s="11"/>
      <c r="H141" s="10">
        <v>200000</v>
      </c>
      <c r="I141" s="10">
        <v>0</v>
      </c>
      <c r="J141" s="11" t="s">
        <v>262</v>
      </c>
      <c r="K141" s="10" t="s">
        <v>55</v>
      </c>
      <c r="L141" s="12" t="s">
        <v>1467</v>
      </c>
      <c r="M141" s="10">
        <v>0</v>
      </c>
      <c r="N141" s="10"/>
      <c r="O141" s="248"/>
      <c r="P141" s="10"/>
      <c r="Q141" s="10"/>
      <c r="R141" s="248"/>
      <c r="S141" s="248"/>
      <c r="T141" s="10" t="s">
        <v>117</v>
      </c>
      <c r="U141" s="248">
        <v>0</v>
      </c>
      <c r="V141" s="10"/>
      <c r="W141" s="143" t="s">
        <v>2609</v>
      </c>
      <c r="X141" s="10"/>
      <c r="Y141" s="10"/>
      <c r="Z141" s="11"/>
      <c r="AA141" s="11"/>
      <c r="AB141" s="10"/>
      <c r="AC141" s="10"/>
      <c r="AD141" s="10"/>
      <c r="AE141" s="10"/>
      <c r="AF141" s="10"/>
      <c r="AG141" s="10"/>
    </row>
    <row r="142" spans="1:33" ht="16.5" x14ac:dyDescent="0.3">
      <c r="A142" s="10">
        <f t="shared" si="1"/>
        <v>137</v>
      </c>
      <c r="B142" s="10">
        <v>722190</v>
      </c>
      <c r="C142" s="10"/>
      <c r="D142" s="10">
        <v>0</v>
      </c>
      <c r="E142" s="4" t="s">
        <v>1265</v>
      </c>
      <c r="F142" s="11" t="s">
        <v>461</v>
      </c>
      <c r="G142" s="11"/>
      <c r="H142" s="10">
        <v>200000</v>
      </c>
      <c r="I142" s="10">
        <v>0</v>
      </c>
      <c r="J142" s="11" t="s">
        <v>262</v>
      </c>
      <c r="K142" s="10" t="s">
        <v>55</v>
      </c>
      <c r="L142" s="12" t="s">
        <v>1467</v>
      </c>
      <c r="M142" s="10">
        <v>0</v>
      </c>
      <c r="N142" s="10"/>
      <c r="O142" s="248"/>
      <c r="P142" s="10"/>
      <c r="Q142" s="10"/>
      <c r="R142" s="248"/>
      <c r="S142" s="248"/>
      <c r="T142" s="10" t="s">
        <v>117</v>
      </c>
      <c r="U142" s="248">
        <v>0</v>
      </c>
      <c r="V142" s="10"/>
      <c r="W142" s="143" t="s">
        <v>2609</v>
      </c>
      <c r="X142" s="10"/>
      <c r="Y142" s="10"/>
      <c r="Z142" s="11"/>
      <c r="AA142" s="11"/>
      <c r="AB142" s="10"/>
      <c r="AC142" s="10"/>
      <c r="AD142" s="10"/>
      <c r="AE142" s="10"/>
      <c r="AF142" s="10"/>
      <c r="AG142" s="10"/>
    </row>
    <row r="143" spans="1:33" ht="16.5" x14ac:dyDescent="0.3">
      <c r="A143" s="55">
        <f t="shared" si="1"/>
        <v>138</v>
      </c>
      <c r="B143" s="10">
        <v>722200</v>
      </c>
      <c r="C143" s="10"/>
      <c r="D143" s="10">
        <v>0</v>
      </c>
      <c r="E143" s="4" t="s">
        <v>1265</v>
      </c>
      <c r="F143" s="11" t="s">
        <v>462</v>
      </c>
      <c r="G143" s="11"/>
      <c r="H143" s="10">
        <v>200000</v>
      </c>
      <c r="I143" s="10">
        <v>0</v>
      </c>
      <c r="J143" s="11" t="s">
        <v>262</v>
      </c>
      <c r="K143" s="10" t="s">
        <v>55</v>
      </c>
      <c r="L143" s="12" t="s">
        <v>1467</v>
      </c>
      <c r="M143" s="10">
        <v>0</v>
      </c>
      <c r="N143" s="10"/>
      <c r="O143" s="248"/>
      <c r="P143" s="10"/>
      <c r="Q143" s="10"/>
      <c r="R143" s="248"/>
      <c r="S143" s="248"/>
      <c r="T143" s="10" t="s">
        <v>117</v>
      </c>
      <c r="U143" s="248">
        <v>0</v>
      </c>
      <c r="V143" s="10"/>
      <c r="W143" s="143" t="s">
        <v>2609</v>
      </c>
      <c r="X143" s="10"/>
      <c r="Y143" s="10"/>
      <c r="Z143" s="11"/>
      <c r="AA143" s="11"/>
      <c r="AB143" s="10"/>
      <c r="AC143" s="10"/>
      <c r="AD143" s="10"/>
      <c r="AE143" s="10"/>
      <c r="AF143" s="10"/>
      <c r="AG143" s="10"/>
    </row>
    <row r="144" spans="1:33" ht="16.5" x14ac:dyDescent="0.3">
      <c r="A144" s="10">
        <f t="shared" si="1"/>
        <v>139</v>
      </c>
      <c r="B144" s="10">
        <v>722210</v>
      </c>
      <c r="C144" s="10"/>
      <c r="D144" s="10">
        <v>0</v>
      </c>
      <c r="E144" s="4" t="s">
        <v>1265</v>
      </c>
      <c r="F144" s="11" t="s">
        <v>463</v>
      </c>
      <c r="G144" s="11"/>
      <c r="H144" s="10">
        <v>200000</v>
      </c>
      <c r="I144" s="10">
        <v>0</v>
      </c>
      <c r="J144" s="11" t="s">
        <v>262</v>
      </c>
      <c r="K144" s="10" t="s">
        <v>55</v>
      </c>
      <c r="L144" s="12" t="s">
        <v>1467</v>
      </c>
      <c r="M144" s="10">
        <v>0</v>
      </c>
      <c r="N144" s="10"/>
      <c r="O144" s="248"/>
      <c r="P144" s="10"/>
      <c r="Q144" s="10"/>
      <c r="R144" s="248"/>
      <c r="S144" s="248"/>
      <c r="T144" s="10" t="s">
        <v>117</v>
      </c>
      <c r="U144" s="248">
        <v>0</v>
      </c>
      <c r="V144" s="10"/>
      <c r="W144" s="143" t="s">
        <v>2609</v>
      </c>
      <c r="X144" s="10"/>
      <c r="Y144" s="10"/>
      <c r="Z144" s="11"/>
      <c r="AA144" s="11"/>
      <c r="AB144" s="10"/>
      <c r="AC144" s="10"/>
      <c r="AD144" s="10"/>
      <c r="AE144" s="10"/>
      <c r="AF144" s="10"/>
      <c r="AG144" s="10"/>
    </row>
    <row r="145" spans="1:33" ht="16.5" x14ac:dyDescent="0.3">
      <c r="A145" s="55">
        <f t="shared" si="1"/>
        <v>140</v>
      </c>
      <c r="B145" s="10">
        <v>722220</v>
      </c>
      <c r="C145" s="10"/>
      <c r="D145" s="10">
        <v>0</v>
      </c>
      <c r="E145" s="4" t="s">
        <v>1265</v>
      </c>
      <c r="F145" s="11" t="s">
        <v>464</v>
      </c>
      <c r="G145" s="11"/>
      <c r="H145" s="10">
        <v>200000</v>
      </c>
      <c r="I145" s="10">
        <v>0</v>
      </c>
      <c r="J145" s="11" t="s">
        <v>262</v>
      </c>
      <c r="K145" s="10" t="s">
        <v>55</v>
      </c>
      <c r="L145" s="12" t="s">
        <v>1467</v>
      </c>
      <c r="M145" s="10">
        <v>0</v>
      </c>
      <c r="N145" s="10"/>
      <c r="O145" s="248"/>
      <c r="P145" s="10"/>
      <c r="Q145" s="10"/>
      <c r="R145" s="248"/>
      <c r="S145" s="248"/>
      <c r="T145" s="10" t="s">
        <v>117</v>
      </c>
      <c r="U145" s="248">
        <v>0</v>
      </c>
      <c r="V145" s="10"/>
      <c r="W145" s="143" t="s">
        <v>2609</v>
      </c>
      <c r="X145" s="10"/>
      <c r="Y145" s="10"/>
      <c r="Z145" s="11"/>
      <c r="AA145" s="11"/>
      <c r="AB145" s="10"/>
      <c r="AC145" s="10"/>
      <c r="AD145" s="10"/>
      <c r="AE145" s="10"/>
      <c r="AF145" s="10"/>
      <c r="AG145" s="10"/>
    </row>
    <row r="146" spans="1:33" ht="16.5" x14ac:dyDescent="0.3">
      <c r="A146" s="10">
        <f t="shared" si="1"/>
        <v>141</v>
      </c>
      <c r="B146" s="10">
        <v>722230</v>
      </c>
      <c r="C146" s="10"/>
      <c r="D146" s="10">
        <v>0</v>
      </c>
      <c r="E146" s="4" t="s">
        <v>1265</v>
      </c>
      <c r="F146" s="11" t="s">
        <v>465</v>
      </c>
      <c r="G146" s="11"/>
      <c r="H146" s="10">
        <v>200000</v>
      </c>
      <c r="I146" s="10">
        <v>0</v>
      </c>
      <c r="J146" s="11" t="s">
        <v>262</v>
      </c>
      <c r="K146" s="10" t="s">
        <v>55</v>
      </c>
      <c r="L146" s="12" t="s">
        <v>1467</v>
      </c>
      <c r="M146" s="10">
        <v>0</v>
      </c>
      <c r="N146" s="10"/>
      <c r="O146" s="248"/>
      <c r="P146" s="10"/>
      <c r="Q146" s="10"/>
      <c r="R146" s="248"/>
      <c r="S146" s="248"/>
      <c r="T146" s="10" t="s">
        <v>117</v>
      </c>
      <c r="U146" s="248">
        <v>0</v>
      </c>
      <c r="V146" s="10"/>
      <c r="W146" s="143" t="s">
        <v>2609</v>
      </c>
      <c r="X146" s="10"/>
      <c r="Y146" s="10"/>
      <c r="Z146" s="11"/>
      <c r="AA146" s="11"/>
      <c r="AB146" s="10"/>
      <c r="AC146" s="10"/>
      <c r="AD146" s="10"/>
      <c r="AE146" s="10"/>
      <c r="AF146" s="10"/>
      <c r="AG146" s="10"/>
    </row>
    <row r="147" spans="1:33" ht="16.5" x14ac:dyDescent="0.3">
      <c r="A147" s="55">
        <f t="shared" si="1"/>
        <v>142</v>
      </c>
      <c r="B147" s="10">
        <v>722240</v>
      </c>
      <c r="C147" s="10"/>
      <c r="D147" s="10">
        <v>0</v>
      </c>
      <c r="E147" s="4" t="s">
        <v>1265</v>
      </c>
      <c r="F147" s="11" t="s">
        <v>466</v>
      </c>
      <c r="G147" s="11"/>
      <c r="H147" s="10">
        <v>200000</v>
      </c>
      <c r="I147" s="10">
        <v>0</v>
      </c>
      <c r="J147" s="11" t="s">
        <v>262</v>
      </c>
      <c r="K147" s="10" t="s">
        <v>55</v>
      </c>
      <c r="L147" s="12" t="s">
        <v>1467</v>
      </c>
      <c r="M147" s="10">
        <v>0</v>
      </c>
      <c r="N147" s="10"/>
      <c r="O147" s="248"/>
      <c r="P147" s="10"/>
      <c r="Q147" s="10"/>
      <c r="R147" s="248"/>
      <c r="S147" s="248"/>
      <c r="T147" s="10" t="s">
        <v>117</v>
      </c>
      <c r="U147" s="248">
        <v>0</v>
      </c>
      <c r="V147" s="10"/>
      <c r="W147" s="143" t="s">
        <v>2609</v>
      </c>
      <c r="X147" s="10"/>
      <c r="Y147" s="10"/>
      <c r="Z147" s="11"/>
      <c r="AA147" s="11"/>
      <c r="AB147" s="10"/>
      <c r="AC147" s="10"/>
      <c r="AD147" s="10"/>
      <c r="AE147" s="10"/>
      <c r="AF147" s="10"/>
      <c r="AG147" s="10"/>
    </row>
    <row r="148" spans="1:33" ht="16.5" x14ac:dyDescent="0.3">
      <c r="A148" s="10">
        <f t="shared" si="1"/>
        <v>143</v>
      </c>
      <c r="B148" s="10">
        <v>722250</v>
      </c>
      <c r="C148" s="10"/>
      <c r="D148" s="10">
        <v>0</v>
      </c>
      <c r="E148" s="4" t="s">
        <v>1265</v>
      </c>
      <c r="F148" s="11" t="s">
        <v>467</v>
      </c>
      <c r="G148" s="11"/>
      <c r="H148" s="10">
        <v>200000</v>
      </c>
      <c r="I148" s="10">
        <v>0</v>
      </c>
      <c r="J148" s="11" t="s">
        <v>262</v>
      </c>
      <c r="K148" s="10" t="s">
        <v>55</v>
      </c>
      <c r="L148" s="12" t="s">
        <v>1467</v>
      </c>
      <c r="M148" s="10">
        <v>0</v>
      </c>
      <c r="N148" s="10"/>
      <c r="O148" s="248"/>
      <c r="P148" s="10"/>
      <c r="Q148" s="10"/>
      <c r="R148" s="248"/>
      <c r="S148" s="248"/>
      <c r="T148" s="10" t="s">
        <v>117</v>
      </c>
      <c r="U148" s="248">
        <v>0</v>
      </c>
      <c r="V148" s="10"/>
      <c r="W148" s="143" t="s">
        <v>2609</v>
      </c>
      <c r="X148" s="10"/>
      <c r="Y148" s="10"/>
      <c r="Z148" s="11"/>
      <c r="AA148" s="11"/>
      <c r="AB148" s="10"/>
      <c r="AC148" s="10"/>
      <c r="AD148" s="10"/>
      <c r="AE148" s="10"/>
      <c r="AF148" s="10"/>
      <c r="AG148" s="10"/>
    </row>
    <row r="149" spans="1:33" ht="16.5" x14ac:dyDescent="0.3">
      <c r="A149" s="55">
        <f t="shared" si="1"/>
        <v>144</v>
      </c>
      <c r="B149" s="10">
        <v>724010</v>
      </c>
      <c r="C149" s="10"/>
      <c r="D149" s="10">
        <v>0</v>
      </c>
      <c r="E149" s="10" t="s">
        <v>104</v>
      </c>
      <c r="F149" s="11" t="s">
        <v>63</v>
      </c>
      <c r="G149" s="11"/>
      <c r="H149" s="10">
        <v>200000</v>
      </c>
      <c r="I149" s="10">
        <v>0</v>
      </c>
      <c r="J149" s="11" t="s">
        <v>262</v>
      </c>
      <c r="K149" s="25" t="s">
        <v>1301</v>
      </c>
      <c r="L149" s="12" t="s">
        <v>1467</v>
      </c>
      <c r="M149" s="10">
        <v>0</v>
      </c>
      <c r="N149" s="10"/>
      <c r="O149" s="248">
        <v>401</v>
      </c>
      <c r="P149" s="10"/>
      <c r="Q149" s="10"/>
      <c r="R149" s="248"/>
      <c r="S149" s="248">
        <v>300</v>
      </c>
      <c r="T149" s="10" t="s">
        <v>117</v>
      </c>
      <c r="U149" s="248">
        <v>434</v>
      </c>
      <c r="V149" s="10"/>
      <c r="W149" s="10"/>
      <c r="X149" s="10"/>
      <c r="Y149" s="10"/>
      <c r="Z149" s="11"/>
      <c r="AA149" s="11"/>
      <c r="AB149" s="10"/>
      <c r="AC149" s="10"/>
      <c r="AD149" s="10"/>
      <c r="AE149" s="10"/>
      <c r="AF149" s="10"/>
      <c r="AG149" s="10"/>
    </row>
    <row r="150" spans="1:33" ht="16.5" x14ac:dyDescent="0.3">
      <c r="A150" s="10">
        <f t="shared" si="1"/>
        <v>145</v>
      </c>
      <c r="B150" s="10">
        <v>725010</v>
      </c>
      <c r="C150" s="10"/>
      <c r="D150" s="10">
        <v>0</v>
      </c>
      <c r="E150" s="45" t="s">
        <v>1462</v>
      </c>
      <c r="F150" s="11" t="s">
        <v>63</v>
      </c>
      <c r="G150" s="11"/>
      <c r="H150" s="10">
        <v>50000</v>
      </c>
      <c r="I150" s="10">
        <v>198000</v>
      </c>
      <c r="J150" s="11" t="s">
        <v>149</v>
      </c>
      <c r="K150" s="170" t="s">
        <v>62</v>
      </c>
      <c r="L150" s="12">
        <v>0</v>
      </c>
      <c r="M150" s="10">
        <v>0</v>
      </c>
      <c r="N150" s="10"/>
      <c r="O150" s="248">
        <v>404</v>
      </c>
      <c r="P150" s="10"/>
      <c r="Q150" s="10"/>
      <c r="R150" s="248"/>
      <c r="S150" s="248">
        <v>300</v>
      </c>
      <c r="T150" s="10" t="s">
        <v>117</v>
      </c>
      <c r="U150" s="248">
        <v>0</v>
      </c>
      <c r="V150" s="10"/>
      <c r="W150" s="10"/>
      <c r="X150" s="10"/>
      <c r="Y150" s="45" t="s">
        <v>1466</v>
      </c>
      <c r="Z150" s="49"/>
      <c r="AA150" s="11"/>
      <c r="AB150" s="11"/>
      <c r="AC150" s="10"/>
      <c r="AD150" s="10"/>
      <c r="AE150" s="10"/>
      <c r="AF150" s="10"/>
      <c r="AG150" s="10"/>
    </row>
    <row r="151" spans="1:33" ht="16.5" x14ac:dyDescent="0.3">
      <c r="A151" s="55">
        <f t="shared" si="1"/>
        <v>146</v>
      </c>
      <c r="B151" s="10">
        <v>725011</v>
      </c>
      <c r="C151" s="10"/>
      <c r="D151" s="10">
        <v>0</v>
      </c>
      <c r="E151" s="45" t="s">
        <v>1464</v>
      </c>
      <c r="F151" s="11" t="s">
        <v>64</v>
      </c>
      <c r="G151" s="11"/>
      <c r="H151" s="10">
        <v>200000</v>
      </c>
      <c r="I151" s="10">
        <v>0</v>
      </c>
      <c r="J151" s="11" t="s">
        <v>209</v>
      </c>
      <c r="K151" s="10" t="s">
        <v>36</v>
      </c>
      <c r="L151" s="12" t="s">
        <v>1467</v>
      </c>
      <c r="M151" s="10">
        <v>0</v>
      </c>
      <c r="N151" s="10"/>
      <c r="O151" s="248"/>
      <c r="P151" s="10"/>
      <c r="Q151" s="10"/>
      <c r="R151" s="248">
        <v>18</v>
      </c>
      <c r="S151" s="248"/>
      <c r="T151" s="10" t="s">
        <v>117</v>
      </c>
      <c r="U151" s="248">
        <v>405</v>
      </c>
      <c r="V151" s="10"/>
      <c r="W151" s="10"/>
      <c r="X151" s="10"/>
      <c r="Y151" s="10"/>
      <c r="Z151" s="11"/>
      <c r="AA151" s="11"/>
      <c r="AB151" s="10"/>
      <c r="AC151" s="10"/>
      <c r="AD151" s="10"/>
      <c r="AE151" s="10"/>
      <c r="AF151" s="10"/>
      <c r="AG151" s="10"/>
    </row>
    <row r="152" spans="1:33" ht="16.5" x14ac:dyDescent="0.3">
      <c r="A152" s="10">
        <f t="shared" si="1"/>
        <v>147</v>
      </c>
      <c r="B152" s="10" t="s">
        <v>1530</v>
      </c>
      <c r="C152" s="10"/>
      <c r="D152" s="10">
        <v>0</v>
      </c>
      <c r="E152" s="55" t="s">
        <v>1529</v>
      </c>
      <c r="F152" s="11" t="s">
        <v>63</v>
      </c>
      <c r="G152" s="11"/>
      <c r="H152" s="10">
        <v>200000</v>
      </c>
      <c r="I152" s="10">
        <v>0</v>
      </c>
      <c r="J152" s="11" t="s">
        <v>262</v>
      </c>
      <c r="K152" s="170" t="s">
        <v>36</v>
      </c>
      <c r="L152" s="12" t="s">
        <v>1467</v>
      </c>
      <c r="M152" s="10">
        <v>0</v>
      </c>
      <c r="N152" s="10"/>
      <c r="O152" s="248">
        <v>404</v>
      </c>
      <c r="P152" s="10"/>
      <c r="Q152" s="10"/>
      <c r="R152" s="248"/>
      <c r="S152" s="248"/>
      <c r="T152" s="10" t="s">
        <v>117</v>
      </c>
      <c r="U152" s="248">
        <v>0</v>
      </c>
      <c r="V152" s="10"/>
      <c r="W152" s="10"/>
      <c r="X152" s="10"/>
      <c r="Y152" s="10"/>
      <c r="Z152" s="11"/>
      <c r="AA152" s="11"/>
      <c r="AB152" s="10"/>
      <c r="AC152" s="10"/>
      <c r="AD152" s="10"/>
      <c r="AE152" s="10"/>
      <c r="AF152" s="10"/>
      <c r="AG152" s="10"/>
    </row>
    <row r="153" spans="1:33" ht="16.5" x14ac:dyDescent="0.3">
      <c r="A153" s="55">
        <f t="shared" si="1"/>
        <v>148</v>
      </c>
      <c r="B153" s="10" t="s">
        <v>1531</v>
      </c>
      <c r="C153" s="10"/>
      <c r="D153" s="10">
        <v>0</v>
      </c>
      <c r="E153" s="10" t="s">
        <v>1532</v>
      </c>
      <c r="F153" s="11" t="s">
        <v>63</v>
      </c>
      <c r="G153" s="11"/>
      <c r="H153" s="10">
        <v>200000</v>
      </c>
      <c r="I153" s="10">
        <v>0</v>
      </c>
      <c r="J153" s="11" t="s">
        <v>262</v>
      </c>
      <c r="K153" s="25" t="s">
        <v>93</v>
      </c>
      <c r="L153" s="12" t="s">
        <v>1467</v>
      </c>
      <c r="M153" s="10">
        <v>0</v>
      </c>
      <c r="N153" s="10"/>
      <c r="O153" s="248">
        <v>1</v>
      </c>
      <c r="P153" s="10"/>
      <c r="Q153" s="10"/>
      <c r="R153" s="248"/>
      <c r="S153" s="248"/>
      <c r="T153" s="10" t="s">
        <v>117</v>
      </c>
      <c r="U153" s="248">
        <v>0</v>
      </c>
      <c r="V153" s="10"/>
      <c r="W153" s="10"/>
      <c r="X153" s="10"/>
      <c r="Y153" s="10"/>
      <c r="Z153" s="11"/>
      <c r="AA153" s="11"/>
      <c r="AB153" s="10"/>
      <c r="AC153" s="10"/>
      <c r="AD153" s="10"/>
      <c r="AE153" s="10"/>
      <c r="AF153" s="10"/>
      <c r="AG153" s="10"/>
    </row>
    <row r="154" spans="1:33" ht="16.5" x14ac:dyDescent="0.3">
      <c r="A154" s="10">
        <f t="shared" si="1"/>
        <v>149</v>
      </c>
      <c r="B154" s="10" t="s">
        <v>1533</v>
      </c>
      <c r="C154" s="10"/>
      <c r="D154" s="10">
        <v>0</v>
      </c>
      <c r="E154" s="10" t="s">
        <v>1534</v>
      </c>
      <c r="F154" s="11" t="s">
        <v>63</v>
      </c>
      <c r="G154" s="11"/>
      <c r="H154" s="10">
        <v>200000</v>
      </c>
      <c r="I154" s="10">
        <v>0</v>
      </c>
      <c r="J154" s="11" t="s">
        <v>262</v>
      </c>
      <c r="K154" s="25" t="s">
        <v>36</v>
      </c>
      <c r="L154" s="12" t="s">
        <v>1467</v>
      </c>
      <c r="M154" s="10">
        <v>0</v>
      </c>
      <c r="N154" s="10"/>
      <c r="O154" s="248">
        <v>1</v>
      </c>
      <c r="P154" s="10"/>
      <c r="Q154" s="10"/>
      <c r="R154" s="248"/>
      <c r="S154" s="248"/>
      <c r="T154" s="10" t="s">
        <v>117</v>
      </c>
      <c r="U154" s="248">
        <v>0</v>
      </c>
      <c r="V154" s="10"/>
      <c r="W154" s="10"/>
      <c r="X154" s="10"/>
      <c r="Y154" s="10"/>
      <c r="Z154" s="11"/>
      <c r="AA154" s="11"/>
      <c r="AB154" s="10"/>
      <c r="AC154" s="10"/>
      <c r="AD154" s="10"/>
      <c r="AE154" s="10"/>
      <c r="AF154" s="10"/>
      <c r="AG154" s="10"/>
    </row>
    <row r="155" spans="1:33" ht="16.5" x14ac:dyDescent="0.3">
      <c r="A155" s="55">
        <f t="shared" si="1"/>
        <v>150</v>
      </c>
      <c r="B155" s="10" t="s">
        <v>1535</v>
      </c>
      <c r="C155" s="10"/>
      <c r="D155" s="10">
        <v>0</v>
      </c>
      <c r="E155" s="10" t="s">
        <v>1536</v>
      </c>
      <c r="F155" s="11" t="s">
        <v>63</v>
      </c>
      <c r="G155" s="11"/>
      <c r="H155" s="10">
        <v>200000</v>
      </c>
      <c r="I155" s="10">
        <v>0</v>
      </c>
      <c r="J155" s="11" t="s">
        <v>262</v>
      </c>
      <c r="K155" s="25" t="s">
        <v>36</v>
      </c>
      <c r="L155" s="12" t="s">
        <v>1467</v>
      </c>
      <c r="M155" s="10">
        <v>0</v>
      </c>
      <c r="N155" s="10"/>
      <c r="O155" s="248">
        <v>1</v>
      </c>
      <c r="P155" s="10"/>
      <c r="Q155" s="10"/>
      <c r="R155" s="248"/>
      <c r="S155" s="248"/>
      <c r="T155" s="10" t="s">
        <v>117</v>
      </c>
      <c r="U155" s="248">
        <v>0</v>
      </c>
      <c r="V155" s="10"/>
      <c r="W155" s="10"/>
      <c r="X155" s="10"/>
      <c r="Y155" s="10"/>
      <c r="Z155" s="11"/>
      <c r="AA155" s="11"/>
      <c r="AB155" s="10"/>
      <c r="AC155" s="10"/>
      <c r="AD155" s="10"/>
      <c r="AE155" s="10"/>
      <c r="AF155" s="10"/>
      <c r="AG155" s="10"/>
    </row>
    <row r="156" spans="1:33" ht="16.5" x14ac:dyDescent="0.3">
      <c r="A156" s="10">
        <f t="shared" si="1"/>
        <v>151</v>
      </c>
      <c r="B156" s="10" t="s">
        <v>1537</v>
      </c>
      <c r="C156" s="10"/>
      <c r="D156" s="10">
        <v>0</v>
      </c>
      <c r="E156" s="10" t="s">
        <v>1538</v>
      </c>
      <c r="F156" s="11" t="s">
        <v>63</v>
      </c>
      <c r="G156" s="11"/>
      <c r="H156" s="10">
        <v>200000</v>
      </c>
      <c r="I156" s="10">
        <v>0</v>
      </c>
      <c r="J156" s="11" t="s">
        <v>262</v>
      </c>
      <c r="K156" s="25" t="s">
        <v>36</v>
      </c>
      <c r="L156" s="12" t="s">
        <v>1467</v>
      </c>
      <c r="M156" s="10">
        <v>0</v>
      </c>
      <c r="N156" s="10"/>
      <c r="O156" s="248">
        <v>1</v>
      </c>
      <c r="P156" s="10"/>
      <c r="Q156" s="10"/>
      <c r="R156" s="248"/>
      <c r="S156" s="248"/>
      <c r="T156" s="10" t="s">
        <v>117</v>
      </c>
      <c r="U156" s="248">
        <v>0</v>
      </c>
      <c r="V156" s="10"/>
      <c r="W156" s="10"/>
      <c r="X156" s="10"/>
      <c r="Y156" s="10"/>
      <c r="Z156" s="11"/>
      <c r="AA156" s="11"/>
      <c r="AB156" s="10"/>
      <c r="AC156" s="10"/>
      <c r="AD156" s="10"/>
      <c r="AE156" s="10"/>
      <c r="AF156" s="10"/>
      <c r="AG156" s="10"/>
    </row>
    <row r="157" spans="1:33" ht="16.5" x14ac:dyDescent="0.3">
      <c r="A157" s="55">
        <f t="shared" si="1"/>
        <v>152</v>
      </c>
      <c r="B157" s="10">
        <v>751010</v>
      </c>
      <c r="C157" s="10"/>
      <c r="D157" s="10">
        <v>0</v>
      </c>
      <c r="E157" s="10" t="s">
        <v>1539</v>
      </c>
      <c r="F157" s="11" t="s">
        <v>63</v>
      </c>
      <c r="G157" s="11"/>
      <c r="H157" s="10">
        <v>200000</v>
      </c>
      <c r="I157" s="10">
        <v>0</v>
      </c>
      <c r="J157" s="11" t="s">
        <v>262</v>
      </c>
      <c r="K157" s="25" t="s">
        <v>36</v>
      </c>
      <c r="L157" s="12" t="s">
        <v>1467</v>
      </c>
      <c r="M157" s="10">
        <v>0</v>
      </c>
      <c r="N157" s="10"/>
      <c r="O157" s="248">
        <v>418</v>
      </c>
      <c r="P157" s="10"/>
      <c r="Q157" s="10"/>
      <c r="R157" s="248"/>
      <c r="S157" s="248">
        <v>300</v>
      </c>
      <c r="T157" s="10" t="s">
        <v>117</v>
      </c>
      <c r="U157" s="248">
        <v>419</v>
      </c>
      <c r="V157" s="10"/>
      <c r="W157" s="10"/>
      <c r="X157" s="10"/>
      <c r="Y157" s="10"/>
      <c r="Z157" s="11"/>
      <c r="AA157" s="11"/>
      <c r="AB157" s="10"/>
      <c r="AC157" s="10"/>
      <c r="AD157" s="10"/>
      <c r="AE157" s="10"/>
      <c r="AF157" s="10"/>
      <c r="AG157" s="10"/>
    </row>
    <row r="158" spans="1:33" ht="16.5" x14ac:dyDescent="0.3">
      <c r="A158" s="10">
        <f t="shared" si="1"/>
        <v>153</v>
      </c>
      <c r="B158" s="10">
        <v>752010</v>
      </c>
      <c r="C158" s="10"/>
      <c r="D158" s="10">
        <v>0</v>
      </c>
      <c r="E158" s="10" t="s">
        <v>1540</v>
      </c>
      <c r="F158" s="11" t="s">
        <v>63</v>
      </c>
      <c r="G158" s="11"/>
      <c r="H158" s="10">
        <v>200000</v>
      </c>
      <c r="I158" s="10">
        <v>0</v>
      </c>
      <c r="J158" s="11" t="s">
        <v>262</v>
      </c>
      <c r="K158" s="25" t="s">
        <v>36</v>
      </c>
      <c r="L158" s="12" t="s">
        <v>1467</v>
      </c>
      <c r="M158" s="10">
        <v>0</v>
      </c>
      <c r="N158" s="10"/>
      <c r="O158" s="248">
        <v>1</v>
      </c>
      <c r="P158" s="10"/>
      <c r="Q158" s="10"/>
      <c r="R158" s="248"/>
      <c r="S158" s="248"/>
      <c r="T158" s="10" t="s">
        <v>117</v>
      </c>
      <c r="U158" s="248">
        <v>0</v>
      </c>
      <c r="V158" s="10"/>
      <c r="W158" s="10"/>
      <c r="X158" s="10"/>
      <c r="Y158" s="10"/>
      <c r="Z158" s="11"/>
      <c r="AA158" s="11"/>
      <c r="AB158" s="10"/>
      <c r="AC158" s="10"/>
      <c r="AD158" s="10"/>
      <c r="AE158" s="10"/>
      <c r="AF158" s="10"/>
      <c r="AG158" s="10"/>
    </row>
    <row r="159" spans="1:33" s="85" customFormat="1" ht="16.5" x14ac:dyDescent="0.3">
      <c r="A159" s="85">
        <f t="shared" si="1"/>
        <v>154</v>
      </c>
      <c r="B159" s="194">
        <v>1054010</v>
      </c>
      <c r="D159" s="85">
        <v>0</v>
      </c>
      <c r="E159" s="238" t="s">
        <v>3179</v>
      </c>
      <c r="F159" s="32" t="s">
        <v>63</v>
      </c>
      <c r="G159" s="33"/>
      <c r="H159" s="10">
        <v>500000</v>
      </c>
      <c r="I159" s="10">
        <v>0</v>
      </c>
      <c r="J159" s="216" t="s">
        <v>1879</v>
      </c>
      <c r="K159" s="219" t="s">
        <v>1301</v>
      </c>
      <c r="L159" s="12" t="s">
        <v>1467</v>
      </c>
      <c r="M159" s="10">
        <v>0</v>
      </c>
      <c r="N159" s="196"/>
      <c r="O159" s="250">
        <v>411</v>
      </c>
      <c r="P159" s="10"/>
      <c r="Q159" s="10"/>
      <c r="R159" s="250"/>
      <c r="S159" s="248">
        <v>300</v>
      </c>
      <c r="T159" s="10" t="s">
        <v>117</v>
      </c>
      <c r="U159" s="248">
        <v>439</v>
      </c>
      <c r="V159" s="10"/>
      <c r="W159" s="10">
        <v>4101010</v>
      </c>
      <c r="X159" s="10"/>
      <c r="Y159" s="10"/>
      <c r="Z159" s="11"/>
      <c r="AA159" s="11"/>
      <c r="AB159" s="10"/>
      <c r="AC159" s="10"/>
      <c r="AD159" s="10"/>
      <c r="AE159" s="10"/>
      <c r="AF159" s="10"/>
      <c r="AG159" s="10"/>
    </row>
    <row r="160" spans="1:33" ht="16.5" x14ac:dyDescent="0.3">
      <c r="A160" s="10">
        <f t="shared" si="1"/>
        <v>155</v>
      </c>
      <c r="B160" s="194">
        <v>1055010</v>
      </c>
      <c r="C160" s="10"/>
      <c r="D160" s="10">
        <v>0</v>
      </c>
      <c r="E160" s="238" t="s">
        <v>3180</v>
      </c>
      <c r="F160" s="11" t="s">
        <v>63</v>
      </c>
      <c r="G160" s="11"/>
      <c r="H160" s="10">
        <v>400000</v>
      </c>
      <c r="I160" s="10">
        <v>98000</v>
      </c>
      <c r="J160" s="11" t="s">
        <v>262</v>
      </c>
      <c r="K160" s="25" t="s">
        <v>1301</v>
      </c>
      <c r="L160" s="12" t="s">
        <v>1467</v>
      </c>
      <c r="M160" s="10">
        <v>0</v>
      </c>
      <c r="N160" s="188"/>
      <c r="O160" s="250">
        <v>401</v>
      </c>
      <c r="P160" s="10"/>
      <c r="Q160" s="10"/>
      <c r="R160" s="248"/>
      <c r="S160" s="248">
        <v>300</v>
      </c>
      <c r="T160" s="10" t="s">
        <v>117</v>
      </c>
      <c r="U160" s="248">
        <v>434</v>
      </c>
      <c r="V160" s="10"/>
      <c r="W160" s="10"/>
      <c r="X160" s="10"/>
      <c r="Y160" s="10"/>
      <c r="Z160" s="11"/>
      <c r="AA160" s="11"/>
      <c r="AB160" s="10"/>
      <c r="AC160" s="10"/>
      <c r="AD160" s="10"/>
      <c r="AE160" s="10"/>
      <c r="AF160" s="10"/>
      <c r="AG160" s="10"/>
    </row>
    <row r="161" spans="1:33" ht="16.5" x14ac:dyDescent="0.3">
      <c r="A161" s="10">
        <f t="shared" si="1"/>
        <v>156</v>
      </c>
      <c r="B161" s="194">
        <v>1056010</v>
      </c>
      <c r="C161" s="10"/>
      <c r="D161" s="10">
        <v>0</v>
      </c>
      <c r="E161" s="238" t="s">
        <v>3181</v>
      </c>
      <c r="F161" s="11" t="s">
        <v>63</v>
      </c>
      <c r="G161" s="11"/>
      <c r="H161" s="10">
        <v>200000</v>
      </c>
      <c r="I161" s="10">
        <v>298000</v>
      </c>
      <c r="J161" s="11" t="s">
        <v>149</v>
      </c>
      <c r="K161" s="243" t="s">
        <v>63</v>
      </c>
      <c r="L161" s="12">
        <v>0</v>
      </c>
      <c r="M161" s="10">
        <v>0</v>
      </c>
      <c r="N161" s="188"/>
      <c r="O161" s="248">
        <v>404</v>
      </c>
      <c r="P161" s="10"/>
      <c r="Q161" s="10"/>
      <c r="R161" s="248"/>
      <c r="S161" s="248">
        <v>300</v>
      </c>
      <c r="T161" s="10" t="s">
        <v>117</v>
      </c>
      <c r="U161" s="248">
        <v>0</v>
      </c>
      <c r="V161" s="10"/>
      <c r="W161" s="10"/>
      <c r="X161" s="10"/>
      <c r="Y161" s="239" t="s">
        <v>3188</v>
      </c>
      <c r="Z161" s="11"/>
      <c r="AA161" s="11"/>
      <c r="AB161" s="10"/>
      <c r="AC161" s="10"/>
      <c r="AD161" s="10"/>
      <c r="AE161" s="10"/>
      <c r="AF161" s="10"/>
      <c r="AG161" s="10"/>
    </row>
    <row r="162" spans="1:33" ht="16.5" x14ac:dyDescent="0.3">
      <c r="A162" s="10">
        <f t="shared" si="1"/>
        <v>157</v>
      </c>
      <c r="B162" s="194">
        <v>1056011</v>
      </c>
      <c r="C162" s="10"/>
      <c r="D162" s="10">
        <v>0</v>
      </c>
      <c r="E162" s="43" t="s">
        <v>3186</v>
      </c>
      <c r="F162" s="11" t="s">
        <v>64</v>
      </c>
      <c r="G162" s="11"/>
      <c r="H162" s="10">
        <v>200000</v>
      </c>
      <c r="I162" s="10">
        <v>0</v>
      </c>
      <c r="J162" s="11" t="s">
        <v>1879</v>
      </c>
      <c r="K162" s="25" t="s">
        <v>62</v>
      </c>
      <c r="L162" s="12" t="s">
        <v>1467</v>
      </c>
      <c r="M162" s="10">
        <v>0</v>
      </c>
      <c r="N162" s="10"/>
      <c r="O162" s="248"/>
      <c r="P162" s="10"/>
      <c r="Q162" s="10"/>
      <c r="R162" s="248">
        <v>405</v>
      </c>
      <c r="S162" s="248"/>
      <c r="T162" s="10" t="s">
        <v>117</v>
      </c>
      <c r="U162" s="248">
        <v>405</v>
      </c>
      <c r="V162" s="10"/>
      <c r="W162" s="10"/>
      <c r="X162" s="10"/>
      <c r="Y162" s="10"/>
      <c r="Z162" s="11"/>
      <c r="AA162" s="11"/>
      <c r="AB162" s="10"/>
      <c r="AC162" s="10"/>
      <c r="AD162" s="10"/>
      <c r="AE162" s="10"/>
      <c r="AF162" s="10"/>
      <c r="AG162" s="10"/>
    </row>
    <row r="163" spans="1:33" ht="16.5" x14ac:dyDescent="0.3">
      <c r="A163" s="10">
        <f t="shared" si="1"/>
        <v>158</v>
      </c>
      <c r="B163" s="194">
        <v>1057010</v>
      </c>
      <c r="C163" s="10"/>
      <c r="D163" s="10">
        <v>0</v>
      </c>
      <c r="E163" s="252" t="s">
        <v>3182</v>
      </c>
      <c r="F163" s="210" t="s">
        <v>2934</v>
      </c>
      <c r="G163" s="90"/>
      <c r="H163" s="10">
        <v>1000000</v>
      </c>
      <c r="I163" s="10">
        <v>0</v>
      </c>
      <c r="J163" s="11" t="s">
        <v>149</v>
      </c>
      <c r="K163" s="25" t="s">
        <v>1301</v>
      </c>
      <c r="L163" s="209" t="s">
        <v>2932</v>
      </c>
      <c r="M163" s="10">
        <v>0</v>
      </c>
      <c r="N163" s="8" t="s">
        <v>1573</v>
      </c>
      <c r="O163" s="248">
        <v>418</v>
      </c>
      <c r="P163" s="10"/>
      <c r="Q163" s="10"/>
      <c r="R163" s="248"/>
      <c r="S163" s="248"/>
      <c r="T163" s="10" t="s">
        <v>117</v>
      </c>
      <c r="U163" s="248">
        <v>419</v>
      </c>
      <c r="V163" s="10"/>
      <c r="W163" s="10"/>
      <c r="X163" s="10"/>
      <c r="Y163" s="86"/>
      <c r="Z163" s="11"/>
      <c r="AA163" s="11"/>
      <c r="AB163" s="10"/>
      <c r="AC163" s="10"/>
      <c r="AD163" s="10"/>
      <c r="AE163" s="10"/>
      <c r="AF163" s="10"/>
      <c r="AG163" s="10"/>
    </row>
    <row r="164" spans="1:33" s="197" customFormat="1" ht="16.5" x14ac:dyDescent="0.3">
      <c r="A164" s="10">
        <f t="shared" si="1"/>
        <v>159</v>
      </c>
      <c r="B164" s="194" t="s">
        <v>3169</v>
      </c>
      <c r="C164" s="194"/>
      <c r="D164" s="194">
        <v>0</v>
      </c>
      <c r="E164" s="42" t="s">
        <v>3183</v>
      </c>
      <c r="F164" s="11" t="s">
        <v>63</v>
      </c>
      <c r="G164" s="42"/>
      <c r="H164" s="10">
        <v>200000</v>
      </c>
      <c r="I164" s="10">
        <v>298000</v>
      </c>
      <c r="J164" s="11" t="s">
        <v>149</v>
      </c>
      <c r="K164" s="243" t="s">
        <v>63</v>
      </c>
      <c r="L164" s="12">
        <v>0</v>
      </c>
      <c r="M164" s="10">
        <v>0</v>
      </c>
      <c r="N164" s="196"/>
      <c r="O164" s="250">
        <v>416</v>
      </c>
      <c r="P164" s="194"/>
      <c r="Q164" s="194"/>
      <c r="R164" s="245"/>
      <c r="S164" s="245"/>
      <c r="T164" s="194" t="s">
        <v>117</v>
      </c>
      <c r="U164" s="248">
        <v>438</v>
      </c>
      <c r="V164" s="194"/>
      <c r="W164" s="194"/>
      <c r="X164" s="194"/>
      <c r="Y164" s="194" t="s">
        <v>3321</v>
      </c>
      <c r="Z164" s="42"/>
      <c r="AA164" s="42"/>
      <c r="AB164" s="194"/>
      <c r="AC164" s="194"/>
      <c r="AD164" s="194"/>
      <c r="AE164" s="194"/>
      <c r="AF164" s="194"/>
      <c r="AG164" s="194"/>
    </row>
    <row r="165" spans="1:33" s="197" customFormat="1" ht="16.5" x14ac:dyDescent="0.3">
      <c r="A165" s="10">
        <f t="shared" si="1"/>
        <v>160</v>
      </c>
      <c r="B165" s="194">
        <v>1058011</v>
      </c>
      <c r="C165" s="194"/>
      <c r="D165" s="10">
        <v>0</v>
      </c>
      <c r="E165" s="42" t="s">
        <v>3319</v>
      </c>
      <c r="F165" s="11" t="s">
        <v>64</v>
      </c>
      <c r="G165" s="11"/>
      <c r="H165" s="10">
        <v>0</v>
      </c>
      <c r="I165" s="10">
        <v>0</v>
      </c>
      <c r="J165" s="252" t="s">
        <v>1879</v>
      </c>
      <c r="K165" s="25" t="s">
        <v>62</v>
      </c>
      <c r="L165" s="12" t="s">
        <v>1467</v>
      </c>
      <c r="M165" s="10">
        <v>0</v>
      </c>
      <c r="N165" s="10"/>
      <c r="O165" s="248"/>
      <c r="P165" s="10"/>
      <c r="Q165" s="10"/>
      <c r="R165" s="253">
        <v>438</v>
      </c>
      <c r="S165" s="248">
        <v>300</v>
      </c>
      <c r="T165" s="10" t="s">
        <v>117</v>
      </c>
      <c r="U165" s="248">
        <v>0</v>
      </c>
      <c r="V165" s="10"/>
      <c r="W165" s="10"/>
      <c r="X165" s="10"/>
      <c r="Y165" s="10"/>
      <c r="Z165" s="11"/>
      <c r="AA165" s="11"/>
      <c r="AB165" s="194"/>
      <c r="AC165" s="194"/>
      <c r="AD165" s="194"/>
      <c r="AE165" s="194"/>
      <c r="AF165" s="194"/>
      <c r="AG165" s="194"/>
    </row>
    <row r="166" spans="1:33" ht="16.5" x14ac:dyDescent="0.3">
      <c r="A166" s="10">
        <f t="shared" si="1"/>
        <v>161</v>
      </c>
      <c r="B166" s="10" t="s">
        <v>1238</v>
      </c>
      <c r="C166" s="10"/>
      <c r="D166" s="10">
        <v>0</v>
      </c>
      <c r="E166" s="10" t="s">
        <v>1237</v>
      </c>
      <c r="F166" s="11" t="s">
        <v>63</v>
      </c>
      <c r="G166" s="11"/>
      <c r="H166" s="10">
        <v>200000</v>
      </c>
      <c r="I166" s="10">
        <v>0</v>
      </c>
      <c r="J166" s="11" t="s">
        <v>262</v>
      </c>
      <c r="K166" s="25" t="s">
        <v>1301</v>
      </c>
      <c r="L166" s="12" t="s">
        <v>1467</v>
      </c>
      <c r="M166" s="10">
        <v>0</v>
      </c>
      <c r="N166" s="10"/>
      <c r="O166" s="248">
        <v>1</v>
      </c>
      <c r="P166" s="10"/>
      <c r="Q166" s="10"/>
      <c r="R166" s="248"/>
      <c r="S166" s="248"/>
      <c r="T166" s="10" t="s">
        <v>117</v>
      </c>
      <c r="U166" s="248">
        <v>0</v>
      </c>
      <c r="V166" s="10"/>
      <c r="W166" s="10"/>
      <c r="X166" s="10"/>
      <c r="Y166" s="10"/>
      <c r="Z166" s="11"/>
      <c r="AA166" s="11"/>
      <c r="AB166" s="10"/>
      <c r="AC166" s="10"/>
      <c r="AD166" s="10"/>
      <c r="AE166" s="10"/>
      <c r="AF166" s="10"/>
      <c r="AG166" s="10"/>
    </row>
    <row r="167" spans="1:33" ht="16.5" x14ac:dyDescent="0.3">
      <c r="A167" s="10">
        <f t="shared" si="1"/>
        <v>162</v>
      </c>
      <c r="B167" s="10">
        <v>3000011</v>
      </c>
      <c r="C167" s="10"/>
      <c r="D167" s="10">
        <v>0</v>
      </c>
      <c r="E167" s="43" t="s">
        <v>2107</v>
      </c>
      <c r="F167" s="11" t="s">
        <v>64</v>
      </c>
      <c r="G167" s="11"/>
      <c r="H167" s="10">
        <v>200000</v>
      </c>
      <c r="I167" s="10">
        <v>0</v>
      </c>
      <c r="J167" s="99" t="s">
        <v>2000</v>
      </c>
      <c r="K167" s="25" t="s">
        <v>1301</v>
      </c>
      <c r="L167" s="163" t="s">
        <v>2624</v>
      </c>
      <c r="M167" s="10">
        <v>1</v>
      </c>
      <c r="N167" s="10"/>
      <c r="O167" s="248"/>
      <c r="P167" s="10"/>
      <c r="Q167" s="10"/>
      <c r="R167" s="248">
        <v>8</v>
      </c>
      <c r="S167" s="248"/>
      <c r="T167" s="10" t="s">
        <v>117</v>
      </c>
      <c r="U167" s="248">
        <v>0</v>
      </c>
      <c r="V167" s="10"/>
      <c r="W167" s="10">
        <v>10201010</v>
      </c>
      <c r="X167" s="10"/>
      <c r="Y167" s="10"/>
      <c r="Z167" s="11"/>
      <c r="AA167" s="11"/>
      <c r="AB167" s="10"/>
      <c r="AC167" s="10"/>
      <c r="AD167" s="10"/>
      <c r="AE167" s="10"/>
      <c r="AF167" s="10"/>
      <c r="AG167" s="10"/>
    </row>
    <row r="168" spans="1:33" ht="16.5" x14ac:dyDescent="0.3">
      <c r="A168" s="10">
        <f t="shared" si="1"/>
        <v>163</v>
      </c>
      <c r="B168" s="10">
        <v>3000012</v>
      </c>
      <c r="C168" s="10"/>
      <c r="D168" s="10">
        <v>0</v>
      </c>
      <c r="E168" s="43" t="s">
        <v>2117</v>
      </c>
      <c r="F168" s="11" t="s">
        <v>64</v>
      </c>
      <c r="G168" s="11"/>
      <c r="H168" s="10">
        <v>200000</v>
      </c>
      <c r="I168" s="10">
        <v>0</v>
      </c>
      <c r="J168" s="11" t="s">
        <v>149</v>
      </c>
      <c r="K168" s="10" t="s">
        <v>62</v>
      </c>
      <c r="L168" s="12">
        <v>0</v>
      </c>
      <c r="M168" s="10">
        <v>4</v>
      </c>
      <c r="N168" s="10"/>
      <c r="O168" s="248">
        <v>202</v>
      </c>
      <c r="P168" s="10">
        <v>6000</v>
      </c>
      <c r="Q168" s="10"/>
      <c r="R168" s="248"/>
      <c r="S168" s="248"/>
      <c r="T168" s="10" t="s">
        <v>117</v>
      </c>
      <c r="U168" s="248">
        <v>0</v>
      </c>
      <c r="V168" s="10"/>
      <c r="W168" s="10"/>
      <c r="X168" s="10"/>
      <c r="Y168" s="158" t="s">
        <v>2646</v>
      </c>
      <c r="Z168" s="11"/>
      <c r="AA168" s="11"/>
      <c r="AB168" s="10"/>
      <c r="AC168" s="10"/>
      <c r="AD168" s="10"/>
      <c r="AE168" s="10"/>
      <c r="AF168" s="10"/>
      <c r="AG168" s="10"/>
    </row>
    <row r="169" spans="1:33" ht="16.5" x14ac:dyDescent="0.3">
      <c r="A169" s="10">
        <f t="shared" si="1"/>
        <v>164</v>
      </c>
      <c r="B169" s="10">
        <v>3000013</v>
      </c>
      <c r="C169" s="10"/>
      <c r="D169" s="10">
        <v>0</v>
      </c>
      <c r="E169" s="43" t="s">
        <v>2124</v>
      </c>
      <c r="F169" s="32" t="s">
        <v>2590</v>
      </c>
      <c r="G169" s="18"/>
      <c r="H169" s="10">
        <v>200000</v>
      </c>
      <c r="I169" s="10">
        <v>0</v>
      </c>
      <c r="J169" s="11" t="s">
        <v>149</v>
      </c>
      <c r="K169" s="10" t="s">
        <v>55</v>
      </c>
      <c r="L169" s="12">
        <v>0</v>
      </c>
      <c r="M169" s="10">
        <v>1</v>
      </c>
      <c r="N169" s="10"/>
      <c r="O169" s="248"/>
      <c r="P169" s="10"/>
      <c r="Q169" s="10"/>
      <c r="R169" s="248"/>
      <c r="S169" s="248"/>
      <c r="T169" s="10" t="s">
        <v>117</v>
      </c>
      <c r="U169" s="248">
        <v>0</v>
      </c>
      <c r="V169" s="10"/>
      <c r="W169" s="264" t="s">
        <v>3459</v>
      </c>
      <c r="X169" s="10"/>
      <c r="Y169" s="139" t="s">
        <v>2598</v>
      </c>
      <c r="Z169" s="11"/>
      <c r="AA169" s="11"/>
      <c r="AB169" s="10"/>
      <c r="AC169" s="10"/>
      <c r="AD169" s="10"/>
      <c r="AE169" s="10"/>
      <c r="AF169" s="10"/>
      <c r="AG169" s="10"/>
    </row>
    <row r="170" spans="1:33" ht="16.5" x14ac:dyDescent="0.3">
      <c r="A170" s="10">
        <f t="shared" si="1"/>
        <v>165</v>
      </c>
      <c r="B170" s="10">
        <v>3000014</v>
      </c>
      <c r="C170" s="10"/>
      <c r="D170" s="10">
        <v>0</v>
      </c>
      <c r="E170" s="43" t="s">
        <v>2614</v>
      </c>
      <c r="F170" s="18" t="s">
        <v>322</v>
      </c>
      <c r="G170" s="18"/>
      <c r="H170" s="10">
        <v>0</v>
      </c>
      <c r="I170" s="10">
        <v>0</v>
      </c>
      <c r="J170" s="99" t="s">
        <v>2140</v>
      </c>
      <c r="K170" s="25" t="s">
        <v>1301</v>
      </c>
      <c r="L170" s="147" t="s">
        <v>2624</v>
      </c>
      <c r="M170" s="10">
        <v>5</v>
      </c>
      <c r="N170" s="10"/>
      <c r="O170" s="248"/>
      <c r="P170" s="10">
        <v>200</v>
      </c>
      <c r="Q170" s="10"/>
      <c r="R170" s="248"/>
      <c r="S170" s="248"/>
      <c r="T170" s="10" t="s">
        <v>117</v>
      </c>
      <c r="U170" s="248">
        <v>0</v>
      </c>
      <c r="V170" s="10"/>
      <c r="W170" s="10"/>
      <c r="X170" s="10"/>
      <c r="Y170" s="10"/>
      <c r="Z170" s="11"/>
      <c r="AA170" s="11"/>
      <c r="AB170" s="10"/>
      <c r="AC170" s="10"/>
      <c r="AD170" s="10"/>
      <c r="AE170" s="10"/>
      <c r="AF170" s="10"/>
      <c r="AG170" s="10"/>
    </row>
    <row r="171" spans="1:33" ht="16.5" x14ac:dyDescent="0.3">
      <c r="A171" s="10">
        <f t="shared" si="1"/>
        <v>166</v>
      </c>
      <c r="B171" s="10">
        <v>3000020</v>
      </c>
      <c r="C171" s="10"/>
      <c r="D171" s="10">
        <v>0</v>
      </c>
      <c r="E171" s="43" t="s">
        <v>2115</v>
      </c>
      <c r="F171" s="32" t="s">
        <v>2588</v>
      </c>
      <c r="G171" s="18"/>
      <c r="H171" s="10">
        <v>200000</v>
      </c>
      <c r="I171" s="10">
        <v>0</v>
      </c>
      <c r="J171" s="11" t="s">
        <v>149</v>
      </c>
      <c r="K171" s="10" t="s">
        <v>55</v>
      </c>
      <c r="L171" s="12">
        <v>0</v>
      </c>
      <c r="M171" s="10">
        <v>4</v>
      </c>
      <c r="N171" s="10"/>
      <c r="O171" s="248"/>
      <c r="P171" s="10"/>
      <c r="Q171" s="10"/>
      <c r="R171" s="248"/>
      <c r="S171" s="248"/>
      <c r="T171" s="10" t="s">
        <v>117</v>
      </c>
      <c r="U171" s="248">
        <v>0</v>
      </c>
      <c r="V171" s="10"/>
      <c r="W171" s="264" t="s">
        <v>3467</v>
      </c>
      <c r="X171" s="10"/>
      <c r="Y171" s="10"/>
      <c r="Z171" s="11"/>
      <c r="AA171" s="11"/>
      <c r="AB171" s="10"/>
      <c r="AC171" s="10"/>
      <c r="AD171" s="10"/>
      <c r="AE171" s="10"/>
      <c r="AF171" s="10"/>
      <c r="AG171" s="10"/>
    </row>
    <row r="172" spans="1:33" ht="16.5" x14ac:dyDescent="0.3">
      <c r="A172" s="10">
        <f t="shared" si="1"/>
        <v>167</v>
      </c>
      <c r="B172" s="10">
        <v>3000021</v>
      </c>
      <c r="C172" s="10"/>
      <c r="D172" s="10">
        <v>0</v>
      </c>
      <c r="E172" s="43" t="s">
        <v>2553</v>
      </c>
      <c r="F172" s="18" t="s">
        <v>324</v>
      </c>
      <c r="G172" s="18"/>
      <c r="H172" s="10">
        <v>200000</v>
      </c>
      <c r="I172" s="10">
        <v>0</v>
      </c>
      <c r="J172" s="131" t="s">
        <v>1879</v>
      </c>
      <c r="K172" s="130" t="s">
        <v>1551</v>
      </c>
      <c r="L172" s="12">
        <v>0</v>
      </c>
      <c r="M172" s="10">
        <v>1</v>
      </c>
      <c r="N172" s="10"/>
      <c r="O172" s="248">
        <v>203</v>
      </c>
      <c r="P172" s="10">
        <v>9999</v>
      </c>
      <c r="Q172" s="10"/>
      <c r="R172" s="248"/>
      <c r="S172" s="248"/>
      <c r="T172" s="10" t="s">
        <v>117</v>
      </c>
      <c r="U172" s="248">
        <v>0</v>
      </c>
      <c r="V172" s="10"/>
      <c r="W172" s="162">
        <v>3000001</v>
      </c>
      <c r="X172" s="10"/>
      <c r="Y172" s="10"/>
      <c r="Z172" s="11"/>
      <c r="AA172" s="11"/>
      <c r="AB172" s="10"/>
      <c r="AC172" s="10"/>
      <c r="AD172" s="10"/>
      <c r="AE172" s="10"/>
      <c r="AF172" s="10"/>
      <c r="AG172" s="10"/>
    </row>
    <row r="173" spans="1:33" ht="16.5" x14ac:dyDescent="0.3">
      <c r="A173" s="10">
        <f t="shared" si="1"/>
        <v>168</v>
      </c>
      <c r="B173" s="10">
        <v>3000022</v>
      </c>
      <c r="C173" s="10"/>
      <c r="D173" s="10">
        <v>0</v>
      </c>
      <c r="E173" s="43" t="s">
        <v>2612</v>
      </c>
      <c r="F173" s="18" t="s">
        <v>324</v>
      </c>
      <c r="G173" s="18"/>
      <c r="H173" s="10">
        <v>0</v>
      </c>
      <c r="I173" s="10">
        <v>0</v>
      </c>
      <c r="J173" s="11" t="s">
        <v>149</v>
      </c>
      <c r="K173" s="10" t="s">
        <v>55</v>
      </c>
      <c r="L173" s="12">
        <v>0</v>
      </c>
      <c r="M173" s="10">
        <v>5</v>
      </c>
      <c r="N173" s="10"/>
      <c r="O173" s="248">
        <v>201</v>
      </c>
      <c r="P173" s="10">
        <v>9999</v>
      </c>
      <c r="Q173" s="10"/>
      <c r="R173" s="248"/>
      <c r="S173" s="248"/>
      <c r="T173" s="10" t="s">
        <v>117</v>
      </c>
      <c r="U173" s="248">
        <v>0</v>
      </c>
      <c r="V173" s="10"/>
      <c r="W173" s="10"/>
      <c r="X173" s="10"/>
      <c r="Y173" s="10"/>
      <c r="Z173" s="11"/>
      <c r="AA173" s="11"/>
      <c r="AB173" s="10"/>
      <c r="AC173" s="10"/>
      <c r="AD173" s="10"/>
      <c r="AE173" s="10"/>
      <c r="AF173" s="10"/>
      <c r="AG173" s="10"/>
    </row>
    <row r="174" spans="1:33" ht="16.5" x14ac:dyDescent="0.3">
      <c r="A174" s="10">
        <f t="shared" si="1"/>
        <v>169</v>
      </c>
      <c r="B174" s="10">
        <v>3000112</v>
      </c>
      <c r="C174" s="10"/>
      <c r="D174" s="10">
        <v>0</v>
      </c>
      <c r="E174" s="43" t="s">
        <v>2673</v>
      </c>
      <c r="F174" s="11" t="s">
        <v>64</v>
      </c>
      <c r="G174" s="11"/>
      <c r="H174" s="10">
        <v>200000</v>
      </c>
      <c r="I174" s="10">
        <v>0</v>
      </c>
      <c r="J174" s="11" t="s">
        <v>149</v>
      </c>
      <c r="K174" s="10" t="s">
        <v>62</v>
      </c>
      <c r="L174" s="12">
        <v>0</v>
      </c>
      <c r="M174" s="10">
        <v>4</v>
      </c>
      <c r="N174" s="10"/>
      <c r="O174" s="248">
        <v>202</v>
      </c>
      <c r="P174" s="10">
        <v>6000</v>
      </c>
      <c r="Q174" s="10"/>
      <c r="R174" s="248"/>
      <c r="S174" s="248"/>
      <c r="T174" s="10" t="s">
        <v>117</v>
      </c>
      <c r="U174" s="248">
        <v>0</v>
      </c>
      <c r="V174" s="10"/>
      <c r="W174" s="10"/>
      <c r="X174" s="10"/>
      <c r="Y174" s="158" t="s">
        <v>2668</v>
      </c>
      <c r="Z174" s="11"/>
      <c r="AA174" s="11"/>
      <c r="AB174" s="10"/>
      <c r="AC174" s="10"/>
      <c r="AD174" s="10"/>
      <c r="AE174" s="10"/>
      <c r="AF174" s="10"/>
      <c r="AG174" s="10"/>
    </row>
    <row r="175" spans="1:33" ht="16.5" x14ac:dyDescent="0.3">
      <c r="A175" s="10">
        <f t="shared" si="1"/>
        <v>170</v>
      </c>
      <c r="B175" s="10">
        <v>3000113</v>
      </c>
      <c r="C175" s="10"/>
      <c r="D175" s="10">
        <v>0</v>
      </c>
      <c r="E175" s="43" t="s">
        <v>2685</v>
      </c>
      <c r="F175" s="32" t="s">
        <v>2590</v>
      </c>
      <c r="G175" s="18"/>
      <c r="H175" s="10">
        <v>200000</v>
      </c>
      <c r="I175" s="10">
        <v>0</v>
      </c>
      <c r="J175" s="11" t="s">
        <v>149</v>
      </c>
      <c r="K175" s="10" t="s">
        <v>55</v>
      </c>
      <c r="L175" s="12">
        <v>0</v>
      </c>
      <c r="M175" s="10">
        <v>1</v>
      </c>
      <c r="N175" s="10"/>
      <c r="O175" s="248"/>
      <c r="P175" s="10"/>
      <c r="Q175" s="10"/>
      <c r="R175" s="248"/>
      <c r="S175" s="248"/>
      <c r="T175" s="10" t="s">
        <v>117</v>
      </c>
      <c r="U175" s="248">
        <v>0</v>
      </c>
      <c r="V175" s="10"/>
      <c r="W175" s="264" t="s">
        <v>3461</v>
      </c>
      <c r="X175" s="10"/>
      <c r="Y175" s="139" t="s">
        <v>2598</v>
      </c>
      <c r="Z175" s="11"/>
      <c r="AA175" s="11"/>
      <c r="AB175" s="10"/>
      <c r="AC175" s="10"/>
      <c r="AD175" s="10"/>
      <c r="AE175" s="10"/>
      <c r="AF175" s="10"/>
      <c r="AG175" s="10"/>
    </row>
    <row r="176" spans="1:33" ht="16.5" x14ac:dyDescent="0.3">
      <c r="A176" s="10">
        <f t="shared" si="1"/>
        <v>171</v>
      </c>
      <c r="B176" s="10">
        <v>3000114</v>
      </c>
      <c r="C176" s="10"/>
      <c r="D176" s="10">
        <v>0</v>
      </c>
      <c r="E176" s="43" t="s">
        <v>2701</v>
      </c>
      <c r="F176" s="18" t="s">
        <v>322</v>
      </c>
      <c r="G176" s="18"/>
      <c r="H176" s="10">
        <v>0</v>
      </c>
      <c r="I176" s="10">
        <v>0</v>
      </c>
      <c r="J176" s="99" t="s">
        <v>2140</v>
      </c>
      <c r="K176" s="25" t="s">
        <v>1301</v>
      </c>
      <c r="L176" s="147" t="s">
        <v>2624</v>
      </c>
      <c r="M176" s="10">
        <v>5</v>
      </c>
      <c r="N176" s="10"/>
      <c r="O176" s="248"/>
      <c r="P176" s="10">
        <v>200</v>
      </c>
      <c r="Q176" s="10"/>
      <c r="R176" s="248"/>
      <c r="S176" s="248"/>
      <c r="T176" s="10" t="s">
        <v>117</v>
      </c>
      <c r="U176" s="248">
        <v>0</v>
      </c>
      <c r="V176" s="10"/>
      <c r="W176" s="10">
        <v>3000114</v>
      </c>
      <c r="X176" s="10"/>
      <c r="Y176" s="10"/>
      <c r="Z176" s="11"/>
      <c r="AA176" s="11"/>
      <c r="AB176" s="10"/>
      <c r="AC176" s="10"/>
      <c r="AD176" s="10"/>
      <c r="AE176" s="10"/>
      <c r="AF176" s="10"/>
      <c r="AG176" s="10"/>
    </row>
    <row r="177" spans="1:33" ht="16.5" x14ac:dyDescent="0.3">
      <c r="A177" s="10">
        <f t="shared" si="1"/>
        <v>172</v>
      </c>
      <c r="B177" s="10">
        <v>3000120</v>
      </c>
      <c r="C177" s="10"/>
      <c r="D177" s="10">
        <v>0</v>
      </c>
      <c r="E177" s="43" t="s">
        <v>2675</v>
      </c>
      <c r="F177" s="32" t="s">
        <v>2588</v>
      </c>
      <c r="G177" s="18"/>
      <c r="H177" s="10">
        <v>200000</v>
      </c>
      <c r="I177" s="10">
        <v>0</v>
      </c>
      <c r="J177" s="11" t="s">
        <v>149</v>
      </c>
      <c r="K177" s="10" t="s">
        <v>55</v>
      </c>
      <c r="L177" s="12">
        <v>0</v>
      </c>
      <c r="M177" s="10">
        <v>4</v>
      </c>
      <c r="N177" s="10"/>
      <c r="O177" s="248"/>
      <c r="P177" s="10"/>
      <c r="Q177" s="10"/>
      <c r="R177" s="248"/>
      <c r="S177" s="248"/>
      <c r="T177" s="10" t="s">
        <v>117</v>
      </c>
      <c r="U177" s="248">
        <v>0</v>
      </c>
      <c r="V177" s="10"/>
      <c r="W177" s="264" t="s">
        <v>3465</v>
      </c>
      <c r="X177" s="10"/>
      <c r="Y177" s="10"/>
      <c r="Z177" s="11"/>
      <c r="AA177" s="11"/>
      <c r="AB177" s="10"/>
      <c r="AC177" s="10"/>
      <c r="AD177" s="10"/>
      <c r="AE177" s="10"/>
      <c r="AF177" s="10"/>
      <c r="AG177" s="10"/>
    </row>
    <row r="178" spans="1:33" ht="16.5" x14ac:dyDescent="0.3">
      <c r="A178" s="10">
        <f t="shared" si="1"/>
        <v>173</v>
      </c>
      <c r="B178" s="10">
        <v>3000212</v>
      </c>
      <c r="C178" s="10"/>
      <c r="D178" s="10">
        <v>0</v>
      </c>
      <c r="E178" s="43" t="s">
        <v>2677</v>
      </c>
      <c r="F178" s="11" t="s">
        <v>64</v>
      </c>
      <c r="G178" s="11"/>
      <c r="H178" s="10">
        <v>200000</v>
      </c>
      <c r="I178" s="10">
        <v>0</v>
      </c>
      <c r="J178" s="11" t="s">
        <v>149</v>
      </c>
      <c r="K178" s="10" t="s">
        <v>62</v>
      </c>
      <c r="L178" s="12">
        <v>0</v>
      </c>
      <c r="M178" s="10">
        <v>4</v>
      </c>
      <c r="N178" s="10"/>
      <c r="O178" s="248">
        <v>202</v>
      </c>
      <c r="P178" s="10">
        <v>6000</v>
      </c>
      <c r="Q178" s="10"/>
      <c r="R178" s="248"/>
      <c r="S178" s="248"/>
      <c r="T178" s="10" t="s">
        <v>117</v>
      </c>
      <c r="U178" s="248">
        <v>0</v>
      </c>
      <c r="V178" s="10"/>
      <c r="W178" s="10"/>
      <c r="X178" s="10"/>
      <c r="Y178" s="162" t="s">
        <v>2670</v>
      </c>
      <c r="Z178" s="11"/>
      <c r="AA178" s="11"/>
      <c r="AB178" s="10"/>
      <c r="AC178" s="10"/>
      <c r="AD178" s="10"/>
      <c r="AE178" s="10"/>
      <c r="AF178" s="10"/>
      <c r="AG178" s="10"/>
    </row>
    <row r="179" spans="1:33" ht="16.5" x14ac:dyDescent="0.3">
      <c r="A179" s="10">
        <f t="shared" si="1"/>
        <v>174</v>
      </c>
      <c r="B179" s="10">
        <v>3000213</v>
      </c>
      <c r="C179" s="10"/>
      <c r="D179" s="10">
        <v>0</v>
      </c>
      <c r="E179" s="43" t="s">
        <v>2687</v>
      </c>
      <c r="F179" s="32" t="s">
        <v>2590</v>
      </c>
      <c r="G179" s="18"/>
      <c r="H179" s="10">
        <v>200000</v>
      </c>
      <c r="I179" s="10">
        <v>0</v>
      </c>
      <c r="J179" s="11" t="s">
        <v>149</v>
      </c>
      <c r="K179" s="10" t="s">
        <v>55</v>
      </c>
      <c r="L179" s="12">
        <v>0</v>
      </c>
      <c r="M179" s="10">
        <v>1</v>
      </c>
      <c r="N179" s="10"/>
      <c r="O179" s="248"/>
      <c r="P179" s="10"/>
      <c r="Q179" s="10"/>
      <c r="R179" s="248"/>
      <c r="S179" s="248"/>
      <c r="T179" s="10" t="s">
        <v>117</v>
      </c>
      <c r="U179" s="248">
        <v>0</v>
      </c>
      <c r="V179" s="10"/>
      <c r="W179" s="264" t="s">
        <v>3461</v>
      </c>
      <c r="X179" s="10"/>
      <c r="Y179" s="161" t="s">
        <v>2691</v>
      </c>
      <c r="Z179" s="11"/>
      <c r="AA179" s="11"/>
      <c r="AB179" s="10"/>
      <c r="AC179" s="10"/>
      <c r="AD179" s="10"/>
      <c r="AE179" s="10"/>
      <c r="AF179" s="10"/>
      <c r="AG179" s="10"/>
    </row>
    <row r="180" spans="1:33" ht="16.5" x14ac:dyDescent="0.3">
      <c r="A180" s="10">
        <f t="shared" si="1"/>
        <v>175</v>
      </c>
      <c r="B180" s="10">
        <v>3000214</v>
      </c>
      <c r="C180" s="10"/>
      <c r="D180" s="10">
        <v>0</v>
      </c>
      <c r="E180" s="43" t="s">
        <v>2703</v>
      </c>
      <c r="F180" s="18" t="s">
        <v>322</v>
      </c>
      <c r="G180" s="18"/>
      <c r="H180" s="10">
        <v>0</v>
      </c>
      <c r="I180" s="10">
        <v>0</v>
      </c>
      <c r="J180" s="99" t="s">
        <v>2140</v>
      </c>
      <c r="K180" s="25" t="s">
        <v>1301</v>
      </c>
      <c r="L180" s="147" t="s">
        <v>2624</v>
      </c>
      <c r="M180" s="10">
        <v>5</v>
      </c>
      <c r="N180" s="10"/>
      <c r="O180" s="248"/>
      <c r="P180" s="10">
        <v>200</v>
      </c>
      <c r="Q180" s="10"/>
      <c r="R180" s="248"/>
      <c r="S180" s="248"/>
      <c r="T180" s="10" t="s">
        <v>117</v>
      </c>
      <c r="U180" s="248">
        <v>0</v>
      </c>
      <c r="V180" s="10"/>
      <c r="W180" s="10">
        <v>3000214</v>
      </c>
      <c r="X180" s="10"/>
      <c r="Y180" s="10"/>
      <c r="Z180" s="11"/>
      <c r="AA180" s="11"/>
      <c r="AB180" s="10"/>
      <c r="AC180" s="10"/>
      <c r="AD180" s="10"/>
      <c r="AE180" s="10"/>
      <c r="AF180" s="10"/>
      <c r="AG180" s="10"/>
    </row>
    <row r="181" spans="1:33" ht="16.5" x14ac:dyDescent="0.3">
      <c r="A181" s="10">
        <f t="shared" si="1"/>
        <v>176</v>
      </c>
      <c r="B181" s="10">
        <v>3000220</v>
      </c>
      <c r="C181" s="10"/>
      <c r="D181" s="10">
        <v>0</v>
      </c>
      <c r="E181" s="43" t="s">
        <v>2679</v>
      </c>
      <c r="F181" s="32" t="s">
        <v>2588</v>
      </c>
      <c r="G181" s="18"/>
      <c r="H181" s="10">
        <v>200000</v>
      </c>
      <c r="I181" s="10">
        <v>0</v>
      </c>
      <c r="J181" s="11" t="s">
        <v>149</v>
      </c>
      <c r="K181" s="10" t="s">
        <v>55</v>
      </c>
      <c r="L181" s="12">
        <v>0</v>
      </c>
      <c r="M181" s="10">
        <v>4</v>
      </c>
      <c r="N181" s="10"/>
      <c r="O181" s="248"/>
      <c r="P181" s="10"/>
      <c r="Q181" s="10"/>
      <c r="R181" s="248"/>
      <c r="S181" s="248"/>
      <c r="T181" s="10" t="s">
        <v>117</v>
      </c>
      <c r="U181" s="248">
        <v>0</v>
      </c>
      <c r="V181" s="10"/>
      <c r="W181" s="264" t="s">
        <v>3465</v>
      </c>
      <c r="X181" s="10"/>
      <c r="Y181" s="10"/>
      <c r="Z181" s="11"/>
      <c r="AA181" s="11"/>
      <c r="AB181" s="10"/>
      <c r="AC181" s="10"/>
      <c r="AD181" s="10"/>
      <c r="AE181" s="10"/>
      <c r="AF181" s="10"/>
      <c r="AG181" s="10"/>
    </row>
    <row r="182" spans="1:33" ht="16.5" x14ac:dyDescent="0.3">
      <c r="A182" s="10">
        <f t="shared" si="1"/>
        <v>177</v>
      </c>
      <c r="B182" s="10">
        <v>3000221</v>
      </c>
      <c r="C182" s="10"/>
      <c r="D182" s="10">
        <v>0</v>
      </c>
      <c r="E182" s="43" t="s">
        <v>2689</v>
      </c>
      <c r="F182" s="18" t="s">
        <v>324</v>
      </c>
      <c r="G182" s="18"/>
      <c r="H182" s="10">
        <v>200000</v>
      </c>
      <c r="I182" s="10">
        <v>0</v>
      </c>
      <c r="J182" s="131" t="s">
        <v>1879</v>
      </c>
      <c r="K182" s="130" t="s">
        <v>1551</v>
      </c>
      <c r="L182" s="12">
        <v>0</v>
      </c>
      <c r="M182" s="10">
        <v>1</v>
      </c>
      <c r="N182" s="10"/>
      <c r="O182" s="248">
        <v>203</v>
      </c>
      <c r="P182" s="10">
        <v>9999</v>
      </c>
      <c r="Q182" s="10"/>
      <c r="R182" s="248"/>
      <c r="S182" s="248"/>
      <c r="T182" s="10" t="s">
        <v>117</v>
      </c>
      <c r="U182" s="248">
        <v>0</v>
      </c>
      <c r="V182" s="10"/>
      <c r="W182" s="162">
        <v>3000002</v>
      </c>
      <c r="X182" s="10"/>
      <c r="Y182" s="10"/>
      <c r="Z182" s="11"/>
      <c r="AA182" s="11"/>
      <c r="AB182" s="10"/>
      <c r="AC182" s="10"/>
      <c r="AD182" s="10"/>
      <c r="AE182" s="10"/>
      <c r="AF182" s="10"/>
      <c r="AG182" s="10"/>
    </row>
    <row r="183" spans="1:33" ht="16.5" x14ac:dyDescent="0.3">
      <c r="A183" s="10">
        <f t="shared" si="1"/>
        <v>178</v>
      </c>
      <c r="B183" s="10">
        <v>3000312</v>
      </c>
      <c r="C183" s="10"/>
      <c r="D183" s="10">
        <v>0</v>
      </c>
      <c r="E183" s="43" t="s">
        <v>2681</v>
      </c>
      <c r="F183" s="11" t="s">
        <v>64</v>
      </c>
      <c r="G183" s="11"/>
      <c r="H183" s="10">
        <v>200000</v>
      </c>
      <c r="I183" s="10">
        <v>0</v>
      </c>
      <c r="J183" s="11" t="s">
        <v>149</v>
      </c>
      <c r="K183" s="10" t="s">
        <v>62</v>
      </c>
      <c r="L183" s="12">
        <v>0</v>
      </c>
      <c r="M183" s="10">
        <v>4</v>
      </c>
      <c r="N183" s="10"/>
      <c r="O183" s="248">
        <v>202</v>
      </c>
      <c r="P183" s="10">
        <v>6000</v>
      </c>
      <c r="Q183" s="10"/>
      <c r="R183" s="248"/>
      <c r="S183" s="248"/>
      <c r="T183" s="10" t="s">
        <v>117</v>
      </c>
      <c r="U183" s="248">
        <v>0</v>
      </c>
      <c r="V183" s="10"/>
      <c r="W183" s="10"/>
      <c r="X183" s="10"/>
      <c r="Y183" s="162" t="s">
        <v>2671</v>
      </c>
      <c r="Z183" s="11"/>
      <c r="AA183" s="11"/>
      <c r="AB183" s="10"/>
      <c r="AC183" s="10"/>
      <c r="AD183" s="10"/>
      <c r="AE183" s="10"/>
      <c r="AF183" s="10"/>
      <c r="AG183" s="10"/>
    </row>
    <row r="184" spans="1:33" ht="16.5" x14ac:dyDescent="0.3">
      <c r="A184" s="10">
        <f t="shared" si="1"/>
        <v>179</v>
      </c>
      <c r="B184" s="10">
        <v>3000320</v>
      </c>
      <c r="C184" s="10"/>
      <c r="D184" s="10">
        <v>0</v>
      </c>
      <c r="E184" s="43" t="s">
        <v>2683</v>
      </c>
      <c r="F184" s="32" t="s">
        <v>2588</v>
      </c>
      <c r="G184" s="18"/>
      <c r="H184" s="10">
        <v>200000</v>
      </c>
      <c r="I184" s="10">
        <v>0</v>
      </c>
      <c r="J184" s="11" t="s">
        <v>149</v>
      </c>
      <c r="K184" s="10" t="s">
        <v>55</v>
      </c>
      <c r="L184" s="12">
        <v>0</v>
      </c>
      <c r="M184" s="10">
        <v>4</v>
      </c>
      <c r="N184" s="10"/>
      <c r="O184" s="248"/>
      <c r="P184" s="10"/>
      <c r="Q184" s="10"/>
      <c r="R184" s="248"/>
      <c r="S184" s="248"/>
      <c r="T184" s="10" t="s">
        <v>117</v>
      </c>
      <c r="U184" s="248">
        <v>0</v>
      </c>
      <c r="V184" s="10"/>
      <c r="W184" s="264" t="s">
        <v>3463</v>
      </c>
      <c r="X184" s="10"/>
      <c r="Y184" s="10"/>
      <c r="Z184" s="11"/>
      <c r="AA184" s="11"/>
      <c r="AB184" s="10"/>
      <c r="AC184" s="10"/>
      <c r="AD184" s="10"/>
      <c r="AE184" s="10"/>
      <c r="AF184" s="10"/>
      <c r="AG184" s="10"/>
    </row>
    <row r="185" spans="1:33" ht="16.5" x14ac:dyDescent="0.3">
      <c r="A185" s="10">
        <f t="shared" si="1"/>
        <v>180</v>
      </c>
      <c r="B185" s="10" t="s">
        <v>1239</v>
      </c>
      <c r="C185" s="10"/>
      <c r="D185" s="10">
        <v>0</v>
      </c>
      <c r="E185" s="100" t="s">
        <v>2122</v>
      </c>
      <c r="F185" s="18" t="s">
        <v>81</v>
      </c>
      <c r="G185" s="18"/>
      <c r="H185" s="10">
        <v>200000</v>
      </c>
      <c r="I185" s="10">
        <v>0</v>
      </c>
      <c r="J185" s="11" t="s">
        <v>262</v>
      </c>
      <c r="K185" s="25" t="s">
        <v>1301</v>
      </c>
      <c r="L185" s="12" t="s">
        <v>1467</v>
      </c>
      <c r="M185" s="10">
        <v>0</v>
      </c>
      <c r="N185" s="10"/>
      <c r="O185" s="248">
        <v>1</v>
      </c>
      <c r="P185" s="10"/>
      <c r="Q185" s="10"/>
      <c r="R185" s="248"/>
      <c r="S185" s="248"/>
      <c r="T185" s="10" t="s">
        <v>117</v>
      </c>
      <c r="U185" s="248">
        <v>0</v>
      </c>
      <c r="V185" s="10"/>
      <c r="W185" s="10"/>
      <c r="X185" s="10"/>
      <c r="Y185" s="10"/>
      <c r="Z185" s="11"/>
      <c r="AA185" s="11"/>
      <c r="AB185" s="10"/>
      <c r="AC185" s="10"/>
      <c r="AD185" s="10"/>
      <c r="AE185" s="10"/>
      <c r="AF185" s="10"/>
      <c r="AG185" s="10"/>
    </row>
    <row r="186" spans="1:33" ht="16.5" x14ac:dyDescent="0.3">
      <c r="A186" s="10">
        <f t="shared" si="1"/>
        <v>181</v>
      </c>
      <c r="B186" s="10">
        <v>3100011</v>
      </c>
      <c r="C186" s="10"/>
      <c r="D186" s="10">
        <v>0</v>
      </c>
      <c r="E186" s="43" t="s">
        <v>2542</v>
      </c>
      <c r="F186" s="18" t="s">
        <v>324</v>
      </c>
      <c r="G186" s="18"/>
      <c r="H186" s="10">
        <v>200000</v>
      </c>
      <c r="I186" s="10">
        <v>0</v>
      </c>
      <c r="J186" s="11" t="s">
        <v>149</v>
      </c>
      <c r="K186" s="10" t="s">
        <v>55</v>
      </c>
      <c r="L186" s="12">
        <v>0</v>
      </c>
      <c r="M186" s="10">
        <v>1</v>
      </c>
      <c r="N186" s="10"/>
      <c r="O186" s="248">
        <v>205</v>
      </c>
      <c r="P186" s="10">
        <v>9999</v>
      </c>
      <c r="Q186" s="10"/>
      <c r="R186" s="248"/>
      <c r="S186" s="248"/>
      <c r="T186" s="10" t="s">
        <v>117</v>
      </c>
      <c r="U186" s="248">
        <v>0</v>
      </c>
      <c r="V186" s="10"/>
      <c r="W186" s="10"/>
      <c r="X186" s="10"/>
      <c r="Y186" s="137"/>
      <c r="Z186" s="11"/>
      <c r="AA186" s="11"/>
      <c r="AB186" s="10"/>
      <c r="AC186" s="10"/>
      <c r="AD186" s="10"/>
      <c r="AE186" s="10"/>
      <c r="AF186" s="10"/>
      <c r="AG186" s="10"/>
    </row>
    <row r="187" spans="1:33" ht="16.5" x14ac:dyDescent="0.3">
      <c r="A187" s="10">
        <f t="shared" si="1"/>
        <v>182</v>
      </c>
      <c r="B187" s="10">
        <v>3100012</v>
      </c>
      <c r="C187" s="10"/>
      <c r="D187" s="10">
        <v>0</v>
      </c>
      <c r="E187" s="43" t="s">
        <v>2126</v>
      </c>
      <c r="F187" s="18" t="s">
        <v>324</v>
      </c>
      <c r="G187" s="18"/>
      <c r="H187" s="10">
        <v>200000</v>
      </c>
      <c r="I187" s="10">
        <v>0</v>
      </c>
      <c r="J187" s="11" t="s">
        <v>149</v>
      </c>
      <c r="K187" s="10" t="s">
        <v>62</v>
      </c>
      <c r="L187" s="12">
        <v>0</v>
      </c>
      <c r="M187" s="10">
        <v>4</v>
      </c>
      <c r="N187" s="10"/>
      <c r="O187" s="248">
        <v>207</v>
      </c>
      <c r="P187" s="10">
        <v>6000</v>
      </c>
      <c r="Q187" s="10"/>
      <c r="R187" s="248"/>
      <c r="S187" s="248"/>
      <c r="T187" s="10" t="s">
        <v>117</v>
      </c>
      <c r="U187" s="248">
        <v>0</v>
      </c>
      <c r="V187" s="10"/>
      <c r="W187" s="10"/>
      <c r="X187" s="10"/>
      <c r="Y187" s="159" t="s">
        <v>2648</v>
      </c>
      <c r="Z187" s="11"/>
      <c r="AA187" s="11"/>
      <c r="AB187" s="10"/>
      <c r="AC187" s="10"/>
      <c r="AD187" s="10"/>
      <c r="AE187" s="10"/>
      <c r="AF187" s="10"/>
      <c r="AG187" s="10"/>
    </row>
    <row r="188" spans="1:33" ht="16.5" x14ac:dyDescent="0.3">
      <c r="A188" s="10">
        <f t="shared" si="1"/>
        <v>183</v>
      </c>
      <c r="B188" s="10">
        <v>3100013</v>
      </c>
      <c r="C188" s="10"/>
      <c r="D188" s="10">
        <v>0</v>
      </c>
      <c r="E188" s="43" t="s">
        <v>2549</v>
      </c>
      <c r="F188" s="18" t="s">
        <v>324</v>
      </c>
      <c r="G188" s="18"/>
      <c r="H188" s="10">
        <v>200000</v>
      </c>
      <c r="I188" s="10">
        <v>0</v>
      </c>
      <c r="J188" s="11" t="s">
        <v>149</v>
      </c>
      <c r="K188" s="10" t="s">
        <v>55</v>
      </c>
      <c r="L188" s="12">
        <v>0</v>
      </c>
      <c r="M188" s="10">
        <v>1</v>
      </c>
      <c r="N188" s="10"/>
      <c r="O188" s="248">
        <v>208</v>
      </c>
      <c r="P188" s="10">
        <v>9999</v>
      </c>
      <c r="Q188" s="10"/>
      <c r="R188" s="248"/>
      <c r="S188" s="248"/>
      <c r="T188" s="10" t="s">
        <v>117</v>
      </c>
      <c r="U188" s="248">
        <v>0</v>
      </c>
      <c r="V188" s="10"/>
      <c r="W188" s="10"/>
      <c r="X188" s="10"/>
      <c r="Y188" s="137"/>
      <c r="Z188" s="11"/>
      <c r="AA188" s="11"/>
      <c r="AB188" s="10"/>
      <c r="AC188" s="10"/>
      <c r="AD188" s="10"/>
      <c r="AE188" s="10"/>
      <c r="AF188" s="10"/>
      <c r="AG188" s="10"/>
    </row>
    <row r="189" spans="1:33" ht="16.5" x14ac:dyDescent="0.3">
      <c r="A189" s="10">
        <f t="shared" si="1"/>
        <v>184</v>
      </c>
      <c r="B189" s="10">
        <v>3100014</v>
      </c>
      <c r="C189" s="10"/>
      <c r="D189" s="10">
        <v>0</v>
      </c>
      <c r="E189" s="43" t="s">
        <v>2557</v>
      </c>
      <c r="F189" s="18" t="s">
        <v>324</v>
      </c>
      <c r="G189" s="18"/>
      <c r="H189" s="10">
        <v>0</v>
      </c>
      <c r="I189" s="10">
        <v>0</v>
      </c>
      <c r="J189" s="11" t="s">
        <v>149</v>
      </c>
      <c r="K189" s="10" t="s">
        <v>55</v>
      </c>
      <c r="L189" s="12">
        <v>0</v>
      </c>
      <c r="M189" s="10">
        <v>5</v>
      </c>
      <c r="N189" s="10"/>
      <c r="O189" s="248">
        <v>205</v>
      </c>
      <c r="P189" s="10">
        <v>9999</v>
      </c>
      <c r="Q189" s="10"/>
      <c r="R189" s="248"/>
      <c r="S189" s="248"/>
      <c r="T189" s="10" t="s">
        <v>117</v>
      </c>
      <c r="U189" s="248">
        <v>0</v>
      </c>
      <c r="V189" s="10"/>
      <c r="W189" s="10"/>
      <c r="X189" s="10"/>
      <c r="Y189" s="10"/>
      <c r="Z189" s="11"/>
      <c r="AA189" s="11"/>
      <c r="AB189" s="10"/>
      <c r="AC189" s="10"/>
      <c r="AD189" s="10"/>
      <c r="AE189" s="10"/>
      <c r="AF189" s="10"/>
      <c r="AG189" s="10"/>
    </row>
    <row r="190" spans="1:33" ht="16.5" x14ac:dyDescent="0.3">
      <c r="A190" s="10">
        <f t="shared" si="1"/>
        <v>185</v>
      </c>
      <c r="B190" s="10">
        <v>3100020</v>
      </c>
      <c r="C190" s="10"/>
      <c r="D190" s="10">
        <v>0</v>
      </c>
      <c r="E190" s="43" t="s">
        <v>2128</v>
      </c>
      <c r="F190" s="32" t="s">
        <v>2586</v>
      </c>
      <c r="G190" s="18"/>
      <c r="H190" s="10">
        <v>200000</v>
      </c>
      <c r="I190" s="10">
        <v>0</v>
      </c>
      <c r="J190" s="11" t="s">
        <v>149</v>
      </c>
      <c r="K190" s="10" t="s">
        <v>55</v>
      </c>
      <c r="L190" s="12">
        <v>0</v>
      </c>
      <c r="M190" s="10">
        <v>4</v>
      </c>
      <c r="N190" s="10"/>
      <c r="O190" s="248"/>
      <c r="P190" s="10"/>
      <c r="Q190" s="10"/>
      <c r="R190" s="248"/>
      <c r="S190" s="248"/>
      <c r="T190" s="10" t="s">
        <v>117</v>
      </c>
      <c r="U190" s="248">
        <v>0</v>
      </c>
      <c r="V190" s="10"/>
      <c r="W190" s="264" t="s">
        <v>3467</v>
      </c>
      <c r="X190" s="10"/>
      <c r="Y190" s="10"/>
      <c r="Z190" s="11"/>
      <c r="AA190" s="11"/>
      <c r="AB190" s="10"/>
      <c r="AC190" s="10"/>
      <c r="AD190" s="10"/>
      <c r="AE190" s="10"/>
      <c r="AF190" s="10"/>
      <c r="AG190" s="10"/>
    </row>
    <row r="191" spans="1:33" ht="16.5" x14ac:dyDescent="0.3">
      <c r="A191" s="10">
        <f t="shared" si="1"/>
        <v>186</v>
      </c>
      <c r="B191" s="10">
        <v>3100021</v>
      </c>
      <c r="C191" s="10"/>
      <c r="D191" s="10">
        <v>0</v>
      </c>
      <c r="E191" s="43" t="s">
        <v>2540</v>
      </c>
      <c r="F191" s="18" t="s">
        <v>324</v>
      </c>
      <c r="G191" s="18"/>
      <c r="H191" s="10">
        <v>200000</v>
      </c>
      <c r="I191" s="10">
        <v>0</v>
      </c>
      <c r="J191" s="125" t="s">
        <v>272</v>
      </c>
      <c r="K191" s="25" t="s">
        <v>1301</v>
      </c>
      <c r="L191" s="126" t="s">
        <v>1750</v>
      </c>
      <c r="M191" s="10">
        <v>1</v>
      </c>
      <c r="N191" s="10"/>
      <c r="O191" s="248"/>
      <c r="P191" s="10"/>
      <c r="Q191" s="10"/>
      <c r="R191" s="248"/>
      <c r="S191" s="248"/>
      <c r="T191" s="10" t="s">
        <v>117</v>
      </c>
      <c r="U191" s="248">
        <v>0</v>
      </c>
      <c r="V191" s="10"/>
      <c r="W191" s="10"/>
      <c r="X191" s="10"/>
      <c r="Y191" s="10"/>
      <c r="Z191" s="11"/>
      <c r="AA191" s="11"/>
      <c r="AB191" s="10"/>
      <c r="AC191" s="10"/>
      <c r="AD191" s="10"/>
      <c r="AE191" s="10"/>
      <c r="AF191" s="10"/>
      <c r="AG191" s="10"/>
    </row>
    <row r="192" spans="1:33" ht="16.5" x14ac:dyDescent="0.3">
      <c r="A192" s="10">
        <f t="shared" si="1"/>
        <v>187</v>
      </c>
      <c r="B192" s="10">
        <v>3100022</v>
      </c>
      <c r="C192" s="10"/>
      <c r="D192" s="10">
        <v>0</v>
      </c>
      <c r="E192" s="43" t="s">
        <v>2545</v>
      </c>
      <c r="F192" s="18" t="s">
        <v>324</v>
      </c>
      <c r="G192" s="18"/>
      <c r="H192" s="10">
        <v>200000</v>
      </c>
      <c r="I192" s="10">
        <v>0</v>
      </c>
      <c r="J192" s="125" t="s">
        <v>272</v>
      </c>
      <c r="K192" s="25" t="s">
        <v>1301</v>
      </c>
      <c r="L192" s="126" t="s">
        <v>1750</v>
      </c>
      <c r="M192" s="10">
        <v>1</v>
      </c>
      <c r="N192" s="10"/>
      <c r="O192" s="248"/>
      <c r="P192" s="10"/>
      <c r="Q192" s="10"/>
      <c r="R192" s="248"/>
      <c r="S192" s="248"/>
      <c r="T192" s="10" t="s">
        <v>117</v>
      </c>
      <c r="U192" s="248">
        <v>0</v>
      </c>
      <c r="V192" s="10"/>
      <c r="W192" s="10">
        <v>10201010</v>
      </c>
      <c r="X192" s="10"/>
      <c r="Y192" s="139" t="s">
        <v>2600</v>
      </c>
      <c r="Z192" s="11"/>
      <c r="AA192" s="11"/>
      <c r="AB192" s="10"/>
      <c r="AC192" s="10"/>
      <c r="AD192" s="10"/>
      <c r="AE192" s="10"/>
      <c r="AF192" s="10"/>
      <c r="AG192" s="10"/>
    </row>
    <row r="193" spans="1:33" ht="16.5" x14ac:dyDescent="0.3">
      <c r="A193" s="10">
        <f t="shared" si="1"/>
        <v>188</v>
      </c>
      <c r="B193" s="10">
        <v>3100023</v>
      </c>
      <c r="C193" s="10"/>
      <c r="D193" s="10">
        <v>0</v>
      </c>
      <c r="E193" s="43" t="s">
        <v>2547</v>
      </c>
      <c r="F193" s="32" t="s">
        <v>2584</v>
      </c>
      <c r="G193" s="32"/>
      <c r="H193" s="10">
        <v>200000</v>
      </c>
      <c r="I193" s="10">
        <v>0</v>
      </c>
      <c r="J193" s="11" t="s">
        <v>149</v>
      </c>
      <c r="K193" s="10" t="s">
        <v>55</v>
      </c>
      <c r="L193" s="12">
        <v>0</v>
      </c>
      <c r="M193" s="10">
        <v>1</v>
      </c>
      <c r="N193" s="10"/>
      <c r="O193" s="248"/>
      <c r="P193" s="10"/>
      <c r="Q193" s="10"/>
      <c r="R193" s="248"/>
      <c r="S193" s="248"/>
      <c r="T193" s="10" t="s">
        <v>117</v>
      </c>
      <c r="U193" s="248">
        <v>0</v>
      </c>
      <c r="V193" s="10"/>
      <c r="W193" s="264" t="s">
        <v>3459</v>
      </c>
      <c r="X193" s="10"/>
      <c r="Y193" s="10"/>
      <c r="Z193" s="11"/>
      <c r="AA193" s="11"/>
      <c r="AB193" s="10"/>
      <c r="AC193" s="10"/>
      <c r="AD193" s="10"/>
      <c r="AE193" s="10"/>
      <c r="AF193" s="10"/>
      <c r="AG193" s="10"/>
    </row>
    <row r="194" spans="1:33" ht="16.5" x14ac:dyDescent="0.3">
      <c r="A194" s="10">
        <f t="shared" si="1"/>
        <v>189</v>
      </c>
      <c r="B194" s="10">
        <v>3100024</v>
      </c>
      <c r="C194" s="10"/>
      <c r="D194" s="10">
        <v>0</v>
      </c>
      <c r="E194" s="43" t="s">
        <v>2555</v>
      </c>
      <c r="F194" s="18" t="s">
        <v>322</v>
      </c>
      <c r="G194" s="18"/>
      <c r="H194" s="10">
        <v>0</v>
      </c>
      <c r="I194" s="10">
        <v>0</v>
      </c>
      <c r="J194" s="99" t="s">
        <v>2140</v>
      </c>
      <c r="K194" s="25" t="s">
        <v>1301</v>
      </c>
      <c r="L194" s="147" t="s">
        <v>2624</v>
      </c>
      <c r="M194" s="10">
        <v>5</v>
      </c>
      <c r="N194" s="10"/>
      <c r="O194" s="248"/>
      <c r="P194" s="10">
        <v>200</v>
      </c>
      <c r="Q194" s="10"/>
      <c r="R194" s="248"/>
      <c r="S194" s="248"/>
      <c r="T194" s="10" t="s">
        <v>117</v>
      </c>
      <c r="U194" s="248">
        <v>0</v>
      </c>
      <c r="V194" s="10"/>
      <c r="W194" s="10"/>
      <c r="X194" s="10"/>
      <c r="Y194" s="10"/>
      <c r="Z194" s="11"/>
      <c r="AA194" s="11"/>
      <c r="AB194" s="10"/>
      <c r="AC194" s="10"/>
      <c r="AD194" s="10"/>
      <c r="AE194" s="10"/>
      <c r="AF194" s="10"/>
      <c r="AG194" s="10"/>
    </row>
    <row r="195" spans="1:33" ht="16.5" x14ac:dyDescent="0.3">
      <c r="A195" s="10">
        <f t="shared" si="1"/>
        <v>190</v>
      </c>
      <c r="B195" s="10">
        <v>3100112</v>
      </c>
      <c r="C195" s="10"/>
      <c r="D195" s="10">
        <v>0</v>
      </c>
      <c r="E195" s="7" t="s">
        <v>2719</v>
      </c>
      <c r="F195" s="18" t="s">
        <v>324</v>
      </c>
      <c r="G195" s="18"/>
      <c r="H195" s="10">
        <v>200000</v>
      </c>
      <c r="I195" s="10">
        <v>0</v>
      </c>
      <c r="J195" s="11" t="s">
        <v>149</v>
      </c>
      <c r="K195" s="10" t="s">
        <v>62</v>
      </c>
      <c r="L195" s="12">
        <v>0</v>
      </c>
      <c r="M195" s="10">
        <v>4</v>
      </c>
      <c r="N195" s="10"/>
      <c r="O195" s="248">
        <v>207</v>
      </c>
      <c r="P195" s="10">
        <v>6000</v>
      </c>
      <c r="Q195" s="10"/>
      <c r="R195" s="248"/>
      <c r="S195" s="248"/>
      <c r="T195" s="10" t="s">
        <v>117</v>
      </c>
      <c r="U195" s="248">
        <v>0</v>
      </c>
      <c r="V195" s="10"/>
      <c r="W195" s="10"/>
      <c r="X195" s="10"/>
      <c r="Y195" s="161" t="s">
        <v>2745</v>
      </c>
      <c r="Z195" s="11"/>
      <c r="AA195" s="11"/>
      <c r="AB195" s="10"/>
      <c r="AC195" s="10"/>
      <c r="AD195" s="10"/>
      <c r="AE195" s="10"/>
      <c r="AF195" s="10"/>
      <c r="AG195" s="10"/>
    </row>
    <row r="196" spans="1:33" ht="16.5" x14ac:dyDescent="0.3">
      <c r="A196" s="10">
        <f t="shared" si="1"/>
        <v>191</v>
      </c>
      <c r="B196" s="10">
        <v>3100120</v>
      </c>
      <c r="C196" s="10"/>
      <c r="D196" s="10">
        <v>0</v>
      </c>
      <c r="E196" s="43" t="s">
        <v>2743</v>
      </c>
      <c r="F196" s="32" t="s">
        <v>2586</v>
      </c>
      <c r="G196" s="18"/>
      <c r="H196" s="10">
        <v>200000</v>
      </c>
      <c r="I196" s="10">
        <v>0</v>
      </c>
      <c r="J196" s="11" t="s">
        <v>149</v>
      </c>
      <c r="K196" s="10" t="s">
        <v>55</v>
      </c>
      <c r="L196" s="12">
        <v>0</v>
      </c>
      <c r="M196" s="10">
        <v>4</v>
      </c>
      <c r="N196" s="10"/>
      <c r="O196" s="248"/>
      <c r="P196" s="10"/>
      <c r="Q196" s="10"/>
      <c r="R196" s="248"/>
      <c r="S196" s="248"/>
      <c r="T196" s="10" t="s">
        <v>117</v>
      </c>
      <c r="U196" s="248">
        <v>0</v>
      </c>
      <c r="V196" s="10"/>
      <c r="W196" s="264" t="s">
        <v>3465</v>
      </c>
      <c r="X196" s="10"/>
      <c r="Y196" s="10"/>
      <c r="Z196" s="11"/>
      <c r="AA196" s="11"/>
      <c r="AB196" s="10"/>
      <c r="AC196" s="10"/>
      <c r="AD196" s="10"/>
      <c r="AE196" s="10"/>
      <c r="AF196" s="10"/>
      <c r="AG196" s="10"/>
    </row>
    <row r="197" spans="1:33" ht="16.5" x14ac:dyDescent="0.3">
      <c r="A197" s="10">
        <f t="shared" si="1"/>
        <v>192</v>
      </c>
      <c r="B197" s="10">
        <v>3100121</v>
      </c>
      <c r="C197" s="10"/>
      <c r="D197" s="10">
        <v>0</v>
      </c>
      <c r="E197" s="43" t="s">
        <v>2707</v>
      </c>
      <c r="F197" s="18" t="s">
        <v>324</v>
      </c>
      <c r="G197" s="18"/>
      <c r="H197" s="10">
        <v>200000</v>
      </c>
      <c r="I197" s="10">
        <v>0</v>
      </c>
      <c r="J197" s="125" t="s">
        <v>272</v>
      </c>
      <c r="K197" s="25" t="s">
        <v>1301</v>
      </c>
      <c r="L197" s="126" t="s">
        <v>1750</v>
      </c>
      <c r="M197" s="10">
        <v>1</v>
      </c>
      <c r="N197" s="10"/>
      <c r="O197" s="248"/>
      <c r="P197" s="10"/>
      <c r="Q197" s="10"/>
      <c r="R197" s="248"/>
      <c r="S197" s="248"/>
      <c r="T197" s="10" t="s">
        <v>117</v>
      </c>
      <c r="U197" s="248">
        <v>0</v>
      </c>
      <c r="V197" s="10"/>
      <c r="W197" s="10">
        <v>3100121</v>
      </c>
      <c r="X197" s="10"/>
      <c r="Y197" s="10"/>
      <c r="Z197" s="11"/>
      <c r="AA197" s="11"/>
      <c r="AB197" s="10"/>
      <c r="AC197" s="10"/>
      <c r="AD197" s="10"/>
      <c r="AE197" s="10"/>
      <c r="AF197" s="10"/>
      <c r="AG197" s="10"/>
    </row>
    <row r="198" spans="1:33" ht="16.5" x14ac:dyDescent="0.3">
      <c r="A198" s="10">
        <f t="shared" si="1"/>
        <v>193</v>
      </c>
      <c r="B198" s="10">
        <v>3100122</v>
      </c>
      <c r="C198" s="10"/>
      <c r="D198" s="10">
        <v>0</v>
      </c>
      <c r="E198" s="43" t="s">
        <v>2762</v>
      </c>
      <c r="F198" s="18" t="s">
        <v>324</v>
      </c>
      <c r="G198" s="18"/>
      <c r="H198" s="10">
        <v>200000</v>
      </c>
      <c r="I198" s="10">
        <v>0</v>
      </c>
      <c r="J198" s="125" t="s">
        <v>272</v>
      </c>
      <c r="K198" s="25" t="s">
        <v>1301</v>
      </c>
      <c r="L198" s="126" t="s">
        <v>1750</v>
      </c>
      <c r="M198" s="10">
        <v>1</v>
      </c>
      <c r="N198" s="10"/>
      <c r="O198" s="248"/>
      <c r="P198" s="10"/>
      <c r="Q198" s="10"/>
      <c r="R198" s="248"/>
      <c r="S198" s="248"/>
      <c r="T198" s="10" t="s">
        <v>117</v>
      </c>
      <c r="U198" s="248">
        <v>0</v>
      </c>
      <c r="V198" s="10"/>
      <c r="W198" s="10">
        <v>10201010</v>
      </c>
      <c r="X198" s="10"/>
      <c r="Y198" s="161" t="s">
        <v>2759</v>
      </c>
      <c r="Z198" s="11"/>
      <c r="AA198" s="11"/>
      <c r="AB198" s="10"/>
      <c r="AC198" s="10"/>
      <c r="AD198" s="10"/>
      <c r="AE198" s="10"/>
      <c r="AF198" s="10"/>
      <c r="AG198" s="10"/>
    </row>
    <row r="199" spans="1:33" ht="16.5" x14ac:dyDescent="0.3">
      <c r="A199" s="10">
        <f t="shared" si="1"/>
        <v>194</v>
      </c>
      <c r="B199" s="10">
        <v>3100123</v>
      </c>
      <c r="C199" s="10"/>
      <c r="D199" s="10">
        <v>0</v>
      </c>
      <c r="E199" s="43" t="s">
        <v>2764</v>
      </c>
      <c r="F199" s="32" t="s">
        <v>2584</v>
      </c>
      <c r="G199" s="32"/>
      <c r="H199" s="10">
        <v>200000</v>
      </c>
      <c r="I199" s="10">
        <v>0</v>
      </c>
      <c r="J199" s="11" t="s">
        <v>149</v>
      </c>
      <c r="K199" s="10" t="s">
        <v>55</v>
      </c>
      <c r="L199" s="12">
        <v>0</v>
      </c>
      <c r="M199" s="10">
        <v>1</v>
      </c>
      <c r="N199" s="10"/>
      <c r="O199" s="248"/>
      <c r="P199" s="10"/>
      <c r="Q199" s="10"/>
      <c r="R199" s="248"/>
      <c r="S199" s="248"/>
      <c r="T199" s="10" t="s">
        <v>117</v>
      </c>
      <c r="U199" s="248">
        <v>0</v>
      </c>
      <c r="V199" s="10"/>
      <c r="W199" s="264" t="s">
        <v>3475</v>
      </c>
      <c r="X199" s="10"/>
      <c r="Y199" s="10"/>
      <c r="Z199" s="11"/>
      <c r="AA199" s="11"/>
      <c r="AB199" s="10"/>
      <c r="AC199" s="10"/>
      <c r="AD199" s="10"/>
      <c r="AE199" s="10"/>
      <c r="AF199" s="10"/>
      <c r="AG199" s="10"/>
    </row>
    <row r="200" spans="1:33" ht="16.5" x14ac:dyDescent="0.3">
      <c r="A200" s="10">
        <f t="shared" si="1"/>
        <v>195</v>
      </c>
      <c r="B200" s="10">
        <v>3100124</v>
      </c>
      <c r="C200" s="10"/>
      <c r="D200" s="10">
        <v>0</v>
      </c>
      <c r="E200" s="43" t="s">
        <v>2777</v>
      </c>
      <c r="F200" s="18" t="s">
        <v>322</v>
      </c>
      <c r="G200" s="18"/>
      <c r="H200" s="10">
        <v>0</v>
      </c>
      <c r="I200" s="10">
        <v>0</v>
      </c>
      <c r="J200" s="99" t="s">
        <v>2140</v>
      </c>
      <c r="K200" s="25" t="s">
        <v>1301</v>
      </c>
      <c r="L200" s="163" t="s">
        <v>2775</v>
      </c>
      <c r="M200" s="10">
        <v>5</v>
      </c>
      <c r="N200" s="10"/>
      <c r="O200" s="248"/>
      <c r="P200" s="10">
        <v>200</v>
      </c>
      <c r="Q200" s="10"/>
      <c r="R200" s="248"/>
      <c r="S200" s="248"/>
      <c r="T200" s="10" t="s">
        <v>117</v>
      </c>
      <c r="U200" s="248">
        <v>0</v>
      </c>
      <c r="V200" s="10"/>
      <c r="W200" s="10"/>
      <c r="X200" s="10"/>
      <c r="Y200" s="10"/>
      <c r="Z200" s="11"/>
      <c r="AA200" s="11"/>
      <c r="AB200" s="10"/>
      <c r="AC200" s="10"/>
      <c r="AD200" s="10"/>
      <c r="AE200" s="10"/>
      <c r="AF200" s="10"/>
      <c r="AG200" s="10"/>
    </row>
    <row r="201" spans="1:33" ht="16.5" x14ac:dyDescent="0.3">
      <c r="A201" s="10">
        <f t="shared" si="1"/>
        <v>196</v>
      </c>
      <c r="B201" s="10">
        <v>3100212</v>
      </c>
      <c r="C201" s="10"/>
      <c r="D201" s="10">
        <v>0</v>
      </c>
      <c r="E201" s="7" t="s">
        <v>2731</v>
      </c>
      <c r="F201" s="18" t="s">
        <v>324</v>
      </c>
      <c r="G201" s="18"/>
      <c r="H201" s="10">
        <v>200000</v>
      </c>
      <c r="I201" s="10">
        <v>0</v>
      </c>
      <c r="J201" s="11" t="s">
        <v>149</v>
      </c>
      <c r="K201" s="10" t="s">
        <v>62</v>
      </c>
      <c r="L201" s="12">
        <v>0</v>
      </c>
      <c r="M201" s="10">
        <v>4</v>
      </c>
      <c r="N201" s="10"/>
      <c r="O201" s="248">
        <v>207</v>
      </c>
      <c r="P201" s="10">
        <v>6000</v>
      </c>
      <c r="Q201" s="10"/>
      <c r="R201" s="248"/>
      <c r="S201" s="248"/>
      <c r="T201" s="10" t="s">
        <v>117</v>
      </c>
      <c r="U201" s="248">
        <v>0</v>
      </c>
      <c r="V201" s="10"/>
      <c r="W201" s="10"/>
      <c r="X201" s="10"/>
      <c r="Y201" s="161" t="s">
        <v>2746</v>
      </c>
      <c r="Z201" s="11"/>
      <c r="AA201" s="11"/>
      <c r="AB201" s="10"/>
      <c r="AC201" s="10"/>
      <c r="AD201" s="10"/>
      <c r="AE201" s="10"/>
      <c r="AF201" s="10"/>
      <c r="AG201" s="10"/>
    </row>
    <row r="202" spans="1:33" ht="16.5" x14ac:dyDescent="0.3">
      <c r="A202" s="10">
        <f t="shared" si="1"/>
        <v>197</v>
      </c>
      <c r="B202" s="10">
        <v>3100220</v>
      </c>
      <c r="C202" s="10"/>
      <c r="D202" s="10">
        <v>0</v>
      </c>
      <c r="E202" s="43" t="s">
        <v>2748</v>
      </c>
      <c r="F202" s="32" t="s">
        <v>2586</v>
      </c>
      <c r="G202" s="18"/>
      <c r="H202" s="10">
        <v>200000</v>
      </c>
      <c r="I202" s="10">
        <v>0</v>
      </c>
      <c r="J202" s="11" t="s">
        <v>149</v>
      </c>
      <c r="K202" s="10" t="s">
        <v>55</v>
      </c>
      <c r="L202" s="12">
        <v>0</v>
      </c>
      <c r="M202" s="10">
        <v>4</v>
      </c>
      <c r="N202" s="10"/>
      <c r="O202" s="248"/>
      <c r="P202" s="10"/>
      <c r="Q202" s="10"/>
      <c r="R202" s="248"/>
      <c r="S202" s="248"/>
      <c r="T202" s="10" t="s">
        <v>117</v>
      </c>
      <c r="U202" s="248">
        <v>0</v>
      </c>
      <c r="V202" s="10"/>
      <c r="W202" s="264" t="s">
        <v>3469</v>
      </c>
      <c r="X202" s="10"/>
      <c r="Y202" s="10"/>
      <c r="Z202" s="11"/>
      <c r="AA202" s="11"/>
      <c r="AB202" s="10"/>
      <c r="AC202" s="10"/>
      <c r="AD202" s="10"/>
      <c r="AE202" s="10"/>
      <c r="AF202" s="10"/>
      <c r="AG202" s="10"/>
    </row>
    <row r="203" spans="1:33" ht="16.5" x14ac:dyDescent="0.3">
      <c r="A203" s="10">
        <f t="shared" si="1"/>
        <v>198</v>
      </c>
      <c r="B203" s="10">
        <v>3100221</v>
      </c>
      <c r="C203" s="10"/>
      <c r="D203" s="10">
        <v>0</v>
      </c>
      <c r="E203" s="43" t="s">
        <v>2709</v>
      </c>
      <c r="F203" s="18" t="s">
        <v>324</v>
      </c>
      <c r="G203" s="18"/>
      <c r="H203" s="10">
        <v>200000</v>
      </c>
      <c r="I203" s="10">
        <v>0</v>
      </c>
      <c r="J203" s="125" t="s">
        <v>272</v>
      </c>
      <c r="K203" s="25" t="s">
        <v>1301</v>
      </c>
      <c r="L203" s="163" t="s">
        <v>2711</v>
      </c>
      <c r="M203" s="10">
        <v>1</v>
      </c>
      <c r="N203" s="10"/>
      <c r="O203" s="248"/>
      <c r="P203" s="10"/>
      <c r="Q203" s="10"/>
      <c r="R203" s="248"/>
      <c r="S203" s="248"/>
      <c r="T203" s="10" t="s">
        <v>117</v>
      </c>
      <c r="U203" s="248">
        <v>0</v>
      </c>
      <c r="V203" s="10"/>
      <c r="W203" s="10">
        <v>3100121</v>
      </c>
      <c r="X203" s="10"/>
      <c r="Y203" s="10"/>
      <c r="Z203" s="11"/>
      <c r="AA203" s="11"/>
      <c r="AB203" s="10"/>
      <c r="AC203" s="10"/>
      <c r="AD203" s="10"/>
      <c r="AE203" s="10"/>
      <c r="AF203" s="10"/>
      <c r="AG203" s="10"/>
    </row>
    <row r="204" spans="1:33" ht="16.5" x14ac:dyDescent="0.3">
      <c r="A204" s="10">
        <f t="shared" si="1"/>
        <v>199</v>
      </c>
      <c r="B204" s="10">
        <v>3100222</v>
      </c>
      <c r="C204" s="10"/>
      <c r="D204" s="10">
        <v>0</v>
      </c>
      <c r="E204" s="43" t="s">
        <v>2766</v>
      </c>
      <c r="F204" s="18" t="s">
        <v>324</v>
      </c>
      <c r="G204" s="18"/>
      <c r="H204" s="10">
        <v>200000</v>
      </c>
      <c r="I204" s="10">
        <v>0</v>
      </c>
      <c r="J204" s="125" t="s">
        <v>272</v>
      </c>
      <c r="K204" s="25" t="s">
        <v>1301</v>
      </c>
      <c r="L204" s="126" t="s">
        <v>1750</v>
      </c>
      <c r="M204" s="10">
        <v>1</v>
      </c>
      <c r="N204" s="10"/>
      <c r="O204" s="248"/>
      <c r="P204" s="10"/>
      <c r="Q204" s="10"/>
      <c r="R204" s="248"/>
      <c r="S204" s="248"/>
      <c r="T204" s="10" t="s">
        <v>117</v>
      </c>
      <c r="U204" s="248">
        <v>0</v>
      </c>
      <c r="V204" s="10"/>
      <c r="W204" s="10">
        <v>10201010</v>
      </c>
      <c r="X204" s="10"/>
      <c r="Y204" s="161" t="s">
        <v>2769</v>
      </c>
      <c r="Z204" s="11"/>
      <c r="AA204" s="11"/>
      <c r="AB204" s="10"/>
      <c r="AC204" s="10"/>
      <c r="AD204" s="10"/>
      <c r="AE204" s="10"/>
      <c r="AF204" s="10"/>
      <c r="AG204" s="10"/>
    </row>
    <row r="205" spans="1:33" ht="16.5" x14ac:dyDescent="0.3">
      <c r="A205" s="10">
        <f t="shared" si="1"/>
        <v>200</v>
      </c>
      <c r="B205" s="10">
        <v>3100223</v>
      </c>
      <c r="C205" s="10"/>
      <c r="D205" s="10">
        <v>0</v>
      </c>
      <c r="E205" s="43" t="s">
        <v>2768</v>
      </c>
      <c r="F205" s="32" t="s">
        <v>2584</v>
      </c>
      <c r="G205" s="32"/>
      <c r="H205" s="10">
        <v>200000</v>
      </c>
      <c r="I205" s="10">
        <v>0</v>
      </c>
      <c r="J205" s="11" t="s">
        <v>149</v>
      </c>
      <c r="K205" s="10" t="s">
        <v>55</v>
      </c>
      <c r="L205" s="12">
        <v>0</v>
      </c>
      <c r="M205" s="10">
        <v>1</v>
      </c>
      <c r="N205" s="10"/>
      <c r="O205" s="248"/>
      <c r="P205" s="10"/>
      <c r="Q205" s="10"/>
      <c r="R205" s="248"/>
      <c r="S205" s="248"/>
      <c r="T205" s="10" t="s">
        <v>117</v>
      </c>
      <c r="U205" s="248">
        <v>0</v>
      </c>
      <c r="V205" s="10"/>
      <c r="W205" s="264" t="s">
        <v>3473</v>
      </c>
      <c r="X205" s="10"/>
      <c r="Y205" s="10"/>
      <c r="Z205" s="11"/>
      <c r="AA205" s="11"/>
      <c r="AB205" s="10"/>
      <c r="AC205" s="10"/>
      <c r="AD205" s="10"/>
      <c r="AE205" s="10"/>
      <c r="AF205" s="10"/>
      <c r="AG205" s="10"/>
    </row>
    <row r="206" spans="1:33" ht="16.5" x14ac:dyDescent="0.3">
      <c r="A206" s="10">
        <f t="shared" si="1"/>
        <v>201</v>
      </c>
      <c r="B206" s="10">
        <v>3100224</v>
      </c>
      <c r="C206" s="10"/>
      <c r="D206" s="10">
        <v>0</v>
      </c>
      <c r="E206" s="43" t="s">
        <v>2779</v>
      </c>
      <c r="F206" s="18" t="s">
        <v>322</v>
      </c>
      <c r="G206" s="18"/>
      <c r="H206" s="10">
        <v>0</v>
      </c>
      <c r="I206" s="10">
        <v>0</v>
      </c>
      <c r="J206" s="99" t="s">
        <v>2140</v>
      </c>
      <c r="K206" s="25" t="s">
        <v>1301</v>
      </c>
      <c r="L206" s="163" t="s">
        <v>2775</v>
      </c>
      <c r="M206" s="10">
        <v>5</v>
      </c>
      <c r="N206" s="10"/>
      <c r="O206" s="248"/>
      <c r="P206" s="10">
        <v>200</v>
      </c>
      <c r="Q206" s="10"/>
      <c r="R206" s="248"/>
      <c r="S206" s="248"/>
      <c r="T206" s="10" t="s">
        <v>117</v>
      </c>
      <c r="U206" s="248">
        <v>0</v>
      </c>
      <c r="V206" s="10"/>
      <c r="W206" s="10">
        <v>3100224</v>
      </c>
      <c r="X206" s="10"/>
      <c r="Y206" s="10"/>
      <c r="Z206" s="11"/>
      <c r="AA206" s="11"/>
      <c r="AB206" s="10"/>
      <c r="AC206" s="10"/>
      <c r="AD206" s="10"/>
      <c r="AE206" s="10"/>
      <c r="AF206" s="10"/>
      <c r="AG206" s="10"/>
    </row>
    <row r="207" spans="1:33" ht="16.5" x14ac:dyDescent="0.3">
      <c r="A207" s="10">
        <f t="shared" si="1"/>
        <v>202</v>
      </c>
      <c r="B207" s="10">
        <v>3100312</v>
      </c>
      <c r="C207" s="10"/>
      <c r="D207" s="10">
        <v>0</v>
      </c>
      <c r="E207" s="7" t="s">
        <v>2735</v>
      </c>
      <c r="F207" s="18" t="s">
        <v>324</v>
      </c>
      <c r="G207" s="18"/>
      <c r="H207" s="10">
        <v>200000</v>
      </c>
      <c r="I207" s="10">
        <v>0</v>
      </c>
      <c r="J207" s="11" t="s">
        <v>149</v>
      </c>
      <c r="K207" s="10" t="s">
        <v>62</v>
      </c>
      <c r="L207" s="12">
        <v>0</v>
      </c>
      <c r="M207" s="10">
        <v>4</v>
      </c>
      <c r="N207" s="10"/>
      <c r="O207" s="248">
        <v>207</v>
      </c>
      <c r="P207" s="10">
        <v>6000</v>
      </c>
      <c r="Q207" s="10"/>
      <c r="R207" s="248"/>
      <c r="S207" s="248"/>
      <c r="T207" s="10" t="s">
        <v>117</v>
      </c>
      <c r="U207" s="248">
        <v>0</v>
      </c>
      <c r="V207" s="10"/>
      <c r="W207" s="10"/>
      <c r="X207" s="10"/>
      <c r="Y207" s="161" t="s">
        <v>2751</v>
      </c>
      <c r="Z207" s="11"/>
      <c r="AA207" s="11"/>
      <c r="AB207" s="10"/>
      <c r="AC207" s="10"/>
      <c r="AD207" s="10"/>
      <c r="AE207" s="10"/>
      <c r="AF207" s="10"/>
      <c r="AG207" s="10"/>
    </row>
    <row r="208" spans="1:33" ht="16.5" x14ac:dyDescent="0.3">
      <c r="A208" s="10">
        <f t="shared" si="1"/>
        <v>203</v>
      </c>
      <c r="B208" s="10">
        <v>3100320</v>
      </c>
      <c r="C208" s="10"/>
      <c r="D208" s="10">
        <v>0</v>
      </c>
      <c r="E208" s="43" t="s">
        <v>2750</v>
      </c>
      <c r="F208" s="32" t="s">
        <v>2586</v>
      </c>
      <c r="G208" s="18"/>
      <c r="H208" s="10">
        <v>200000</v>
      </c>
      <c r="I208" s="10">
        <v>0</v>
      </c>
      <c r="J208" s="11" t="s">
        <v>149</v>
      </c>
      <c r="K208" s="10" t="s">
        <v>55</v>
      </c>
      <c r="L208" s="166"/>
      <c r="M208" s="10">
        <v>4</v>
      </c>
      <c r="N208" s="10"/>
      <c r="O208" s="248"/>
      <c r="P208" s="10"/>
      <c r="Q208" s="10"/>
      <c r="R208" s="248"/>
      <c r="S208" s="248"/>
      <c r="T208" s="10" t="s">
        <v>117</v>
      </c>
      <c r="U208" s="248">
        <v>0</v>
      </c>
      <c r="V208" s="10"/>
      <c r="W208" s="264" t="s">
        <v>3471</v>
      </c>
      <c r="X208" s="10"/>
      <c r="Y208" s="10"/>
      <c r="Z208" s="11"/>
      <c r="AA208" s="11"/>
      <c r="AB208" s="10"/>
      <c r="AC208" s="10"/>
      <c r="AD208" s="10"/>
      <c r="AE208" s="10"/>
      <c r="AF208" s="10"/>
      <c r="AG208" s="10"/>
    </row>
    <row r="209" spans="1:33" ht="16.5" x14ac:dyDescent="0.3">
      <c r="A209" s="10">
        <f t="shared" si="1"/>
        <v>204</v>
      </c>
      <c r="B209" s="10">
        <v>3100321</v>
      </c>
      <c r="C209" s="10"/>
      <c r="D209" s="10">
        <v>0</v>
      </c>
      <c r="E209" s="43" t="s">
        <v>2713</v>
      </c>
      <c r="F209" s="18" t="s">
        <v>324</v>
      </c>
      <c r="G209" s="18"/>
      <c r="H209" s="10">
        <v>200000</v>
      </c>
      <c r="I209" s="10">
        <v>0</v>
      </c>
      <c r="J209" s="125" t="s">
        <v>272</v>
      </c>
      <c r="K209" s="25" t="s">
        <v>1301</v>
      </c>
      <c r="L209" s="163" t="s">
        <v>2741</v>
      </c>
      <c r="M209" s="10">
        <v>1</v>
      </c>
      <c r="N209" s="10"/>
      <c r="O209" s="248"/>
      <c r="P209" s="10"/>
      <c r="Q209" s="10"/>
      <c r="R209" s="248"/>
      <c r="S209" s="248"/>
      <c r="T209" s="10" t="s">
        <v>117</v>
      </c>
      <c r="U209" s="248">
        <v>0</v>
      </c>
      <c r="V209" s="10"/>
      <c r="W209" s="10">
        <v>3100121</v>
      </c>
      <c r="X209" s="10"/>
      <c r="Y209" s="10"/>
      <c r="Z209" s="11"/>
      <c r="AA209" s="11"/>
      <c r="AB209" s="10"/>
      <c r="AC209" s="10"/>
      <c r="AD209" s="10"/>
      <c r="AE209" s="10"/>
      <c r="AF209" s="10"/>
      <c r="AG209" s="10"/>
    </row>
    <row r="210" spans="1:33" ht="16.5" x14ac:dyDescent="0.3">
      <c r="A210" s="10">
        <f t="shared" si="1"/>
        <v>205</v>
      </c>
      <c r="B210" s="10" t="s">
        <v>1240</v>
      </c>
      <c r="C210" s="10"/>
      <c r="D210" s="10">
        <v>0</v>
      </c>
      <c r="E210" s="10" t="s">
        <v>1243</v>
      </c>
      <c r="F210" s="11" t="s">
        <v>63</v>
      </c>
      <c r="G210" s="11"/>
      <c r="H210" s="10">
        <v>200000</v>
      </c>
      <c r="I210" s="10">
        <v>0</v>
      </c>
      <c r="J210" s="11" t="s">
        <v>262</v>
      </c>
      <c r="K210" s="25" t="s">
        <v>1301</v>
      </c>
      <c r="L210" s="12" t="s">
        <v>1467</v>
      </c>
      <c r="M210" s="10">
        <v>0</v>
      </c>
      <c r="N210" s="10"/>
      <c r="O210" s="248">
        <v>401</v>
      </c>
      <c r="P210" s="10"/>
      <c r="Q210" s="10"/>
      <c r="R210" s="248"/>
      <c r="S210" s="248">
        <v>300</v>
      </c>
      <c r="T210" s="10" t="s">
        <v>117</v>
      </c>
      <c r="U210" s="248">
        <v>0</v>
      </c>
      <c r="V210" s="10"/>
      <c r="W210" s="10"/>
      <c r="X210" s="10"/>
      <c r="Y210" s="10"/>
      <c r="Z210" s="11"/>
      <c r="AA210" s="11"/>
      <c r="AB210" s="10"/>
      <c r="AC210" s="10"/>
      <c r="AD210" s="10"/>
      <c r="AE210" s="10"/>
      <c r="AF210" s="10"/>
      <c r="AG210" s="10"/>
    </row>
    <row r="211" spans="1:33" ht="16.5" x14ac:dyDescent="0.3">
      <c r="A211" s="10">
        <f t="shared" si="1"/>
        <v>206</v>
      </c>
      <c r="B211" s="10" t="s">
        <v>1241</v>
      </c>
      <c r="C211" s="10"/>
      <c r="D211" s="10">
        <v>0</v>
      </c>
      <c r="E211" s="10" t="s">
        <v>1242</v>
      </c>
      <c r="F211" s="11" t="s">
        <v>63</v>
      </c>
      <c r="G211" s="11"/>
      <c r="H211" s="10">
        <v>200000</v>
      </c>
      <c r="I211" s="10">
        <v>0</v>
      </c>
      <c r="J211" s="11" t="s">
        <v>262</v>
      </c>
      <c r="K211" s="25" t="s">
        <v>1301</v>
      </c>
      <c r="L211" s="12" t="s">
        <v>1467</v>
      </c>
      <c r="M211" s="10">
        <v>0</v>
      </c>
      <c r="N211" s="10"/>
      <c r="O211" s="248">
        <v>401</v>
      </c>
      <c r="P211" s="10"/>
      <c r="Q211" s="10"/>
      <c r="R211" s="248"/>
      <c r="S211" s="248">
        <v>300</v>
      </c>
      <c r="T211" s="10" t="s">
        <v>117</v>
      </c>
      <c r="U211" s="248">
        <v>0</v>
      </c>
      <c r="V211" s="10"/>
      <c r="W211" s="10"/>
      <c r="X211" s="10"/>
      <c r="Y211" s="10"/>
      <c r="Z211" s="11"/>
      <c r="AA211" s="11"/>
      <c r="AB211" s="10"/>
      <c r="AC211" s="10"/>
      <c r="AD211" s="10"/>
      <c r="AE211" s="10"/>
      <c r="AF211" s="10"/>
      <c r="AG211" s="10"/>
    </row>
    <row r="212" spans="1:33" ht="16.5" x14ac:dyDescent="0.3">
      <c r="A212" s="10">
        <f t="shared" si="1"/>
        <v>207</v>
      </c>
      <c r="B212" s="10">
        <v>3401010</v>
      </c>
      <c r="C212" s="10"/>
      <c r="D212" s="10">
        <v>0</v>
      </c>
      <c r="E212" s="104" t="s">
        <v>2146</v>
      </c>
      <c r="F212" s="133" t="s">
        <v>65</v>
      </c>
      <c r="G212" s="11"/>
      <c r="H212" s="10">
        <v>200000</v>
      </c>
      <c r="I212" s="10">
        <v>0</v>
      </c>
      <c r="J212" s="11" t="s">
        <v>262</v>
      </c>
      <c r="K212" s="134" t="s">
        <v>62</v>
      </c>
      <c r="L212" s="12" t="s">
        <v>1467</v>
      </c>
      <c r="M212" s="10">
        <v>0</v>
      </c>
      <c r="N212" s="10"/>
      <c r="O212" s="248"/>
      <c r="P212" s="10"/>
      <c r="Q212" s="10"/>
      <c r="R212" s="248"/>
      <c r="S212" s="248"/>
      <c r="T212" s="10" t="s">
        <v>117</v>
      </c>
      <c r="U212" s="248">
        <v>0</v>
      </c>
      <c r="V212" s="10"/>
      <c r="W212" s="10"/>
      <c r="X212" s="10"/>
      <c r="Y212" s="10"/>
      <c r="Z212" s="11"/>
      <c r="AA212" s="11"/>
      <c r="AB212" s="10"/>
      <c r="AC212" s="10"/>
      <c r="AD212" s="10"/>
      <c r="AE212" s="10"/>
      <c r="AF212" s="10"/>
      <c r="AG212" s="10"/>
    </row>
    <row r="213" spans="1:33" ht="16.5" x14ac:dyDescent="0.3">
      <c r="A213" s="10">
        <f t="shared" si="1"/>
        <v>208</v>
      </c>
      <c r="B213" s="10">
        <v>3401011</v>
      </c>
      <c r="C213" s="10"/>
      <c r="D213" s="10">
        <v>0</v>
      </c>
      <c r="E213" s="164" t="s">
        <v>2787</v>
      </c>
      <c r="F213" s="165" t="s">
        <v>2791</v>
      </c>
      <c r="G213" s="11"/>
      <c r="H213" s="10">
        <v>200000</v>
      </c>
      <c r="I213" s="10">
        <v>0</v>
      </c>
      <c r="J213" s="11" t="s">
        <v>149</v>
      </c>
      <c r="K213" s="10" t="s">
        <v>55</v>
      </c>
      <c r="L213" s="12">
        <v>0</v>
      </c>
      <c r="M213" s="10">
        <v>0</v>
      </c>
      <c r="N213" s="10"/>
      <c r="O213" s="248"/>
      <c r="P213" s="10"/>
      <c r="Q213" s="10"/>
      <c r="R213" s="248"/>
      <c r="S213" s="248"/>
      <c r="T213" s="10" t="s">
        <v>117</v>
      </c>
      <c r="U213" s="248">
        <v>0</v>
      </c>
      <c r="V213" s="10"/>
      <c r="W213" s="10"/>
      <c r="X213" s="10"/>
      <c r="Y213" s="10"/>
      <c r="Z213" s="11"/>
      <c r="AA213" s="11"/>
      <c r="AB213" s="10"/>
      <c r="AC213" s="10"/>
      <c r="AD213" s="10"/>
      <c r="AE213" s="10"/>
      <c r="AF213" s="10"/>
      <c r="AG213" s="10"/>
    </row>
    <row r="214" spans="1:33" ht="16.5" x14ac:dyDescent="0.3">
      <c r="A214" s="10">
        <f t="shared" si="1"/>
        <v>209</v>
      </c>
      <c r="B214" s="10">
        <v>3402010</v>
      </c>
      <c r="C214" s="10"/>
      <c r="D214" s="10">
        <v>0</v>
      </c>
      <c r="E214" s="104" t="s">
        <v>2151</v>
      </c>
      <c r="F214" s="133" t="s">
        <v>65</v>
      </c>
      <c r="G214" s="11"/>
      <c r="H214" s="10">
        <v>200000</v>
      </c>
      <c r="I214" s="10">
        <v>0</v>
      </c>
      <c r="J214" s="11" t="s">
        <v>262</v>
      </c>
      <c r="K214" s="134" t="s">
        <v>62</v>
      </c>
      <c r="L214" s="12" t="s">
        <v>1467</v>
      </c>
      <c r="M214" s="10">
        <v>0</v>
      </c>
      <c r="N214" s="10"/>
      <c r="O214" s="248"/>
      <c r="P214" s="10"/>
      <c r="Q214" s="10"/>
      <c r="R214" s="248"/>
      <c r="S214" s="248"/>
      <c r="T214" s="10" t="s">
        <v>117</v>
      </c>
      <c r="U214" s="248">
        <v>0</v>
      </c>
      <c r="V214" s="10"/>
      <c r="W214" s="10"/>
      <c r="X214" s="10"/>
      <c r="Y214" s="10"/>
      <c r="Z214" s="11"/>
      <c r="AA214" s="11"/>
      <c r="AB214" s="10"/>
      <c r="AC214" s="10"/>
      <c r="AD214" s="10"/>
      <c r="AE214" s="10"/>
      <c r="AF214" s="10"/>
      <c r="AG214" s="10"/>
    </row>
    <row r="215" spans="1:33" ht="16.5" x14ac:dyDescent="0.3">
      <c r="A215" s="55">
        <f t="shared" si="1"/>
        <v>210</v>
      </c>
      <c r="B215" s="10">
        <v>3402011</v>
      </c>
      <c r="C215" s="10"/>
      <c r="D215" s="10">
        <v>0</v>
      </c>
      <c r="E215" s="138" t="s">
        <v>2592</v>
      </c>
      <c r="F215" s="11" t="s">
        <v>64</v>
      </c>
      <c r="G215" s="11"/>
      <c r="H215" s="10">
        <v>200000</v>
      </c>
      <c r="I215" s="10">
        <v>0</v>
      </c>
      <c r="J215" s="11" t="s">
        <v>272</v>
      </c>
      <c r="K215" s="134" t="s">
        <v>1551</v>
      </c>
      <c r="L215" s="140" t="s">
        <v>1570</v>
      </c>
      <c r="M215" s="10">
        <v>0</v>
      </c>
      <c r="N215" s="10"/>
      <c r="O215" s="248"/>
      <c r="P215" s="10"/>
      <c r="Q215" s="10"/>
      <c r="R215" s="248">
        <v>204</v>
      </c>
      <c r="S215" s="248"/>
      <c r="T215" s="10" t="s">
        <v>117</v>
      </c>
      <c r="U215" s="248">
        <v>0</v>
      </c>
      <c r="V215" s="10"/>
      <c r="W215" s="37"/>
      <c r="X215" s="10"/>
      <c r="Y215" s="10"/>
      <c r="Z215" s="11"/>
      <c r="AA215" s="11"/>
      <c r="AB215" s="10">
        <f>AB154</f>
        <v>0</v>
      </c>
      <c r="AC215" s="10" t="s">
        <v>156</v>
      </c>
      <c r="AD215" s="10">
        <v>100</v>
      </c>
      <c r="AE215" s="10">
        <f>AE154</f>
        <v>0</v>
      </c>
      <c r="AF215" s="10">
        <f t="shared" ref="AF215" si="2">ROUND(AD215*AE215,0)</f>
        <v>0</v>
      </c>
      <c r="AG215" s="10"/>
    </row>
    <row r="216" spans="1:33" ht="16.5" x14ac:dyDescent="0.3">
      <c r="A216" s="10">
        <f t="shared" si="1"/>
        <v>211</v>
      </c>
      <c r="B216" s="10">
        <v>3403010</v>
      </c>
      <c r="C216" s="10"/>
      <c r="D216" s="10">
        <v>0</v>
      </c>
      <c r="E216" s="164" t="s">
        <v>2792</v>
      </c>
      <c r="F216" s="133" t="s">
        <v>65</v>
      </c>
      <c r="G216" s="11"/>
      <c r="H216" s="10">
        <v>200000</v>
      </c>
      <c r="I216" s="10">
        <v>0</v>
      </c>
      <c r="J216" s="11" t="s">
        <v>262</v>
      </c>
      <c r="K216" s="134" t="s">
        <v>62</v>
      </c>
      <c r="L216" s="12" t="s">
        <v>1467</v>
      </c>
      <c r="M216" s="10">
        <v>0</v>
      </c>
      <c r="N216" s="10"/>
      <c r="O216" s="248"/>
      <c r="P216" s="10"/>
      <c r="Q216" s="10"/>
      <c r="R216" s="248"/>
      <c r="S216" s="248"/>
      <c r="T216" s="10" t="s">
        <v>117</v>
      </c>
      <c r="U216" s="248">
        <v>0</v>
      </c>
      <c r="V216" s="10"/>
      <c r="W216" s="10"/>
      <c r="X216" s="10"/>
      <c r="Y216" s="10"/>
      <c r="Z216" s="11"/>
      <c r="AA216" s="11"/>
      <c r="AB216" s="10"/>
      <c r="AC216" s="10"/>
      <c r="AD216" s="10"/>
      <c r="AE216" s="10"/>
      <c r="AF216" s="10"/>
      <c r="AG216" s="10"/>
    </row>
    <row r="217" spans="1:33" s="197" customFormat="1" ht="16.5" x14ac:dyDescent="0.3">
      <c r="A217" s="194">
        <f t="shared" si="1"/>
        <v>212</v>
      </c>
      <c r="B217" s="194">
        <v>3403011</v>
      </c>
      <c r="C217" s="194"/>
      <c r="D217" s="194">
        <v>0</v>
      </c>
      <c r="E217" s="194" t="s">
        <v>2922</v>
      </c>
      <c r="F217" s="42" t="s">
        <v>64</v>
      </c>
      <c r="G217" s="42"/>
      <c r="H217" s="194">
        <v>0</v>
      </c>
      <c r="I217" s="194">
        <v>0</v>
      </c>
      <c r="J217" s="208" t="s">
        <v>272</v>
      </c>
      <c r="K217" s="25" t="s">
        <v>1301</v>
      </c>
      <c r="L217" s="207" t="s">
        <v>2923</v>
      </c>
      <c r="M217" s="194">
        <v>1</v>
      </c>
      <c r="N217" s="194"/>
      <c r="O217" s="248"/>
      <c r="P217" s="194">
        <v>3000</v>
      </c>
      <c r="Q217" s="194"/>
      <c r="R217" s="248">
        <v>420</v>
      </c>
      <c r="S217" s="248"/>
      <c r="T217" s="194" t="s">
        <v>117</v>
      </c>
      <c r="U217" s="248">
        <v>0</v>
      </c>
      <c r="V217" s="194"/>
      <c r="W217" s="194"/>
      <c r="X217" s="194"/>
      <c r="Y217" s="194"/>
      <c r="Z217" s="42"/>
      <c r="AA217" s="42"/>
      <c r="AB217" s="194"/>
      <c r="AC217" s="194"/>
      <c r="AD217" s="194"/>
      <c r="AE217" s="194"/>
      <c r="AF217" s="194"/>
      <c r="AG217" s="194"/>
    </row>
    <row r="218" spans="1:33" ht="16.5" x14ac:dyDescent="0.3">
      <c r="A218" s="10">
        <f t="shared" si="1"/>
        <v>213</v>
      </c>
      <c r="B218" s="10">
        <v>3404010</v>
      </c>
      <c r="C218" s="10"/>
      <c r="D218" s="10">
        <v>0</v>
      </c>
      <c r="E218" s="104" t="s">
        <v>2153</v>
      </c>
      <c r="F218" s="133" t="s">
        <v>65</v>
      </c>
      <c r="G218" s="11"/>
      <c r="H218" s="10">
        <v>200000</v>
      </c>
      <c r="I218" s="10">
        <v>0</v>
      </c>
      <c r="J218" s="11" t="s">
        <v>262</v>
      </c>
      <c r="K218" s="134" t="s">
        <v>62</v>
      </c>
      <c r="L218" s="12" t="s">
        <v>1467</v>
      </c>
      <c r="M218" s="10">
        <v>0</v>
      </c>
      <c r="N218" s="10"/>
      <c r="O218" s="248"/>
      <c r="P218" s="10"/>
      <c r="Q218" s="10"/>
      <c r="R218" s="248"/>
      <c r="S218" s="248"/>
      <c r="T218" s="10" t="s">
        <v>117</v>
      </c>
      <c r="U218" s="248">
        <v>0</v>
      </c>
      <c r="V218" s="10"/>
      <c r="W218" s="10"/>
      <c r="X218" s="10"/>
      <c r="Y218" s="10"/>
      <c r="Z218" s="11"/>
      <c r="AA218" s="11"/>
      <c r="AB218" s="10"/>
      <c r="AC218" s="10"/>
      <c r="AD218" s="10"/>
      <c r="AE218" s="10"/>
      <c r="AF218" s="10"/>
      <c r="AG218" s="10"/>
    </row>
    <row r="219" spans="1:33" ht="16.5" x14ac:dyDescent="0.3">
      <c r="A219" s="55">
        <f t="shared" si="1"/>
        <v>214</v>
      </c>
      <c r="B219" s="10">
        <v>3404011</v>
      </c>
      <c r="C219" s="10"/>
      <c r="D219" s="10">
        <v>0</v>
      </c>
      <c r="E219" s="43" t="s">
        <v>2572</v>
      </c>
      <c r="F219" s="169" t="s">
        <v>2800</v>
      </c>
      <c r="G219" s="11"/>
      <c r="H219" s="10">
        <v>200000</v>
      </c>
      <c r="I219" s="10">
        <v>0</v>
      </c>
      <c r="J219" s="11" t="s">
        <v>272</v>
      </c>
      <c r="K219" s="74" t="s">
        <v>1301</v>
      </c>
      <c r="L219" s="135" t="s">
        <v>2574</v>
      </c>
      <c r="M219" s="10">
        <v>4</v>
      </c>
      <c r="N219" s="8" t="s">
        <v>1573</v>
      </c>
      <c r="O219" s="248"/>
      <c r="P219" s="10"/>
      <c r="Q219" s="10"/>
      <c r="R219" s="248"/>
      <c r="S219" s="248"/>
      <c r="T219" s="10" t="s">
        <v>117</v>
      </c>
      <c r="U219" s="248">
        <v>0</v>
      </c>
      <c r="V219" s="10"/>
      <c r="W219" s="37"/>
      <c r="X219" s="10"/>
      <c r="Y219" s="10"/>
      <c r="Z219" s="11"/>
      <c r="AA219" s="11"/>
      <c r="AB219" s="10">
        <f>AB157</f>
        <v>0</v>
      </c>
      <c r="AC219" s="10" t="s">
        <v>156</v>
      </c>
      <c r="AD219" s="10">
        <v>100</v>
      </c>
      <c r="AE219" s="10">
        <f>AE157</f>
        <v>0</v>
      </c>
      <c r="AF219" s="10">
        <f t="shared" ref="AF219" si="3">ROUND(AD219*AE219,0)</f>
        <v>0</v>
      </c>
      <c r="AG219" s="10"/>
    </row>
    <row r="220" spans="1:33" ht="16.5" x14ac:dyDescent="0.3">
      <c r="A220" s="10">
        <f t="shared" si="1"/>
        <v>215</v>
      </c>
      <c r="B220" s="37">
        <v>4001010</v>
      </c>
      <c r="C220" s="10"/>
      <c r="D220" s="10">
        <v>0</v>
      </c>
      <c r="E220" s="43" t="s">
        <v>2874</v>
      </c>
      <c r="F220" s="181" t="s">
        <v>63</v>
      </c>
      <c r="G220" s="83"/>
      <c r="H220" s="10">
        <v>500000</v>
      </c>
      <c r="I220" s="10">
        <v>0</v>
      </c>
      <c r="J220" s="11" t="s">
        <v>149</v>
      </c>
      <c r="K220" s="25" t="s">
        <v>1301</v>
      </c>
      <c r="L220" s="182" t="s">
        <v>1750</v>
      </c>
      <c r="M220" s="10">
        <v>0</v>
      </c>
      <c r="N220" s="8"/>
      <c r="O220" s="248">
        <v>400002</v>
      </c>
      <c r="P220" s="10"/>
      <c r="Q220" s="10"/>
      <c r="R220" s="248"/>
      <c r="S220" s="248"/>
      <c r="T220" s="10" t="s">
        <v>117</v>
      </c>
      <c r="U220" s="248">
        <v>400003</v>
      </c>
      <c r="V220" s="37"/>
      <c r="W220" s="10"/>
      <c r="X220" s="10"/>
      <c r="Y220" s="10"/>
      <c r="Z220" s="11"/>
      <c r="AA220" s="11"/>
      <c r="AB220" s="10"/>
      <c r="AC220" s="10"/>
      <c r="AD220" s="10"/>
      <c r="AE220" s="10"/>
      <c r="AF220" s="10"/>
      <c r="AG220" s="10"/>
    </row>
    <row r="221" spans="1:33" s="192" customFormat="1" ht="16.5" x14ac:dyDescent="0.3">
      <c r="A221" s="189">
        <f t="shared" si="1"/>
        <v>216</v>
      </c>
      <c r="B221" s="189">
        <v>4001011</v>
      </c>
      <c r="C221" s="189"/>
      <c r="D221" s="189">
        <v>0</v>
      </c>
      <c r="E221" s="43" t="s">
        <v>3071</v>
      </c>
      <c r="F221" s="190" t="s">
        <v>3077</v>
      </c>
      <c r="G221" s="83"/>
      <c r="H221" s="10">
        <v>500000</v>
      </c>
      <c r="I221" s="10">
        <v>0</v>
      </c>
      <c r="J221" s="190" t="s">
        <v>3079</v>
      </c>
      <c r="K221" s="25" t="s">
        <v>1301</v>
      </c>
      <c r="L221" s="226" t="s">
        <v>3073</v>
      </c>
      <c r="M221" s="10">
        <v>0</v>
      </c>
      <c r="N221" s="8"/>
      <c r="O221" s="248">
        <v>400002</v>
      </c>
      <c r="P221" s="189">
        <v>600</v>
      </c>
      <c r="Q221" s="10"/>
      <c r="R221" s="248"/>
      <c r="S221" s="248"/>
      <c r="T221" s="10" t="s">
        <v>117</v>
      </c>
      <c r="U221" s="248">
        <v>400003</v>
      </c>
      <c r="V221" s="10"/>
      <c r="W221" s="10"/>
      <c r="X221" s="10"/>
      <c r="Y221" s="10"/>
      <c r="Z221" s="11"/>
      <c r="AA221" s="11"/>
      <c r="AB221" s="10"/>
      <c r="AC221" s="10"/>
      <c r="AD221" s="10"/>
      <c r="AE221" s="10"/>
      <c r="AF221" s="10"/>
      <c r="AG221" s="10"/>
    </row>
    <row r="222" spans="1:33" s="192" customFormat="1" ht="16.5" x14ac:dyDescent="0.3">
      <c r="A222" s="189">
        <f t="shared" si="1"/>
        <v>217</v>
      </c>
      <c r="B222" s="189">
        <v>4001012</v>
      </c>
      <c r="C222" s="189"/>
      <c r="D222" s="189">
        <v>0</v>
      </c>
      <c r="E222" s="190" t="s">
        <v>1869</v>
      </c>
      <c r="F222" s="190" t="s">
        <v>322</v>
      </c>
      <c r="G222" s="190"/>
      <c r="H222" s="10">
        <v>500000</v>
      </c>
      <c r="I222" s="189">
        <v>0</v>
      </c>
      <c r="J222" s="190" t="s">
        <v>3440</v>
      </c>
      <c r="K222" s="189" t="s">
        <v>1301</v>
      </c>
      <c r="L222" s="191" t="s">
        <v>1750</v>
      </c>
      <c r="M222" s="10">
        <v>0</v>
      </c>
      <c r="N222" s="189"/>
      <c r="O222" s="248">
        <v>425</v>
      </c>
      <c r="P222" s="189">
        <v>600</v>
      </c>
      <c r="Q222" s="189"/>
      <c r="R222" s="248"/>
      <c r="S222" s="248"/>
      <c r="T222" s="189" t="s">
        <v>117</v>
      </c>
      <c r="U222" s="248">
        <v>400003</v>
      </c>
      <c r="V222" s="189"/>
      <c r="W222" s="189"/>
      <c r="X222" s="189"/>
      <c r="Y222" s="189"/>
      <c r="Z222" s="190"/>
      <c r="AA222" s="190"/>
      <c r="AB222" s="189"/>
      <c r="AC222" s="189"/>
      <c r="AD222" s="189"/>
      <c r="AE222" s="189"/>
      <c r="AF222" s="189"/>
      <c r="AG222" s="189"/>
    </row>
    <row r="223" spans="1:33" s="192" customFormat="1" ht="16.5" x14ac:dyDescent="0.3">
      <c r="A223" s="189">
        <f t="shared" si="1"/>
        <v>218</v>
      </c>
      <c r="B223" s="189">
        <v>4001013</v>
      </c>
      <c r="C223" s="189"/>
      <c r="D223" s="189">
        <v>0</v>
      </c>
      <c r="E223" s="190" t="s">
        <v>3075</v>
      </c>
      <c r="F223" s="190" t="s">
        <v>322</v>
      </c>
      <c r="G223" s="190"/>
      <c r="H223" s="10">
        <v>500000</v>
      </c>
      <c r="I223" s="189">
        <v>0</v>
      </c>
      <c r="J223" s="190" t="s">
        <v>3440</v>
      </c>
      <c r="K223" s="189" t="s">
        <v>1301</v>
      </c>
      <c r="L223" s="191" t="s">
        <v>3073</v>
      </c>
      <c r="M223" s="10">
        <v>0</v>
      </c>
      <c r="N223" s="189"/>
      <c r="O223" s="248">
        <v>425</v>
      </c>
      <c r="P223" s="189">
        <v>600</v>
      </c>
      <c r="Q223" s="189"/>
      <c r="R223" s="248"/>
      <c r="S223" s="248"/>
      <c r="T223" s="189" t="s">
        <v>117</v>
      </c>
      <c r="U223" s="248">
        <v>400003</v>
      </c>
      <c r="V223" s="189"/>
      <c r="W223" s="189"/>
      <c r="X223" s="189"/>
      <c r="Y223" s="189"/>
      <c r="Z223" s="190"/>
      <c r="AA223" s="190"/>
      <c r="AB223" s="189"/>
      <c r="AC223" s="189"/>
      <c r="AD223" s="189"/>
      <c r="AE223" s="189"/>
      <c r="AF223" s="189"/>
      <c r="AG223" s="189"/>
    </row>
    <row r="224" spans="1:33" s="192" customFormat="1" ht="16.5" x14ac:dyDescent="0.3">
      <c r="A224" s="189">
        <f t="shared" si="1"/>
        <v>219</v>
      </c>
      <c r="B224" s="189">
        <v>4001014</v>
      </c>
      <c r="C224" s="189"/>
      <c r="D224" s="189">
        <v>0</v>
      </c>
      <c r="E224" s="190" t="s">
        <v>3081</v>
      </c>
      <c r="F224" s="190" t="s">
        <v>322</v>
      </c>
      <c r="G224" s="190"/>
      <c r="H224" s="10">
        <v>500000</v>
      </c>
      <c r="I224" s="189">
        <v>0</v>
      </c>
      <c r="J224" s="190" t="s">
        <v>3440</v>
      </c>
      <c r="K224" s="189" t="s">
        <v>1301</v>
      </c>
      <c r="L224" s="191" t="s">
        <v>1750</v>
      </c>
      <c r="M224" s="10">
        <v>0</v>
      </c>
      <c r="N224" s="189"/>
      <c r="O224" s="248">
        <v>425</v>
      </c>
      <c r="P224" s="189">
        <v>600</v>
      </c>
      <c r="Q224" s="189"/>
      <c r="R224" s="248"/>
      <c r="S224" s="248"/>
      <c r="T224" s="189" t="s">
        <v>117</v>
      </c>
      <c r="U224" s="248">
        <v>400003</v>
      </c>
      <c r="V224" s="189"/>
      <c r="W224" s="189"/>
      <c r="X224" s="189"/>
      <c r="Y224" s="189"/>
      <c r="Z224" s="190"/>
      <c r="AA224" s="190"/>
      <c r="AB224" s="189"/>
      <c r="AC224" s="189"/>
      <c r="AD224" s="189"/>
      <c r="AE224" s="189"/>
      <c r="AF224" s="189"/>
      <c r="AG224" s="189"/>
    </row>
    <row r="225" spans="1:33" s="192" customFormat="1" ht="16.5" x14ac:dyDescent="0.3">
      <c r="A225" s="189">
        <f t="shared" si="1"/>
        <v>220</v>
      </c>
      <c r="B225" s="189">
        <v>4001015</v>
      </c>
      <c r="C225" s="189"/>
      <c r="D225" s="189">
        <v>0</v>
      </c>
      <c r="E225" s="190" t="s">
        <v>3160</v>
      </c>
      <c r="F225" s="190" t="s">
        <v>322</v>
      </c>
      <c r="G225" s="190"/>
      <c r="H225" s="10">
        <v>700000</v>
      </c>
      <c r="I225" s="189">
        <v>0</v>
      </c>
      <c r="J225" s="190" t="s">
        <v>3440</v>
      </c>
      <c r="K225" s="189" t="s">
        <v>1301</v>
      </c>
      <c r="L225" s="191" t="s">
        <v>1750</v>
      </c>
      <c r="M225" s="10">
        <v>0</v>
      </c>
      <c r="N225" s="189"/>
      <c r="O225" s="248">
        <v>425</v>
      </c>
      <c r="P225" s="189">
        <v>720</v>
      </c>
      <c r="Q225" s="189"/>
      <c r="R225" s="248"/>
      <c r="S225" s="248"/>
      <c r="T225" s="189" t="s">
        <v>117</v>
      </c>
      <c r="U225" s="248">
        <v>400003</v>
      </c>
      <c r="V225" s="189"/>
      <c r="W225" s="189"/>
      <c r="X225" s="189"/>
      <c r="Y225" s="189"/>
      <c r="Z225" s="190"/>
      <c r="AA225" s="190"/>
      <c r="AB225" s="189"/>
      <c r="AC225" s="189"/>
      <c r="AD225" s="189"/>
      <c r="AE225" s="189"/>
      <c r="AF225" s="189"/>
      <c r="AG225" s="189"/>
    </row>
    <row r="226" spans="1:33" ht="16.5" x14ac:dyDescent="0.3">
      <c r="A226" s="10">
        <f t="shared" si="1"/>
        <v>221</v>
      </c>
      <c r="B226" s="37">
        <v>4002000</v>
      </c>
      <c r="C226" s="10"/>
      <c r="D226" s="10">
        <v>0</v>
      </c>
      <c r="E226" s="43" t="s">
        <v>2886</v>
      </c>
      <c r="F226" s="11" t="s">
        <v>63</v>
      </c>
      <c r="G226" s="11"/>
      <c r="H226" s="10">
        <v>1000000</v>
      </c>
      <c r="I226" s="10">
        <v>0</v>
      </c>
      <c r="J226" s="11" t="s">
        <v>149</v>
      </c>
      <c r="K226" s="25" t="s">
        <v>1301</v>
      </c>
      <c r="L226" s="12" t="s">
        <v>1467</v>
      </c>
      <c r="M226" s="10">
        <v>0</v>
      </c>
      <c r="N226" s="10"/>
      <c r="O226" s="248">
        <v>1</v>
      </c>
      <c r="P226" s="10"/>
      <c r="Q226" s="10"/>
      <c r="R226" s="248"/>
      <c r="S226" s="248"/>
      <c r="T226" s="10" t="s">
        <v>117</v>
      </c>
      <c r="U226" s="248">
        <v>0</v>
      </c>
      <c r="V226" s="10"/>
      <c r="W226" s="10"/>
      <c r="X226" s="10"/>
      <c r="Y226" s="10"/>
      <c r="Z226" s="11"/>
      <c r="AA226" s="11"/>
      <c r="AB226" s="10"/>
      <c r="AC226" s="10"/>
      <c r="AD226" s="10"/>
      <c r="AE226" s="10"/>
      <c r="AF226" s="10"/>
      <c r="AG226" s="10"/>
    </row>
    <row r="227" spans="1:33" ht="16.5" x14ac:dyDescent="0.3">
      <c r="A227" s="10">
        <f t="shared" si="1"/>
        <v>222</v>
      </c>
      <c r="B227" s="37">
        <v>4002010</v>
      </c>
      <c r="C227" s="10"/>
      <c r="D227" s="10">
        <v>0</v>
      </c>
      <c r="E227" s="43" t="s">
        <v>2884</v>
      </c>
      <c r="F227" s="11" t="s">
        <v>63</v>
      </c>
      <c r="G227" s="11"/>
      <c r="H227" s="10">
        <v>300000</v>
      </c>
      <c r="I227" s="10">
        <v>0</v>
      </c>
      <c r="J227" s="11" t="s">
        <v>149</v>
      </c>
      <c r="K227" s="25" t="s">
        <v>63</v>
      </c>
      <c r="L227" s="12">
        <v>0</v>
      </c>
      <c r="M227" s="10">
        <v>0</v>
      </c>
      <c r="N227" s="10"/>
      <c r="O227" s="250">
        <v>428</v>
      </c>
      <c r="P227" s="10"/>
      <c r="Q227" s="10"/>
      <c r="R227" s="248"/>
      <c r="S227" s="248"/>
      <c r="T227" s="10" t="s">
        <v>117</v>
      </c>
      <c r="U227" s="248">
        <v>0</v>
      </c>
      <c r="V227" s="10"/>
      <c r="W227" s="10"/>
      <c r="X227" s="10"/>
      <c r="Y227" s="183" t="s">
        <v>2888</v>
      </c>
      <c r="Z227" s="11"/>
      <c r="AA227" s="11"/>
      <c r="AB227" s="10"/>
      <c r="AC227" s="10"/>
      <c r="AD227" s="10"/>
      <c r="AE227" s="10"/>
      <c r="AF227" s="10"/>
      <c r="AG227" s="10"/>
    </row>
    <row r="228" spans="1:33" ht="16.5" x14ac:dyDescent="0.3">
      <c r="A228" s="10">
        <f t="shared" si="1"/>
        <v>223</v>
      </c>
      <c r="B228" s="37">
        <v>4002011</v>
      </c>
      <c r="C228" s="10"/>
      <c r="D228" s="10">
        <v>0</v>
      </c>
      <c r="E228" s="43" t="s">
        <v>3086</v>
      </c>
      <c r="F228" s="11" t="s">
        <v>63</v>
      </c>
      <c r="G228" s="11"/>
      <c r="H228" s="10">
        <v>300000</v>
      </c>
      <c r="I228" s="10">
        <v>0</v>
      </c>
      <c r="J228" s="11" t="s">
        <v>149</v>
      </c>
      <c r="K228" s="25" t="s">
        <v>63</v>
      </c>
      <c r="L228" s="12">
        <v>0</v>
      </c>
      <c r="M228" s="10">
        <v>0</v>
      </c>
      <c r="N228" s="10"/>
      <c r="O228" s="250">
        <v>428</v>
      </c>
      <c r="P228" s="10"/>
      <c r="Q228" s="10"/>
      <c r="R228" s="248"/>
      <c r="S228" s="248"/>
      <c r="T228" s="10" t="s">
        <v>117</v>
      </c>
      <c r="U228" s="248">
        <v>0</v>
      </c>
      <c r="V228" s="10"/>
      <c r="W228" s="10"/>
      <c r="X228" s="10"/>
      <c r="Y228" s="229" t="s">
        <v>3088</v>
      </c>
      <c r="Z228" s="11"/>
      <c r="AA228" s="11"/>
      <c r="AB228" s="10"/>
      <c r="AC228" s="10"/>
      <c r="AD228" s="10"/>
      <c r="AE228" s="10"/>
      <c r="AF228" s="10"/>
      <c r="AG228" s="10"/>
    </row>
    <row r="229" spans="1:33" ht="16.5" x14ac:dyDescent="0.3">
      <c r="A229" s="10">
        <f t="shared" si="1"/>
        <v>224</v>
      </c>
      <c r="B229" s="37">
        <v>4002012</v>
      </c>
      <c r="C229" s="10"/>
      <c r="D229" s="10">
        <v>0</v>
      </c>
      <c r="E229" s="43" t="s">
        <v>3104</v>
      </c>
      <c r="F229" s="11" t="s">
        <v>63</v>
      </c>
      <c r="G229" s="11"/>
      <c r="H229" s="10">
        <v>300000</v>
      </c>
      <c r="I229" s="10">
        <v>0</v>
      </c>
      <c r="J229" s="11" t="s">
        <v>149</v>
      </c>
      <c r="K229" s="25" t="s">
        <v>63</v>
      </c>
      <c r="L229" s="12">
        <v>0</v>
      </c>
      <c r="M229" s="10">
        <v>0</v>
      </c>
      <c r="N229" s="10"/>
      <c r="O229" s="250">
        <v>428</v>
      </c>
      <c r="P229" s="10"/>
      <c r="Q229" s="10"/>
      <c r="R229" s="248"/>
      <c r="S229" s="248"/>
      <c r="T229" s="10" t="s">
        <v>117</v>
      </c>
      <c r="U229" s="248">
        <v>0</v>
      </c>
      <c r="V229" s="10"/>
      <c r="W229" s="10"/>
      <c r="X229" s="10"/>
      <c r="Y229" s="229" t="s">
        <v>3098</v>
      </c>
      <c r="Z229" s="11"/>
      <c r="AA229" s="11"/>
      <c r="AB229" s="10"/>
      <c r="AC229" s="10"/>
      <c r="AD229" s="10"/>
      <c r="AE229" s="10"/>
      <c r="AF229" s="10"/>
      <c r="AG229" s="10"/>
    </row>
    <row r="230" spans="1:33" ht="16.5" x14ac:dyDescent="0.3">
      <c r="A230" s="10">
        <f t="shared" si="1"/>
        <v>225</v>
      </c>
      <c r="B230" s="37">
        <v>4002015</v>
      </c>
      <c r="C230" s="10"/>
      <c r="D230" s="10">
        <v>0</v>
      </c>
      <c r="E230" s="43" t="s">
        <v>2882</v>
      </c>
      <c r="F230" s="11" t="s">
        <v>64</v>
      </c>
      <c r="G230" s="11"/>
      <c r="H230" s="10">
        <v>200000</v>
      </c>
      <c r="I230" s="10">
        <v>0</v>
      </c>
      <c r="J230" s="11" t="s">
        <v>1879</v>
      </c>
      <c r="K230" s="183" t="s">
        <v>1301</v>
      </c>
      <c r="L230" s="12" t="s">
        <v>1467</v>
      </c>
      <c r="M230" s="10">
        <v>0</v>
      </c>
      <c r="N230" s="10"/>
      <c r="O230" s="248"/>
      <c r="P230" s="10"/>
      <c r="Q230" s="10"/>
      <c r="R230" s="245" t="s">
        <v>3148</v>
      </c>
      <c r="S230" s="245"/>
      <c r="T230" s="10" t="s">
        <v>117</v>
      </c>
      <c r="U230" s="248">
        <v>0</v>
      </c>
      <c r="V230" s="10"/>
      <c r="W230" s="10"/>
      <c r="X230" s="10"/>
      <c r="Y230" s="10"/>
      <c r="Z230" s="11"/>
      <c r="AA230" s="11"/>
      <c r="AB230" s="10"/>
      <c r="AC230" s="10"/>
      <c r="AD230" s="10"/>
      <c r="AE230" s="10"/>
      <c r="AF230" s="10"/>
      <c r="AG230" s="10"/>
    </row>
    <row r="231" spans="1:33" ht="16.5" x14ac:dyDescent="0.3">
      <c r="A231" s="10">
        <f t="shared" si="1"/>
        <v>226</v>
      </c>
      <c r="B231" s="37">
        <v>4002016</v>
      </c>
      <c r="C231" s="10"/>
      <c r="D231" s="10">
        <v>0</v>
      </c>
      <c r="E231" s="43" t="s">
        <v>3084</v>
      </c>
      <c r="F231" s="11" t="s">
        <v>64</v>
      </c>
      <c r="G231" s="11"/>
      <c r="H231" s="10">
        <v>200000</v>
      </c>
      <c r="I231" s="10">
        <v>0</v>
      </c>
      <c r="J231" s="230" t="s">
        <v>272</v>
      </c>
      <c r="K231" s="183" t="s">
        <v>1301</v>
      </c>
      <c r="L231" s="12" t="s">
        <v>1467</v>
      </c>
      <c r="M231" s="10">
        <v>0</v>
      </c>
      <c r="N231" s="10"/>
      <c r="O231" s="248"/>
      <c r="P231" s="10"/>
      <c r="Q231" s="10"/>
      <c r="R231" s="245" t="s">
        <v>3150</v>
      </c>
      <c r="S231" s="245"/>
      <c r="T231" s="10" t="s">
        <v>117</v>
      </c>
      <c r="U231" s="248">
        <v>0</v>
      </c>
      <c r="V231" s="10"/>
      <c r="W231" s="10"/>
      <c r="X231" s="10"/>
      <c r="Y231" s="10"/>
      <c r="Z231" s="11"/>
      <c r="AA231" s="11"/>
      <c r="AB231" s="10"/>
      <c r="AC231" s="10"/>
      <c r="AD231" s="10"/>
      <c r="AE231" s="10"/>
      <c r="AF231" s="10"/>
      <c r="AG231" s="10"/>
    </row>
    <row r="232" spans="1:33" ht="16.5" x14ac:dyDescent="0.3">
      <c r="A232" s="10">
        <f t="shared" si="1"/>
        <v>227</v>
      </c>
      <c r="B232" s="37">
        <v>4002017</v>
      </c>
      <c r="C232" s="10"/>
      <c r="D232" s="10">
        <v>0</v>
      </c>
      <c r="E232" s="43" t="s">
        <v>3102</v>
      </c>
      <c r="F232" s="11" t="s">
        <v>64</v>
      </c>
      <c r="G232" s="11"/>
      <c r="H232" s="10">
        <v>200000</v>
      </c>
      <c r="I232" s="10">
        <v>0</v>
      </c>
      <c r="J232" s="230" t="s">
        <v>3100</v>
      </c>
      <c r="K232" s="183" t="s">
        <v>1301</v>
      </c>
      <c r="L232" s="12" t="s">
        <v>1467</v>
      </c>
      <c r="M232" s="10">
        <v>0</v>
      </c>
      <c r="N232" s="10"/>
      <c r="O232" s="248"/>
      <c r="P232" s="10"/>
      <c r="Q232" s="10"/>
      <c r="R232" s="245" t="s">
        <v>3152</v>
      </c>
      <c r="S232" s="245"/>
      <c r="T232" s="10" t="s">
        <v>117</v>
      </c>
      <c r="U232" s="248">
        <v>0</v>
      </c>
      <c r="V232" s="10"/>
      <c r="W232" s="10"/>
      <c r="X232" s="10"/>
      <c r="Y232" s="10"/>
      <c r="Z232" s="11"/>
      <c r="AA232" s="11"/>
      <c r="AB232" s="10"/>
      <c r="AC232" s="10"/>
      <c r="AD232" s="10"/>
      <c r="AE232" s="10"/>
      <c r="AF232" s="10"/>
      <c r="AG232" s="10"/>
    </row>
    <row r="233" spans="1:33" s="186" customFormat="1" ht="16.5" x14ac:dyDescent="0.3">
      <c r="A233" s="61">
        <f t="shared" si="1"/>
        <v>228</v>
      </c>
      <c r="B233" s="61">
        <v>4003010</v>
      </c>
      <c r="C233" s="61"/>
      <c r="D233" s="61">
        <v>0</v>
      </c>
      <c r="E233" s="184" t="s">
        <v>2148</v>
      </c>
      <c r="F233" s="43" t="s">
        <v>65</v>
      </c>
      <c r="G233" s="43"/>
      <c r="H233" s="61">
        <v>200000</v>
      </c>
      <c r="I233" s="61">
        <v>0</v>
      </c>
      <c r="J233" s="43" t="s">
        <v>262</v>
      </c>
      <c r="K233" s="61" t="s">
        <v>62</v>
      </c>
      <c r="L233" s="185" t="s">
        <v>1467</v>
      </c>
      <c r="M233" s="61">
        <v>0</v>
      </c>
      <c r="N233" s="61"/>
      <c r="O233" s="248"/>
      <c r="P233" s="61"/>
      <c r="Q233" s="61"/>
      <c r="R233" s="248"/>
      <c r="S233" s="248"/>
      <c r="T233" s="61" t="s">
        <v>117</v>
      </c>
      <c r="U233" s="248">
        <v>0</v>
      </c>
      <c r="V233" s="61"/>
      <c r="W233" s="61"/>
      <c r="X233" s="61"/>
      <c r="Y233" s="61"/>
      <c r="Z233" s="43"/>
      <c r="AA233" s="43"/>
      <c r="AB233" s="61"/>
      <c r="AC233" s="61"/>
      <c r="AD233" s="61"/>
      <c r="AE233" s="61"/>
      <c r="AF233" s="61"/>
      <c r="AG233" s="61"/>
    </row>
    <row r="234" spans="1:33" s="186" customFormat="1" ht="16.5" x14ac:dyDescent="0.3">
      <c r="A234" s="61">
        <f t="shared" si="1"/>
        <v>229</v>
      </c>
      <c r="B234" s="61">
        <v>4003011</v>
      </c>
      <c r="C234" s="61"/>
      <c r="D234" s="61">
        <v>0</v>
      </c>
      <c r="E234" s="184" t="s">
        <v>2870</v>
      </c>
      <c r="F234" s="43" t="s">
        <v>64</v>
      </c>
      <c r="G234" s="43"/>
      <c r="H234" s="61">
        <v>0</v>
      </c>
      <c r="I234" s="61">
        <v>0</v>
      </c>
      <c r="J234" s="43" t="s">
        <v>1879</v>
      </c>
      <c r="K234" s="61" t="s">
        <v>62</v>
      </c>
      <c r="L234" s="185" t="s">
        <v>1467</v>
      </c>
      <c r="M234" s="10">
        <v>4</v>
      </c>
      <c r="N234" s="61"/>
      <c r="O234" s="248">
        <v>421</v>
      </c>
      <c r="P234" s="189">
        <v>3000</v>
      </c>
      <c r="Q234" s="61"/>
      <c r="R234" s="248">
        <v>421</v>
      </c>
      <c r="S234" s="248"/>
      <c r="T234" s="61" t="s">
        <v>117</v>
      </c>
      <c r="U234" s="248">
        <v>0</v>
      </c>
      <c r="V234" s="61"/>
      <c r="W234" s="61"/>
      <c r="X234" s="61"/>
      <c r="Y234" s="61"/>
      <c r="Z234" s="43"/>
      <c r="AA234" s="43"/>
      <c r="AB234" s="61"/>
      <c r="AC234" s="61"/>
      <c r="AD234" s="61"/>
      <c r="AE234" s="61"/>
      <c r="AF234" s="61"/>
      <c r="AG234" s="61"/>
    </row>
    <row r="235" spans="1:33" s="186" customFormat="1" ht="16.5" x14ac:dyDescent="0.3">
      <c r="A235" s="61">
        <f t="shared" si="1"/>
        <v>230</v>
      </c>
      <c r="B235" s="61">
        <v>4003012</v>
      </c>
      <c r="C235" s="61"/>
      <c r="D235" s="61">
        <v>0</v>
      </c>
      <c r="E235" s="184" t="s">
        <v>2529</v>
      </c>
      <c r="F235" s="43" t="s">
        <v>70</v>
      </c>
      <c r="G235" s="43" t="s">
        <v>1542</v>
      </c>
      <c r="H235" s="61">
        <v>60000</v>
      </c>
      <c r="I235" s="61">
        <v>0</v>
      </c>
      <c r="J235" s="43" t="s">
        <v>1292</v>
      </c>
      <c r="K235" s="61" t="s">
        <v>62</v>
      </c>
      <c r="L235" s="185" t="s">
        <v>1467</v>
      </c>
      <c r="M235" s="61">
        <v>4</v>
      </c>
      <c r="N235" s="61"/>
      <c r="O235" s="248">
        <v>604</v>
      </c>
      <c r="P235" s="61">
        <v>2000</v>
      </c>
      <c r="Q235" s="61"/>
      <c r="R235" s="248"/>
      <c r="S235" s="248"/>
      <c r="T235" s="61" t="s">
        <v>117</v>
      </c>
      <c r="U235" s="248">
        <v>0</v>
      </c>
      <c r="V235" s="61"/>
      <c r="W235" s="61"/>
      <c r="X235" s="61"/>
      <c r="Y235" s="61"/>
      <c r="Z235" s="43"/>
      <c r="AA235" s="43"/>
      <c r="AB235" s="61"/>
      <c r="AC235" s="61"/>
      <c r="AD235" s="61"/>
      <c r="AE235" s="61"/>
      <c r="AF235" s="61"/>
      <c r="AG235" s="61"/>
    </row>
    <row r="236" spans="1:33" s="186" customFormat="1" ht="16.5" x14ac:dyDescent="0.3">
      <c r="A236" s="61">
        <f t="shared" si="1"/>
        <v>231</v>
      </c>
      <c r="B236" s="61">
        <v>4003013</v>
      </c>
      <c r="C236" s="61"/>
      <c r="D236" s="61">
        <v>0</v>
      </c>
      <c r="E236" s="184" t="s">
        <v>2872</v>
      </c>
      <c r="F236" s="43" t="s">
        <v>64</v>
      </c>
      <c r="G236" s="43"/>
      <c r="H236" s="61">
        <v>0</v>
      </c>
      <c r="I236" s="61">
        <v>0</v>
      </c>
      <c r="J236" s="43" t="s">
        <v>1879</v>
      </c>
      <c r="K236" s="61" t="s">
        <v>62</v>
      </c>
      <c r="L236" s="185" t="s">
        <v>1467</v>
      </c>
      <c r="M236" s="10">
        <v>4</v>
      </c>
      <c r="N236" s="61"/>
      <c r="O236" s="248">
        <v>421</v>
      </c>
      <c r="P236" s="189">
        <v>3000</v>
      </c>
      <c r="Q236" s="61"/>
      <c r="R236" s="248">
        <v>421</v>
      </c>
      <c r="S236" s="248"/>
      <c r="T236" s="61" t="s">
        <v>117</v>
      </c>
      <c r="U236" s="248">
        <v>0</v>
      </c>
      <c r="V236" s="61"/>
      <c r="W236" s="61">
        <v>4003011</v>
      </c>
      <c r="X236" s="61"/>
      <c r="Y236" s="61"/>
      <c r="Z236" s="43"/>
      <c r="AA236" s="43"/>
      <c r="AB236" s="61"/>
      <c r="AC236" s="61"/>
      <c r="AD236" s="61"/>
      <c r="AE236" s="61"/>
      <c r="AF236" s="61"/>
      <c r="AG236" s="61"/>
    </row>
    <row r="237" spans="1:33" s="186" customFormat="1" ht="16.5" x14ac:dyDescent="0.3">
      <c r="A237" s="61">
        <f t="shared" si="1"/>
        <v>232</v>
      </c>
      <c r="B237" s="61">
        <v>4003014</v>
      </c>
      <c r="C237" s="61"/>
      <c r="D237" s="61">
        <v>0</v>
      </c>
      <c r="E237" s="184" t="s">
        <v>2872</v>
      </c>
      <c r="F237" s="43" t="s">
        <v>64</v>
      </c>
      <c r="G237" s="43"/>
      <c r="H237" s="61">
        <v>0</v>
      </c>
      <c r="I237" s="61">
        <v>0</v>
      </c>
      <c r="J237" s="43" t="s">
        <v>1879</v>
      </c>
      <c r="K237" s="61" t="s">
        <v>62</v>
      </c>
      <c r="L237" s="185" t="s">
        <v>3476</v>
      </c>
      <c r="M237" s="10">
        <v>4</v>
      </c>
      <c r="N237" s="61"/>
      <c r="O237" s="248">
        <v>421</v>
      </c>
      <c r="P237" s="189">
        <v>3000</v>
      </c>
      <c r="Q237" s="61"/>
      <c r="R237" s="248">
        <v>421</v>
      </c>
      <c r="S237" s="248"/>
      <c r="T237" s="61" t="s">
        <v>117</v>
      </c>
      <c r="U237" s="248">
        <v>0</v>
      </c>
      <c r="V237" s="61"/>
      <c r="W237" s="61">
        <v>4003011</v>
      </c>
      <c r="X237" s="61"/>
      <c r="Y237" s="61"/>
      <c r="Z237" s="43"/>
      <c r="AA237" s="43"/>
      <c r="AB237" s="61"/>
      <c r="AC237" s="61"/>
      <c r="AD237" s="61"/>
      <c r="AE237" s="61"/>
      <c r="AF237" s="61"/>
      <c r="AG237" s="61"/>
    </row>
    <row r="238" spans="1:33" s="186" customFormat="1" ht="16.5" x14ac:dyDescent="0.3">
      <c r="A238" s="61">
        <f t="shared" si="1"/>
        <v>233</v>
      </c>
      <c r="B238" s="61">
        <v>4003015</v>
      </c>
      <c r="C238" s="61"/>
      <c r="D238" s="61">
        <v>0</v>
      </c>
      <c r="E238" s="184" t="s">
        <v>2872</v>
      </c>
      <c r="F238" s="43" t="s">
        <v>64</v>
      </c>
      <c r="G238" s="43"/>
      <c r="H238" s="61">
        <v>0</v>
      </c>
      <c r="I238" s="61">
        <v>0</v>
      </c>
      <c r="J238" s="43" t="s">
        <v>3100</v>
      </c>
      <c r="K238" s="61" t="s">
        <v>62</v>
      </c>
      <c r="L238" s="185" t="s">
        <v>3476</v>
      </c>
      <c r="M238" s="10">
        <v>4</v>
      </c>
      <c r="N238" s="61"/>
      <c r="O238" s="245" t="s">
        <v>3478</v>
      </c>
      <c r="P238" s="189">
        <v>3000</v>
      </c>
      <c r="Q238" s="61"/>
      <c r="R238" s="245" t="s">
        <v>3478</v>
      </c>
      <c r="S238" s="245"/>
      <c r="T238" s="61" t="s">
        <v>117</v>
      </c>
      <c r="U238" s="248">
        <v>0</v>
      </c>
      <c r="V238" s="61"/>
      <c r="W238" s="61">
        <v>4003011</v>
      </c>
      <c r="X238" s="61"/>
      <c r="Y238" s="61"/>
      <c r="Z238" s="43"/>
      <c r="AA238" s="43"/>
      <c r="AB238" s="61"/>
      <c r="AC238" s="61"/>
      <c r="AD238" s="61"/>
      <c r="AE238" s="61"/>
      <c r="AF238" s="61"/>
      <c r="AG238" s="61"/>
    </row>
    <row r="239" spans="1:33" s="186" customFormat="1" ht="16.5" x14ac:dyDescent="0.3">
      <c r="A239" s="61">
        <f t="shared" si="1"/>
        <v>234</v>
      </c>
      <c r="B239" s="61">
        <v>4004010</v>
      </c>
      <c r="C239" s="61"/>
      <c r="D239" s="61">
        <v>0</v>
      </c>
      <c r="E239" s="187" t="s">
        <v>2150</v>
      </c>
      <c r="F239" s="43" t="s">
        <v>1436</v>
      </c>
      <c r="G239" s="43"/>
      <c r="H239" s="61">
        <v>0</v>
      </c>
      <c r="I239" s="61">
        <v>0</v>
      </c>
      <c r="J239" s="43" t="s">
        <v>2521</v>
      </c>
      <c r="K239" s="61" t="s">
        <v>1301</v>
      </c>
      <c r="L239" s="185" t="s">
        <v>1467</v>
      </c>
      <c r="M239" s="10">
        <v>0</v>
      </c>
      <c r="N239" s="188" t="s">
        <v>1573</v>
      </c>
      <c r="O239" s="248">
        <v>426</v>
      </c>
      <c r="P239" s="61">
        <v>3000</v>
      </c>
      <c r="Q239" s="61"/>
      <c r="R239" s="248"/>
      <c r="S239" s="248"/>
      <c r="T239" s="61" t="s">
        <v>117</v>
      </c>
      <c r="U239" s="248">
        <v>0</v>
      </c>
      <c r="V239" s="61"/>
      <c r="W239" s="61"/>
      <c r="X239" s="61"/>
      <c r="Y239" s="61"/>
      <c r="Z239" s="43"/>
      <c r="AA239" s="43"/>
      <c r="AB239" s="61"/>
      <c r="AC239" s="61"/>
      <c r="AD239" s="61"/>
      <c r="AE239" s="61"/>
      <c r="AF239" s="61"/>
      <c r="AG239" s="61"/>
    </row>
    <row r="240" spans="1:33" s="186" customFormat="1" ht="16.5" x14ac:dyDescent="0.3">
      <c r="A240" s="61">
        <f t="shared" si="1"/>
        <v>235</v>
      </c>
      <c r="B240" s="61">
        <v>4004011</v>
      </c>
      <c r="C240" s="61"/>
      <c r="D240" s="61">
        <v>0</v>
      </c>
      <c r="E240" s="187" t="s">
        <v>2530</v>
      </c>
      <c r="F240" s="43" t="s">
        <v>63</v>
      </c>
      <c r="G240" s="43" t="s">
        <v>1542</v>
      </c>
      <c r="H240" s="61">
        <v>50000</v>
      </c>
      <c r="I240" s="61">
        <v>0</v>
      </c>
      <c r="J240" s="43" t="s">
        <v>262</v>
      </c>
      <c r="K240" s="61" t="s">
        <v>1301</v>
      </c>
      <c r="L240" s="185">
        <v>0</v>
      </c>
      <c r="M240" s="61">
        <v>1</v>
      </c>
      <c r="N240" s="188"/>
      <c r="O240" s="250"/>
      <c r="P240" s="61">
        <v>3000</v>
      </c>
      <c r="Q240" s="61"/>
      <c r="R240" s="250">
        <v>200002</v>
      </c>
      <c r="S240" s="250"/>
      <c r="T240" s="61" t="s">
        <v>117</v>
      </c>
      <c r="U240" s="248">
        <v>0</v>
      </c>
      <c r="V240" s="61"/>
      <c r="W240" s="61"/>
      <c r="X240" s="61"/>
      <c r="Y240" s="61"/>
      <c r="Z240" s="43"/>
      <c r="AA240" s="43"/>
      <c r="AB240" s="61"/>
      <c r="AC240" s="61"/>
      <c r="AD240" s="61"/>
      <c r="AE240" s="61"/>
      <c r="AF240" s="61"/>
      <c r="AG240" s="61"/>
    </row>
    <row r="241" spans="1:33" s="197" customFormat="1" ht="16.5" x14ac:dyDescent="0.3">
      <c r="A241" s="194">
        <f t="shared" si="1"/>
        <v>236</v>
      </c>
      <c r="B241" s="194">
        <v>4004012</v>
      </c>
      <c r="C241" s="194"/>
      <c r="D241" s="194">
        <v>0</v>
      </c>
      <c r="E241" s="195" t="s">
        <v>2890</v>
      </c>
      <c r="F241" s="42" t="s">
        <v>64</v>
      </c>
      <c r="G241" s="42"/>
      <c r="H241" s="194">
        <v>0</v>
      </c>
      <c r="I241" s="194">
        <v>0</v>
      </c>
      <c r="J241" s="208" t="s">
        <v>272</v>
      </c>
      <c r="K241" s="194" t="s">
        <v>1301</v>
      </c>
      <c r="L241" s="185" t="s">
        <v>2894</v>
      </c>
      <c r="M241" s="194">
        <v>1</v>
      </c>
      <c r="N241" s="196"/>
      <c r="O241" s="250"/>
      <c r="P241" s="194">
        <v>3000</v>
      </c>
      <c r="Q241" s="194"/>
      <c r="R241" s="248">
        <v>420</v>
      </c>
      <c r="S241" s="248"/>
      <c r="T241" s="194" t="s">
        <v>117</v>
      </c>
      <c r="U241" s="248">
        <v>0</v>
      </c>
      <c r="V241" s="194"/>
      <c r="W241" s="194"/>
      <c r="X241" s="194"/>
      <c r="Y241" s="194"/>
      <c r="Z241" s="42"/>
      <c r="AA241" s="42"/>
      <c r="AB241" s="194"/>
      <c r="AC241" s="194"/>
      <c r="AD241" s="194"/>
      <c r="AE241" s="194"/>
      <c r="AF241" s="194"/>
      <c r="AG241" s="194"/>
    </row>
    <row r="242" spans="1:33" s="85" customFormat="1" ht="16.5" x14ac:dyDescent="0.3">
      <c r="A242" s="85">
        <f t="shared" si="1"/>
        <v>237</v>
      </c>
      <c r="B242" s="85">
        <v>4101010</v>
      </c>
      <c r="D242" s="85">
        <v>0</v>
      </c>
      <c r="E242" s="43" t="s">
        <v>3046</v>
      </c>
      <c r="F242" s="32" t="s">
        <v>63</v>
      </c>
      <c r="G242" s="33"/>
      <c r="H242" s="10">
        <v>500000</v>
      </c>
      <c r="I242" s="10">
        <v>0</v>
      </c>
      <c r="J242" s="216" t="s">
        <v>1879</v>
      </c>
      <c r="K242" s="219" t="s">
        <v>1301</v>
      </c>
      <c r="L242" s="12" t="s">
        <v>1467</v>
      </c>
      <c r="M242" s="10">
        <v>0</v>
      </c>
      <c r="N242" s="196"/>
      <c r="O242" s="250">
        <v>411</v>
      </c>
      <c r="P242" s="10"/>
      <c r="Q242" s="10"/>
      <c r="R242" s="250"/>
      <c r="S242" s="248">
        <v>300</v>
      </c>
      <c r="T242" s="10" t="s">
        <v>117</v>
      </c>
      <c r="U242" s="248">
        <v>439</v>
      </c>
      <c r="V242" s="10"/>
      <c r="W242" s="10">
        <v>4101010</v>
      </c>
      <c r="X242" s="10"/>
      <c r="Y242" s="10"/>
      <c r="Z242" s="11"/>
      <c r="AA242" s="11"/>
      <c r="AB242" s="10"/>
      <c r="AC242" s="10"/>
      <c r="AD242" s="10"/>
      <c r="AE242" s="10"/>
      <c r="AF242" s="10"/>
      <c r="AG242" s="10"/>
    </row>
    <row r="243" spans="1:33" s="85" customFormat="1" ht="16.5" x14ac:dyDescent="0.3">
      <c r="A243" s="85">
        <f t="shared" si="1"/>
        <v>238</v>
      </c>
      <c r="B243" s="85">
        <v>4101011</v>
      </c>
      <c r="D243" s="85">
        <v>0</v>
      </c>
      <c r="E243" s="43" t="s">
        <v>3117</v>
      </c>
      <c r="F243" s="32" t="s">
        <v>3125</v>
      </c>
      <c r="G243" s="33"/>
      <c r="H243" s="10">
        <v>500000</v>
      </c>
      <c r="I243" s="10">
        <v>0</v>
      </c>
      <c r="J243" s="216" t="s">
        <v>1879</v>
      </c>
      <c r="K243" s="219" t="s">
        <v>1301</v>
      </c>
      <c r="L243" s="12" t="s">
        <v>1467</v>
      </c>
      <c r="M243" s="10">
        <v>0</v>
      </c>
      <c r="N243" s="196"/>
      <c r="O243" s="250">
        <v>411</v>
      </c>
      <c r="P243" s="10"/>
      <c r="Q243" s="10"/>
      <c r="R243" s="250"/>
      <c r="S243" s="250"/>
      <c r="T243" s="10" t="s">
        <v>117</v>
      </c>
      <c r="U243" s="248">
        <v>439</v>
      </c>
      <c r="V243" s="10"/>
      <c r="W243" s="10">
        <v>4101010</v>
      </c>
      <c r="X243" s="10"/>
      <c r="Y243" s="10"/>
      <c r="Z243" s="11"/>
      <c r="AA243" s="11"/>
      <c r="AB243" s="10"/>
      <c r="AC243" s="10"/>
      <c r="AD243" s="10"/>
      <c r="AE243" s="10"/>
      <c r="AF243" s="10"/>
      <c r="AG243" s="10"/>
    </row>
    <row r="244" spans="1:33" s="85" customFormat="1" ht="16.5" x14ac:dyDescent="0.3">
      <c r="A244" s="85">
        <f t="shared" si="1"/>
        <v>239</v>
      </c>
      <c r="B244" s="85">
        <v>4101012</v>
      </c>
      <c r="D244" s="85">
        <v>0</v>
      </c>
      <c r="E244" s="43" t="s">
        <v>3121</v>
      </c>
      <c r="F244" s="32" t="s">
        <v>3125</v>
      </c>
      <c r="G244" s="33"/>
      <c r="H244" s="10">
        <v>500000</v>
      </c>
      <c r="I244" s="10">
        <v>0</v>
      </c>
      <c r="J244" s="216" t="s">
        <v>1879</v>
      </c>
      <c r="K244" s="219" t="s">
        <v>1301</v>
      </c>
      <c r="L244" s="12" t="s">
        <v>1467</v>
      </c>
      <c r="M244" s="10">
        <v>0</v>
      </c>
      <c r="N244" s="196"/>
      <c r="O244" s="250">
        <v>411</v>
      </c>
      <c r="P244" s="10"/>
      <c r="Q244" s="10"/>
      <c r="R244" s="250"/>
      <c r="S244" s="248">
        <v>300</v>
      </c>
      <c r="T244" s="10" t="s">
        <v>117</v>
      </c>
      <c r="U244" s="248">
        <v>439</v>
      </c>
      <c r="V244" s="10"/>
      <c r="W244" s="10">
        <v>4101011</v>
      </c>
      <c r="X244" s="10"/>
      <c r="Y244" s="10"/>
      <c r="Z244" s="11"/>
      <c r="AA244" s="11"/>
      <c r="AB244" s="10"/>
      <c r="AC244" s="10"/>
      <c r="AD244" s="10"/>
      <c r="AE244" s="10"/>
      <c r="AF244" s="10"/>
      <c r="AG244" s="10"/>
    </row>
    <row r="245" spans="1:33" s="85" customFormat="1" ht="16.5" x14ac:dyDescent="0.3">
      <c r="A245" s="85">
        <f t="shared" si="1"/>
        <v>240</v>
      </c>
      <c r="B245" s="85">
        <v>4101013</v>
      </c>
      <c r="D245" s="85">
        <v>0</v>
      </c>
      <c r="E245" s="43" t="s">
        <v>3119</v>
      </c>
      <c r="F245" s="32" t="s">
        <v>3127</v>
      </c>
      <c r="G245" s="33"/>
      <c r="H245" s="10">
        <v>500000</v>
      </c>
      <c r="I245" s="10">
        <v>0</v>
      </c>
      <c r="J245" s="216" t="s">
        <v>1879</v>
      </c>
      <c r="K245" s="219" t="s">
        <v>1301</v>
      </c>
      <c r="L245" s="12" t="s">
        <v>1467</v>
      </c>
      <c r="M245" s="10">
        <v>0</v>
      </c>
      <c r="N245" s="196"/>
      <c r="O245" s="250">
        <v>411</v>
      </c>
      <c r="P245" s="10"/>
      <c r="Q245" s="10"/>
      <c r="R245" s="250"/>
      <c r="S245" s="250"/>
      <c r="T245" s="10" t="s">
        <v>117</v>
      </c>
      <c r="U245" s="248">
        <v>439</v>
      </c>
      <c r="V245" s="10"/>
      <c r="W245" s="10">
        <v>4101011</v>
      </c>
      <c r="X245" s="10"/>
      <c r="Y245" s="10"/>
      <c r="Z245" s="11"/>
      <c r="AA245" s="11"/>
      <c r="AB245" s="10"/>
      <c r="AC245" s="10"/>
      <c r="AD245" s="10"/>
      <c r="AE245" s="10"/>
      <c r="AF245" s="10"/>
      <c r="AG245" s="10"/>
    </row>
    <row r="246" spans="1:33" s="85" customFormat="1" ht="16.5" x14ac:dyDescent="0.3">
      <c r="A246" s="85">
        <f t="shared" si="1"/>
        <v>241</v>
      </c>
      <c r="B246" s="85">
        <v>4101014</v>
      </c>
      <c r="D246" s="85">
        <v>0</v>
      </c>
      <c r="E246" s="43" t="s">
        <v>3123</v>
      </c>
      <c r="F246" s="32" t="s">
        <v>3127</v>
      </c>
      <c r="G246" s="33"/>
      <c r="H246" s="10">
        <v>500000</v>
      </c>
      <c r="I246" s="10">
        <v>0</v>
      </c>
      <c r="J246" s="216" t="s">
        <v>1879</v>
      </c>
      <c r="K246" s="219" t="s">
        <v>1301</v>
      </c>
      <c r="L246" s="12" t="s">
        <v>1467</v>
      </c>
      <c r="M246" s="10">
        <v>0</v>
      </c>
      <c r="N246" s="196"/>
      <c r="O246" s="250">
        <v>411</v>
      </c>
      <c r="P246" s="10"/>
      <c r="Q246" s="10"/>
      <c r="R246" s="250"/>
      <c r="S246" s="250"/>
      <c r="T246" s="10" t="s">
        <v>117</v>
      </c>
      <c r="U246" s="248">
        <v>439</v>
      </c>
      <c r="V246" s="10"/>
      <c r="W246" s="10">
        <v>4101012</v>
      </c>
      <c r="X246" s="10"/>
      <c r="Y246" s="10"/>
      <c r="Z246" s="11"/>
      <c r="AA246" s="11"/>
      <c r="AB246" s="10"/>
      <c r="AC246" s="10"/>
      <c r="AD246" s="10"/>
      <c r="AE246" s="10"/>
      <c r="AF246" s="10"/>
      <c r="AG246" s="10"/>
    </row>
    <row r="247" spans="1:33" ht="16.5" x14ac:dyDescent="0.3">
      <c r="A247" s="10">
        <f t="shared" si="1"/>
        <v>242</v>
      </c>
      <c r="B247" s="37">
        <v>4102010</v>
      </c>
      <c r="C247" s="10"/>
      <c r="D247" s="10">
        <v>0</v>
      </c>
      <c r="E247" s="43" t="s">
        <v>1870</v>
      </c>
      <c r="F247" s="11" t="s">
        <v>63</v>
      </c>
      <c r="G247" s="11"/>
      <c r="H247" s="10">
        <v>400000</v>
      </c>
      <c r="I247" s="10">
        <v>98000</v>
      </c>
      <c r="J247" s="11" t="s">
        <v>262</v>
      </c>
      <c r="K247" s="25" t="s">
        <v>1301</v>
      </c>
      <c r="L247" s="12" t="s">
        <v>1467</v>
      </c>
      <c r="M247" s="10">
        <v>0</v>
      </c>
      <c r="N247" s="188"/>
      <c r="O247" s="250">
        <v>401</v>
      </c>
      <c r="P247" s="10"/>
      <c r="Q247" s="10"/>
      <c r="R247" s="248"/>
      <c r="S247" s="248">
        <v>300</v>
      </c>
      <c r="T247" s="10" t="s">
        <v>117</v>
      </c>
      <c r="U247" s="248">
        <v>434</v>
      </c>
      <c r="V247" s="10"/>
      <c r="W247" s="10"/>
      <c r="X247" s="10"/>
      <c r="Y247" s="10"/>
      <c r="Z247" s="11"/>
      <c r="AA247" s="11"/>
      <c r="AB247" s="10"/>
      <c r="AC247" s="10"/>
      <c r="AD247" s="10"/>
      <c r="AE247" s="10"/>
      <c r="AF247" s="10"/>
      <c r="AG247" s="10"/>
    </row>
    <row r="248" spans="1:33" ht="16.5" x14ac:dyDescent="0.3">
      <c r="A248" s="10">
        <f t="shared" si="1"/>
        <v>243</v>
      </c>
      <c r="B248" s="103">
        <v>4102011</v>
      </c>
      <c r="C248" s="10"/>
      <c r="D248" s="10">
        <v>0</v>
      </c>
      <c r="E248" s="7" t="s">
        <v>3106</v>
      </c>
      <c r="F248" s="11" t="s">
        <v>63</v>
      </c>
      <c r="G248" s="11"/>
      <c r="H248" s="10">
        <v>400000</v>
      </c>
      <c r="I248" s="10">
        <v>98000</v>
      </c>
      <c r="J248" s="11" t="s">
        <v>262</v>
      </c>
      <c r="K248" s="25" t="s">
        <v>1301</v>
      </c>
      <c r="L248" s="12" t="s">
        <v>1467</v>
      </c>
      <c r="M248" s="10">
        <v>0</v>
      </c>
      <c r="N248" s="10"/>
      <c r="O248" s="250">
        <v>403</v>
      </c>
      <c r="P248" s="10"/>
      <c r="Q248" s="10"/>
      <c r="R248" s="248"/>
      <c r="S248" s="248">
        <v>300</v>
      </c>
      <c r="T248" s="10" t="s">
        <v>117</v>
      </c>
      <c r="U248" s="248">
        <v>434</v>
      </c>
      <c r="V248" s="10"/>
      <c r="W248" s="103">
        <v>4102012</v>
      </c>
      <c r="X248" s="10"/>
      <c r="Y248" s="10"/>
      <c r="Z248" s="11"/>
      <c r="AA248" s="11"/>
      <c r="AB248" s="10"/>
      <c r="AC248" s="10"/>
      <c r="AD248" s="10"/>
      <c r="AE248" s="10"/>
      <c r="AF248" s="10"/>
      <c r="AG248" s="10"/>
    </row>
    <row r="249" spans="1:33" ht="16.5" x14ac:dyDescent="0.3">
      <c r="A249" s="10">
        <f t="shared" si="1"/>
        <v>244</v>
      </c>
      <c r="B249" s="103">
        <v>4102012</v>
      </c>
      <c r="C249" s="10"/>
      <c r="D249" s="10">
        <v>0</v>
      </c>
      <c r="E249" s="7" t="s">
        <v>3108</v>
      </c>
      <c r="F249" s="11" t="s">
        <v>63</v>
      </c>
      <c r="G249" s="11"/>
      <c r="H249" s="10">
        <v>400000</v>
      </c>
      <c r="I249" s="10">
        <v>98000</v>
      </c>
      <c r="J249" s="11" t="s">
        <v>262</v>
      </c>
      <c r="K249" s="25" t="s">
        <v>1301</v>
      </c>
      <c r="L249" s="233" t="s">
        <v>1750</v>
      </c>
      <c r="M249" s="10">
        <v>0</v>
      </c>
      <c r="N249" s="10"/>
      <c r="O249" s="250">
        <v>403</v>
      </c>
      <c r="P249" s="10"/>
      <c r="Q249" s="10"/>
      <c r="R249" s="248"/>
      <c r="S249" s="248">
        <v>300</v>
      </c>
      <c r="T249" s="10" t="s">
        <v>117</v>
      </c>
      <c r="U249" s="248">
        <v>434</v>
      </c>
      <c r="V249" s="10"/>
      <c r="W249" s="103">
        <v>4102013</v>
      </c>
      <c r="X249" s="10"/>
      <c r="Y249" s="10"/>
      <c r="Z249" s="11"/>
      <c r="AA249" s="11"/>
      <c r="AB249" s="10"/>
      <c r="AC249" s="10"/>
      <c r="AD249" s="10"/>
      <c r="AE249" s="10"/>
      <c r="AF249" s="10"/>
      <c r="AG249" s="10"/>
    </row>
    <row r="250" spans="1:33" ht="16.5" x14ac:dyDescent="0.3">
      <c r="A250" s="10">
        <f t="shared" si="1"/>
        <v>245</v>
      </c>
      <c r="B250" s="37">
        <v>4103010</v>
      </c>
      <c r="C250" s="10"/>
      <c r="D250" s="10">
        <v>0</v>
      </c>
      <c r="E250" s="43" t="s">
        <v>3044</v>
      </c>
      <c r="F250" s="11" t="s">
        <v>63</v>
      </c>
      <c r="G250" s="11"/>
      <c r="H250" s="10">
        <v>200000</v>
      </c>
      <c r="I250" s="10">
        <v>98000</v>
      </c>
      <c r="J250" s="11" t="s">
        <v>149</v>
      </c>
      <c r="K250" s="243" t="s">
        <v>63</v>
      </c>
      <c r="L250" s="12">
        <v>0</v>
      </c>
      <c r="M250" s="10">
        <v>0</v>
      </c>
      <c r="N250" s="188"/>
      <c r="O250" s="248">
        <v>404</v>
      </c>
      <c r="P250" s="10"/>
      <c r="Q250" s="10"/>
      <c r="R250" s="248"/>
      <c r="S250" s="248">
        <v>300</v>
      </c>
      <c r="T250" s="10" t="s">
        <v>117</v>
      </c>
      <c r="U250" s="248">
        <v>0</v>
      </c>
      <c r="V250" s="10"/>
      <c r="W250" s="10"/>
      <c r="X250" s="10"/>
      <c r="Y250" s="220" t="s">
        <v>3048</v>
      </c>
      <c r="Z250" s="11"/>
      <c r="AA250" s="11"/>
      <c r="AB250" s="10"/>
      <c r="AC250" s="10"/>
      <c r="AD250" s="10"/>
      <c r="AE250" s="10"/>
      <c r="AF250" s="10"/>
      <c r="AG250" s="10"/>
    </row>
    <row r="251" spans="1:33" ht="16.5" x14ac:dyDescent="0.3">
      <c r="A251" s="10">
        <f t="shared" si="1"/>
        <v>246</v>
      </c>
      <c r="B251" s="37">
        <v>4103011</v>
      </c>
      <c r="C251" s="10"/>
      <c r="D251" s="10">
        <v>0</v>
      </c>
      <c r="E251" s="43" t="s">
        <v>3044</v>
      </c>
      <c r="F251" s="11" t="s">
        <v>64</v>
      </c>
      <c r="G251" s="11"/>
      <c r="H251" s="10">
        <v>200000</v>
      </c>
      <c r="I251" s="10">
        <v>0</v>
      </c>
      <c r="J251" s="11" t="s">
        <v>1879</v>
      </c>
      <c r="K251" s="25" t="s">
        <v>62</v>
      </c>
      <c r="L251" s="12" t="s">
        <v>1467</v>
      </c>
      <c r="M251" s="10">
        <v>0</v>
      </c>
      <c r="N251" s="10"/>
      <c r="O251" s="248"/>
      <c r="P251" s="10"/>
      <c r="Q251" s="10"/>
      <c r="R251" s="245">
        <v>405</v>
      </c>
      <c r="S251" s="248">
        <v>300</v>
      </c>
      <c r="T251" s="10" t="s">
        <v>117</v>
      </c>
      <c r="U251" s="248">
        <v>0</v>
      </c>
      <c r="V251" s="10"/>
      <c r="W251" s="10"/>
      <c r="X251" s="10"/>
      <c r="Y251" s="10"/>
      <c r="Z251" s="11"/>
      <c r="AA251" s="11"/>
      <c r="AB251" s="10"/>
      <c r="AC251" s="10"/>
      <c r="AD251" s="10"/>
      <c r="AE251" s="10"/>
      <c r="AF251" s="10"/>
      <c r="AG251" s="10"/>
    </row>
    <row r="252" spans="1:33" ht="16.5" x14ac:dyDescent="0.3">
      <c r="A252" s="10">
        <f t="shared" si="1"/>
        <v>247</v>
      </c>
      <c r="B252" s="37">
        <v>4103012</v>
      </c>
      <c r="C252" s="10"/>
      <c r="D252" s="10">
        <v>0</v>
      </c>
      <c r="E252" s="43" t="s">
        <v>3129</v>
      </c>
      <c r="F252" s="11" t="s">
        <v>63</v>
      </c>
      <c r="G252" s="11"/>
      <c r="H252" s="10">
        <v>200000</v>
      </c>
      <c r="I252" s="10">
        <v>98000</v>
      </c>
      <c r="J252" s="11" t="s">
        <v>149</v>
      </c>
      <c r="K252" s="243" t="s">
        <v>63</v>
      </c>
      <c r="L252" s="12">
        <v>0</v>
      </c>
      <c r="M252" s="10">
        <v>0</v>
      </c>
      <c r="N252" s="188"/>
      <c r="O252" s="245" t="s">
        <v>3325</v>
      </c>
      <c r="P252" s="10"/>
      <c r="Q252" s="10"/>
      <c r="R252" s="245"/>
      <c r="S252" s="248">
        <v>300</v>
      </c>
      <c r="T252" s="10" t="s">
        <v>117</v>
      </c>
      <c r="U252" s="248">
        <v>0</v>
      </c>
      <c r="V252" s="10"/>
      <c r="W252" s="10"/>
      <c r="X252" s="10"/>
      <c r="Y252" s="229" t="s">
        <v>3113</v>
      </c>
      <c r="Z252" s="11"/>
      <c r="AA252" s="11"/>
      <c r="AB252" s="10"/>
      <c r="AC252" s="10"/>
      <c r="AD252" s="10"/>
      <c r="AE252" s="10"/>
      <c r="AF252" s="10"/>
      <c r="AG252" s="10"/>
    </row>
    <row r="253" spans="1:33" ht="16.5" x14ac:dyDescent="0.3">
      <c r="A253" s="10">
        <f t="shared" si="1"/>
        <v>248</v>
      </c>
      <c r="B253" s="37">
        <v>4103013</v>
      </c>
      <c r="C253" s="10"/>
      <c r="D253" s="10">
        <v>0</v>
      </c>
      <c r="E253" s="43" t="s">
        <v>3129</v>
      </c>
      <c r="F253" s="11" t="s">
        <v>64</v>
      </c>
      <c r="G253" s="11"/>
      <c r="H253" s="10">
        <v>200000</v>
      </c>
      <c r="I253" s="10">
        <v>0</v>
      </c>
      <c r="J253" s="230" t="s">
        <v>272</v>
      </c>
      <c r="K253" s="25" t="s">
        <v>62</v>
      </c>
      <c r="L253" s="12" t="s">
        <v>1467</v>
      </c>
      <c r="M253" s="10">
        <v>0</v>
      </c>
      <c r="N253" s="10"/>
      <c r="O253" s="245"/>
      <c r="P253" s="10"/>
      <c r="Q253" s="10"/>
      <c r="R253" s="245" t="s">
        <v>3145</v>
      </c>
      <c r="S253" s="248">
        <v>300</v>
      </c>
      <c r="T253" s="10" t="s">
        <v>117</v>
      </c>
      <c r="U253" s="248">
        <v>0</v>
      </c>
      <c r="V253" s="10"/>
      <c r="W253" s="10"/>
      <c r="X253" s="10"/>
      <c r="Y253" s="10"/>
      <c r="Z253" s="11"/>
      <c r="AA253" s="11"/>
      <c r="AB253" s="10"/>
      <c r="AC253" s="10"/>
      <c r="AD253" s="10"/>
      <c r="AE253" s="10"/>
      <c r="AF253" s="10"/>
      <c r="AG253" s="10"/>
    </row>
    <row r="254" spans="1:33" ht="16.5" x14ac:dyDescent="0.3">
      <c r="A254" s="10">
        <f t="shared" si="1"/>
        <v>249</v>
      </c>
      <c r="B254" s="37">
        <v>4103014</v>
      </c>
      <c r="C254" s="10"/>
      <c r="D254" s="10">
        <v>0</v>
      </c>
      <c r="E254" s="43" t="s">
        <v>3131</v>
      </c>
      <c r="F254" s="11" t="s">
        <v>63</v>
      </c>
      <c r="G254" s="11"/>
      <c r="H254" s="10">
        <v>200000</v>
      </c>
      <c r="I254" s="10">
        <v>98000</v>
      </c>
      <c r="J254" s="11" t="s">
        <v>149</v>
      </c>
      <c r="K254" s="243" t="s">
        <v>63</v>
      </c>
      <c r="L254" s="12">
        <v>0</v>
      </c>
      <c r="M254" s="10">
        <v>0</v>
      </c>
      <c r="N254" s="188"/>
      <c r="O254" s="245" t="s">
        <v>3325</v>
      </c>
      <c r="P254" s="10"/>
      <c r="Q254" s="10"/>
      <c r="R254" s="245"/>
      <c r="S254" s="248">
        <v>300</v>
      </c>
      <c r="T254" s="10" t="s">
        <v>117</v>
      </c>
      <c r="U254" s="248">
        <v>0</v>
      </c>
      <c r="V254" s="10"/>
      <c r="W254" s="10"/>
      <c r="X254" s="10"/>
      <c r="Y254" s="229" t="s">
        <v>3115</v>
      </c>
      <c r="Z254" s="11"/>
      <c r="AA254" s="11"/>
      <c r="AB254" s="10"/>
      <c r="AC254" s="10"/>
      <c r="AD254" s="10"/>
      <c r="AE254" s="10"/>
      <c r="AF254" s="10"/>
      <c r="AG254" s="10"/>
    </row>
    <row r="255" spans="1:33" ht="16.5" x14ac:dyDescent="0.3">
      <c r="A255" s="10">
        <f t="shared" si="1"/>
        <v>250</v>
      </c>
      <c r="B255" s="37">
        <v>4103015</v>
      </c>
      <c r="C255" s="10"/>
      <c r="D255" s="10">
        <v>0</v>
      </c>
      <c r="E255" s="43" t="s">
        <v>3131</v>
      </c>
      <c r="F255" s="11" t="s">
        <v>64</v>
      </c>
      <c r="G255" s="11"/>
      <c r="H255" s="10">
        <v>200000</v>
      </c>
      <c r="I255" s="10">
        <v>0</v>
      </c>
      <c r="J255" s="230" t="s">
        <v>272</v>
      </c>
      <c r="K255" s="25" t="s">
        <v>62</v>
      </c>
      <c r="L255" s="12" t="s">
        <v>1467</v>
      </c>
      <c r="M255" s="10">
        <v>0</v>
      </c>
      <c r="N255" s="10"/>
      <c r="O255" s="248"/>
      <c r="P255" s="10"/>
      <c r="Q255" s="10"/>
      <c r="R255" s="245" t="s">
        <v>3147</v>
      </c>
      <c r="S255" s="248">
        <v>300</v>
      </c>
      <c r="T255" s="10" t="s">
        <v>117</v>
      </c>
      <c r="U255" s="248">
        <v>0</v>
      </c>
      <c r="V255" s="10"/>
      <c r="W255" s="37">
        <v>4103015</v>
      </c>
      <c r="X255" s="10"/>
      <c r="Y255" s="10"/>
      <c r="Z255" s="11"/>
      <c r="AA255" s="11"/>
      <c r="AB255" s="10"/>
      <c r="AC255" s="10"/>
      <c r="AD255" s="10"/>
      <c r="AE255" s="10"/>
      <c r="AF255" s="10"/>
      <c r="AG255" s="10"/>
    </row>
    <row r="256" spans="1:33" ht="16.5" x14ac:dyDescent="0.3">
      <c r="A256" s="10">
        <f t="shared" si="1"/>
        <v>251</v>
      </c>
      <c r="B256" s="37">
        <v>4104010</v>
      </c>
      <c r="C256" s="10"/>
      <c r="D256" s="10">
        <v>0</v>
      </c>
      <c r="E256" s="43" t="s">
        <v>2925</v>
      </c>
      <c r="F256" s="269" t="s">
        <v>3584</v>
      </c>
      <c r="G256" s="90"/>
      <c r="H256" s="10">
        <v>1000000</v>
      </c>
      <c r="I256" s="10">
        <v>0</v>
      </c>
      <c r="J256" s="11" t="s">
        <v>149</v>
      </c>
      <c r="K256" s="25" t="s">
        <v>1301</v>
      </c>
      <c r="L256" s="209" t="s">
        <v>2932</v>
      </c>
      <c r="M256" s="10">
        <v>0</v>
      </c>
      <c r="N256" s="8" t="s">
        <v>1573</v>
      </c>
      <c r="O256" s="248">
        <v>418</v>
      </c>
      <c r="P256" s="10"/>
      <c r="Q256" s="10"/>
      <c r="R256" s="245"/>
      <c r="S256" s="248">
        <v>300</v>
      </c>
      <c r="T256" s="10" t="s">
        <v>117</v>
      </c>
      <c r="U256" s="248">
        <v>419</v>
      </c>
      <c r="V256" s="10"/>
      <c r="W256" s="10"/>
      <c r="X256" s="10"/>
      <c r="Y256" s="86"/>
      <c r="Z256" s="267"/>
      <c r="AA256" s="11"/>
      <c r="AB256" s="10"/>
      <c r="AC256" s="10"/>
      <c r="AD256" s="10"/>
      <c r="AE256" s="10"/>
      <c r="AF256" s="10"/>
      <c r="AG256" s="10"/>
    </row>
    <row r="257" spans="1:33" s="197" customFormat="1" ht="16.5" x14ac:dyDescent="0.3">
      <c r="A257" s="194">
        <f t="shared" si="1"/>
        <v>252</v>
      </c>
      <c r="B257" s="194">
        <v>4105010</v>
      </c>
      <c r="C257" s="194"/>
      <c r="D257" s="194">
        <v>0</v>
      </c>
      <c r="E257" s="42" t="s">
        <v>3016</v>
      </c>
      <c r="F257" s="11" t="s">
        <v>63</v>
      </c>
      <c r="G257" s="42"/>
      <c r="H257" s="10">
        <v>200000</v>
      </c>
      <c r="I257" s="10">
        <v>298000</v>
      </c>
      <c r="J257" s="11" t="s">
        <v>149</v>
      </c>
      <c r="K257" s="243" t="s">
        <v>63</v>
      </c>
      <c r="L257" s="12">
        <v>0</v>
      </c>
      <c r="M257" s="10">
        <v>0</v>
      </c>
      <c r="N257" s="196"/>
      <c r="O257" s="250">
        <v>416</v>
      </c>
      <c r="P257" s="194"/>
      <c r="Q257" s="194"/>
      <c r="R257" s="245"/>
      <c r="S257" s="248">
        <v>300</v>
      </c>
      <c r="T257" s="194" t="s">
        <v>117</v>
      </c>
      <c r="U257" s="248">
        <v>0</v>
      </c>
      <c r="V257" s="194"/>
      <c r="W257" s="194"/>
      <c r="X257" s="194"/>
      <c r="Y257" s="194" t="s">
        <v>3289</v>
      </c>
      <c r="Z257" s="42"/>
      <c r="AA257" s="42"/>
      <c r="AB257" s="194"/>
      <c r="AC257" s="194"/>
      <c r="AD257" s="194"/>
      <c r="AE257" s="194"/>
      <c r="AF257" s="194"/>
      <c r="AG257" s="194"/>
    </row>
    <row r="258" spans="1:33" ht="16.5" x14ac:dyDescent="0.3">
      <c r="A258" s="10">
        <f t="shared" si="1"/>
        <v>253</v>
      </c>
      <c r="B258" s="194">
        <v>4105015</v>
      </c>
      <c r="C258" s="10"/>
      <c r="D258" s="10">
        <v>0</v>
      </c>
      <c r="E258" s="42" t="s">
        <v>3286</v>
      </c>
      <c r="F258" s="11" t="s">
        <v>64</v>
      </c>
      <c r="G258" s="11"/>
      <c r="H258" s="10">
        <v>0</v>
      </c>
      <c r="I258" s="10">
        <v>0</v>
      </c>
      <c r="J258" s="235" t="s">
        <v>272</v>
      </c>
      <c r="K258" s="25" t="s">
        <v>62</v>
      </c>
      <c r="L258" s="12" t="s">
        <v>1467</v>
      </c>
      <c r="M258" s="10">
        <v>0</v>
      </c>
      <c r="N258" s="10"/>
      <c r="O258" s="248"/>
      <c r="P258" s="10"/>
      <c r="Q258" s="10"/>
      <c r="R258" s="253">
        <v>438</v>
      </c>
      <c r="S258" s="253"/>
      <c r="T258" s="10" t="s">
        <v>117</v>
      </c>
      <c r="U258" s="248">
        <v>0</v>
      </c>
      <c r="V258" s="10"/>
      <c r="W258" s="10"/>
      <c r="X258" s="10"/>
      <c r="Y258" s="10"/>
      <c r="Z258" s="11"/>
      <c r="AA258" s="11"/>
      <c r="AB258" s="10"/>
      <c r="AC258" s="10"/>
      <c r="AD258" s="10"/>
      <c r="AE258" s="10"/>
      <c r="AF258" s="10"/>
      <c r="AG258" s="10"/>
    </row>
    <row r="259" spans="1:33" s="197" customFormat="1" ht="16.5" x14ac:dyDescent="0.3">
      <c r="A259" s="194">
        <f t="shared" si="1"/>
        <v>254</v>
      </c>
      <c r="B259" s="194">
        <v>4105011</v>
      </c>
      <c r="C259" s="194"/>
      <c r="D259" s="194">
        <v>0</v>
      </c>
      <c r="E259" s="42" t="s">
        <v>3016</v>
      </c>
      <c r="F259" s="11" t="s">
        <v>63</v>
      </c>
      <c r="G259" s="42"/>
      <c r="H259" s="10">
        <v>200000</v>
      </c>
      <c r="I259" s="10">
        <v>298000</v>
      </c>
      <c r="J259" s="11" t="s">
        <v>149</v>
      </c>
      <c r="K259" s="243" t="s">
        <v>63</v>
      </c>
      <c r="L259" s="12">
        <v>0</v>
      </c>
      <c r="M259" s="10">
        <v>0</v>
      </c>
      <c r="N259" s="196"/>
      <c r="O259" s="245" t="s">
        <v>3327</v>
      </c>
      <c r="P259" s="194"/>
      <c r="Q259" s="194"/>
      <c r="R259" s="245"/>
      <c r="S259" s="248">
        <v>300</v>
      </c>
      <c r="T259" s="194" t="s">
        <v>117</v>
      </c>
      <c r="U259" s="248">
        <v>0</v>
      </c>
      <c r="V259" s="194"/>
      <c r="W259" s="194">
        <v>4105010</v>
      </c>
      <c r="X259" s="194"/>
      <c r="Y259" s="194" t="s">
        <v>3290</v>
      </c>
      <c r="Z259" s="42"/>
      <c r="AA259" s="42"/>
      <c r="AB259" s="194"/>
      <c r="AC259" s="194"/>
      <c r="AD259" s="194"/>
      <c r="AE259" s="194"/>
      <c r="AF259" s="194"/>
      <c r="AG259" s="194"/>
    </row>
    <row r="260" spans="1:33" s="197" customFormat="1" ht="16.5" x14ac:dyDescent="0.3">
      <c r="A260" s="10">
        <f t="shared" si="1"/>
        <v>255</v>
      </c>
      <c r="B260" s="194">
        <v>4105016</v>
      </c>
      <c r="C260" s="194"/>
      <c r="D260" s="194">
        <v>0</v>
      </c>
      <c r="E260" s="42" t="s">
        <v>3288</v>
      </c>
      <c r="F260" s="11" t="s">
        <v>64</v>
      </c>
      <c r="G260" s="42"/>
      <c r="H260" s="10">
        <v>0</v>
      </c>
      <c r="I260" s="10">
        <v>0</v>
      </c>
      <c r="J260" s="235" t="s">
        <v>272</v>
      </c>
      <c r="K260" s="25" t="s">
        <v>62</v>
      </c>
      <c r="L260" s="12" t="s">
        <v>1467</v>
      </c>
      <c r="M260" s="10">
        <v>0</v>
      </c>
      <c r="N260" s="196"/>
      <c r="O260" s="250"/>
      <c r="P260" s="194"/>
      <c r="Q260" s="194"/>
      <c r="R260" s="253" t="s">
        <v>3295</v>
      </c>
      <c r="S260" s="253"/>
      <c r="T260" s="194" t="s">
        <v>117</v>
      </c>
      <c r="U260" s="248">
        <v>0</v>
      </c>
      <c r="V260" s="194"/>
      <c r="W260" s="194"/>
      <c r="X260" s="194"/>
      <c r="Y260" s="194"/>
      <c r="Z260" s="42"/>
      <c r="AA260" s="42"/>
      <c r="AB260" s="194"/>
      <c r="AC260" s="194"/>
      <c r="AD260" s="194"/>
      <c r="AE260" s="194"/>
      <c r="AF260" s="194"/>
      <c r="AG260" s="194"/>
    </row>
    <row r="261" spans="1:33" s="197" customFormat="1" ht="16.5" x14ac:dyDescent="0.3">
      <c r="A261" s="194">
        <f t="shared" si="1"/>
        <v>256</v>
      </c>
      <c r="B261" s="194">
        <v>4105012</v>
      </c>
      <c r="C261" s="194"/>
      <c r="D261" s="194">
        <v>0</v>
      </c>
      <c r="E261" s="42" t="s">
        <v>3016</v>
      </c>
      <c r="F261" s="11" t="s">
        <v>63</v>
      </c>
      <c r="G261" s="42"/>
      <c r="H261" s="10">
        <v>200000</v>
      </c>
      <c r="I261" s="10">
        <v>298000</v>
      </c>
      <c r="J261" s="11" t="s">
        <v>149</v>
      </c>
      <c r="K261" s="243" t="s">
        <v>63</v>
      </c>
      <c r="L261" s="12">
        <v>0</v>
      </c>
      <c r="M261" s="10">
        <v>0</v>
      </c>
      <c r="N261" s="196"/>
      <c r="O261" s="245" t="s">
        <v>3327</v>
      </c>
      <c r="P261" s="194"/>
      <c r="Q261" s="194"/>
      <c r="R261" s="245"/>
      <c r="S261" s="248">
        <v>300</v>
      </c>
      <c r="T261" s="194" t="s">
        <v>117</v>
      </c>
      <c r="U261" s="248">
        <v>0</v>
      </c>
      <c r="V261" s="194"/>
      <c r="W261" s="194">
        <v>4105010</v>
      </c>
      <c r="X261" s="194"/>
      <c r="Y261" s="194" t="s">
        <v>3291</v>
      </c>
      <c r="Z261" s="42"/>
      <c r="AA261" s="42"/>
      <c r="AB261" s="194"/>
      <c r="AC261" s="194"/>
      <c r="AD261" s="194"/>
      <c r="AE261" s="194"/>
      <c r="AF261" s="194"/>
      <c r="AG261" s="194"/>
    </row>
    <row r="262" spans="1:33" s="197" customFormat="1" ht="16.5" x14ac:dyDescent="0.3">
      <c r="A262" s="10">
        <f t="shared" si="1"/>
        <v>257</v>
      </c>
      <c r="B262" s="194">
        <v>4105017</v>
      </c>
      <c r="C262" s="194"/>
      <c r="D262" s="194">
        <v>0</v>
      </c>
      <c r="E262" s="42" t="s">
        <v>3301</v>
      </c>
      <c r="F262" s="11" t="s">
        <v>64</v>
      </c>
      <c r="G262" s="42"/>
      <c r="H262" s="10">
        <v>0</v>
      </c>
      <c r="I262" s="10">
        <v>0</v>
      </c>
      <c r="J262" s="235" t="s">
        <v>3100</v>
      </c>
      <c r="K262" s="25" t="s">
        <v>62</v>
      </c>
      <c r="L262" s="12" t="s">
        <v>1467</v>
      </c>
      <c r="M262" s="10">
        <v>0</v>
      </c>
      <c r="N262" s="196"/>
      <c r="O262" s="250"/>
      <c r="P262" s="194"/>
      <c r="Q262" s="194"/>
      <c r="R262" s="253" t="s">
        <v>3297</v>
      </c>
      <c r="S262" s="253"/>
      <c r="T262" s="194" t="s">
        <v>117</v>
      </c>
      <c r="U262" s="248">
        <v>0</v>
      </c>
      <c r="V262" s="194"/>
      <c r="W262" s="194"/>
      <c r="X262" s="194"/>
      <c r="Y262" s="194"/>
      <c r="Z262" s="42"/>
      <c r="AA262" s="42"/>
      <c r="AB262" s="194"/>
      <c r="AC262" s="194"/>
      <c r="AD262" s="194"/>
      <c r="AE262" s="194"/>
      <c r="AF262" s="194"/>
      <c r="AG262" s="194"/>
    </row>
    <row r="263" spans="1:33" s="197" customFormat="1" ht="16.5" x14ac:dyDescent="0.3">
      <c r="A263" s="194">
        <f t="shared" si="1"/>
        <v>258</v>
      </c>
      <c r="B263" s="194">
        <v>4105013</v>
      </c>
      <c r="C263" s="194"/>
      <c r="D263" s="194">
        <v>0</v>
      </c>
      <c r="E263" s="42" t="s">
        <v>3016</v>
      </c>
      <c r="F263" s="11" t="s">
        <v>63</v>
      </c>
      <c r="G263" s="42"/>
      <c r="H263" s="10">
        <v>200000</v>
      </c>
      <c r="I263" s="10">
        <v>298000</v>
      </c>
      <c r="J263" s="11" t="s">
        <v>149</v>
      </c>
      <c r="K263" s="243" t="s">
        <v>63</v>
      </c>
      <c r="L263" s="12">
        <v>0</v>
      </c>
      <c r="M263" s="10">
        <v>0</v>
      </c>
      <c r="N263" s="196"/>
      <c r="O263" s="245" t="s">
        <v>3327</v>
      </c>
      <c r="P263" s="194"/>
      <c r="Q263" s="194"/>
      <c r="R263" s="245"/>
      <c r="S263" s="248">
        <v>300</v>
      </c>
      <c r="T263" s="194" t="s">
        <v>117</v>
      </c>
      <c r="U263" s="248">
        <v>0</v>
      </c>
      <c r="V263" s="194"/>
      <c r="W263" s="194">
        <v>4105010</v>
      </c>
      <c r="X263" s="194"/>
      <c r="Y263" s="194" t="s">
        <v>3292</v>
      </c>
      <c r="Z263" s="42"/>
      <c r="AA263" s="42"/>
      <c r="AB263" s="194"/>
      <c r="AC263" s="194"/>
      <c r="AD263" s="194"/>
      <c r="AE263" s="194"/>
      <c r="AF263" s="194"/>
      <c r="AG263" s="194"/>
    </row>
    <row r="264" spans="1:33" s="197" customFormat="1" ht="16.5" x14ac:dyDescent="0.3">
      <c r="A264" s="10">
        <f t="shared" si="1"/>
        <v>259</v>
      </c>
      <c r="B264" s="194">
        <v>4105018</v>
      </c>
      <c r="C264" s="194"/>
      <c r="D264" s="194">
        <v>0</v>
      </c>
      <c r="E264" s="42" t="s">
        <v>3303</v>
      </c>
      <c r="F264" s="11" t="s">
        <v>64</v>
      </c>
      <c r="G264" s="42"/>
      <c r="H264" s="10">
        <v>0</v>
      </c>
      <c r="I264" s="10">
        <v>0</v>
      </c>
      <c r="J264" s="235" t="s">
        <v>3100</v>
      </c>
      <c r="K264" s="25" t="s">
        <v>62</v>
      </c>
      <c r="L264" s="201" t="s">
        <v>2894</v>
      </c>
      <c r="M264" s="10">
        <v>0</v>
      </c>
      <c r="N264" s="196"/>
      <c r="O264" s="250"/>
      <c r="P264" s="194"/>
      <c r="Q264" s="194"/>
      <c r="R264" s="253" t="s">
        <v>3297</v>
      </c>
      <c r="S264" s="253"/>
      <c r="T264" s="194" t="s">
        <v>117</v>
      </c>
      <c r="U264" s="248">
        <v>0</v>
      </c>
      <c r="V264" s="194"/>
      <c r="W264" s="194"/>
      <c r="X264" s="194"/>
      <c r="Y264" s="194"/>
      <c r="Z264" s="42"/>
      <c r="AA264" s="42"/>
      <c r="AB264" s="194"/>
      <c r="AC264" s="194"/>
      <c r="AD264" s="194"/>
      <c r="AE264" s="194"/>
      <c r="AF264" s="194"/>
      <c r="AG264" s="194"/>
    </row>
    <row r="265" spans="1:33" s="197" customFormat="1" ht="16.5" x14ac:dyDescent="0.3">
      <c r="A265" s="194">
        <f t="shared" si="1"/>
        <v>260</v>
      </c>
      <c r="B265" s="194">
        <v>4105014</v>
      </c>
      <c r="C265" s="194"/>
      <c r="D265" s="194">
        <v>0</v>
      </c>
      <c r="E265" s="42" t="s">
        <v>3016</v>
      </c>
      <c r="F265" s="11" t="s">
        <v>63</v>
      </c>
      <c r="G265" s="42"/>
      <c r="H265" s="10">
        <v>200000</v>
      </c>
      <c r="I265" s="10">
        <v>298000</v>
      </c>
      <c r="J265" s="11" t="s">
        <v>149</v>
      </c>
      <c r="K265" s="243" t="s">
        <v>63</v>
      </c>
      <c r="L265" s="12">
        <v>0</v>
      </c>
      <c r="M265" s="10">
        <v>0</v>
      </c>
      <c r="N265" s="196"/>
      <c r="O265" s="245" t="s">
        <v>3327</v>
      </c>
      <c r="P265" s="194"/>
      <c r="Q265" s="194"/>
      <c r="R265" s="245"/>
      <c r="S265" s="248">
        <v>300</v>
      </c>
      <c r="T265" s="194" t="s">
        <v>117</v>
      </c>
      <c r="U265" s="248">
        <v>0</v>
      </c>
      <c r="V265" s="194"/>
      <c r="W265" s="194">
        <v>4105010</v>
      </c>
      <c r="X265" s="194"/>
      <c r="Y265" s="194" t="s">
        <v>3293</v>
      </c>
      <c r="Z265" s="42"/>
      <c r="AA265" s="42"/>
      <c r="AB265" s="194"/>
      <c r="AC265" s="194"/>
      <c r="AD265" s="194"/>
      <c r="AE265" s="194"/>
      <c r="AF265" s="194"/>
      <c r="AG265" s="194"/>
    </row>
    <row r="266" spans="1:33" s="197" customFormat="1" ht="16.5" x14ac:dyDescent="0.3">
      <c r="A266" s="10">
        <f t="shared" si="1"/>
        <v>261</v>
      </c>
      <c r="B266" s="194">
        <v>4105019</v>
      </c>
      <c r="C266" s="194"/>
      <c r="D266" s="194">
        <v>0</v>
      </c>
      <c r="E266" s="42" t="s">
        <v>3305</v>
      </c>
      <c r="F266" s="11" t="s">
        <v>64</v>
      </c>
      <c r="G266" s="42"/>
      <c r="H266" s="10">
        <v>0</v>
      </c>
      <c r="I266" s="10">
        <v>0</v>
      </c>
      <c r="J266" s="235" t="s">
        <v>274</v>
      </c>
      <c r="K266" s="25" t="s">
        <v>62</v>
      </c>
      <c r="L266" s="201" t="s">
        <v>2894</v>
      </c>
      <c r="M266" s="10">
        <v>0</v>
      </c>
      <c r="N266" s="196"/>
      <c r="O266" s="250"/>
      <c r="P266" s="194"/>
      <c r="Q266" s="194"/>
      <c r="R266" s="253" t="s">
        <v>3299</v>
      </c>
      <c r="S266" s="253"/>
      <c r="T266" s="194" t="s">
        <v>117</v>
      </c>
      <c r="U266" s="248">
        <v>0</v>
      </c>
      <c r="V266" s="194"/>
      <c r="W266" s="194"/>
      <c r="X266" s="194"/>
      <c r="Y266" s="194"/>
      <c r="Z266" s="42"/>
      <c r="AA266" s="42"/>
      <c r="AB266" s="194"/>
      <c r="AC266" s="194"/>
      <c r="AD266" s="194"/>
      <c r="AE266" s="194"/>
      <c r="AF266" s="194"/>
      <c r="AG266" s="194"/>
    </row>
    <row r="267" spans="1:33" ht="16.5" x14ac:dyDescent="0.3">
      <c r="A267" s="194">
        <f t="shared" si="1"/>
        <v>262</v>
      </c>
      <c r="B267" s="10">
        <f t="shared" ref="B267:B356" si="4">AC267+AB267*10-10</f>
        <v>10200010</v>
      </c>
      <c r="C267" s="10"/>
      <c r="D267" s="194">
        <v>0</v>
      </c>
      <c r="E267" s="10" t="s">
        <v>96</v>
      </c>
      <c r="F267" s="11" t="s">
        <v>63</v>
      </c>
      <c r="G267" s="11"/>
      <c r="H267" s="10">
        <v>200000</v>
      </c>
      <c r="I267" s="10">
        <v>98000</v>
      </c>
      <c r="J267" s="11" t="s">
        <v>149</v>
      </c>
      <c r="K267" s="10" t="s">
        <v>63</v>
      </c>
      <c r="L267" s="12">
        <v>0</v>
      </c>
      <c r="M267" s="10">
        <v>2</v>
      </c>
      <c r="N267" s="10"/>
      <c r="O267" s="248">
        <v>7</v>
      </c>
      <c r="P267" s="10"/>
      <c r="Q267" s="10"/>
      <c r="R267" s="245"/>
      <c r="S267" s="245"/>
      <c r="T267" s="10" t="s">
        <v>117</v>
      </c>
      <c r="U267" s="248">
        <v>0</v>
      </c>
      <c r="V267" s="10"/>
      <c r="W267" s="10"/>
      <c r="X267" s="10"/>
      <c r="Y267" s="10" t="str">
        <f t="shared" ref="Y267:Y291" si="5">"2,0,"&amp;B292</f>
        <v>2,0,10200011</v>
      </c>
      <c r="Z267" s="11"/>
      <c r="AA267" s="11"/>
      <c r="AB267" s="11" t="s">
        <v>278</v>
      </c>
      <c r="AC267" s="10" t="s">
        <v>154</v>
      </c>
      <c r="AD267" s="10">
        <f>[1]卡牌!$AI$3</f>
        <v>180</v>
      </c>
      <c r="AE267" s="10">
        <f>[1]临时数据!AD3</f>
        <v>1</v>
      </c>
      <c r="AF267" s="10">
        <f>ROUND(AD267*AE267,0)</f>
        <v>180</v>
      </c>
      <c r="AG267" s="10"/>
    </row>
    <row r="268" spans="1:33" ht="16.5" x14ac:dyDescent="0.3">
      <c r="A268" s="10">
        <f t="shared" si="1"/>
        <v>263</v>
      </c>
      <c r="B268" s="10">
        <f t="shared" si="4"/>
        <v>10200020</v>
      </c>
      <c r="C268" s="10"/>
      <c r="D268" s="10">
        <v>0</v>
      </c>
      <c r="E268" s="10" t="s">
        <v>96</v>
      </c>
      <c r="F268" s="11" t="s">
        <v>63</v>
      </c>
      <c r="G268" s="11"/>
      <c r="H268" s="10">
        <v>200000</v>
      </c>
      <c r="I268" s="10">
        <v>98000</v>
      </c>
      <c r="J268" s="11" t="s">
        <v>149</v>
      </c>
      <c r="K268" s="10" t="s">
        <v>63</v>
      </c>
      <c r="L268" s="12">
        <v>0</v>
      </c>
      <c r="M268" s="10">
        <v>2</v>
      </c>
      <c r="N268" s="10"/>
      <c r="O268" s="248">
        <v>7</v>
      </c>
      <c r="P268" s="10"/>
      <c r="Q268" s="10"/>
      <c r="R268" s="248"/>
      <c r="S268" s="248"/>
      <c r="T268" s="10" t="s">
        <v>117</v>
      </c>
      <c r="U268" s="248">
        <v>0</v>
      </c>
      <c r="V268" s="10"/>
      <c r="W268" s="10"/>
      <c r="X268" s="10"/>
      <c r="Y268" s="10" t="str">
        <f t="shared" si="5"/>
        <v>2,0,10200021</v>
      </c>
      <c r="Z268" s="11"/>
      <c r="AA268" s="11"/>
      <c r="AB268" s="11" t="s">
        <v>281</v>
      </c>
      <c r="AC268" s="10" t="s">
        <v>154</v>
      </c>
      <c r="AD268" s="10">
        <f>[1]卡牌!$AI$3</f>
        <v>180</v>
      </c>
      <c r="AE268" s="10">
        <f>[1]临时数据!AD4</f>
        <v>1.2</v>
      </c>
      <c r="AF268" s="10">
        <f t="shared" ref="AF268:AF356" si="6">ROUND(AD268*AE268,0)</f>
        <v>216</v>
      </c>
      <c r="AG268" s="10"/>
    </row>
    <row r="269" spans="1:33" ht="16.5" x14ac:dyDescent="0.3">
      <c r="A269" s="55">
        <f t="shared" si="1"/>
        <v>264</v>
      </c>
      <c r="B269" s="10">
        <f t="shared" si="4"/>
        <v>10200030</v>
      </c>
      <c r="C269" s="10"/>
      <c r="D269" s="10">
        <v>0</v>
      </c>
      <c r="E269" s="10" t="s">
        <v>96</v>
      </c>
      <c r="F269" s="11" t="s">
        <v>63</v>
      </c>
      <c r="G269" s="11"/>
      <c r="H269" s="10">
        <v>200000</v>
      </c>
      <c r="I269" s="10">
        <v>98000</v>
      </c>
      <c r="J269" s="11" t="s">
        <v>149</v>
      </c>
      <c r="K269" s="10" t="s">
        <v>63</v>
      </c>
      <c r="L269" s="12">
        <v>0</v>
      </c>
      <c r="M269" s="10">
        <v>2</v>
      </c>
      <c r="N269" s="10"/>
      <c r="O269" s="248">
        <v>7</v>
      </c>
      <c r="P269" s="10"/>
      <c r="Q269" s="10"/>
      <c r="R269" s="248"/>
      <c r="S269" s="248"/>
      <c r="T269" s="10" t="s">
        <v>117</v>
      </c>
      <c r="U269" s="248">
        <v>0</v>
      </c>
      <c r="V269" s="10"/>
      <c r="W269" s="10"/>
      <c r="X269" s="10"/>
      <c r="Y269" s="10" t="str">
        <f t="shared" si="5"/>
        <v>2,0,10200031</v>
      </c>
      <c r="Z269" s="11"/>
      <c r="AA269" s="11"/>
      <c r="AB269" s="11" t="s">
        <v>282</v>
      </c>
      <c r="AC269" s="10" t="s">
        <v>154</v>
      </c>
      <c r="AD269" s="10">
        <f>[1]卡牌!$AI$3</f>
        <v>180</v>
      </c>
      <c r="AE269" s="10">
        <f>[1]临时数据!AD5</f>
        <v>1.44</v>
      </c>
      <c r="AF269" s="10">
        <f t="shared" si="6"/>
        <v>259</v>
      </c>
      <c r="AG269" s="10"/>
    </row>
    <row r="270" spans="1:33" ht="16.5" x14ac:dyDescent="0.3">
      <c r="A270" s="10">
        <f t="shared" si="1"/>
        <v>265</v>
      </c>
      <c r="B270" s="10">
        <f t="shared" si="4"/>
        <v>10200040</v>
      </c>
      <c r="C270" s="10"/>
      <c r="D270" s="10">
        <v>0</v>
      </c>
      <c r="E270" s="10" t="s">
        <v>96</v>
      </c>
      <c r="F270" s="11" t="s">
        <v>63</v>
      </c>
      <c r="G270" s="11"/>
      <c r="H270" s="10">
        <v>200000</v>
      </c>
      <c r="I270" s="10">
        <v>98000</v>
      </c>
      <c r="J270" s="11" t="s">
        <v>149</v>
      </c>
      <c r="K270" s="10" t="s">
        <v>63</v>
      </c>
      <c r="L270" s="12">
        <v>0</v>
      </c>
      <c r="M270" s="10">
        <v>2</v>
      </c>
      <c r="N270" s="10"/>
      <c r="O270" s="248">
        <v>7</v>
      </c>
      <c r="P270" s="10"/>
      <c r="Q270" s="10"/>
      <c r="R270" s="248"/>
      <c r="S270" s="248"/>
      <c r="T270" s="10" t="s">
        <v>117</v>
      </c>
      <c r="U270" s="248">
        <v>0</v>
      </c>
      <c r="V270" s="10"/>
      <c r="W270" s="10"/>
      <c r="X270" s="10"/>
      <c r="Y270" s="10" t="str">
        <f t="shared" si="5"/>
        <v>2,0,10200041</v>
      </c>
      <c r="Z270" s="11"/>
      <c r="AA270" s="11"/>
      <c r="AB270" s="11" t="s">
        <v>283</v>
      </c>
      <c r="AC270" s="10" t="s">
        <v>154</v>
      </c>
      <c r="AD270" s="10">
        <f>[1]卡牌!$AI$3</f>
        <v>180</v>
      </c>
      <c r="AE270" s="10">
        <f>[1]临时数据!AD6</f>
        <v>1.728</v>
      </c>
      <c r="AF270" s="10">
        <f t="shared" si="6"/>
        <v>311</v>
      </c>
      <c r="AG270" s="10"/>
    </row>
    <row r="271" spans="1:33" ht="16.5" x14ac:dyDescent="0.3">
      <c r="A271" s="55">
        <f t="shared" si="1"/>
        <v>266</v>
      </c>
      <c r="B271" s="10">
        <f t="shared" si="4"/>
        <v>10200050</v>
      </c>
      <c r="C271" s="10"/>
      <c r="D271" s="10">
        <v>0</v>
      </c>
      <c r="E271" s="10" t="s">
        <v>96</v>
      </c>
      <c r="F271" s="11" t="s">
        <v>63</v>
      </c>
      <c r="G271" s="11"/>
      <c r="H271" s="10">
        <v>200000</v>
      </c>
      <c r="I271" s="10">
        <v>98000</v>
      </c>
      <c r="J271" s="11" t="s">
        <v>149</v>
      </c>
      <c r="K271" s="10" t="s">
        <v>63</v>
      </c>
      <c r="L271" s="12">
        <v>0</v>
      </c>
      <c r="M271" s="10">
        <v>2</v>
      </c>
      <c r="N271" s="10"/>
      <c r="O271" s="248">
        <v>7</v>
      </c>
      <c r="P271" s="10"/>
      <c r="Q271" s="10"/>
      <c r="R271" s="248"/>
      <c r="S271" s="248"/>
      <c r="T271" s="10" t="s">
        <v>117</v>
      </c>
      <c r="U271" s="248">
        <v>0</v>
      </c>
      <c r="V271" s="10"/>
      <c r="W271" s="10"/>
      <c r="X271" s="10"/>
      <c r="Y271" s="10" t="str">
        <f t="shared" si="5"/>
        <v>2,0,10200051</v>
      </c>
      <c r="Z271" s="11"/>
      <c r="AA271" s="11"/>
      <c r="AB271" s="11" t="s">
        <v>284</v>
      </c>
      <c r="AC271" s="10" t="s">
        <v>154</v>
      </c>
      <c r="AD271" s="10">
        <f>[1]卡牌!$AI$3</f>
        <v>180</v>
      </c>
      <c r="AE271" s="10">
        <f>[1]临时数据!AD7</f>
        <v>2.0735999999999999</v>
      </c>
      <c r="AF271" s="10">
        <f t="shared" si="6"/>
        <v>373</v>
      </c>
      <c r="AG271" s="10"/>
    </row>
    <row r="272" spans="1:33" ht="16.5" x14ac:dyDescent="0.3">
      <c r="A272" s="10">
        <f t="shared" si="1"/>
        <v>267</v>
      </c>
      <c r="B272" s="10">
        <f t="shared" si="4"/>
        <v>10200060</v>
      </c>
      <c r="C272" s="10"/>
      <c r="D272" s="10">
        <v>0</v>
      </c>
      <c r="E272" s="10" t="s">
        <v>96</v>
      </c>
      <c r="F272" s="11" t="s">
        <v>63</v>
      </c>
      <c r="G272" s="11"/>
      <c r="H272" s="10">
        <v>200000</v>
      </c>
      <c r="I272" s="10">
        <v>98000</v>
      </c>
      <c r="J272" s="11" t="s">
        <v>149</v>
      </c>
      <c r="K272" s="10" t="s">
        <v>63</v>
      </c>
      <c r="L272" s="12">
        <v>0</v>
      </c>
      <c r="M272" s="10">
        <v>2</v>
      </c>
      <c r="N272" s="10"/>
      <c r="O272" s="248">
        <v>7</v>
      </c>
      <c r="P272" s="10"/>
      <c r="Q272" s="10"/>
      <c r="R272" s="248"/>
      <c r="S272" s="248"/>
      <c r="T272" s="10" t="s">
        <v>117</v>
      </c>
      <c r="U272" s="248">
        <v>0</v>
      </c>
      <c r="V272" s="10"/>
      <c r="W272" s="10"/>
      <c r="X272" s="10"/>
      <c r="Y272" s="10" t="str">
        <f t="shared" si="5"/>
        <v>2,0,10200061</v>
      </c>
      <c r="Z272" s="11"/>
      <c r="AA272" s="11"/>
      <c r="AB272" s="11" t="s">
        <v>285</v>
      </c>
      <c r="AC272" s="10" t="s">
        <v>154</v>
      </c>
      <c r="AD272" s="10">
        <f>[1]卡牌!$AI$3</f>
        <v>180</v>
      </c>
      <c r="AE272" s="10">
        <f>[1]临时数据!AD8</f>
        <v>2.4883199999999999</v>
      </c>
      <c r="AF272" s="10">
        <f t="shared" si="6"/>
        <v>448</v>
      </c>
      <c r="AG272" s="10"/>
    </row>
    <row r="273" spans="1:33" ht="16.5" x14ac:dyDescent="0.3">
      <c r="A273" s="55">
        <f t="shared" si="1"/>
        <v>268</v>
      </c>
      <c r="B273" s="10">
        <f t="shared" si="4"/>
        <v>10200070</v>
      </c>
      <c r="C273" s="10"/>
      <c r="D273" s="10">
        <v>0</v>
      </c>
      <c r="E273" s="10" t="s">
        <v>96</v>
      </c>
      <c r="F273" s="11" t="s">
        <v>63</v>
      </c>
      <c r="G273" s="11"/>
      <c r="H273" s="10">
        <v>200000</v>
      </c>
      <c r="I273" s="10">
        <v>98000</v>
      </c>
      <c r="J273" s="11" t="s">
        <v>149</v>
      </c>
      <c r="K273" s="10" t="s">
        <v>63</v>
      </c>
      <c r="L273" s="12">
        <v>0</v>
      </c>
      <c r="M273" s="10">
        <v>2</v>
      </c>
      <c r="N273" s="10"/>
      <c r="O273" s="248">
        <v>7</v>
      </c>
      <c r="P273" s="10"/>
      <c r="Q273" s="10"/>
      <c r="R273" s="248"/>
      <c r="S273" s="248"/>
      <c r="T273" s="10" t="s">
        <v>117</v>
      </c>
      <c r="U273" s="248">
        <v>0</v>
      </c>
      <c r="V273" s="10"/>
      <c r="W273" s="10"/>
      <c r="X273" s="10"/>
      <c r="Y273" s="10" t="str">
        <f t="shared" si="5"/>
        <v>2,0,10200071</v>
      </c>
      <c r="Z273" s="11"/>
      <c r="AA273" s="11"/>
      <c r="AB273" s="11" t="s">
        <v>286</v>
      </c>
      <c r="AC273" s="10" t="s">
        <v>154</v>
      </c>
      <c r="AD273" s="10">
        <f>[1]卡牌!$AI$3</f>
        <v>180</v>
      </c>
      <c r="AE273" s="10">
        <f>[1]临时数据!AD9</f>
        <v>2.9859839999999997</v>
      </c>
      <c r="AF273" s="10">
        <f t="shared" si="6"/>
        <v>537</v>
      </c>
      <c r="AG273" s="10"/>
    </row>
    <row r="274" spans="1:33" ht="16.5" x14ac:dyDescent="0.3">
      <c r="A274" s="10">
        <f t="shared" si="1"/>
        <v>269</v>
      </c>
      <c r="B274" s="10">
        <f t="shared" si="4"/>
        <v>10200080</v>
      </c>
      <c r="C274" s="10"/>
      <c r="D274" s="10">
        <v>0</v>
      </c>
      <c r="E274" s="10" t="s">
        <v>96</v>
      </c>
      <c r="F274" s="11" t="s">
        <v>63</v>
      </c>
      <c r="G274" s="11"/>
      <c r="H274" s="10">
        <v>200000</v>
      </c>
      <c r="I274" s="10">
        <v>98000</v>
      </c>
      <c r="J274" s="11" t="s">
        <v>149</v>
      </c>
      <c r="K274" s="10" t="s">
        <v>63</v>
      </c>
      <c r="L274" s="12">
        <v>0</v>
      </c>
      <c r="M274" s="10">
        <v>2</v>
      </c>
      <c r="N274" s="10"/>
      <c r="O274" s="248">
        <v>7</v>
      </c>
      <c r="P274" s="10"/>
      <c r="Q274" s="10"/>
      <c r="R274" s="248"/>
      <c r="S274" s="248"/>
      <c r="T274" s="10" t="s">
        <v>117</v>
      </c>
      <c r="U274" s="248">
        <v>0</v>
      </c>
      <c r="V274" s="10"/>
      <c r="W274" s="10"/>
      <c r="X274" s="10"/>
      <c r="Y274" s="10" t="str">
        <f t="shared" si="5"/>
        <v>2,0,10200081</v>
      </c>
      <c r="Z274" s="11"/>
      <c r="AA274" s="11"/>
      <c r="AB274" s="11" t="s">
        <v>287</v>
      </c>
      <c r="AC274" s="10" t="s">
        <v>154</v>
      </c>
      <c r="AD274" s="10">
        <f>[1]卡牌!$AI$3</f>
        <v>180</v>
      </c>
      <c r="AE274" s="10">
        <f>[1]临时数据!AD10</f>
        <v>3.5831807999999996</v>
      </c>
      <c r="AF274" s="10">
        <f t="shared" si="6"/>
        <v>645</v>
      </c>
      <c r="AG274" s="10"/>
    </row>
    <row r="275" spans="1:33" ht="16.5" x14ac:dyDescent="0.3">
      <c r="A275" s="55">
        <f t="shared" si="1"/>
        <v>270</v>
      </c>
      <c r="B275" s="10">
        <f t="shared" si="4"/>
        <v>10200090</v>
      </c>
      <c r="C275" s="10"/>
      <c r="D275" s="10">
        <v>0</v>
      </c>
      <c r="E275" s="10" t="s">
        <v>96</v>
      </c>
      <c r="F275" s="11" t="s">
        <v>63</v>
      </c>
      <c r="G275" s="11"/>
      <c r="H275" s="10">
        <v>200000</v>
      </c>
      <c r="I275" s="10">
        <v>98000</v>
      </c>
      <c r="J275" s="11" t="s">
        <v>149</v>
      </c>
      <c r="K275" s="10" t="s">
        <v>63</v>
      </c>
      <c r="L275" s="12">
        <v>0</v>
      </c>
      <c r="M275" s="10">
        <v>2</v>
      </c>
      <c r="N275" s="10"/>
      <c r="O275" s="248">
        <v>7</v>
      </c>
      <c r="P275" s="10"/>
      <c r="Q275" s="10"/>
      <c r="R275" s="248"/>
      <c r="S275" s="248"/>
      <c r="T275" s="10" t="s">
        <v>117</v>
      </c>
      <c r="U275" s="248">
        <v>0</v>
      </c>
      <c r="V275" s="10"/>
      <c r="W275" s="10"/>
      <c r="X275" s="10"/>
      <c r="Y275" s="10" t="str">
        <f t="shared" si="5"/>
        <v>2,0,10200091</v>
      </c>
      <c r="Z275" s="11"/>
      <c r="AA275" s="11"/>
      <c r="AB275" s="11" t="s">
        <v>288</v>
      </c>
      <c r="AC275" s="10" t="s">
        <v>154</v>
      </c>
      <c r="AD275" s="10">
        <f>[1]卡牌!$AI$3</f>
        <v>180</v>
      </c>
      <c r="AE275" s="10">
        <f>[1]临时数据!AD11</f>
        <v>4.2998169599999994</v>
      </c>
      <c r="AF275" s="10">
        <f t="shared" si="6"/>
        <v>774</v>
      </c>
      <c r="AG275" s="10"/>
    </row>
    <row r="276" spans="1:33" ht="16.5" x14ac:dyDescent="0.3">
      <c r="A276" s="10">
        <f t="shared" si="1"/>
        <v>271</v>
      </c>
      <c r="B276" s="10">
        <f t="shared" si="4"/>
        <v>10200100</v>
      </c>
      <c r="C276" s="10"/>
      <c r="D276" s="10">
        <v>0</v>
      </c>
      <c r="E276" s="10" t="s">
        <v>96</v>
      </c>
      <c r="F276" s="11" t="s">
        <v>63</v>
      </c>
      <c r="G276" s="11"/>
      <c r="H276" s="10">
        <v>200000</v>
      </c>
      <c r="I276" s="10">
        <v>98000</v>
      </c>
      <c r="J276" s="11" t="s">
        <v>149</v>
      </c>
      <c r="K276" s="10" t="s">
        <v>63</v>
      </c>
      <c r="L276" s="12">
        <v>0</v>
      </c>
      <c r="M276" s="10">
        <v>2</v>
      </c>
      <c r="N276" s="10"/>
      <c r="O276" s="248">
        <v>7</v>
      </c>
      <c r="P276" s="10"/>
      <c r="Q276" s="10"/>
      <c r="R276" s="248"/>
      <c r="S276" s="248"/>
      <c r="T276" s="10" t="s">
        <v>117</v>
      </c>
      <c r="U276" s="248">
        <v>0</v>
      </c>
      <c r="V276" s="10"/>
      <c r="W276" s="10"/>
      <c r="X276" s="10"/>
      <c r="Y276" s="10" t="str">
        <f t="shared" si="5"/>
        <v>2,0,10200101</v>
      </c>
      <c r="Z276" s="11"/>
      <c r="AA276" s="11"/>
      <c r="AB276" s="11" t="s">
        <v>289</v>
      </c>
      <c r="AC276" s="10" t="s">
        <v>154</v>
      </c>
      <c r="AD276" s="10">
        <f>[1]卡牌!$AI$3</f>
        <v>180</v>
      </c>
      <c r="AE276" s="10">
        <f>[1]临时数据!AD12</f>
        <v>5.1597803519999994</v>
      </c>
      <c r="AF276" s="10">
        <f t="shared" si="6"/>
        <v>929</v>
      </c>
      <c r="AG276" s="10"/>
    </row>
    <row r="277" spans="1:33" ht="16.5" x14ac:dyDescent="0.3">
      <c r="A277" s="55">
        <f t="shared" si="1"/>
        <v>272</v>
      </c>
      <c r="B277" s="10">
        <f t="shared" si="4"/>
        <v>10200110</v>
      </c>
      <c r="C277" s="10"/>
      <c r="D277" s="10">
        <v>0</v>
      </c>
      <c r="E277" s="10" t="s">
        <v>96</v>
      </c>
      <c r="F277" s="11" t="s">
        <v>63</v>
      </c>
      <c r="G277" s="11"/>
      <c r="H277" s="10">
        <v>200000</v>
      </c>
      <c r="I277" s="10">
        <v>98000</v>
      </c>
      <c r="J277" s="11" t="s">
        <v>149</v>
      </c>
      <c r="K277" s="10" t="s">
        <v>63</v>
      </c>
      <c r="L277" s="12">
        <v>0</v>
      </c>
      <c r="M277" s="10">
        <v>2</v>
      </c>
      <c r="N277" s="10"/>
      <c r="O277" s="248">
        <v>7</v>
      </c>
      <c r="P277" s="10"/>
      <c r="Q277" s="10"/>
      <c r="R277" s="248"/>
      <c r="S277" s="248"/>
      <c r="T277" s="10" t="s">
        <v>117</v>
      </c>
      <c r="U277" s="248">
        <v>0</v>
      </c>
      <c r="V277" s="10"/>
      <c r="W277" s="10"/>
      <c r="X277" s="10"/>
      <c r="Y277" s="10" t="str">
        <f t="shared" si="5"/>
        <v>2,0,10200111</v>
      </c>
      <c r="Z277" s="11"/>
      <c r="AA277" s="11"/>
      <c r="AB277" s="11" t="s">
        <v>290</v>
      </c>
      <c r="AC277" s="10" t="s">
        <v>154</v>
      </c>
      <c r="AD277" s="10">
        <f>[1]卡牌!$AI$3</f>
        <v>180</v>
      </c>
      <c r="AE277" s="10">
        <f>[1]临时数据!AD13</f>
        <v>6.1917364223999991</v>
      </c>
      <c r="AF277" s="10">
        <f t="shared" si="6"/>
        <v>1115</v>
      </c>
      <c r="AG277" s="10"/>
    </row>
    <row r="278" spans="1:33" ht="16.5" x14ac:dyDescent="0.3">
      <c r="A278" s="10">
        <f t="shared" si="1"/>
        <v>273</v>
      </c>
      <c r="B278" s="10">
        <f t="shared" si="4"/>
        <v>10200120</v>
      </c>
      <c r="C278" s="10"/>
      <c r="D278" s="10">
        <v>0</v>
      </c>
      <c r="E278" s="10" t="s">
        <v>96</v>
      </c>
      <c r="F278" s="11" t="s">
        <v>63</v>
      </c>
      <c r="G278" s="11"/>
      <c r="H278" s="10">
        <v>200000</v>
      </c>
      <c r="I278" s="10">
        <v>98000</v>
      </c>
      <c r="J278" s="11" t="s">
        <v>149</v>
      </c>
      <c r="K278" s="10" t="s">
        <v>63</v>
      </c>
      <c r="L278" s="12">
        <v>0</v>
      </c>
      <c r="M278" s="10">
        <v>2</v>
      </c>
      <c r="N278" s="10"/>
      <c r="O278" s="248">
        <v>7</v>
      </c>
      <c r="P278" s="10"/>
      <c r="Q278" s="10"/>
      <c r="R278" s="248"/>
      <c r="S278" s="248"/>
      <c r="T278" s="10" t="s">
        <v>117</v>
      </c>
      <c r="U278" s="248">
        <v>0</v>
      </c>
      <c r="V278" s="10"/>
      <c r="W278" s="10"/>
      <c r="X278" s="10"/>
      <c r="Y278" s="10" t="str">
        <f t="shared" si="5"/>
        <v>2,0,10200121</v>
      </c>
      <c r="Z278" s="11"/>
      <c r="AA278" s="11"/>
      <c r="AB278" s="11" t="s">
        <v>291</v>
      </c>
      <c r="AC278" s="10" t="s">
        <v>154</v>
      </c>
      <c r="AD278" s="10">
        <f>[1]卡牌!$AI$3</f>
        <v>180</v>
      </c>
      <c r="AE278" s="10">
        <f>[1]临时数据!AD14</f>
        <v>7.4300837068799988</v>
      </c>
      <c r="AF278" s="10">
        <f t="shared" si="6"/>
        <v>1337</v>
      </c>
      <c r="AG278" s="10"/>
    </row>
    <row r="279" spans="1:33" ht="16.5" x14ac:dyDescent="0.3">
      <c r="A279" s="55">
        <f t="shared" ref="A279:A342" si="7">ROW()-5</f>
        <v>274</v>
      </c>
      <c r="B279" s="10">
        <f t="shared" si="4"/>
        <v>10200130</v>
      </c>
      <c r="C279" s="10"/>
      <c r="D279" s="10">
        <v>0</v>
      </c>
      <c r="E279" s="10" t="s">
        <v>96</v>
      </c>
      <c r="F279" s="11" t="s">
        <v>63</v>
      </c>
      <c r="G279" s="11"/>
      <c r="H279" s="10">
        <v>200000</v>
      </c>
      <c r="I279" s="10">
        <v>98000</v>
      </c>
      <c r="J279" s="11" t="s">
        <v>149</v>
      </c>
      <c r="K279" s="10" t="s">
        <v>63</v>
      </c>
      <c r="L279" s="12">
        <v>0</v>
      </c>
      <c r="M279" s="10">
        <v>2</v>
      </c>
      <c r="N279" s="10"/>
      <c r="O279" s="248">
        <v>7</v>
      </c>
      <c r="P279" s="10"/>
      <c r="Q279" s="10"/>
      <c r="R279" s="248"/>
      <c r="S279" s="248"/>
      <c r="T279" s="10" t="s">
        <v>117</v>
      </c>
      <c r="U279" s="248">
        <v>0</v>
      </c>
      <c r="V279" s="10"/>
      <c r="W279" s="10"/>
      <c r="X279" s="10"/>
      <c r="Y279" s="10" t="str">
        <f t="shared" si="5"/>
        <v>2,0,10200131</v>
      </c>
      <c r="Z279" s="11"/>
      <c r="AA279" s="11"/>
      <c r="AB279" s="11" t="s">
        <v>292</v>
      </c>
      <c r="AC279" s="10" t="s">
        <v>154</v>
      </c>
      <c r="AD279" s="10">
        <f>[1]卡牌!$AI$3</f>
        <v>180</v>
      </c>
      <c r="AE279" s="10">
        <f>[1]临时数据!AD15</f>
        <v>8.9161004482559978</v>
      </c>
      <c r="AF279" s="10">
        <f t="shared" si="6"/>
        <v>1605</v>
      </c>
      <c r="AG279" s="10"/>
    </row>
    <row r="280" spans="1:33" ht="16.5" x14ac:dyDescent="0.3">
      <c r="A280" s="10">
        <f t="shared" si="7"/>
        <v>275</v>
      </c>
      <c r="B280" s="10">
        <f t="shared" si="4"/>
        <v>10200140</v>
      </c>
      <c r="C280" s="10"/>
      <c r="D280" s="10">
        <v>0</v>
      </c>
      <c r="E280" s="10" t="s">
        <v>96</v>
      </c>
      <c r="F280" s="11" t="s">
        <v>63</v>
      </c>
      <c r="G280" s="11"/>
      <c r="H280" s="10">
        <v>200000</v>
      </c>
      <c r="I280" s="10">
        <v>98000</v>
      </c>
      <c r="J280" s="11" t="s">
        <v>149</v>
      </c>
      <c r="K280" s="10" t="s">
        <v>63</v>
      </c>
      <c r="L280" s="12">
        <v>0</v>
      </c>
      <c r="M280" s="10">
        <v>2</v>
      </c>
      <c r="N280" s="10"/>
      <c r="O280" s="248">
        <v>7</v>
      </c>
      <c r="P280" s="10"/>
      <c r="Q280" s="10"/>
      <c r="R280" s="248"/>
      <c r="S280" s="248"/>
      <c r="T280" s="10" t="s">
        <v>117</v>
      </c>
      <c r="U280" s="248">
        <v>0</v>
      </c>
      <c r="V280" s="10"/>
      <c r="W280" s="10"/>
      <c r="X280" s="10"/>
      <c r="Y280" s="10" t="str">
        <f t="shared" si="5"/>
        <v>2,0,10200141</v>
      </c>
      <c r="Z280" s="11"/>
      <c r="AA280" s="11"/>
      <c r="AB280" s="11" t="s">
        <v>293</v>
      </c>
      <c r="AC280" s="10" t="s">
        <v>154</v>
      </c>
      <c r="AD280" s="10">
        <f>[1]卡牌!$AI$3</f>
        <v>180</v>
      </c>
      <c r="AE280" s="10">
        <f>[1]临时数据!AD16</f>
        <v>10.699320537907196</v>
      </c>
      <c r="AF280" s="10">
        <f t="shared" si="6"/>
        <v>1926</v>
      </c>
      <c r="AG280" s="10"/>
    </row>
    <row r="281" spans="1:33" ht="16.5" x14ac:dyDescent="0.3">
      <c r="A281" s="55">
        <f t="shared" si="7"/>
        <v>276</v>
      </c>
      <c r="B281" s="10">
        <f t="shared" si="4"/>
        <v>10200150</v>
      </c>
      <c r="C281" s="10"/>
      <c r="D281" s="10">
        <v>0</v>
      </c>
      <c r="E281" s="10" t="s">
        <v>96</v>
      </c>
      <c r="F281" s="11" t="s">
        <v>63</v>
      </c>
      <c r="G281" s="11"/>
      <c r="H281" s="10">
        <v>200000</v>
      </c>
      <c r="I281" s="10">
        <v>98000</v>
      </c>
      <c r="J281" s="11" t="s">
        <v>149</v>
      </c>
      <c r="K281" s="10" t="s">
        <v>63</v>
      </c>
      <c r="L281" s="12">
        <v>0</v>
      </c>
      <c r="M281" s="10">
        <v>2</v>
      </c>
      <c r="N281" s="10"/>
      <c r="O281" s="248">
        <v>7</v>
      </c>
      <c r="P281" s="10"/>
      <c r="Q281" s="10"/>
      <c r="R281" s="248"/>
      <c r="S281" s="248"/>
      <c r="T281" s="10" t="s">
        <v>117</v>
      </c>
      <c r="U281" s="248">
        <v>0</v>
      </c>
      <c r="V281" s="10"/>
      <c r="W281" s="10"/>
      <c r="X281" s="10"/>
      <c r="Y281" s="10" t="str">
        <f t="shared" si="5"/>
        <v>2,0,10200151</v>
      </c>
      <c r="Z281" s="11"/>
      <c r="AA281" s="11"/>
      <c r="AB281" s="11" t="s">
        <v>294</v>
      </c>
      <c r="AC281" s="10" t="s">
        <v>154</v>
      </c>
      <c r="AD281" s="10">
        <f>[1]卡牌!$AI$3</f>
        <v>180</v>
      </c>
      <c r="AE281" s="10">
        <f>[1]临时数据!AD17</f>
        <v>12.839184645488634</v>
      </c>
      <c r="AF281" s="10">
        <f t="shared" si="6"/>
        <v>2311</v>
      </c>
      <c r="AG281" s="10"/>
    </row>
    <row r="282" spans="1:33" ht="16.5" x14ac:dyDescent="0.3">
      <c r="A282" s="10">
        <f t="shared" si="7"/>
        <v>277</v>
      </c>
      <c r="B282" s="10">
        <f t="shared" si="4"/>
        <v>10200160</v>
      </c>
      <c r="C282" s="10"/>
      <c r="D282" s="10">
        <v>0</v>
      </c>
      <c r="E282" s="10" t="s">
        <v>96</v>
      </c>
      <c r="F282" s="11" t="s">
        <v>63</v>
      </c>
      <c r="G282" s="11"/>
      <c r="H282" s="10">
        <v>200000</v>
      </c>
      <c r="I282" s="10">
        <v>98000</v>
      </c>
      <c r="J282" s="11" t="s">
        <v>149</v>
      </c>
      <c r="K282" s="10" t="s">
        <v>63</v>
      </c>
      <c r="L282" s="12">
        <v>0</v>
      </c>
      <c r="M282" s="10">
        <v>2</v>
      </c>
      <c r="N282" s="10"/>
      <c r="O282" s="248">
        <v>7</v>
      </c>
      <c r="P282" s="10"/>
      <c r="Q282" s="10"/>
      <c r="R282" s="248"/>
      <c r="S282" s="248"/>
      <c r="T282" s="10" t="s">
        <v>117</v>
      </c>
      <c r="U282" s="248">
        <v>0</v>
      </c>
      <c r="V282" s="10"/>
      <c r="W282" s="10"/>
      <c r="X282" s="10"/>
      <c r="Y282" s="10" t="str">
        <f t="shared" si="5"/>
        <v>2,0,10200161</v>
      </c>
      <c r="Z282" s="11"/>
      <c r="AA282" s="11"/>
      <c r="AB282" s="11" t="s">
        <v>295</v>
      </c>
      <c r="AC282" s="10" t="s">
        <v>154</v>
      </c>
      <c r="AD282" s="10">
        <f>[1]卡牌!$AI$3</f>
        <v>180</v>
      </c>
      <c r="AE282" s="10">
        <f>[1]临时数据!AD18</f>
        <v>15.407021574586361</v>
      </c>
      <c r="AF282" s="10">
        <f t="shared" si="6"/>
        <v>2773</v>
      </c>
      <c r="AG282" s="10"/>
    </row>
    <row r="283" spans="1:33" ht="16.5" x14ac:dyDescent="0.3">
      <c r="A283" s="55">
        <f t="shared" si="7"/>
        <v>278</v>
      </c>
      <c r="B283" s="10">
        <f t="shared" si="4"/>
        <v>10200170</v>
      </c>
      <c r="C283" s="10"/>
      <c r="D283" s="10">
        <v>0</v>
      </c>
      <c r="E283" s="10" t="s">
        <v>96</v>
      </c>
      <c r="F283" s="11" t="s">
        <v>63</v>
      </c>
      <c r="G283" s="11"/>
      <c r="H283" s="10">
        <v>200000</v>
      </c>
      <c r="I283" s="10">
        <v>98000</v>
      </c>
      <c r="J283" s="11" t="s">
        <v>149</v>
      </c>
      <c r="K283" s="10" t="s">
        <v>63</v>
      </c>
      <c r="L283" s="12">
        <v>0</v>
      </c>
      <c r="M283" s="10">
        <v>2</v>
      </c>
      <c r="N283" s="10"/>
      <c r="O283" s="248">
        <v>7</v>
      </c>
      <c r="P283" s="10"/>
      <c r="Q283" s="10"/>
      <c r="R283" s="248"/>
      <c r="S283" s="248"/>
      <c r="T283" s="10" t="s">
        <v>117</v>
      </c>
      <c r="U283" s="248">
        <v>0</v>
      </c>
      <c r="V283" s="10"/>
      <c r="W283" s="10"/>
      <c r="X283" s="10"/>
      <c r="Y283" s="10" t="str">
        <f t="shared" si="5"/>
        <v>2,0,10200171</v>
      </c>
      <c r="Z283" s="11"/>
      <c r="AA283" s="11"/>
      <c r="AB283" s="11" t="s">
        <v>296</v>
      </c>
      <c r="AC283" s="10" t="s">
        <v>154</v>
      </c>
      <c r="AD283" s="10">
        <f>[1]卡牌!$AI$3</f>
        <v>180</v>
      </c>
      <c r="AE283" s="10">
        <f>[1]临时数据!AD19</f>
        <v>18.488425889503631</v>
      </c>
      <c r="AF283" s="10">
        <f t="shared" si="6"/>
        <v>3328</v>
      </c>
      <c r="AG283" s="10"/>
    </row>
    <row r="284" spans="1:33" ht="16.5" x14ac:dyDescent="0.3">
      <c r="A284" s="10">
        <f t="shared" si="7"/>
        <v>279</v>
      </c>
      <c r="B284" s="10">
        <f t="shared" si="4"/>
        <v>10200180</v>
      </c>
      <c r="C284" s="10"/>
      <c r="D284" s="10">
        <v>0</v>
      </c>
      <c r="E284" s="10" t="s">
        <v>96</v>
      </c>
      <c r="F284" s="11" t="s">
        <v>63</v>
      </c>
      <c r="G284" s="11"/>
      <c r="H284" s="10">
        <v>200000</v>
      </c>
      <c r="I284" s="10">
        <v>98000</v>
      </c>
      <c r="J284" s="11" t="s">
        <v>149</v>
      </c>
      <c r="K284" s="10" t="s">
        <v>63</v>
      </c>
      <c r="L284" s="12">
        <v>0</v>
      </c>
      <c r="M284" s="10">
        <v>2</v>
      </c>
      <c r="N284" s="10"/>
      <c r="O284" s="248">
        <v>7</v>
      </c>
      <c r="P284" s="10"/>
      <c r="Q284" s="10"/>
      <c r="R284" s="248"/>
      <c r="S284" s="248"/>
      <c r="T284" s="10" t="s">
        <v>117</v>
      </c>
      <c r="U284" s="248">
        <v>0</v>
      </c>
      <c r="V284" s="10"/>
      <c r="W284" s="10"/>
      <c r="X284" s="10"/>
      <c r="Y284" s="10" t="str">
        <f t="shared" si="5"/>
        <v>2,0,10200181</v>
      </c>
      <c r="Z284" s="11"/>
      <c r="AA284" s="11"/>
      <c r="AB284" s="11" t="s">
        <v>297</v>
      </c>
      <c r="AC284" s="10" t="s">
        <v>154</v>
      </c>
      <c r="AD284" s="10">
        <f>[1]卡牌!$AI$3</f>
        <v>180</v>
      </c>
      <c r="AE284" s="10">
        <f>[1]临时数据!AD20</f>
        <v>22.186111067404358</v>
      </c>
      <c r="AF284" s="10">
        <f t="shared" si="6"/>
        <v>3993</v>
      </c>
      <c r="AG284" s="10"/>
    </row>
    <row r="285" spans="1:33" ht="16.5" x14ac:dyDescent="0.3">
      <c r="A285" s="55">
        <f t="shared" si="7"/>
        <v>280</v>
      </c>
      <c r="B285" s="10">
        <f t="shared" si="4"/>
        <v>10200190</v>
      </c>
      <c r="C285" s="10"/>
      <c r="D285" s="10">
        <v>0</v>
      </c>
      <c r="E285" s="10" t="s">
        <v>96</v>
      </c>
      <c r="F285" s="11" t="s">
        <v>63</v>
      </c>
      <c r="G285" s="11"/>
      <c r="H285" s="10">
        <v>200000</v>
      </c>
      <c r="I285" s="10">
        <v>98000</v>
      </c>
      <c r="J285" s="11" t="s">
        <v>149</v>
      </c>
      <c r="K285" s="10" t="s">
        <v>63</v>
      </c>
      <c r="L285" s="12">
        <v>0</v>
      </c>
      <c r="M285" s="10">
        <v>2</v>
      </c>
      <c r="N285" s="10"/>
      <c r="O285" s="248">
        <v>7</v>
      </c>
      <c r="P285" s="10"/>
      <c r="Q285" s="10"/>
      <c r="R285" s="248"/>
      <c r="S285" s="248"/>
      <c r="T285" s="10" t="s">
        <v>117</v>
      </c>
      <c r="U285" s="248">
        <v>0</v>
      </c>
      <c r="V285" s="10"/>
      <c r="W285" s="10"/>
      <c r="X285" s="10"/>
      <c r="Y285" s="10" t="str">
        <f t="shared" si="5"/>
        <v>2,0,10200191</v>
      </c>
      <c r="Z285" s="11"/>
      <c r="AA285" s="11"/>
      <c r="AB285" s="11" t="s">
        <v>298</v>
      </c>
      <c r="AC285" s="10" t="s">
        <v>154</v>
      </c>
      <c r="AD285" s="10">
        <f>[1]卡牌!$AI$3</f>
        <v>180</v>
      </c>
      <c r="AE285" s="10">
        <f>[1]临时数据!AD21</f>
        <v>26.62333328088523</v>
      </c>
      <c r="AF285" s="10">
        <f t="shared" si="6"/>
        <v>4792</v>
      </c>
      <c r="AG285" s="10"/>
    </row>
    <row r="286" spans="1:33" ht="16.5" x14ac:dyDescent="0.3">
      <c r="A286" s="10">
        <f t="shared" si="7"/>
        <v>281</v>
      </c>
      <c r="B286" s="10">
        <f t="shared" si="4"/>
        <v>10200200</v>
      </c>
      <c r="C286" s="10"/>
      <c r="D286" s="10">
        <v>0</v>
      </c>
      <c r="E286" s="10" t="s">
        <v>96</v>
      </c>
      <c r="F286" s="11" t="s">
        <v>63</v>
      </c>
      <c r="G286" s="11"/>
      <c r="H286" s="10">
        <v>200000</v>
      </c>
      <c r="I286" s="10">
        <v>98000</v>
      </c>
      <c r="J286" s="11" t="s">
        <v>149</v>
      </c>
      <c r="K286" s="10" t="s">
        <v>63</v>
      </c>
      <c r="L286" s="12">
        <v>0</v>
      </c>
      <c r="M286" s="10">
        <v>2</v>
      </c>
      <c r="N286" s="10"/>
      <c r="O286" s="248">
        <v>7</v>
      </c>
      <c r="P286" s="10"/>
      <c r="Q286" s="10"/>
      <c r="R286" s="248"/>
      <c r="S286" s="248"/>
      <c r="T286" s="10" t="s">
        <v>117</v>
      </c>
      <c r="U286" s="248">
        <v>0</v>
      </c>
      <c r="V286" s="10"/>
      <c r="W286" s="10"/>
      <c r="X286" s="10"/>
      <c r="Y286" s="10" t="str">
        <f t="shared" si="5"/>
        <v>2,0,10200201</v>
      </c>
      <c r="Z286" s="11"/>
      <c r="AA286" s="11"/>
      <c r="AB286" s="11" t="s">
        <v>299</v>
      </c>
      <c r="AC286" s="10" t="s">
        <v>154</v>
      </c>
      <c r="AD286" s="10">
        <f>[1]卡牌!$AI$3</f>
        <v>180</v>
      </c>
      <c r="AE286" s="10">
        <f>[1]临时数据!AD22</f>
        <v>31.947999937062274</v>
      </c>
      <c r="AF286" s="10">
        <f t="shared" si="6"/>
        <v>5751</v>
      </c>
      <c r="AG286" s="10"/>
    </row>
    <row r="287" spans="1:33" ht="16.5" x14ac:dyDescent="0.3">
      <c r="A287" s="55">
        <f t="shared" si="7"/>
        <v>282</v>
      </c>
      <c r="B287" s="10">
        <f t="shared" si="4"/>
        <v>10200210</v>
      </c>
      <c r="C287" s="10"/>
      <c r="D287" s="10">
        <v>0</v>
      </c>
      <c r="E287" s="10" t="s">
        <v>96</v>
      </c>
      <c r="F287" s="11" t="s">
        <v>63</v>
      </c>
      <c r="G287" s="11"/>
      <c r="H287" s="10">
        <v>200000</v>
      </c>
      <c r="I287" s="10">
        <v>98000</v>
      </c>
      <c r="J287" s="11" t="s">
        <v>149</v>
      </c>
      <c r="K287" s="10" t="s">
        <v>63</v>
      </c>
      <c r="L287" s="12">
        <v>0</v>
      </c>
      <c r="M287" s="10">
        <v>2</v>
      </c>
      <c r="N287" s="10"/>
      <c r="O287" s="248">
        <v>7</v>
      </c>
      <c r="P287" s="10"/>
      <c r="Q287" s="10"/>
      <c r="R287" s="248"/>
      <c r="S287" s="248"/>
      <c r="T287" s="10" t="s">
        <v>117</v>
      </c>
      <c r="U287" s="248">
        <v>0</v>
      </c>
      <c r="V287" s="10"/>
      <c r="W287" s="10"/>
      <c r="X287" s="10"/>
      <c r="Y287" s="10" t="str">
        <f t="shared" si="5"/>
        <v>2,0,10200211</v>
      </c>
      <c r="Z287" s="11"/>
      <c r="AA287" s="11"/>
      <c r="AB287" s="11" t="s">
        <v>279</v>
      </c>
      <c r="AC287" s="10" t="s">
        <v>154</v>
      </c>
      <c r="AD287" s="10">
        <f>[1]卡牌!$AI$3</f>
        <v>180</v>
      </c>
      <c r="AE287" s="10">
        <f>[1]临时数据!AD23</f>
        <v>38.337599924474731</v>
      </c>
      <c r="AF287" s="10">
        <f t="shared" si="6"/>
        <v>6901</v>
      </c>
      <c r="AG287" s="10"/>
    </row>
    <row r="288" spans="1:33" ht="16.5" x14ac:dyDescent="0.3">
      <c r="A288" s="10">
        <f t="shared" si="7"/>
        <v>283</v>
      </c>
      <c r="B288" s="10">
        <f t="shared" si="4"/>
        <v>10200220</v>
      </c>
      <c r="C288" s="10"/>
      <c r="D288" s="10">
        <v>0</v>
      </c>
      <c r="E288" s="10" t="s">
        <v>96</v>
      </c>
      <c r="F288" s="11" t="s">
        <v>63</v>
      </c>
      <c r="G288" s="11"/>
      <c r="H288" s="10">
        <v>200000</v>
      </c>
      <c r="I288" s="10">
        <v>98000</v>
      </c>
      <c r="J288" s="11" t="s">
        <v>149</v>
      </c>
      <c r="K288" s="10" t="s">
        <v>63</v>
      </c>
      <c r="L288" s="12">
        <v>0</v>
      </c>
      <c r="M288" s="10">
        <v>2</v>
      </c>
      <c r="N288" s="10"/>
      <c r="O288" s="248">
        <v>7</v>
      </c>
      <c r="P288" s="10"/>
      <c r="Q288" s="10"/>
      <c r="R288" s="248"/>
      <c r="S288" s="248"/>
      <c r="T288" s="10" t="s">
        <v>117</v>
      </c>
      <c r="U288" s="248">
        <v>0</v>
      </c>
      <c r="V288" s="10"/>
      <c r="W288" s="10"/>
      <c r="X288" s="10"/>
      <c r="Y288" s="10" t="str">
        <f t="shared" si="5"/>
        <v>2,0,10200221</v>
      </c>
      <c r="Z288" s="11"/>
      <c r="AA288" s="11"/>
      <c r="AB288" s="11" t="s">
        <v>300</v>
      </c>
      <c r="AC288" s="10" t="s">
        <v>154</v>
      </c>
      <c r="AD288" s="10">
        <f>[1]卡牌!$AI$3</f>
        <v>180</v>
      </c>
      <c r="AE288" s="10">
        <f>[1]临时数据!AD24</f>
        <v>46.005119909369675</v>
      </c>
      <c r="AF288" s="10">
        <f t="shared" si="6"/>
        <v>8281</v>
      </c>
      <c r="AG288" s="10"/>
    </row>
    <row r="289" spans="1:33" ht="16.5" x14ac:dyDescent="0.3">
      <c r="A289" s="55">
        <f t="shared" si="7"/>
        <v>284</v>
      </c>
      <c r="B289" s="10">
        <f t="shared" si="4"/>
        <v>10200230</v>
      </c>
      <c r="C289" s="10"/>
      <c r="D289" s="10">
        <v>0</v>
      </c>
      <c r="E289" s="10" t="s">
        <v>96</v>
      </c>
      <c r="F289" s="11" t="s">
        <v>63</v>
      </c>
      <c r="G289" s="11"/>
      <c r="H289" s="10">
        <v>200000</v>
      </c>
      <c r="I289" s="10">
        <v>98000</v>
      </c>
      <c r="J289" s="11" t="s">
        <v>149</v>
      </c>
      <c r="K289" s="10" t="s">
        <v>63</v>
      </c>
      <c r="L289" s="12">
        <v>0</v>
      </c>
      <c r="M289" s="10">
        <v>2</v>
      </c>
      <c r="N289" s="10"/>
      <c r="O289" s="248">
        <v>7</v>
      </c>
      <c r="P289" s="10"/>
      <c r="Q289" s="10"/>
      <c r="R289" s="248"/>
      <c r="S289" s="248"/>
      <c r="T289" s="10" t="s">
        <v>117</v>
      </c>
      <c r="U289" s="248">
        <v>0</v>
      </c>
      <c r="V289" s="10"/>
      <c r="W289" s="10"/>
      <c r="X289" s="10"/>
      <c r="Y289" s="10" t="str">
        <f t="shared" si="5"/>
        <v>2,0,10200231</v>
      </c>
      <c r="Z289" s="11"/>
      <c r="AA289" s="11"/>
      <c r="AB289" s="11" t="s">
        <v>301</v>
      </c>
      <c r="AC289" s="10" t="s">
        <v>154</v>
      </c>
      <c r="AD289" s="10">
        <f>[1]卡牌!$AI$3</f>
        <v>180</v>
      </c>
      <c r="AE289" s="10">
        <f>[1]临时数据!AD25</f>
        <v>55.206143891243606</v>
      </c>
      <c r="AF289" s="10">
        <f t="shared" si="6"/>
        <v>9937</v>
      </c>
      <c r="AG289" s="10"/>
    </row>
    <row r="290" spans="1:33" ht="16.5" x14ac:dyDescent="0.3">
      <c r="A290" s="10">
        <f t="shared" si="7"/>
        <v>285</v>
      </c>
      <c r="B290" s="10">
        <f t="shared" si="4"/>
        <v>10200240</v>
      </c>
      <c r="C290" s="10"/>
      <c r="D290" s="10">
        <v>0</v>
      </c>
      <c r="E290" s="10" t="s">
        <v>96</v>
      </c>
      <c r="F290" s="11" t="s">
        <v>63</v>
      </c>
      <c r="G290" s="11"/>
      <c r="H290" s="10">
        <v>200000</v>
      </c>
      <c r="I290" s="10">
        <v>98000</v>
      </c>
      <c r="J290" s="11" t="s">
        <v>149</v>
      </c>
      <c r="K290" s="10" t="s">
        <v>63</v>
      </c>
      <c r="L290" s="12">
        <v>0</v>
      </c>
      <c r="M290" s="10">
        <v>2</v>
      </c>
      <c r="N290" s="10"/>
      <c r="O290" s="248">
        <v>7</v>
      </c>
      <c r="P290" s="10"/>
      <c r="Q290" s="10"/>
      <c r="R290" s="248"/>
      <c r="S290" s="248"/>
      <c r="T290" s="10" t="s">
        <v>117</v>
      </c>
      <c r="U290" s="248">
        <v>0</v>
      </c>
      <c r="V290" s="10"/>
      <c r="W290" s="10"/>
      <c r="X290" s="10"/>
      <c r="Y290" s="10" t="str">
        <f t="shared" si="5"/>
        <v>2,0,10200241</v>
      </c>
      <c r="Z290" s="11"/>
      <c r="AA290" s="11"/>
      <c r="AB290" s="11" t="s">
        <v>302</v>
      </c>
      <c r="AC290" s="10" t="s">
        <v>154</v>
      </c>
      <c r="AD290" s="10">
        <f>[1]卡牌!$AI$3</f>
        <v>180</v>
      </c>
      <c r="AE290" s="10">
        <f>[1]临时数据!AD26</f>
        <v>66.247372669492322</v>
      </c>
      <c r="AF290" s="10">
        <f t="shared" si="6"/>
        <v>11925</v>
      </c>
      <c r="AG290" s="10"/>
    </row>
    <row r="291" spans="1:33" ht="16.5" x14ac:dyDescent="0.3">
      <c r="A291" s="55">
        <f t="shared" si="7"/>
        <v>286</v>
      </c>
      <c r="B291" s="10">
        <f t="shared" si="4"/>
        <v>10200250</v>
      </c>
      <c r="C291" s="10"/>
      <c r="D291" s="10">
        <v>0</v>
      </c>
      <c r="E291" s="10" t="s">
        <v>96</v>
      </c>
      <c r="F291" s="11" t="s">
        <v>63</v>
      </c>
      <c r="G291" s="11"/>
      <c r="H291" s="10">
        <v>200000</v>
      </c>
      <c r="I291" s="10">
        <v>98000</v>
      </c>
      <c r="J291" s="11" t="s">
        <v>149</v>
      </c>
      <c r="K291" s="10" t="s">
        <v>63</v>
      </c>
      <c r="L291" s="12">
        <v>0</v>
      </c>
      <c r="M291" s="10">
        <v>2</v>
      </c>
      <c r="N291" s="10"/>
      <c r="O291" s="248">
        <v>7</v>
      </c>
      <c r="P291" s="10"/>
      <c r="Q291" s="10"/>
      <c r="R291" s="248"/>
      <c r="S291" s="248"/>
      <c r="T291" s="10" t="s">
        <v>117</v>
      </c>
      <c r="U291" s="248">
        <v>0</v>
      </c>
      <c r="V291" s="10"/>
      <c r="W291" s="10"/>
      <c r="X291" s="10"/>
      <c r="Y291" s="10" t="str">
        <f t="shared" si="5"/>
        <v>2,0,10200251</v>
      </c>
      <c r="Z291" s="11"/>
      <c r="AA291" s="11"/>
      <c r="AB291" s="11" t="s">
        <v>303</v>
      </c>
      <c r="AC291" s="10" t="s">
        <v>154</v>
      </c>
      <c r="AD291" s="10">
        <f>[1]卡牌!$AI$3</f>
        <v>180</v>
      </c>
      <c r="AE291" s="10">
        <f>[1]临时数据!AD27</f>
        <v>79.496847203390786</v>
      </c>
      <c r="AF291" s="10">
        <f t="shared" si="6"/>
        <v>14309</v>
      </c>
      <c r="AG291" s="10"/>
    </row>
    <row r="292" spans="1:33" ht="16.5" x14ac:dyDescent="0.3">
      <c r="A292" s="10">
        <f t="shared" si="7"/>
        <v>287</v>
      </c>
      <c r="B292" s="11">
        <f>AC292+AB292*10-9</f>
        <v>10200011</v>
      </c>
      <c r="C292" s="10"/>
      <c r="D292" s="10">
        <v>0</v>
      </c>
      <c r="E292" s="26" t="s">
        <v>1353</v>
      </c>
      <c r="F292" s="11" t="s">
        <v>64</v>
      </c>
      <c r="G292" s="11"/>
      <c r="H292" s="10">
        <v>200000</v>
      </c>
      <c r="I292" s="10">
        <v>0</v>
      </c>
      <c r="J292" s="28" t="s">
        <v>274</v>
      </c>
      <c r="K292" s="25" t="s">
        <v>1301</v>
      </c>
      <c r="L292" s="12" t="str">
        <f t="shared" ref="L292:L316" si="8">_xlfn.CONCAT("1,3,0,",AF292)</f>
        <v>1,3,0,180</v>
      </c>
      <c r="M292" s="10">
        <v>0</v>
      </c>
      <c r="N292" s="10"/>
      <c r="O292" s="248"/>
      <c r="P292" s="10"/>
      <c r="Q292" s="10"/>
      <c r="R292" s="248">
        <v>6</v>
      </c>
      <c r="S292" s="248"/>
      <c r="T292" s="10" t="s">
        <v>117</v>
      </c>
      <c r="U292" s="248">
        <v>0</v>
      </c>
      <c r="V292" s="10"/>
      <c r="W292" s="10"/>
      <c r="X292" s="10"/>
      <c r="Y292" s="22"/>
      <c r="Z292" s="21"/>
      <c r="AA292" s="11"/>
      <c r="AB292" s="11" t="s">
        <v>278</v>
      </c>
      <c r="AC292" s="10" t="s">
        <v>154</v>
      </c>
      <c r="AD292" s="10">
        <f>[1]卡牌!$AI$3</f>
        <v>180</v>
      </c>
      <c r="AE292" s="10">
        <f>[1]临时数据!AD3</f>
        <v>1</v>
      </c>
      <c r="AF292" s="10">
        <f>ROUND(AD292*AE292,0)</f>
        <v>180</v>
      </c>
      <c r="AG292" s="10"/>
    </row>
    <row r="293" spans="1:33" ht="16.5" x14ac:dyDescent="0.3">
      <c r="A293" s="55">
        <f t="shared" si="7"/>
        <v>288</v>
      </c>
      <c r="B293" s="11">
        <f t="shared" ref="B293:B316" si="9">AC293+AB293*10-9</f>
        <v>10200021</v>
      </c>
      <c r="C293" s="10"/>
      <c r="D293" s="10">
        <v>0</v>
      </c>
      <c r="E293" s="26" t="s">
        <v>1353</v>
      </c>
      <c r="F293" s="11" t="s">
        <v>64</v>
      </c>
      <c r="G293" s="11"/>
      <c r="H293" s="10">
        <v>200000</v>
      </c>
      <c r="I293" s="10">
        <v>0</v>
      </c>
      <c r="J293" s="11" t="s">
        <v>274</v>
      </c>
      <c r="K293" s="25" t="s">
        <v>1301</v>
      </c>
      <c r="L293" s="12" t="str">
        <f t="shared" si="8"/>
        <v>1,3,0,216</v>
      </c>
      <c r="M293" s="10">
        <v>0</v>
      </c>
      <c r="N293" s="10"/>
      <c r="O293" s="248"/>
      <c r="P293" s="10"/>
      <c r="Q293" s="10"/>
      <c r="R293" s="248">
        <v>6</v>
      </c>
      <c r="S293" s="248"/>
      <c r="T293" s="10" t="s">
        <v>117</v>
      </c>
      <c r="U293" s="248">
        <v>0</v>
      </c>
      <c r="V293" s="10"/>
      <c r="W293" s="10"/>
      <c r="X293" s="10"/>
      <c r="Y293" s="10"/>
      <c r="Z293" s="11"/>
      <c r="AA293" s="11"/>
      <c r="AB293" s="11" t="s">
        <v>281</v>
      </c>
      <c r="AC293" s="10" t="s">
        <v>154</v>
      </c>
      <c r="AD293" s="10">
        <f>[1]卡牌!$AI$3</f>
        <v>180</v>
      </c>
      <c r="AE293" s="10">
        <f>[1]临时数据!AD4</f>
        <v>1.2</v>
      </c>
      <c r="AF293" s="10">
        <f t="shared" ref="AF293:AF316" si="10">ROUND(AD293*AE293,0)</f>
        <v>216</v>
      </c>
      <c r="AG293" s="10"/>
    </row>
    <row r="294" spans="1:33" ht="16.5" x14ac:dyDescent="0.3">
      <c r="A294" s="10">
        <f t="shared" si="7"/>
        <v>289</v>
      </c>
      <c r="B294" s="11">
        <f t="shared" si="9"/>
        <v>10200031</v>
      </c>
      <c r="C294" s="10"/>
      <c r="D294" s="10">
        <v>0</v>
      </c>
      <c r="E294" s="26" t="s">
        <v>1353</v>
      </c>
      <c r="F294" s="11" t="s">
        <v>64</v>
      </c>
      <c r="G294" s="11"/>
      <c r="H294" s="10">
        <v>200000</v>
      </c>
      <c r="I294" s="10">
        <v>0</v>
      </c>
      <c r="J294" s="11" t="s">
        <v>274</v>
      </c>
      <c r="K294" s="25" t="s">
        <v>1301</v>
      </c>
      <c r="L294" s="12" t="str">
        <f t="shared" si="8"/>
        <v>1,3,0,259</v>
      </c>
      <c r="M294" s="10">
        <v>0</v>
      </c>
      <c r="N294" s="10"/>
      <c r="O294" s="248"/>
      <c r="P294" s="10"/>
      <c r="Q294" s="10"/>
      <c r="R294" s="248">
        <v>6</v>
      </c>
      <c r="S294" s="248"/>
      <c r="T294" s="10" t="s">
        <v>117</v>
      </c>
      <c r="U294" s="248">
        <v>0</v>
      </c>
      <c r="V294" s="10"/>
      <c r="W294" s="10"/>
      <c r="X294" s="10"/>
      <c r="Y294" s="10"/>
      <c r="Z294" s="11"/>
      <c r="AA294" s="11"/>
      <c r="AB294" s="11" t="s">
        <v>282</v>
      </c>
      <c r="AC294" s="10" t="s">
        <v>154</v>
      </c>
      <c r="AD294" s="10">
        <f>[1]卡牌!$AI$3</f>
        <v>180</v>
      </c>
      <c r="AE294" s="10">
        <f>[1]临时数据!AD5</f>
        <v>1.44</v>
      </c>
      <c r="AF294" s="10">
        <f t="shared" si="10"/>
        <v>259</v>
      </c>
      <c r="AG294" s="10"/>
    </row>
    <row r="295" spans="1:33" ht="16.5" x14ac:dyDescent="0.3">
      <c r="A295" s="55">
        <f t="shared" si="7"/>
        <v>290</v>
      </c>
      <c r="B295" s="11">
        <f t="shared" si="9"/>
        <v>10200041</v>
      </c>
      <c r="C295" s="10"/>
      <c r="D295" s="10">
        <v>0</v>
      </c>
      <c r="E295" s="26" t="s">
        <v>1353</v>
      </c>
      <c r="F295" s="11" t="s">
        <v>64</v>
      </c>
      <c r="G295" s="11"/>
      <c r="H295" s="10">
        <v>200000</v>
      </c>
      <c r="I295" s="10">
        <v>0</v>
      </c>
      <c r="J295" s="11" t="s">
        <v>274</v>
      </c>
      <c r="K295" s="25" t="s">
        <v>1301</v>
      </c>
      <c r="L295" s="12" t="str">
        <f t="shared" si="8"/>
        <v>1,3,0,311</v>
      </c>
      <c r="M295" s="10">
        <v>0</v>
      </c>
      <c r="N295" s="10"/>
      <c r="O295" s="248"/>
      <c r="P295" s="10"/>
      <c r="Q295" s="10"/>
      <c r="R295" s="248">
        <v>6</v>
      </c>
      <c r="S295" s="248"/>
      <c r="T295" s="10" t="s">
        <v>117</v>
      </c>
      <c r="U295" s="248">
        <v>0</v>
      </c>
      <c r="V295" s="10"/>
      <c r="W295" s="10"/>
      <c r="X295" s="10"/>
      <c r="Y295" s="10"/>
      <c r="Z295" s="11"/>
      <c r="AA295" s="11"/>
      <c r="AB295" s="11" t="s">
        <v>283</v>
      </c>
      <c r="AC295" s="10" t="s">
        <v>154</v>
      </c>
      <c r="AD295" s="10">
        <f>[1]卡牌!$AI$3</f>
        <v>180</v>
      </c>
      <c r="AE295" s="10">
        <f>[1]临时数据!AD6</f>
        <v>1.728</v>
      </c>
      <c r="AF295" s="10">
        <f t="shared" si="10"/>
        <v>311</v>
      </c>
      <c r="AG295" s="10"/>
    </row>
    <row r="296" spans="1:33" ht="16.5" x14ac:dyDescent="0.3">
      <c r="A296" s="10">
        <f t="shared" si="7"/>
        <v>291</v>
      </c>
      <c r="B296" s="11">
        <f t="shared" si="9"/>
        <v>10200051</v>
      </c>
      <c r="C296" s="10"/>
      <c r="D296" s="10">
        <v>0</v>
      </c>
      <c r="E296" s="26" t="s">
        <v>1353</v>
      </c>
      <c r="F296" s="11" t="s">
        <v>64</v>
      </c>
      <c r="G296" s="11"/>
      <c r="H296" s="10">
        <v>200000</v>
      </c>
      <c r="I296" s="10">
        <v>0</v>
      </c>
      <c r="J296" s="11" t="s">
        <v>274</v>
      </c>
      <c r="K296" s="25" t="s">
        <v>1301</v>
      </c>
      <c r="L296" s="12" t="str">
        <f t="shared" si="8"/>
        <v>1,3,0,373</v>
      </c>
      <c r="M296" s="10">
        <v>0</v>
      </c>
      <c r="N296" s="10"/>
      <c r="O296" s="248"/>
      <c r="P296" s="10"/>
      <c r="Q296" s="10"/>
      <c r="R296" s="248">
        <v>6</v>
      </c>
      <c r="S296" s="248"/>
      <c r="T296" s="10" t="s">
        <v>117</v>
      </c>
      <c r="U296" s="248">
        <v>0</v>
      </c>
      <c r="V296" s="10"/>
      <c r="W296" s="10"/>
      <c r="X296" s="10"/>
      <c r="Y296" s="10"/>
      <c r="Z296" s="11"/>
      <c r="AA296" s="11"/>
      <c r="AB296" s="11" t="s">
        <v>284</v>
      </c>
      <c r="AC296" s="10" t="s">
        <v>154</v>
      </c>
      <c r="AD296" s="10">
        <f>[1]卡牌!$AI$3</f>
        <v>180</v>
      </c>
      <c r="AE296" s="10">
        <f>[1]临时数据!AD7</f>
        <v>2.0735999999999999</v>
      </c>
      <c r="AF296" s="10">
        <f t="shared" si="10"/>
        <v>373</v>
      </c>
      <c r="AG296" s="10"/>
    </row>
    <row r="297" spans="1:33" ht="16.5" x14ac:dyDescent="0.3">
      <c r="A297" s="55">
        <f t="shared" si="7"/>
        <v>292</v>
      </c>
      <c r="B297" s="11">
        <f t="shared" si="9"/>
        <v>10200061</v>
      </c>
      <c r="C297" s="10"/>
      <c r="D297" s="10">
        <v>0</v>
      </c>
      <c r="E297" s="26" t="s">
        <v>1353</v>
      </c>
      <c r="F297" s="11" t="s">
        <v>64</v>
      </c>
      <c r="G297" s="11"/>
      <c r="H297" s="10">
        <v>200000</v>
      </c>
      <c r="I297" s="10">
        <v>0</v>
      </c>
      <c r="J297" s="11" t="s">
        <v>274</v>
      </c>
      <c r="K297" s="25" t="s">
        <v>1301</v>
      </c>
      <c r="L297" s="12" t="str">
        <f t="shared" si="8"/>
        <v>1,3,0,448</v>
      </c>
      <c r="M297" s="10">
        <v>0</v>
      </c>
      <c r="N297" s="10"/>
      <c r="O297" s="248"/>
      <c r="P297" s="10"/>
      <c r="Q297" s="10"/>
      <c r="R297" s="248">
        <v>6</v>
      </c>
      <c r="S297" s="248"/>
      <c r="T297" s="10" t="s">
        <v>117</v>
      </c>
      <c r="U297" s="248">
        <v>0</v>
      </c>
      <c r="V297" s="10"/>
      <c r="W297" s="10"/>
      <c r="X297" s="10"/>
      <c r="Y297" s="10"/>
      <c r="Z297" s="11"/>
      <c r="AA297" s="11"/>
      <c r="AB297" s="11" t="s">
        <v>285</v>
      </c>
      <c r="AC297" s="10" t="s">
        <v>154</v>
      </c>
      <c r="AD297" s="10">
        <f>[1]卡牌!$AI$3</f>
        <v>180</v>
      </c>
      <c r="AE297" s="10">
        <f>[1]临时数据!AD8</f>
        <v>2.4883199999999999</v>
      </c>
      <c r="AF297" s="10">
        <f t="shared" si="10"/>
        <v>448</v>
      </c>
      <c r="AG297" s="10"/>
    </row>
    <row r="298" spans="1:33" ht="16.5" x14ac:dyDescent="0.3">
      <c r="A298" s="10">
        <f t="shared" si="7"/>
        <v>293</v>
      </c>
      <c r="B298" s="11">
        <f t="shared" si="9"/>
        <v>10200071</v>
      </c>
      <c r="C298" s="10"/>
      <c r="D298" s="10">
        <v>0</v>
      </c>
      <c r="E298" s="26" t="s">
        <v>1353</v>
      </c>
      <c r="F298" s="11" t="s">
        <v>64</v>
      </c>
      <c r="G298" s="11"/>
      <c r="H298" s="10">
        <v>200000</v>
      </c>
      <c r="I298" s="10">
        <v>0</v>
      </c>
      <c r="J298" s="11" t="s">
        <v>274</v>
      </c>
      <c r="K298" s="25" t="s">
        <v>1301</v>
      </c>
      <c r="L298" s="12" t="str">
        <f t="shared" si="8"/>
        <v>1,3,0,537</v>
      </c>
      <c r="M298" s="10">
        <v>0</v>
      </c>
      <c r="N298" s="10"/>
      <c r="O298" s="248"/>
      <c r="P298" s="10"/>
      <c r="Q298" s="10"/>
      <c r="R298" s="248">
        <v>6</v>
      </c>
      <c r="S298" s="248"/>
      <c r="T298" s="10" t="s">
        <v>117</v>
      </c>
      <c r="U298" s="248">
        <v>0</v>
      </c>
      <c r="V298" s="10"/>
      <c r="W298" s="10"/>
      <c r="X298" s="10"/>
      <c r="Y298" s="10"/>
      <c r="Z298" s="11"/>
      <c r="AA298" s="11"/>
      <c r="AB298" s="11" t="s">
        <v>286</v>
      </c>
      <c r="AC298" s="10" t="s">
        <v>154</v>
      </c>
      <c r="AD298" s="10">
        <f>[1]卡牌!$AI$3</f>
        <v>180</v>
      </c>
      <c r="AE298" s="10">
        <f>[1]临时数据!AD9</f>
        <v>2.9859839999999997</v>
      </c>
      <c r="AF298" s="10">
        <f t="shared" si="10"/>
        <v>537</v>
      </c>
      <c r="AG298" s="10"/>
    </row>
    <row r="299" spans="1:33" ht="16.5" x14ac:dyDescent="0.3">
      <c r="A299" s="55">
        <f t="shared" si="7"/>
        <v>294</v>
      </c>
      <c r="B299" s="11">
        <f t="shared" si="9"/>
        <v>10200081</v>
      </c>
      <c r="C299" s="10"/>
      <c r="D299" s="10">
        <v>0</v>
      </c>
      <c r="E299" s="26" t="s">
        <v>1353</v>
      </c>
      <c r="F299" s="11" t="s">
        <v>64</v>
      </c>
      <c r="G299" s="11"/>
      <c r="H299" s="10">
        <v>200000</v>
      </c>
      <c r="I299" s="10">
        <v>0</v>
      </c>
      <c r="J299" s="11" t="s">
        <v>274</v>
      </c>
      <c r="K299" s="25" t="s">
        <v>1301</v>
      </c>
      <c r="L299" s="12" t="str">
        <f t="shared" si="8"/>
        <v>1,3,0,645</v>
      </c>
      <c r="M299" s="10">
        <v>0</v>
      </c>
      <c r="N299" s="10"/>
      <c r="O299" s="248"/>
      <c r="P299" s="10"/>
      <c r="Q299" s="10"/>
      <c r="R299" s="248">
        <v>6</v>
      </c>
      <c r="S299" s="248"/>
      <c r="T299" s="10" t="s">
        <v>117</v>
      </c>
      <c r="U299" s="248">
        <v>0</v>
      </c>
      <c r="V299" s="10"/>
      <c r="W299" s="10"/>
      <c r="X299" s="10"/>
      <c r="Y299" s="10"/>
      <c r="Z299" s="11"/>
      <c r="AA299" s="11"/>
      <c r="AB299" s="11" t="s">
        <v>287</v>
      </c>
      <c r="AC299" s="10" t="s">
        <v>154</v>
      </c>
      <c r="AD299" s="10">
        <f>[1]卡牌!$AI$3</f>
        <v>180</v>
      </c>
      <c r="AE299" s="10">
        <f>[1]临时数据!AD10</f>
        <v>3.5831807999999996</v>
      </c>
      <c r="AF299" s="10">
        <f t="shared" si="10"/>
        <v>645</v>
      </c>
      <c r="AG299" s="10"/>
    </row>
    <row r="300" spans="1:33" ht="16.5" x14ac:dyDescent="0.3">
      <c r="A300" s="10">
        <f t="shared" si="7"/>
        <v>295</v>
      </c>
      <c r="B300" s="11">
        <f t="shared" si="9"/>
        <v>10200091</v>
      </c>
      <c r="C300" s="10"/>
      <c r="D300" s="10">
        <v>0</v>
      </c>
      <c r="E300" s="26" t="s">
        <v>1353</v>
      </c>
      <c r="F300" s="11" t="s">
        <v>64</v>
      </c>
      <c r="G300" s="11"/>
      <c r="H300" s="10">
        <v>200000</v>
      </c>
      <c r="I300" s="10">
        <v>0</v>
      </c>
      <c r="J300" s="11" t="s">
        <v>274</v>
      </c>
      <c r="K300" s="25" t="s">
        <v>1301</v>
      </c>
      <c r="L300" s="12" t="str">
        <f t="shared" si="8"/>
        <v>1,3,0,774</v>
      </c>
      <c r="M300" s="10">
        <v>0</v>
      </c>
      <c r="N300" s="10"/>
      <c r="O300" s="248"/>
      <c r="P300" s="10"/>
      <c r="Q300" s="10"/>
      <c r="R300" s="248">
        <v>6</v>
      </c>
      <c r="S300" s="248"/>
      <c r="T300" s="10" t="s">
        <v>117</v>
      </c>
      <c r="U300" s="248">
        <v>0</v>
      </c>
      <c r="V300" s="10"/>
      <c r="W300" s="10"/>
      <c r="X300" s="10"/>
      <c r="Y300" s="10"/>
      <c r="Z300" s="11"/>
      <c r="AA300" s="11"/>
      <c r="AB300" s="11" t="s">
        <v>288</v>
      </c>
      <c r="AC300" s="10" t="s">
        <v>154</v>
      </c>
      <c r="AD300" s="10">
        <f>[1]卡牌!$AI$3</f>
        <v>180</v>
      </c>
      <c r="AE300" s="10">
        <f>[1]临时数据!AD11</f>
        <v>4.2998169599999994</v>
      </c>
      <c r="AF300" s="10">
        <f t="shared" si="10"/>
        <v>774</v>
      </c>
      <c r="AG300" s="10"/>
    </row>
    <row r="301" spans="1:33" ht="16.5" x14ac:dyDescent="0.3">
      <c r="A301" s="55">
        <f t="shared" si="7"/>
        <v>296</v>
      </c>
      <c r="B301" s="11">
        <f t="shared" si="9"/>
        <v>10200101</v>
      </c>
      <c r="C301" s="10"/>
      <c r="D301" s="10">
        <v>0</v>
      </c>
      <c r="E301" s="26" t="s">
        <v>1353</v>
      </c>
      <c r="F301" s="11" t="s">
        <v>64</v>
      </c>
      <c r="G301" s="11"/>
      <c r="H301" s="10">
        <v>200000</v>
      </c>
      <c r="I301" s="10">
        <v>0</v>
      </c>
      <c r="J301" s="11" t="s">
        <v>274</v>
      </c>
      <c r="K301" s="25" t="s">
        <v>1301</v>
      </c>
      <c r="L301" s="12" t="str">
        <f t="shared" si="8"/>
        <v>1,3,0,929</v>
      </c>
      <c r="M301" s="10">
        <v>0</v>
      </c>
      <c r="N301" s="10"/>
      <c r="O301" s="248"/>
      <c r="P301" s="10"/>
      <c r="Q301" s="10"/>
      <c r="R301" s="248">
        <v>6</v>
      </c>
      <c r="S301" s="248"/>
      <c r="T301" s="10" t="s">
        <v>117</v>
      </c>
      <c r="U301" s="248">
        <v>0</v>
      </c>
      <c r="V301" s="10"/>
      <c r="W301" s="10"/>
      <c r="X301" s="10"/>
      <c r="Y301" s="10"/>
      <c r="Z301" s="11"/>
      <c r="AA301" s="11"/>
      <c r="AB301" s="11" t="s">
        <v>289</v>
      </c>
      <c r="AC301" s="10" t="s">
        <v>154</v>
      </c>
      <c r="AD301" s="10">
        <f>[1]卡牌!$AI$3</f>
        <v>180</v>
      </c>
      <c r="AE301" s="10">
        <f>[1]临时数据!AD12</f>
        <v>5.1597803519999994</v>
      </c>
      <c r="AF301" s="10">
        <f t="shared" si="10"/>
        <v>929</v>
      </c>
      <c r="AG301" s="10"/>
    </row>
    <row r="302" spans="1:33" ht="16.5" x14ac:dyDescent="0.3">
      <c r="A302" s="10">
        <f t="shared" si="7"/>
        <v>297</v>
      </c>
      <c r="B302" s="11">
        <f t="shared" si="9"/>
        <v>10200111</v>
      </c>
      <c r="C302" s="10"/>
      <c r="D302" s="10">
        <v>0</v>
      </c>
      <c r="E302" s="26" t="s">
        <v>1353</v>
      </c>
      <c r="F302" s="11" t="s">
        <v>64</v>
      </c>
      <c r="G302" s="11"/>
      <c r="H302" s="10">
        <v>200000</v>
      </c>
      <c r="I302" s="10">
        <v>0</v>
      </c>
      <c r="J302" s="11" t="s">
        <v>274</v>
      </c>
      <c r="K302" s="25" t="s">
        <v>1301</v>
      </c>
      <c r="L302" s="12" t="str">
        <f t="shared" si="8"/>
        <v>1,3,0,1115</v>
      </c>
      <c r="M302" s="10">
        <v>0</v>
      </c>
      <c r="N302" s="10"/>
      <c r="O302" s="248"/>
      <c r="P302" s="10"/>
      <c r="Q302" s="10"/>
      <c r="R302" s="248">
        <v>6</v>
      </c>
      <c r="S302" s="248"/>
      <c r="T302" s="10" t="s">
        <v>117</v>
      </c>
      <c r="U302" s="248">
        <v>0</v>
      </c>
      <c r="V302" s="10"/>
      <c r="W302" s="10"/>
      <c r="X302" s="10"/>
      <c r="Y302" s="10"/>
      <c r="Z302" s="11"/>
      <c r="AA302" s="11"/>
      <c r="AB302" s="11" t="s">
        <v>290</v>
      </c>
      <c r="AC302" s="10" t="s">
        <v>154</v>
      </c>
      <c r="AD302" s="10">
        <f>[1]卡牌!$AI$3</f>
        <v>180</v>
      </c>
      <c r="AE302" s="10">
        <f>[1]临时数据!AD13</f>
        <v>6.1917364223999991</v>
      </c>
      <c r="AF302" s="10">
        <f t="shared" si="10"/>
        <v>1115</v>
      </c>
      <c r="AG302" s="10"/>
    </row>
    <row r="303" spans="1:33" ht="16.5" x14ac:dyDescent="0.3">
      <c r="A303" s="55">
        <f t="shared" si="7"/>
        <v>298</v>
      </c>
      <c r="B303" s="11">
        <f t="shared" si="9"/>
        <v>10200121</v>
      </c>
      <c r="C303" s="10"/>
      <c r="D303" s="10">
        <v>0</v>
      </c>
      <c r="E303" s="26" t="s">
        <v>1353</v>
      </c>
      <c r="F303" s="11" t="s">
        <v>64</v>
      </c>
      <c r="G303" s="11"/>
      <c r="H303" s="10">
        <v>200000</v>
      </c>
      <c r="I303" s="10">
        <v>0</v>
      </c>
      <c r="J303" s="11" t="s">
        <v>274</v>
      </c>
      <c r="K303" s="25" t="s">
        <v>1301</v>
      </c>
      <c r="L303" s="12" t="str">
        <f t="shared" si="8"/>
        <v>1,3,0,1337</v>
      </c>
      <c r="M303" s="10">
        <v>0</v>
      </c>
      <c r="N303" s="10"/>
      <c r="O303" s="248"/>
      <c r="P303" s="10"/>
      <c r="Q303" s="10"/>
      <c r="R303" s="248">
        <v>6</v>
      </c>
      <c r="S303" s="248"/>
      <c r="T303" s="10" t="s">
        <v>117</v>
      </c>
      <c r="U303" s="248">
        <v>0</v>
      </c>
      <c r="V303" s="10"/>
      <c r="W303" s="10"/>
      <c r="X303" s="10"/>
      <c r="Y303" s="10"/>
      <c r="Z303" s="11"/>
      <c r="AA303" s="11"/>
      <c r="AB303" s="11" t="s">
        <v>291</v>
      </c>
      <c r="AC303" s="10" t="s">
        <v>154</v>
      </c>
      <c r="AD303" s="10">
        <f>[1]卡牌!$AI$3</f>
        <v>180</v>
      </c>
      <c r="AE303" s="10">
        <f>[1]临时数据!AD14</f>
        <v>7.4300837068799988</v>
      </c>
      <c r="AF303" s="10">
        <f t="shared" si="10"/>
        <v>1337</v>
      </c>
      <c r="AG303" s="10"/>
    </row>
    <row r="304" spans="1:33" ht="16.5" x14ac:dyDescent="0.3">
      <c r="A304" s="10">
        <f t="shared" si="7"/>
        <v>299</v>
      </c>
      <c r="B304" s="11">
        <f t="shared" si="9"/>
        <v>10200131</v>
      </c>
      <c r="C304" s="10"/>
      <c r="D304" s="10">
        <v>0</v>
      </c>
      <c r="E304" s="26" t="s">
        <v>1353</v>
      </c>
      <c r="F304" s="11" t="s">
        <v>64</v>
      </c>
      <c r="G304" s="11"/>
      <c r="H304" s="10">
        <v>200000</v>
      </c>
      <c r="I304" s="10">
        <v>0</v>
      </c>
      <c r="J304" s="11" t="s">
        <v>274</v>
      </c>
      <c r="K304" s="25" t="s">
        <v>1301</v>
      </c>
      <c r="L304" s="12" t="str">
        <f t="shared" si="8"/>
        <v>1,3,0,1605</v>
      </c>
      <c r="M304" s="10">
        <v>0</v>
      </c>
      <c r="N304" s="10"/>
      <c r="O304" s="248"/>
      <c r="P304" s="10"/>
      <c r="Q304" s="10"/>
      <c r="R304" s="248">
        <v>6</v>
      </c>
      <c r="S304" s="248"/>
      <c r="T304" s="10" t="s">
        <v>117</v>
      </c>
      <c r="U304" s="248">
        <v>0</v>
      </c>
      <c r="V304" s="10"/>
      <c r="W304" s="10"/>
      <c r="X304" s="10"/>
      <c r="Y304" s="10"/>
      <c r="Z304" s="11"/>
      <c r="AA304" s="11"/>
      <c r="AB304" s="11" t="s">
        <v>292</v>
      </c>
      <c r="AC304" s="10" t="s">
        <v>154</v>
      </c>
      <c r="AD304" s="10">
        <f>[1]卡牌!$AI$3</f>
        <v>180</v>
      </c>
      <c r="AE304" s="10">
        <f>[1]临时数据!AD15</f>
        <v>8.9161004482559978</v>
      </c>
      <c r="AF304" s="10">
        <f t="shared" si="10"/>
        <v>1605</v>
      </c>
      <c r="AG304" s="10"/>
    </row>
    <row r="305" spans="1:33" ht="16.5" x14ac:dyDescent="0.3">
      <c r="A305" s="55">
        <f t="shared" si="7"/>
        <v>300</v>
      </c>
      <c r="B305" s="11">
        <f t="shared" si="9"/>
        <v>10200141</v>
      </c>
      <c r="C305" s="10"/>
      <c r="D305" s="10">
        <v>0</v>
      </c>
      <c r="E305" s="26" t="s">
        <v>1353</v>
      </c>
      <c r="F305" s="11" t="s">
        <v>64</v>
      </c>
      <c r="G305" s="11"/>
      <c r="H305" s="10">
        <v>200000</v>
      </c>
      <c r="I305" s="10">
        <v>0</v>
      </c>
      <c r="J305" s="11" t="s">
        <v>274</v>
      </c>
      <c r="K305" s="25" t="s">
        <v>1301</v>
      </c>
      <c r="L305" s="12" t="str">
        <f t="shared" si="8"/>
        <v>1,3,0,1926</v>
      </c>
      <c r="M305" s="10">
        <v>0</v>
      </c>
      <c r="N305" s="10"/>
      <c r="O305" s="248"/>
      <c r="P305" s="10"/>
      <c r="Q305" s="10"/>
      <c r="R305" s="248">
        <v>6</v>
      </c>
      <c r="S305" s="248"/>
      <c r="T305" s="10" t="s">
        <v>117</v>
      </c>
      <c r="U305" s="248">
        <v>0</v>
      </c>
      <c r="V305" s="10"/>
      <c r="W305" s="10"/>
      <c r="X305" s="10"/>
      <c r="Y305" s="10"/>
      <c r="Z305" s="11"/>
      <c r="AA305" s="11"/>
      <c r="AB305" s="11" t="s">
        <v>293</v>
      </c>
      <c r="AC305" s="10" t="s">
        <v>154</v>
      </c>
      <c r="AD305" s="10">
        <f>[1]卡牌!$AI$3</f>
        <v>180</v>
      </c>
      <c r="AE305" s="10">
        <f>[1]临时数据!AD16</f>
        <v>10.699320537907196</v>
      </c>
      <c r="AF305" s="10">
        <f t="shared" si="10"/>
        <v>1926</v>
      </c>
      <c r="AG305" s="10"/>
    </row>
    <row r="306" spans="1:33" ht="16.5" x14ac:dyDescent="0.3">
      <c r="A306" s="10">
        <f t="shared" si="7"/>
        <v>301</v>
      </c>
      <c r="B306" s="11">
        <f t="shared" si="9"/>
        <v>10200151</v>
      </c>
      <c r="C306" s="10"/>
      <c r="D306" s="10">
        <v>0</v>
      </c>
      <c r="E306" s="26" t="s">
        <v>1353</v>
      </c>
      <c r="F306" s="11" t="s">
        <v>64</v>
      </c>
      <c r="G306" s="11"/>
      <c r="H306" s="10">
        <v>200000</v>
      </c>
      <c r="I306" s="10">
        <v>0</v>
      </c>
      <c r="J306" s="11" t="s">
        <v>274</v>
      </c>
      <c r="K306" s="25" t="s">
        <v>1301</v>
      </c>
      <c r="L306" s="12" t="str">
        <f t="shared" si="8"/>
        <v>1,3,0,2311</v>
      </c>
      <c r="M306" s="10">
        <v>0</v>
      </c>
      <c r="N306" s="10"/>
      <c r="O306" s="248"/>
      <c r="P306" s="10"/>
      <c r="Q306" s="10"/>
      <c r="R306" s="248">
        <v>6</v>
      </c>
      <c r="S306" s="248"/>
      <c r="T306" s="10" t="s">
        <v>117</v>
      </c>
      <c r="U306" s="248">
        <v>0</v>
      </c>
      <c r="V306" s="10"/>
      <c r="W306" s="10"/>
      <c r="X306" s="10"/>
      <c r="Y306" s="10"/>
      <c r="Z306" s="11"/>
      <c r="AA306" s="11"/>
      <c r="AB306" s="11" t="s">
        <v>294</v>
      </c>
      <c r="AC306" s="10" t="s">
        <v>154</v>
      </c>
      <c r="AD306" s="10">
        <f>[1]卡牌!$AI$3</f>
        <v>180</v>
      </c>
      <c r="AE306" s="10">
        <f>[1]临时数据!AD17</f>
        <v>12.839184645488634</v>
      </c>
      <c r="AF306" s="10">
        <f t="shared" si="10"/>
        <v>2311</v>
      </c>
      <c r="AG306" s="10"/>
    </row>
    <row r="307" spans="1:33" ht="16.5" x14ac:dyDescent="0.3">
      <c r="A307" s="55">
        <f t="shared" si="7"/>
        <v>302</v>
      </c>
      <c r="B307" s="11">
        <f t="shared" si="9"/>
        <v>10200161</v>
      </c>
      <c r="C307" s="10"/>
      <c r="D307" s="10">
        <v>0</v>
      </c>
      <c r="E307" s="26" t="s">
        <v>1353</v>
      </c>
      <c r="F307" s="11" t="s">
        <v>64</v>
      </c>
      <c r="G307" s="11"/>
      <c r="H307" s="10">
        <v>200000</v>
      </c>
      <c r="I307" s="10">
        <v>0</v>
      </c>
      <c r="J307" s="11" t="s">
        <v>274</v>
      </c>
      <c r="K307" s="25" t="s">
        <v>1301</v>
      </c>
      <c r="L307" s="12" t="str">
        <f t="shared" si="8"/>
        <v>1,3,0,2773</v>
      </c>
      <c r="M307" s="10">
        <v>0</v>
      </c>
      <c r="N307" s="10"/>
      <c r="O307" s="248"/>
      <c r="P307" s="10"/>
      <c r="Q307" s="10"/>
      <c r="R307" s="248">
        <v>6</v>
      </c>
      <c r="S307" s="248"/>
      <c r="T307" s="10" t="s">
        <v>117</v>
      </c>
      <c r="U307" s="248">
        <v>0</v>
      </c>
      <c r="V307" s="10"/>
      <c r="W307" s="10"/>
      <c r="X307" s="10"/>
      <c r="Y307" s="10"/>
      <c r="Z307" s="11"/>
      <c r="AA307" s="11"/>
      <c r="AB307" s="11" t="s">
        <v>295</v>
      </c>
      <c r="AC307" s="10" t="s">
        <v>154</v>
      </c>
      <c r="AD307" s="10">
        <f>[1]卡牌!$AI$3</f>
        <v>180</v>
      </c>
      <c r="AE307" s="10">
        <f>[1]临时数据!AD18</f>
        <v>15.407021574586361</v>
      </c>
      <c r="AF307" s="10">
        <f t="shared" si="10"/>
        <v>2773</v>
      </c>
      <c r="AG307" s="10"/>
    </row>
    <row r="308" spans="1:33" ht="16.5" x14ac:dyDescent="0.3">
      <c r="A308" s="10">
        <f t="shared" si="7"/>
        <v>303</v>
      </c>
      <c r="B308" s="11">
        <f t="shared" si="9"/>
        <v>10200171</v>
      </c>
      <c r="C308" s="10"/>
      <c r="D308" s="10">
        <v>0</v>
      </c>
      <c r="E308" s="26" t="s">
        <v>1353</v>
      </c>
      <c r="F308" s="11" t="s">
        <v>64</v>
      </c>
      <c r="G308" s="11"/>
      <c r="H308" s="10">
        <v>200000</v>
      </c>
      <c r="I308" s="10">
        <v>0</v>
      </c>
      <c r="J308" s="11" t="s">
        <v>274</v>
      </c>
      <c r="K308" s="25" t="s">
        <v>1301</v>
      </c>
      <c r="L308" s="12" t="str">
        <f t="shared" si="8"/>
        <v>1,3,0,3328</v>
      </c>
      <c r="M308" s="10">
        <v>0</v>
      </c>
      <c r="N308" s="10"/>
      <c r="O308" s="248"/>
      <c r="P308" s="10"/>
      <c r="Q308" s="10"/>
      <c r="R308" s="248">
        <v>6</v>
      </c>
      <c r="S308" s="248"/>
      <c r="T308" s="10" t="s">
        <v>117</v>
      </c>
      <c r="U308" s="248">
        <v>0</v>
      </c>
      <c r="V308" s="10"/>
      <c r="W308" s="10"/>
      <c r="X308" s="10"/>
      <c r="Y308" s="10"/>
      <c r="Z308" s="11"/>
      <c r="AA308" s="11"/>
      <c r="AB308" s="11" t="s">
        <v>296</v>
      </c>
      <c r="AC308" s="10" t="s">
        <v>154</v>
      </c>
      <c r="AD308" s="10">
        <f>[1]卡牌!$AI$3</f>
        <v>180</v>
      </c>
      <c r="AE308" s="10">
        <f>[1]临时数据!AD19</f>
        <v>18.488425889503631</v>
      </c>
      <c r="AF308" s="10">
        <f t="shared" si="10"/>
        <v>3328</v>
      </c>
      <c r="AG308" s="10"/>
    </row>
    <row r="309" spans="1:33" ht="16.5" x14ac:dyDescent="0.3">
      <c r="A309" s="55">
        <f t="shared" si="7"/>
        <v>304</v>
      </c>
      <c r="B309" s="11">
        <f t="shared" si="9"/>
        <v>10200181</v>
      </c>
      <c r="C309" s="10"/>
      <c r="D309" s="10">
        <v>0</v>
      </c>
      <c r="E309" s="26" t="s">
        <v>1353</v>
      </c>
      <c r="F309" s="11" t="s">
        <v>64</v>
      </c>
      <c r="G309" s="11"/>
      <c r="H309" s="10">
        <v>200000</v>
      </c>
      <c r="I309" s="10">
        <v>0</v>
      </c>
      <c r="J309" s="11" t="s">
        <v>274</v>
      </c>
      <c r="K309" s="25" t="s">
        <v>1301</v>
      </c>
      <c r="L309" s="12" t="str">
        <f t="shared" si="8"/>
        <v>1,3,0,3993</v>
      </c>
      <c r="M309" s="10">
        <v>0</v>
      </c>
      <c r="N309" s="10"/>
      <c r="O309" s="248"/>
      <c r="P309" s="10"/>
      <c r="Q309" s="10"/>
      <c r="R309" s="248">
        <v>6</v>
      </c>
      <c r="S309" s="248"/>
      <c r="T309" s="10" t="s">
        <v>117</v>
      </c>
      <c r="U309" s="248">
        <v>0</v>
      </c>
      <c r="V309" s="10"/>
      <c r="W309" s="10"/>
      <c r="X309" s="10"/>
      <c r="Y309" s="10"/>
      <c r="Z309" s="11"/>
      <c r="AA309" s="11"/>
      <c r="AB309" s="11" t="s">
        <v>297</v>
      </c>
      <c r="AC309" s="10" t="s">
        <v>154</v>
      </c>
      <c r="AD309" s="10">
        <f>[1]卡牌!$AI$3</f>
        <v>180</v>
      </c>
      <c r="AE309" s="10">
        <f>[1]临时数据!AD20</f>
        <v>22.186111067404358</v>
      </c>
      <c r="AF309" s="10">
        <f t="shared" si="10"/>
        <v>3993</v>
      </c>
      <c r="AG309" s="10"/>
    </row>
    <row r="310" spans="1:33" ht="16.5" x14ac:dyDescent="0.3">
      <c r="A310" s="10">
        <f t="shared" si="7"/>
        <v>305</v>
      </c>
      <c r="B310" s="11">
        <f t="shared" si="9"/>
        <v>10200191</v>
      </c>
      <c r="C310" s="10"/>
      <c r="D310" s="10">
        <v>0</v>
      </c>
      <c r="E310" s="26" t="s">
        <v>1353</v>
      </c>
      <c r="F310" s="11" t="s">
        <v>64</v>
      </c>
      <c r="G310" s="11"/>
      <c r="H310" s="10">
        <v>200000</v>
      </c>
      <c r="I310" s="10">
        <v>0</v>
      </c>
      <c r="J310" s="11" t="s">
        <v>274</v>
      </c>
      <c r="K310" s="25" t="s">
        <v>1301</v>
      </c>
      <c r="L310" s="12" t="str">
        <f t="shared" si="8"/>
        <v>1,3,0,4792</v>
      </c>
      <c r="M310" s="10">
        <v>0</v>
      </c>
      <c r="N310" s="10"/>
      <c r="O310" s="248"/>
      <c r="P310" s="10"/>
      <c r="Q310" s="10"/>
      <c r="R310" s="248">
        <v>6</v>
      </c>
      <c r="S310" s="248"/>
      <c r="T310" s="10" t="s">
        <v>117</v>
      </c>
      <c r="U310" s="248">
        <v>0</v>
      </c>
      <c r="V310" s="10"/>
      <c r="W310" s="10"/>
      <c r="X310" s="10"/>
      <c r="Y310" s="10"/>
      <c r="Z310" s="11"/>
      <c r="AA310" s="11"/>
      <c r="AB310" s="11" t="s">
        <v>298</v>
      </c>
      <c r="AC310" s="10" t="s">
        <v>154</v>
      </c>
      <c r="AD310" s="10">
        <f>[1]卡牌!$AI$3</f>
        <v>180</v>
      </c>
      <c r="AE310" s="10">
        <f>[1]临时数据!AD21</f>
        <v>26.62333328088523</v>
      </c>
      <c r="AF310" s="10">
        <f t="shared" si="10"/>
        <v>4792</v>
      </c>
      <c r="AG310" s="10"/>
    </row>
    <row r="311" spans="1:33" ht="16.5" x14ac:dyDescent="0.3">
      <c r="A311" s="55">
        <f t="shared" si="7"/>
        <v>306</v>
      </c>
      <c r="B311" s="11">
        <f t="shared" si="9"/>
        <v>10200201</v>
      </c>
      <c r="C311" s="10"/>
      <c r="D311" s="10">
        <v>0</v>
      </c>
      <c r="E311" s="26" t="s">
        <v>1353</v>
      </c>
      <c r="F311" s="11" t="s">
        <v>64</v>
      </c>
      <c r="G311" s="11"/>
      <c r="H311" s="10">
        <v>200000</v>
      </c>
      <c r="I311" s="10">
        <v>0</v>
      </c>
      <c r="J311" s="11" t="s">
        <v>274</v>
      </c>
      <c r="K311" s="25" t="s">
        <v>1301</v>
      </c>
      <c r="L311" s="12" t="str">
        <f t="shared" si="8"/>
        <v>1,3,0,5751</v>
      </c>
      <c r="M311" s="10">
        <v>0</v>
      </c>
      <c r="N311" s="10"/>
      <c r="O311" s="248"/>
      <c r="P311" s="10"/>
      <c r="Q311" s="10"/>
      <c r="R311" s="248">
        <v>6</v>
      </c>
      <c r="S311" s="248"/>
      <c r="T311" s="10" t="s">
        <v>117</v>
      </c>
      <c r="U311" s="248">
        <v>0</v>
      </c>
      <c r="V311" s="10"/>
      <c r="W311" s="10"/>
      <c r="X311" s="10"/>
      <c r="Y311" s="10"/>
      <c r="Z311" s="11"/>
      <c r="AA311" s="11"/>
      <c r="AB311" s="11" t="s">
        <v>299</v>
      </c>
      <c r="AC311" s="10" t="s">
        <v>154</v>
      </c>
      <c r="AD311" s="10">
        <f>[1]卡牌!$AI$3</f>
        <v>180</v>
      </c>
      <c r="AE311" s="10">
        <f>[1]临时数据!AD22</f>
        <v>31.947999937062274</v>
      </c>
      <c r="AF311" s="10">
        <f t="shared" si="10"/>
        <v>5751</v>
      </c>
      <c r="AG311" s="10"/>
    </row>
    <row r="312" spans="1:33" ht="16.5" x14ac:dyDescent="0.3">
      <c r="A312" s="10">
        <f t="shared" si="7"/>
        <v>307</v>
      </c>
      <c r="B312" s="11">
        <f t="shared" si="9"/>
        <v>10200211</v>
      </c>
      <c r="C312" s="10"/>
      <c r="D312" s="10">
        <v>0</v>
      </c>
      <c r="E312" s="26" t="s">
        <v>1353</v>
      </c>
      <c r="F312" s="11" t="s">
        <v>64</v>
      </c>
      <c r="G312" s="11"/>
      <c r="H312" s="10">
        <v>200000</v>
      </c>
      <c r="I312" s="10">
        <v>0</v>
      </c>
      <c r="J312" s="11" t="s">
        <v>274</v>
      </c>
      <c r="K312" s="25" t="s">
        <v>1301</v>
      </c>
      <c r="L312" s="12" t="str">
        <f t="shared" si="8"/>
        <v>1,3,0,6901</v>
      </c>
      <c r="M312" s="10">
        <v>0</v>
      </c>
      <c r="N312" s="10"/>
      <c r="O312" s="248"/>
      <c r="P312" s="10"/>
      <c r="Q312" s="10"/>
      <c r="R312" s="248">
        <v>6</v>
      </c>
      <c r="S312" s="248"/>
      <c r="T312" s="10" t="s">
        <v>117</v>
      </c>
      <c r="U312" s="248">
        <v>0</v>
      </c>
      <c r="V312" s="10"/>
      <c r="W312" s="10"/>
      <c r="X312" s="10"/>
      <c r="Y312" s="10"/>
      <c r="Z312" s="11"/>
      <c r="AA312" s="11"/>
      <c r="AB312" s="11" t="s">
        <v>279</v>
      </c>
      <c r="AC312" s="10" t="s">
        <v>154</v>
      </c>
      <c r="AD312" s="10">
        <f>[1]卡牌!$AI$3</f>
        <v>180</v>
      </c>
      <c r="AE312" s="10">
        <f>[1]临时数据!AD23</f>
        <v>38.337599924474731</v>
      </c>
      <c r="AF312" s="10">
        <f t="shared" si="10"/>
        <v>6901</v>
      </c>
      <c r="AG312" s="10"/>
    </row>
    <row r="313" spans="1:33" ht="16.5" x14ac:dyDescent="0.3">
      <c r="A313" s="55">
        <f t="shared" si="7"/>
        <v>308</v>
      </c>
      <c r="B313" s="11">
        <f t="shared" si="9"/>
        <v>10200221</v>
      </c>
      <c r="C313" s="10"/>
      <c r="D313" s="10">
        <v>0</v>
      </c>
      <c r="E313" s="26" t="s">
        <v>1353</v>
      </c>
      <c r="F313" s="11" t="s">
        <v>64</v>
      </c>
      <c r="G313" s="11"/>
      <c r="H313" s="10">
        <v>200000</v>
      </c>
      <c r="I313" s="10">
        <v>0</v>
      </c>
      <c r="J313" s="11" t="s">
        <v>274</v>
      </c>
      <c r="K313" s="25" t="s">
        <v>1301</v>
      </c>
      <c r="L313" s="12" t="str">
        <f t="shared" si="8"/>
        <v>1,3,0,8281</v>
      </c>
      <c r="M313" s="10">
        <v>0</v>
      </c>
      <c r="N313" s="10"/>
      <c r="O313" s="248"/>
      <c r="P313" s="10"/>
      <c r="Q313" s="10"/>
      <c r="R313" s="248">
        <v>6</v>
      </c>
      <c r="S313" s="248"/>
      <c r="T313" s="10" t="s">
        <v>117</v>
      </c>
      <c r="U313" s="248">
        <v>0</v>
      </c>
      <c r="V313" s="10"/>
      <c r="W313" s="10"/>
      <c r="X313" s="10"/>
      <c r="Y313" s="10"/>
      <c r="Z313" s="11"/>
      <c r="AA313" s="11"/>
      <c r="AB313" s="11" t="s">
        <v>300</v>
      </c>
      <c r="AC313" s="10" t="s">
        <v>154</v>
      </c>
      <c r="AD313" s="10">
        <f>[1]卡牌!$AI$3</f>
        <v>180</v>
      </c>
      <c r="AE313" s="10">
        <f>[1]临时数据!AD24</f>
        <v>46.005119909369675</v>
      </c>
      <c r="AF313" s="10">
        <f t="shared" si="10"/>
        <v>8281</v>
      </c>
      <c r="AG313" s="10"/>
    </row>
    <row r="314" spans="1:33" ht="16.5" x14ac:dyDescent="0.3">
      <c r="A314" s="10">
        <f t="shared" si="7"/>
        <v>309</v>
      </c>
      <c r="B314" s="11">
        <f t="shared" si="9"/>
        <v>10200231</v>
      </c>
      <c r="C314" s="10"/>
      <c r="D314" s="10">
        <v>0</v>
      </c>
      <c r="E314" s="26" t="s">
        <v>1353</v>
      </c>
      <c r="F314" s="11" t="s">
        <v>64</v>
      </c>
      <c r="G314" s="11"/>
      <c r="H314" s="10">
        <v>200000</v>
      </c>
      <c r="I314" s="10">
        <v>0</v>
      </c>
      <c r="J314" s="11" t="s">
        <v>274</v>
      </c>
      <c r="K314" s="25" t="s">
        <v>1301</v>
      </c>
      <c r="L314" s="12" t="str">
        <f t="shared" si="8"/>
        <v>1,3,0,9937</v>
      </c>
      <c r="M314" s="10">
        <v>0</v>
      </c>
      <c r="N314" s="10"/>
      <c r="O314" s="248"/>
      <c r="P314" s="10"/>
      <c r="Q314" s="10"/>
      <c r="R314" s="248">
        <v>6</v>
      </c>
      <c r="S314" s="248"/>
      <c r="T314" s="10" t="s">
        <v>117</v>
      </c>
      <c r="U314" s="248">
        <v>0</v>
      </c>
      <c r="V314" s="10"/>
      <c r="W314" s="10"/>
      <c r="X314" s="10"/>
      <c r="Y314" s="10"/>
      <c r="Z314" s="11"/>
      <c r="AA314" s="11"/>
      <c r="AB314" s="11" t="s">
        <v>301</v>
      </c>
      <c r="AC314" s="10" t="s">
        <v>154</v>
      </c>
      <c r="AD314" s="10">
        <f>[1]卡牌!$AI$3</f>
        <v>180</v>
      </c>
      <c r="AE314" s="10">
        <f>[1]临时数据!AD25</f>
        <v>55.206143891243606</v>
      </c>
      <c r="AF314" s="10">
        <f t="shared" si="10"/>
        <v>9937</v>
      </c>
      <c r="AG314" s="10"/>
    </row>
    <row r="315" spans="1:33" ht="16.5" x14ac:dyDescent="0.3">
      <c r="A315" s="55">
        <f t="shared" si="7"/>
        <v>310</v>
      </c>
      <c r="B315" s="11">
        <f t="shared" si="9"/>
        <v>10200241</v>
      </c>
      <c r="C315" s="10"/>
      <c r="D315" s="10">
        <v>0</v>
      </c>
      <c r="E315" s="26" t="s">
        <v>1353</v>
      </c>
      <c r="F315" s="11" t="s">
        <v>64</v>
      </c>
      <c r="G315" s="11"/>
      <c r="H315" s="10">
        <v>200000</v>
      </c>
      <c r="I315" s="10">
        <v>0</v>
      </c>
      <c r="J315" s="11" t="s">
        <v>274</v>
      </c>
      <c r="K315" s="25" t="s">
        <v>1301</v>
      </c>
      <c r="L315" s="12" t="str">
        <f t="shared" si="8"/>
        <v>1,3,0,11925</v>
      </c>
      <c r="M315" s="10">
        <v>0</v>
      </c>
      <c r="N315" s="10"/>
      <c r="O315" s="248"/>
      <c r="P315" s="10"/>
      <c r="Q315" s="10"/>
      <c r="R315" s="248">
        <v>6</v>
      </c>
      <c r="S315" s="248"/>
      <c r="T315" s="10" t="s">
        <v>117</v>
      </c>
      <c r="U315" s="248">
        <v>0</v>
      </c>
      <c r="V315" s="10"/>
      <c r="W315" s="10"/>
      <c r="X315" s="10"/>
      <c r="Y315" s="10"/>
      <c r="Z315" s="11"/>
      <c r="AA315" s="11"/>
      <c r="AB315" s="11" t="s">
        <v>302</v>
      </c>
      <c r="AC315" s="10" t="s">
        <v>154</v>
      </c>
      <c r="AD315" s="10">
        <f>[1]卡牌!$AI$3</f>
        <v>180</v>
      </c>
      <c r="AE315" s="10">
        <f>[1]临时数据!AD26</f>
        <v>66.247372669492322</v>
      </c>
      <c r="AF315" s="10">
        <f t="shared" si="10"/>
        <v>11925</v>
      </c>
      <c r="AG315" s="10"/>
    </row>
    <row r="316" spans="1:33" ht="16.5" x14ac:dyDescent="0.3">
      <c r="A316" s="10">
        <f t="shared" si="7"/>
        <v>311</v>
      </c>
      <c r="B316" s="11">
        <f t="shared" si="9"/>
        <v>10200251</v>
      </c>
      <c r="C316" s="10"/>
      <c r="D316" s="10">
        <v>0</v>
      </c>
      <c r="E316" s="26" t="s">
        <v>1353</v>
      </c>
      <c r="F316" s="11" t="s">
        <v>64</v>
      </c>
      <c r="G316" s="11"/>
      <c r="H316" s="10">
        <v>200000</v>
      </c>
      <c r="I316" s="10">
        <v>0</v>
      </c>
      <c r="J316" s="11" t="s">
        <v>274</v>
      </c>
      <c r="K316" s="25" t="s">
        <v>1301</v>
      </c>
      <c r="L316" s="12" t="str">
        <f t="shared" si="8"/>
        <v>1,3,0,14309</v>
      </c>
      <c r="M316" s="10">
        <v>0</v>
      </c>
      <c r="N316" s="10"/>
      <c r="O316" s="248"/>
      <c r="P316" s="10"/>
      <c r="Q316" s="10"/>
      <c r="R316" s="248">
        <v>6</v>
      </c>
      <c r="S316" s="248"/>
      <c r="T316" s="10" t="s">
        <v>117</v>
      </c>
      <c r="U316" s="248">
        <v>0</v>
      </c>
      <c r="V316" s="10"/>
      <c r="W316" s="10"/>
      <c r="X316" s="10"/>
      <c r="Y316" s="10"/>
      <c r="Z316" s="11"/>
      <c r="AA316" s="11"/>
      <c r="AB316" s="11" t="s">
        <v>303</v>
      </c>
      <c r="AC316" s="10" t="s">
        <v>154</v>
      </c>
      <c r="AD316" s="10">
        <f>[1]卡牌!$AI$3</f>
        <v>180</v>
      </c>
      <c r="AE316" s="10">
        <f>[1]临时数据!AD27</f>
        <v>79.496847203390786</v>
      </c>
      <c r="AF316" s="10">
        <f t="shared" si="10"/>
        <v>14309</v>
      </c>
      <c r="AG316" s="10"/>
    </row>
    <row r="317" spans="1:33" ht="16.5" x14ac:dyDescent="0.3">
      <c r="A317" s="55">
        <f t="shared" si="7"/>
        <v>312</v>
      </c>
      <c r="B317" s="10">
        <f t="shared" si="4"/>
        <v>10201010</v>
      </c>
      <c r="C317" s="10"/>
      <c r="D317" s="10">
        <v>0</v>
      </c>
      <c r="E317" s="10" t="s">
        <v>97</v>
      </c>
      <c r="F317" s="11" t="s">
        <v>64</v>
      </c>
      <c r="G317" s="11"/>
      <c r="H317" s="10">
        <v>200000</v>
      </c>
      <c r="I317" s="10">
        <v>0</v>
      </c>
      <c r="J317" s="11" t="s">
        <v>262</v>
      </c>
      <c r="K317" s="25" t="s">
        <v>1301</v>
      </c>
      <c r="L317" s="12" t="str">
        <f t="shared" ref="L317:L356" si="11">_xlfn.CONCAT("1,3,0,",AF317)</f>
        <v>1,3,0,450</v>
      </c>
      <c r="M317" s="10">
        <v>1</v>
      </c>
      <c r="N317" s="10"/>
      <c r="O317" s="248"/>
      <c r="P317" s="10"/>
      <c r="Q317" s="10"/>
      <c r="R317" s="248">
        <v>8</v>
      </c>
      <c r="S317" s="248"/>
      <c r="T317" s="10" t="s">
        <v>117</v>
      </c>
      <c r="U317" s="248">
        <v>0</v>
      </c>
      <c r="V317" s="10"/>
      <c r="W317" s="10">
        <v>10201010</v>
      </c>
      <c r="X317" s="10"/>
      <c r="Y317" s="10"/>
      <c r="Z317" s="11"/>
      <c r="AA317" s="11"/>
      <c r="AB317" s="10" t="str">
        <f t="shared" ref="AB317:AB341" si="12">AB267</f>
        <v>01</v>
      </c>
      <c r="AC317" s="10" t="s">
        <v>155</v>
      </c>
      <c r="AD317" s="10">
        <f>[1]卡牌!$AI$4</f>
        <v>450</v>
      </c>
      <c r="AE317" s="10">
        <f t="shared" ref="AE317:AE341" si="13">AE267</f>
        <v>1</v>
      </c>
      <c r="AF317" s="10">
        <f t="shared" si="6"/>
        <v>450</v>
      </c>
      <c r="AG317" s="10"/>
    </row>
    <row r="318" spans="1:33" ht="16.5" x14ac:dyDescent="0.3">
      <c r="A318" s="10">
        <f t="shared" si="7"/>
        <v>313</v>
      </c>
      <c r="B318" s="10">
        <f t="shared" si="4"/>
        <v>10201020</v>
      </c>
      <c r="C318" s="10"/>
      <c r="D318" s="10">
        <v>0</v>
      </c>
      <c r="E318" s="10" t="s">
        <v>97</v>
      </c>
      <c r="F318" s="11" t="s">
        <v>64</v>
      </c>
      <c r="G318" s="11"/>
      <c r="H318" s="10">
        <v>200000</v>
      </c>
      <c r="I318" s="10">
        <v>0</v>
      </c>
      <c r="J318" s="11" t="s">
        <v>262</v>
      </c>
      <c r="K318" s="25" t="s">
        <v>1301</v>
      </c>
      <c r="L318" s="12" t="str">
        <f t="shared" si="11"/>
        <v>1,3,0,540</v>
      </c>
      <c r="M318" s="10">
        <v>1</v>
      </c>
      <c r="N318" s="10"/>
      <c r="O318" s="248"/>
      <c r="P318" s="10"/>
      <c r="Q318" s="10"/>
      <c r="R318" s="248">
        <v>8</v>
      </c>
      <c r="S318" s="248"/>
      <c r="T318" s="10" t="s">
        <v>117</v>
      </c>
      <c r="U318" s="248">
        <v>0</v>
      </c>
      <c r="V318" s="10"/>
      <c r="W318" s="10">
        <v>10201010</v>
      </c>
      <c r="X318" s="10"/>
      <c r="Y318" s="10"/>
      <c r="Z318" s="11"/>
      <c r="AA318" s="11"/>
      <c r="AB318" s="10" t="str">
        <f t="shared" si="12"/>
        <v>02</v>
      </c>
      <c r="AC318" s="10" t="s">
        <v>155</v>
      </c>
      <c r="AD318" s="10">
        <f>[1]卡牌!$AI$4</f>
        <v>450</v>
      </c>
      <c r="AE318" s="10">
        <f t="shared" si="13"/>
        <v>1.2</v>
      </c>
      <c r="AF318" s="10">
        <f t="shared" si="6"/>
        <v>540</v>
      </c>
      <c r="AG318" s="10"/>
    </row>
    <row r="319" spans="1:33" ht="16.5" x14ac:dyDescent="0.3">
      <c r="A319" s="55">
        <f t="shared" si="7"/>
        <v>314</v>
      </c>
      <c r="B319" s="10">
        <f t="shared" si="4"/>
        <v>10201030</v>
      </c>
      <c r="C319" s="10"/>
      <c r="D319" s="10">
        <v>0</v>
      </c>
      <c r="E319" s="10" t="s">
        <v>97</v>
      </c>
      <c r="F319" s="11" t="s">
        <v>64</v>
      </c>
      <c r="G319" s="11"/>
      <c r="H319" s="10">
        <v>200000</v>
      </c>
      <c r="I319" s="10">
        <v>0</v>
      </c>
      <c r="J319" s="11" t="s">
        <v>262</v>
      </c>
      <c r="K319" s="25" t="s">
        <v>1301</v>
      </c>
      <c r="L319" s="12" t="str">
        <f t="shared" si="11"/>
        <v>1,3,0,648</v>
      </c>
      <c r="M319" s="10">
        <v>1</v>
      </c>
      <c r="N319" s="10"/>
      <c r="O319" s="248"/>
      <c r="P319" s="10"/>
      <c r="Q319" s="10"/>
      <c r="R319" s="248">
        <v>8</v>
      </c>
      <c r="S319" s="248"/>
      <c r="T319" s="10" t="s">
        <v>117</v>
      </c>
      <c r="U319" s="248">
        <v>0</v>
      </c>
      <c r="V319" s="10"/>
      <c r="W319" s="10">
        <v>10201010</v>
      </c>
      <c r="X319" s="10"/>
      <c r="Y319" s="10"/>
      <c r="Z319" s="11"/>
      <c r="AA319" s="11"/>
      <c r="AB319" s="10" t="str">
        <f t="shared" si="12"/>
        <v>03</v>
      </c>
      <c r="AC319" s="10" t="s">
        <v>155</v>
      </c>
      <c r="AD319" s="10">
        <f>[1]卡牌!$AI$4</f>
        <v>450</v>
      </c>
      <c r="AE319" s="10">
        <f t="shared" si="13"/>
        <v>1.44</v>
      </c>
      <c r="AF319" s="10">
        <f t="shared" si="6"/>
        <v>648</v>
      </c>
      <c r="AG319" s="10"/>
    </row>
    <row r="320" spans="1:33" ht="16.5" x14ac:dyDescent="0.3">
      <c r="A320" s="10">
        <f t="shared" si="7"/>
        <v>315</v>
      </c>
      <c r="B320" s="10">
        <f t="shared" si="4"/>
        <v>10201040</v>
      </c>
      <c r="C320" s="10"/>
      <c r="D320" s="10">
        <v>0</v>
      </c>
      <c r="E320" s="10" t="s">
        <v>97</v>
      </c>
      <c r="F320" s="11" t="s">
        <v>64</v>
      </c>
      <c r="G320" s="11"/>
      <c r="H320" s="10">
        <v>200000</v>
      </c>
      <c r="I320" s="10">
        <v>0</v>
      </c>
      <c r="J320" s="11" t="s">
        <v>262</v>
      </c>
      <c r="K320" s="25" t="s">
        <v>1301</v>
      </c>
      <c r="L320" s="12" t="str">
        <f t="shared" si="11"/>
        <v>1,3,0,778</v>
      </c>
      <c r="M320" s="10">
        <v>1</v>
      </c>
      <c r="N320" s="10"/>
      <c r="O320" s="248"/>
      <c r="P320" s="10"/>
      <c r="Q320" s="10"/>
      <c r="R320" s="248">
        <v>8</v>
      </c>
      <c r="S320" s="248"/>
      <c r="T320" s="10" t="s">
        <v>117</v>
      </c>
      <c r="U320" s="248">
        <v>0</v>
      </c>
      <c r="V320" s="10"/>
      <c r="W320" s="10">
        <v>10201010</v>
      </c>
      <c r="X320" s="10"/>
      <c r="Y320" s="10"/>
      <c r="Z320" s="11"/>
      <c r="AA320" s="11"/>
      <c r="AB320" s="10" t="str">
        <f t="shared" si="12"/>
        <v>04</v>
      </c>
      <c r="AC320" s="10" t="s">
        <v>155</v>
      </c>
      <c r="AD320" s="10">
        <f>[1]卡牌!$AI$4</f>
        <v>450</v>
      </c>
      <c r="AE320" s="10">
        <f t="shared" si="13"/>
        <v>1.728</v>
      </c>
      <c r="AF320" s="10">
        <f t="shared" si="6"/>
        <v>778</v>
      </c>
      <c r="AG320" s="10"/>
    </row>
    <row r="321" spans="1:33" ht="16.5" x14ac:dyDescent="0.3">
      <c r="A321" s="55">
        <f t="shared" si="7"/>
        <v>316</v>
      </c>
      <c r="B321" s="10">
        <f t="shared" si="4"/>
        <v>10201050</v>
      </c>
      <c r="C321" s="10"/>
      <c r="D321" s="10">
        <v>0</v>
      </c>
      <c r="E321" s="10" t="s">
        <v>97</v>
      </c>
      <c r="F321" s="11" t="s">
        <v>64</v>
      </c>
      <c r="G321" s="11"/>
      <c r="H321" s="10">
        <v>200000</v>
      </c>
      <c r="I321" s="10">
        <v>0</v>
      </c>
      <c r="J321" s="11" t="s">
        <v>262</v>
      </c>
      <c r="K321" s="25" t="s">
        <v>1301</v>
      </c>
      <c r="L321" s="12" t="str">
        <f t="shared" si="11"/>
        <v>1,3,0,933</v>
      </c>
      <c r="M321" s="10">
        <v>1</v>
      </c>
      <c r="N321" s="10"/>
      <c r="O321" s="248"/>
      <c r="P321" s="10"/>
      <c r="Q321" s="10"/>
      <c r="R321" s="248">
        <v>8</v>
      </c>
      <c r="S321" s="248"/>
      <c r="T321" s="10" t="s">
        <v>117</v>
      </c>
      <c r="U321" s="248">
        <v>0</v>
      </c>
      <c r="V321" s="10"/>
      <c r="W321" s="10">
        <v>10201010</v>
      </c>
      <c r="X321" s="10"/>
      <c r="Y321" s="10"/>
      <c r="Z321" s="11"/>
      <c r="AA321" s="11"/>
      <c r="AB321" s="10" t="str">
        <f t="shared" si="12"/>
        <v>05</v>
      </c>
      <c r="AC321" s="10" t="s">
        <v>155</v>
      </c>
      <c r="AD321" s="10">
        <f>[1]卡牌!$AI$4</f>
        <v>450</v>
      </c>
      <c r="AE321" s="10">
        <f t="shared" si="13"/>
        <v>2.0735999999999999</v>
      </c>
      <c r="AF321" s="10">
        <f t="shared" si="6"/>
        <v>933</v>
      </c>
      <c r="AG321" s="10"/>
    </row>
    <row r="322" spans="1:33" ht="16.5" x14ac:dyDescent="0.3">
      <c r="A322" s="10">
        <f t="shared" si="7"/>
        <v>317</v>
      </c>
      <c r="B322" s="10">
        <f t="shared" si="4"/>
        <v>10201060</v>
      </c>
      <c r="C322" s="10"/>
      <c r="D322" s="10">
        <v>0</v>
      </c>
      <c r="E322" s="10" t="s">
        <v>97</v>
      </c>
      <c r="F322" s="11" t="s">
        <v>64</v>
      </c>
      <c r="G322" s="11"/>
      <c r="H322" s="10">
        <v>200000</v>
      </c>
      <c r="I322" s="10">
        <v>0</v>
      </c>
      <c r="J322" s="11" t="s">
        <v>262</v>
      </c>
      <c r="K322" s="25" t="s">
        <v>1301</v>
      </c>
      <c r="L322" s="12" t="str">
        <f t="shared" si="11"/>
        <v>1,3,0,1120</v>
      </c>
      <c r="M322" s="10">
        <v>1</v>
      </c>
      <c r="N322" s="10"/>
      <c r="O322" s="248"/>
      <c r="P322" s="10"/>
      <c r="Q322" s="10"/>
      <c r="R322" s="248">
        <v>8</v>
      </c>
      <c r="S322" s="248"/>
      <c r="T322" s="10" t="s">
        <v>117</v>
      </c>
      <c r="U322" s="248">
        <v>0</v>
      </c>
      <c r="V322" s="10"/>
      <c r="W322" s="10">
        <v>10201010</v>
      </c>
      <c r="X322" s="10"/>
      <c r="Y322" s="10"/>
      <c r="Z322" s="11"/>
      <c r="AA322" s="11"/>
      <c r="AB322" s="10" t="str">
        <f t="shared" si="12"/>
        <v>06</v>
      </c>
      <c r="AC322" s="10" t="s">
        <v>155</v>
      </c>
      <c r="AD322" s="10">
        <f>[1]卡牌!$AI$4</f>
        <v>450</v>
      </c>
      <c r="AE322" s="10">
        <f t="shared" si="13"/>
        <v>2.4883199999999999</v>
      </c>
      <c r="AF322" s="10">
        <f t="shared" si="6"/>
        <v>1120</v>
      </c>
      <c r="AG322" s="10"/>
    </row>
    <row r="323" spans="1:33" ht="16.5" x14ac:dyDescent="0.3">
      <c r="A323" s="55">
        <f t="shared" si="7"/>
        <v>318</v>
      </c>
      <c r="B323" s="10">
        <f t="shared" si="4"/>
        <v>10201070</v>
      </c>
      <c r="C323" s="10"/>
      <c r="D323" s="10">
        <v>0</v>
      </c>
      <c r="E323" s="10" t="s">
        <v>97</v>
      </c>
      <c r="F323" s="11" t="s">
        <v>64</v>
      </c>
      <c r="G323" s="11"/>
      <c r="H323" s="10">
        <v>200000</v>
      </c>
      <c r="I323" s="10">
        <v>0</v>
      </c>
      <c r="J323" s="11" t="s">
        <v>262</v>
      </c>
      <c r="K323" s="25" t="s">
        <v>1301</v>
      </c>
      <c r="L323" s="12" t="str">
        <f t="shared" si="11"/>
        <v>1,3,0,1344</v>
      </c>
      <c r="M323" s="10">
        <v>1</v>
      </c>
      <c r="N323" s="10"/>
      <c r="O323" s="248"/>
      <c r="P323" s="10"/>
      <c r="Q323" s="10"/>
      <c r="R323" s="248">
        <v>8</v>
      </c>
      <c r="S323" s="248"/>
      <c r="T323" s="10" t="s">
        <v>117</v>
      </c>
      <c r="U323" s="248">
        <v>0</v>
      </c>
      <c r="V323" s="10"/>
      <c r="W323" s="10">
        <v>10201010</v>
      </c>
      <c r="X323" s="10"/>
      <c r="Y323" s="10"/>
      <c r="Z323" s="11"/>
      <c r="AA323" s="11"/>
      <c r="AB323" s="10" t="str">
        <f t="shared" si="12"/>
        <v>07</v>
      </c>
      <c r="AC323" s="10" t="s">
        <v>155</v>
      </c>
      <c r="AD323" s="10">
        <f>[1]卡牌!$AI$4</f>
        <v>450</v>
      </c>
      <c r="AE323" s="10">
        <f t="shared" si="13"/>
        <v>2.9859839999999997</v>
      </c>
      <c r="AF323" s="10">
        <f t="shared" si="6"/>
        <v>1344</v>
      </c>
      <c r="AG323" s="10"/>
    </row>
    <row r="324" spans="1:33" ht="16.5" x14ac:dyDescent="0.3">
      <c r="A324" s="10">
        <f t="shared" si="7"/>
        <v>319</v>
      </c>
      <c r="B324" s="10">
        <f t="shared" si="4"/>
        <v>10201080</v>
      </c>
      <c r="C324" s="10"/>
      <c r="D324" s="10">
        <v>0</v>
      </c>
      <c r="E324" s="10" t="s">
        <v>97</v>
      </c>
      <c r="F324" s="11" t="s">
        <v>64</v>
      </c>
      <c r="G324" s="11"/>
      <c r="H324" s="10">
        <v>200000</v>
      </c>
      <c r="I324" s="10">
        <v>0</v>
      </c>
      <c r="J324" s="11" t="s">
        <v>262</v>
      </c>
      <c r="K324" s="25" t="s">
        <v>1301</v>
      </c>
      <c r="L324" s="12" t="str">
        <f t="shared" si="11"/>
        <v>1,3,0,1612</v>
      </c>
      <c r="M324" s="10">
        <v>1</v>
      </c>
      <c r="N324" s="10"/>
      <c r="O324" s="248"/>
      <c r="P324" s="10"/>
      <c r="Q324" s="10"/>
      <c r="R324" s="248">
        <v>8</v>
      </c>
      <c r="S324" s="248"/>
      <c r="T324" s="10" t="s">
        <v>117</v>
      </c>
      <c r="U324" s="248">
        <v>0</v>
      </c>
      <c r="V324" s="10"/>
      <c r="W324" s="10">
        <v>10201010</v>
      </c>
      <c r="X324" s="10"/>
      <c r="Y324" s="10"/>
      <c r="Z324" s="11"/>
      <c r="AA324" s="11"/>
      <c r="AB324" s="10" t="str">
        <f t="shared" si="12"/>
        <v>08</v>
      </c>
      <c r="AC324" s="10" t="s">
        <v>155</v>
      </c>
      <c r="AD324" s="10">
        <f>[1]卡牌!$AI$4</f>
        <v>450</v>
      </c>
      <c r="AE324" s="10">
        <f t="shared" si="13"/>
        <v>3.5831807999999996</v>
      </c>
      <c r="AF324" s="10">
        <f t="shared" si="6"/>
        <v>1612</v>
      </c>
      <c r="AG324" s="10"/>
    </row>
    <row r="325" spans="1:33" ht="16.5" x14ac:dyDescent="0.3">
      <c r="A325" s="55">
        <f t="shared" si="7"/>
        <v>320</v>
      </c>
      <c r="B325" s="10">
        <f t="shared" si="4"/>
        <v>10201090</v>
      </c>
      <c r="C325" s="10"/>
      <c r="D325" s="10">
        <v>0</v>
      </c>
      <c r="E325" s="10" t="s">
        <v>97</v>
      </c>
      <c r="F325" s="11" t="s">
        <v>64</v>
      </c>
      <c r="G325" s="11"/>
      <c r="H325" s="10">
        <v>200000</v>
      </c>
      <c r="I325" s="10">
        <v>0</v>
      </c>
      <c r="J325" s="11" t="s">
        <v>262</v>
      </c>
      <c r="K325" s="25" t="s">
        <v>1301</v>
      </c>
      <c r="L325" s="12" t="str">
        <f t="shared" si="11"/>
        <v>1,3,0,1935</v>
      </c>
      <c r="M325" s="10">
        <v>1</v>
      </c>
      <c r="N325" s="10"/>
      <c r="O325" s="248"/>
      <c r="P325" s="10"/>
      <c r="Q325" s="10"/>
      <c r="R325" s="248">
        <v>8</v>
      </c>
      <c r="S325" s="248"/>
      <c r="T325" s="10" t="s">
        <v>117</v>
      </c>
      <c r="U325" s="248">
        <v>0</v>
      </c>
      <c r="V325" s="10"/>
      <c r="W325" s="10">
        <v>10201010</v>
      </c>
      <c r="X325" s="10"/>
      <c r="Y325" s="10"/>
      <c r="Z325" s="11"/>
      <c r="AA325" s="11"/>
      <c r="AB325" s="10" t="str">
        <f t="shared" si="12"/>
        <v>09</v>
      </c>
      <c r="AC325" s="10" t="s">
        <v>155</v>
      </c>
      <c r="AD325" s="10">
        <f>[1]卡牌!$AI$4</f>
        <v>450</v>
      </c>
      <c r="AE325" s="10">
        <f t="shared" si="13"/>
        <v>4.2998169599999994</v>
      </c>
      <c r="AF325" s="10">
        <f t="shared" si="6"/>
        <v>1935</v>
      </c>
      <c r="AG325" s="10"/>
    </row>
    <row r="326" spans="1:33" ht="16.5" x14ac:dyDescent="0.3">
      <c r="A326" s="10">
        <f t="shared" si="7"/>
        <v>321</v>
      </c>
      <c r="B326" s="10">
        <f t="shared" si="4"/>
        <v>10201100</v>
      </c>
      <c r="C326" s="10"/>
      <c r="D326" s="10">
        <v>0</v>
      </c>
      <c r="E326" s="10" t="s">
        <v>97</v>
      </c>
      <c r="F326" s="11" t="s">
        <v>64</v>
      </c>
      <c r="G326" s="11"/>
      <c r="H326" s="10">
        <v>200000</v>
      </c>
      <c r="I326" s="10">
        <v>0</v>
      </c>
      <c r="J326" s="11" t="s">
        <v>262</v>
      </c>
      <c r="K326" s="25" t="s">
        <v>1301</v>
      </c>
      <c r="L326" s="12" t="str">
        <f t="shared" si="11"/>
        <v>1,3,0,2322</v>
      </c>
      <c r="M326" s="10">
        <v>1</v>
      </c>
      <c r="N326" s="10"/>
      <c r="O326" s="248"/>
      <c r="P326" s="10"/>
      <c r="Q326" s="10"/>
      <c r="R326" s="248">
        <v>8</v>
      </c>
      <c r="S326" s="248"/>
      <c r="T326" s="10" t="s">
        <v>117</v>
      </c>
      <c r="U326" s="248">
        <v>0</v>
      </c>
      <c r="V326" s="10"/>
      <c r="W326" s="10">
        <v>10201010</v>
      </c>
      <c r="X326" s="10"/>
      <c r="Y326" s="10"/>
      <c r="Z326" s="11"/>
      <c r="AA326" s="11"/>
      <c r="AB326" s="10" t="str">
        <f t="shared" si="12"/>
        <v>10</v>
      </c>
      <c r="AC326" s="10" t="s">
        <v>155</v>
      </c>
      <c r="AD326" s="10">
        <f>[1]卡牌!$AI$4</f>
        <v>450</v>
      </c>
      <c r="AE326" s="10">
        <f t="shared" si="13"/>
        <v>5.1597803519999994</v>
      </c>
      <c r="AF326" s="10">
        <f t="shared" si="6"/>
        <v>2322</v>
      </c>
      <c r="AG326" s="10"/>
    </row>
    <row r="327" spans="1:33" ht="16.5" x14ac:dyDescent="0.3">
      <c r="A327" s="55">
        <f t="shared" si="7"/>
        <v>322</v>
      </c>
      <c r="B327" s="10">
        <f t="shared" si="4"/>
        <v>10201110</v>
      </c>
      <c r="C327" s="10"/>
      <c r="D327" s="10">
        <v>0</v>
      </c>
      <c r="E327" s="10" t="s">
        <v>97</v>
      </c>
      <c r="F327" s="11" t="s">
        <v>64</v>
      </c>
      <c r="G327" s="11"/>
      <c r="H327" s="10">
        <v>200000</v>
      </c>
      <c r="I327" s="10">
        <v>0</v>
      </c>
      <c r="J327" s="11" t="s">
        <v>262</v>
      </c>
      <c r="K327" s="25" t="s">
        <v>1301</v>
      </c>
      <c r="L327" s="12" t="str">
        <f t="shared" si="11"/>
        <v>1,3,0,2786</v>
      </c>
      <c r="M327" s="10">
        <v>1</v>
      </c>
      <c r="N327" s="10"/>
      <c r="O327" s="248"/>
      <c r="P327" s="10"/>
      <c r="Q327" s="10"/>
      <c r="R327" s="248">
        <v>8</v>
      </c>
      <c r="S327" s="248"/>
      <c r="T327" s="10" t="s">
        <v>117</v>
      </c>
      <c r="U327" s="248">
        <v>0</v>
      </c>
      <c r="V327" s="10"/>
      <c r="W327" s="10">
        <v>10201010</v>
      </c>
      <c r="X327" s="10"/>
      <c r="Y327" s="10"/>
      <c r="Z327" s="11"/>
      <c r="AA327" s="11"/>
      <c r="AB327" s="10" t="str">
        <f t="shared" si="12"/>
        <v>11</v>
      </c>
      <c r="AC327" s="10" t="s">
        <v>155</v>
      </c>
      <c r="AD327" s="10">
        <f>[1]卡牌!$AI$4</f>
        <v>450</v>
      </c>
      <c r="AE327" s="10">
        <f t="shared" si="13"/>
        <v>6.1917364223999991</v>
      </c>
      <c r="AF327" s="10">
        <f t="shared" si="6"/>
        <v>2786</v>
      </c>
      <c r="AG327" s="10"/>
    </row>
    <row r="328" spans="1:33" ht="16.5" x14ac:dyDescent="0.3">
      <c r="A328" s="10">
        <f t="shared" si="7"/>
        <v>323</v>
      </c>
      <c r="B328" s="10">
        <f t="shared" si="4"/>
        <v>10201120</v>
      </c>
      <c r="C328" s="10"/>
      <c r="D328" s="10">
        <v>0</v>
      </c>
      <c r="E328" s="10" t="s">
        <v>97</v>
      </c>
      <c r="F328" s="11" t="s">
        <v>64</v>
      </c>
      <c r="G328" s="11"/>
      <c r="H328" s="10">
        <v>200000</v>
      </c>
      <c r="I328" s="10">
        <v>0</v>
      </c>
      <c r="J328" s="11" t="s">
        <v>262</v>
      </c>
      <c r="K328" s="25" t="s">
        <v>1301</v>
      </c>
      <c r="L328" s="12" t="str">
        <f t="shared" si="11"/>
        <v>1,3,0,3344</v>
      </c>
      <c r="M328" s="10">
        <v>1</v>
      </c>
      <c r="N328" s="10"/>
      <c r="O328" s="248"/>
      <c r="P328" s="10"/>
      <c r="Q328" s="10"/>
      <c r="R328" s="248">
        <v>8</v>
      </c>
      <c r="S328" s="248"/>
      <c r="T328" s="10" t="s">
        <v>117</v>
      </c>
      <c r="U328" s="248">
        <v>0</v>
      </c>
      <c r="V328" s="10"/>
      <c r="W328" s="10">
        <v>10201010</v>
      </c>
      <c r="X328" s="10"/>
      <c r="Y328" s="10"/>
      <c r="Z328" s="11"/>
      <c r="AA328" s="11"/>
      <c r="AB328" s="10" t="str">
        <f t="shared" si="12"/>
        <v>12</v>
      </c>
      <c r="AC328" s="10" t="s">
        <v>155</v>
      </c>
      <c r="AD328" s="10">
        <f>[1]卡牌!$AI$4</f>
        <v>450</v>
      </c>
      <c r="AE328" s="10">
        <f t="shared" si="13"/>
        <v>7.4300837068799988</v>
      </c>
      <c r="AF328" s="10">
        <f t="shared" si="6"/>
        <v>3344</v>
      </c>
      <c r="AG328" s="10"/>
    </row>
    <row r="329" spans="1:33" ht="16.5" x14ac:dyDescent="0.3">
      <c r="A329" s="55">
        <f t="shared" si="7"/>
        <v>324</v>
      </c>
      <c r="B329" s="10">
        <f t="shared" si="4"/>
        <v>10201130</v>
      </c>
      <c r="C329" s="10"/>
      <c r="D329" s="10">
        <v>0</v>
      </c>
      <c r="E329" s="10" t="s">
        <v>97</v>
      </c>
      <c r="F329" s="11" t="s">
        <v>64</v>
      </c>
      <c r="G329" s="11"/>
      <c r="H329" s="10">
        <v>200000</v>
      </c>
      <c r="I329" s="10">
        <v>0</v>
      </c>
      <c r="J329" s="11" t="s">
        <v>262</v>
      </c>
      <c r="K329" s="25" t="s">
        <v>1301</v>
      </c>
      <c r="L329" s="12" t="str">
        <f t="shared" si="11"/>
        <v>1,3,0,4012</v>
      </c>
      <c r="M329" s="10">
        <v>1</v>
      </c>
      <c r="N329" s="10"/>
      <c r="O329" s="248"/>
      <c r="P329" s="10"/>
      <c r="Q329" s="10"/>
      <c r="R329" s="248">
        <v>8</v>
      </c>
      <c r="S329" s="248"/>
      <c r="T329" s="10" t="s">
        <v>117</v>
      </c>
      <c r="U329" s="248">
        <v>0</v>
      </c>
      <c r="V329" s="10"/>
      <c r="W329" s="10">
        <v>10201010</v>
      </c>
      <c r="X329" s="10"/>
      <c r="Y329" s="10"/>
      <c r="Z329" s="11"/>
      <c r="AA329" s="11"/>
      <c r="AB329" s="10" t="str">
        <f t="shared" si="12"/>
        <v>13</v>
      </c>
      <c r="AC329" s="10" t="s">
        <v>155</v>
      </c>
      <c r="AD329" s="10">
        <f>[1]卡牌!$AI$4</f>
        <v>450</v>
      </c>
      <c r="AE329" s="10">
        <f t="shared" si="13"/>
        <v>8.9161004482559978</v>
      </c>
      <c r="AF329" s="10">
        <f t="shared" si="6"/>
        <v>4012</v>
      </c>
      <c r="AG329" s="10"/>
    </row>
    <row r="330" spans="1:33" ht="16.5" x14ac:dyDescent="0.3">
      <c r="A330" s="10">
        <f t="shared" si="7"/>
        <v>325</v>
      </c>
      <c r="B330" s="10">
        <f t="shared" si="4"/>
        <v>10201140</v>
      </c>
      <c r="C330" s="10"/>
      <c r="D330" s="10">
        <v>0</v>
      </c>
      <c r="E330" s="10" t="s">
        <v>97</v>
      </c>
      <c r="F330" s="11" t="s">
        <v>64</v>
      </c>
      <c r="G330" s="11"/>
      <c r="H330" s="10">
        <v>200000</v>
      </c>
      <c r="I330" s="10">
        <v>0</v>
      </c>
      <c r="J330" s="11" t="s">
        <v>262</v>
      </c>
      <c r="K330" s="25" t="s">
        <v>1301</v>
      </c>
      <c r="L330" s="12" t="str">
        <f t="shared" si="11"/>
        <v>1,3,0,4815</v>
      </c>
      <c r="M330" s="10">
        <v>1</v>
      </c>
      <c r="N330" s="10"/>
      <c r="O330" s="248"/>
      <c r="P330" s="10"/>
      <c r="Q330" s="10"/>
      <c r="R330" s="248">
        <v>8</v>
      </c>
      <c r="S330" s="248"/>
      <c r="T330" s="10" t="s">
        <v>117</v>
      </c>
      <c r="U330" s="248">
        <v>0</v>
      </c>
      <c r="V330" s="10"/>
      <c r="W330" s="10">
        <v>10201010</v>
      </c>
      <c r="X330" s="10"/>
      <c r="Y330" s="10"/>
      <c r="Z330" s="11"/>
      <c r="AA330" s="11"/>
      <c r="AB330" s="10" t="str">
        <f t="shared" si="12"/>
        <v>14</v>
      </c>
      <c r="AC330" s="10" t="s">
        <v>155</v>
      </c>
      <c r="AD330" s="10">
        <f>[1]卡牌!$AI$4</f>
        <v>450</v>
      </c>
      <c r="AE330" s="10">
        <f t="shared" si="13"/>
        <v>10.699320537907196</v>
      </c>
      <c r="AF330" s="10">
        <f t="shared" si="6"/>
        <v>4815</v>
      </c>
      <c r="AG330" s="10"/>
    </row>
    <row r="331" spans="1:33" ht="16.5" x14ac:dyDescent="0.3">
      <c r="A331" s="55">
        <f t="shared" si="7"/>
        <v>326</v>
      </c>
      <c r="B331" s="10">
        <f t="shared" si="4"/>
        <v>10201150</v>
      </c>
      <c r="C331" s="10"/>
      <c r="D331" s="10">
        <v>0</v>
      </c>
      <c r="E331" s="10" t="s">
        <v>97</v>
      </c>
      <c r="F331" s="11" t="s">
        <v>64</v>
      </c>
      <c r="G331" s="11"/>
      <c r="H331" s="10">
        <v>200000</v>
      </c>
      <c r="I331" s="10">
        <v>0</v>
      </c>
      <c r="J331" s="11" t="s">
        <v>262</v>
      </c>
      <c r="K331" s="25" t="s">
        <v>1301</v>
      </c>
      <c r="L331" s="12" t="str">
        <f t="shared" si="11"/>
        <v>1,3,0,5778</v>
      </c>
      <c r="M331" s="10">
        <v>1</v>
      </c>
      <c r="N331" s="10"/>
      <c r="O331" s="248"/>
      <c r="P331" s="10"/>
      <c r="Q331" s="10"/>
      <c r="R331" s="248">
        <v>8</v>
      </c>
      <c r="S331" s="248"/>
      <c r="T331" s="10" t="s">
        <v>117</v>
      </c>
      <c r="U331" s="248">
        <v>0</v>
      </c>
      <c r="V331" s="10"/>
      <c r="W331" s="10">
        <v>10201010</v>
      </c>
      <c r="X331" s="10"/>
      <c r="Y331" s="10"/>
      <c r="Z331" s="11"/>
      <c r="AA331" s="11"/>
      <c r="AB331" s="10" t="str">
        <f t="shared" si="12"/>
        <v>15</v>
      </c>
      <c r="AC331" s="10" t="s">
        <v>155</v>
      </c>
      <c r="AD331" s="10">
        <f>[1]卡牌!$AI$4</f>
        <v>450</v>
      </c>
      <c r="AE331" s="10">
        <f t="shared" si="13"/>
        <v>12.839184645488634</v>
      </c>
      <c r="AF331" s="10">
        <f t="shared" si="6"/>
        <v>5778</v>
      </c>
      <c r="AG331" s="10"/>
    </row>
    <row r="332" spans="1:33" ht="16.5" x14ac:dyDescent="0.3">
      <c r="A332" s="10">
        <f t="shared" si="7"/>
        <v>327</v>
      </c>
      <c r="B332" s="10">
        <f t="shared" si="4"/>
        <v>10201160</v>
      </c>
      <c r="C332" s="10"/>
      <c r="D332" s="10">
        <v>0</v>
      </c>
      <c r="E332" s="10" t="s">
        <v>97</v>
      </c>
      <c r="F332" s="11" t="s">
        <v>64</v>
      </c>
      <c r="G332" s="11"/>
      <c r="H332" s="10">
        <v>200000</v>
      </c>
      <c r="I332" s="10">
        <v>0</v>
      </c>
      <c r="J332" s="11" t="s">
        <v>262</v>
      </c>
      <c r="K332" s="25" t="s">
        <v>1301</v>
      </c>
      <c r="L332" s="12" t="str">
        <f t="shared" si="11"/>
        <v>1,3,0,6933</v>
      </c>
      <c r="M332" s="10">
        <v>1</v>
      </c>
      <c r="N332" s="10"/>
      <c r="O332" s="248"/>
      <c r="P332" s="10"/>
      <c r="Q332" s="10"/>
      <c r="R332" s="248">
        <v>8</v>
      </c>
      <c r="S332" s="248"/>
      <c r="T332" s="10" t="s">
        <v>117</v>
      </c>
      <c r="U332" s="248">
        <v>0</v>
      </c>
      <c r="V332" s="10"/>
      <c r="W332" s="10">
        <v>10201010</v>
      </c>
      <c r="X332" s="10"/>
      <c r="Y332" s="10"/>
      <c r="Z332" s="11"/>
      <c r="AA332" s="11"/>
      <c r="AB332" s="10" t="str">
        <f t="shared" si="12"/>
        <v>16</v>
      </c>
      <c r="AC332" s="10" t="s">
        <v>155</v>
      </c>
      <c r="AD332" s="10">
        <f>[1]卡牌!$AI$4</f>
        <v>450</v>
      </c>
      <c r="AE332" s="10">
        <f t="shared" si="13"/>
        <v>15.407021574586361</v>
      </c>
      <c r="AF332" s="10">
        <f t="shared" si="6"/>
        <v>6933</v>
      </c>
      <c r="AG332" s="10"/>
    </row>
    <row r="333" spans="1:33" ht="16.5" x14ac:dyDescent="0.3">
      <c r="A333" s="55">
        <f t="shared" si="7"/>
        <v>328</v>
      </c>
      <c r="B333" s="10">
        <f t="shared" si="4"/>
        <v>10201170</v>
      </c>
      <c r="C333" s="10"/>
      <c r="D333" s="10">
        <v>0</v>
      </c>
      <c r="E333" s="10" t="s">
        <v>97</v>
      </c>
      <c r="F333" s="11" t="s">
        <v>64</v>
      </c>
      <c r="G333" s="11"/>
      <c r="H333" s="10">
        <v>200000</v>
      </c>
      <c r="I333" s="10">
        <v>0</v>
      </c>
      <c r="J333" s="11" t="s">
        <v>262</v>
      </c>
      <c r="K333" s="25" t="s">
        <v>1301</v>
      </c>
      <c r="L333" s="12" t="str">
        <f t="shared" si="11"/>
        <v>1,3,0,8320</v>
      </c>
      <c r="M333" s="10">
        <v>1</v>
      </c>
      <c r="N333" s="10"/>
      <c r="O333" s="248"/>
      <c r="P333" s="10"/>
      <c r="Q333" s="10"/>
      <c r="R333" s="248">
        <v>8</v>
      </c>
      <c r="S333" s="248"/>
      <c r="T333" s="10" t="s">
        <v>117</v>
      </c>
      <c r="U333" s="248">
        <v>0</v>
      </c>
      <c r="V333" s="10"/>
      <c r="W333" s="10">
        <v>10201010</v>
      </c>
      <c r="X333" s="10"/>
      <c r="Y333" s="10"/>
      <c r="Z333" s="11"/>
      <c r="AA333" s="11"/>
      <c r="AB333" s="10" t="str">
        <f t="shared" si="12"/>
        <v>17</v>
      </c>
      <c r="AC333" s="10" t="s">
        <v>155</v>
      </c>
      <c r="AD333" s="10">
        <f>[1]卡牌!$AI$4</f>
        <v>450</v>
      </c>
      <c r="AE333" s="10">
        <f t="shared" si="13"/>
        <v>18.488425889503631</v>
      </c>
      <c r="AF333" s="10">
        <f t="shared" si="6"/>
        <v>8320</v>
      </c>
      <c r="AG333" s="10"/>
    </row>
    <row r="334" spans="1:33" ht="16.5" x14ac:dyDescent="0.3">
      <c r="A334" s="10">
        <f t="shared" si="7"/>
        <v>329</v>
      </c>
      <c r="B334" s="10">
        <f t="shared" si="4"/>
        <v>10201180</v>
      </c>
      <c r="C334" s="10"/>
      <c r="D334" s="10">
        <v>0</v>
      </c>
      <c r="E334" s="10" t="s">
        <v>97</v>
      </c>
      <c r="F334" s="11" t="s">
        <v>64</v>
      </c>
      <c r="G334" s="11"/>
      <c r="H334" s="10">
        <v>200000</v>
      </c>
      <c r="I334" s="10">
        <v>0</v>
      </c>
      <c r="J334" s="11" t="s">
        <v>262</v>
      </c>
      <c r="K334" s="25" t="s">
        <v>1301</v>
      </c>
      <c r="L334" s="12" t="str">
        <f t="shared" si="11"/>
        <v>1,3,0,9984</v>
      </c>
      <c r="M334" s="10">
        <v>1</v>
      </c>
      <c r="N334" s="10"/>
      <c r="O334" s="248"/>
      <c r="P334" s="10"/>
      <c r="Q334" s="10"/>
      <c r="R334" s="248">
        <v>8</v>
      </c>
      <c r="S334" s="248"/>
      <c r="T334" s="10" t="s">
        <v>117</v>
      </c>
      <c r="U334" s="248">
        <v>0</v>
      </c>
      <c r="V334" s="10"/>
      <c r="W334" s="10">
        <v>10201010</v>
      </c>
      <c r="X334" s="10"/>
      <c r="Y334" s="10"/>
      <c r="Z334" s="11"/>
      <c r="AA334" s="11"/>
      <c r="AB334" s="10" t="str">
        <f t="shared" si="12"/>
        <v>18</v>
      </c>
      <c r="AC334" s="10" t="s">
        <v>155</v>
      </c>
      <c r="AD334" s="10">
        <f>[1]卡牌!$AI$4</f>
        <v>450</v>
      </c>
      <c r="AE334" s="10">
        <f t="shared" si="13"/>
        <v>22.186111067404358</v>
      </c>
      <c r="AF334" s="10">
        <f t="shared" si="6"/>
        <v>9984</v>
      </c>
      <c r="AG334" s="10"/>
    </row>
    <row r="335" spans="1:33" ht="16.5" x14ac:dyDescent="0.3">
      <c r="A335" s="55">
        <f t="shared" si="7"/>
        <v>330</v>
      </c>
      <c r="B335" s="10">
        <f t="shared" si="4"/>
        <v>10201190</v>
      </c>
      <c r="C335" s="10"/>
      <c r="D335" s="10">
        <v>0</v>
      </c>
      <c r="E335" s="10" t="s">
        <v>97</v>
      </c>
      <c r="F335" s="11" t="s">
        <v>64</v>
      </c>
      <c r="G335" s="11"/>
      <c r="H335" s="10">
        <v>200000</v>
      </c>
      <c r="I335" s="10">
        <v>0</v>
      </c>
      <c r="J335" s="11" t="s">
        <v>262</v>
      </c>
      <c r="K335" s="25" t="s">
        <v>1301</v>
      </c>
      <c r="L335" s="12" t="str">
        <f t="shared" si="11"/>
        <v>1,3,0,11980</v>
      </c>
      <c r="M335" s="10">
        <v>1</v>
      </c>
      <c r="N335" s="10"/>
      <c r="O335" s="248"/>
      <c r="P335" s="10"/>
      <c r="Q335" s="10"/>
      <c r="R335" s="248">
        <v>8</v>
      </c>
      <c r="S335" s="248"/>
      <c r="T335" s="10" t="s">
        <v>117</v>
      </c>
      <c r="U335" s="248">
        <v>0</v>
      </c>
      <c r="V335" s="10"/>
      <c r="W335" s="10">
        <v>10201010</v>
      </c>
      <c r="X335" s="10"/>
      <c r="Y335" s="10"/>
      <c r="Z335" s="11"/>
      <c r="AA335" s="11"/>
      <c r="AB335" s="10" t="str">
        <f t="shared" si="12"/>
        <v>19</v>
      </c>
      <c r="AC335" s="10" t="s">
        <v>155</v>
      </c>
      <c r="AD335" s="10">
        <f>[1]卡牌!$AI$4</f>
        <v>450</v>
      </c>
      <c r="AE335" s="10">
        <f t="shared" si="13"/>
        <v>26.62333328088523</v>
      </c>
      <c r="AF335" s="10">
        <f t="shared" si="6"/>
        <v>11980</v>
      </c>
      <c r="AG335" s="10"/>
    </row>
    <row r="336" spans="1:33" ht="16.5" x14ac:dyDescent="0.3">
      <c r="A336" s="10">
        <f t="shared" si="7"/>
        <v>331</v>
      </c>
      <c r="B336" s="10">
        <f t="shared" si="4"/>
        <v>10201200</v>
      </c>
      <c r="C336" s="10"/>
      <c r="D336" s="10">
        <v>0</v>
      </c>
      <c r="E336" s="10" t="s">
        <v>97</v>
      </c>
      <c r="F336" s="11" t="s">
        <v>64</v>
      </c>
      <c r="G336" s="11"/>
      <c r="H336" s="10">
        <v>200000</v>
      </c>
      <c r="I336" s="10">
        <v>0</v>
      </c>
      <c r="J336" s="11" t="s">
        <v>262</v>
      </c>
      <c r="K336" s="25" t="s">
        <v>1301</v>
      </c>
      <c r="L336" s="12" t="str">
        <f t="shared" si="11"/>
        <v>1,3,0,14377</v>
      </c>
      <c r="M336" s="10">
        <v>1</v>
      </c>
      <c r="N336" s="10"/>
      <c r="O336" s="248"/>
      <c r="P336" s="10"/>
      <c r="Q336" s="10"/>
      <c r="R336" s="248">
        <v>8</v>
      </c>
      <c r="S336" s="248"/>
      <c r="T336" s="10" t="s">
        <v>117</v>
      </c>
      <c r="U336" s="248">
        <v>0</v>
      </c>
      <c r="V336" s="10"/>
      <c r="W336" s="10">
        <v>10201010</v>
      </c>
      <c r="X336" s="10"/>
      <c r="Y336" s="10"/>
      <c r="Z336" s="11"/>
      <c r="AA336" s="11"/>
      <c r="AB336" s="10" t="str">
        <f t="shared" si="12"/>
        <v>20</v>
      </c>
      <c r="AC336" s="10" t="s">
        <v>155</v>
      </c>
      <c r="AD336" s="10">
        <f>[1]卡牌!$AI$4</f>
        <v>450</v>
      </c>
      <c r="AE336" s="10">
        <f t="shared" si="13"/>
        <v>31.947999937062274</v>
      </c>
      <c r="AF336" s="10">
        <f t="shared" si="6"/>
        <v>14377</v>
      </c>
      <c r="AG336" s="10"/>
    </row>
    <row r="337" spans="1:33" ht="16.5" x14ac:dyDescent="0.3">
      <c r="A337" s="55">
        <f t="shared" si="7"/>
        <v>332</v>
      </c>
      <c r="B337" s="10">
        <f t="shared" si="4"/>
        <v>10201210</v>
      </c>
      <c r="C337" s="10"/>
      <c r="D337" s="10">
        <v>0</v>
      </c>
      <c r="E337" s="10" t="s">
        <v>97</v>
      </c>
      <c r="F337" s="11" t="s">
        <v>64</v>
      </c>
      <c r="G337" s="11"/>
      <c r="H337" s="10">
        <v>200000</v>
      </c>
      <c r="I337" s="10">
        <v>0</v>
      </c>
      <c r="J337" s="11" t="s">
        <v>262</v>
      </c>
      <c r="K337" s="25" t="s">
        <v>1301</v>
      </c>
      <c r="L337" s="12" t="str">
        <f t="shared" si="11"/>
        <v>1,3,0,17252</v>
      </c>
      <c r="M337" s="10">
        <v>1</v>
      </c>
      <c r="N337" s="10"/>
      <c r="O337" s="248"/>
      <c r="P337" s="10"/>
      <c r="Q337" s="10"/>
      <c r="R337" s="248">
        <v>8</v>
      </c>
      <c r="S337" s="248"/>
      <c r="T337" s="10" t="s">
        <v>117</v>
      </c>
      <c r="U337" s="248">
        <v>0</v>
      </c>
      <c r="V337" s="10"/>
      <c r="W337" s="10">
        <v>10201010</v>
      </c>
      <c r="X337" s="10"/>
      <c r="Y337" s="10"/>
      <c r="Z337" s="11"/>
      <c r="AA337" s="11"/>
      <c r="AB337" s="10" t="str">
        <f t="shared" si="12"/>
        <v>21</v>
      </c>
      <c r="AC337" s="10" t="s">
        <v>155</v>
      </c>
      <c r="AD337" s="10">
        <f>[1]卡牌!$AI$4</f>
        <v>450</v>
      </c>
      <c r="AE337" s="10">
        <f t="shared" si="13"/>
        <v>38.337599924474731</v>
      </c>
      <c r="AF337" s="10">
        <f t="shared" si="6"/>
        <v>17252</v>
      </c>
      <c r="AG337" s="10"/>
    </row>
    <row r="338" spans="1:33" ht="16.5" x14ac:dyDescent="0.3">
      <c r="A338" s="10">
        <f t="shared" si="7"/>
        <v>333</v>
      </c>
      <c r="B338" s="10">
        <f t="shared" si="4"/>
        <v>10201220</v>
      </c>
      <c r="C338" s="10"/>
      <c r="D338" s="10">
        <v>0</v>
      </c>
      <c r="E338" s="10" t="s">
        <v>97</v>
      </c>
      <c r="F338" s="11" t="s">
        <v>64</v>
      </c>
      <c r="G338" s="11"/>
      <c r="H338" s="10">
        <v>200000</v>
      </c>
      <c r="I338" s="10">
        <v>0</v>
      </c>
      <c r="J338" s="11" t="s">
        <v>262</v>
      </c>
      <c r="K338" s="25" t="s">
        <v>1301</v>
      </c>
      <c r="L338" s="12" t="str">
        <f t="shared" si="11"/>
        <v>1,3,0,20702</v>
      </c>
      <c r="M338" s="10">
        <v>1</v>
      </c>
      <c r="N338" s="10"/>
      <c r="O338" s="248"/>
      <c r="P338" s="10"/>
      <c r="Q338" s="10"/>
      <c r="R338" s="248">
        <v>8</v>
      </c>
      <c r="S338" s="248"/>
      <c r="T338" s="10" t="s">
        <v>117</v>
      </c>
      <c r="U338" s="248">
        <v>0</v>
      </c>
      <c r="V338" s="10"/>
      <c r="W338" s="10">
        <v>10201010</v>
      </c>
      <c r="X338" s="10"/>
      <c r="Y338" s="10"/>
      <c r="Z338" s="11"/>
      <c r="AA338" s="11"/>
      <c r="AB338" s="10" t="str">
        <f t="shared" si="12"/>
        <v>22</v>
      </c>
      <c r="AC338" s="10" t="s">
        <v>155</v>
      </c>
      <c r="AD338" s="10">
        <f>[1]卡牌!$AI$4</f>
        <v>450</v>
      </c>
      <c r="AE338" s="10">
        <f t="shared" si="13"/>
        <v>46.005119909369675</v>
      </c>
      <c r="AF338" s="10">
        <f t="shared" si="6"/>
        <v>20702</v>
      </c>
      <c r="AG338" s="10"/>
    </row>
    <row r="339" spans="1:33" ht="16.5" x14ac:dyDescent="0.3">
      <c r="A339" s="55">
        <f t="shared" si="7"/>
        <v>334</v>
      </c>
      <c r="B339" s="10">
        <f t="shared" si="4"/>
        <v>10201230</v>
      </c>
      <c r="C339" s="10"/>
      <c r="D339" s="10">
        <v>0</v>
      </c>
      <c r="E339" s="10" t="s">
        <v>97</v>
      </c>
      <c r="F339" s="11" t="s">
        <v>64</v>
      </c>
      <c r="G339" s="11"/>
      <c r="H339" s="10">
        <v>200000</v>
      </c>
      <c r="I339" s="10">
        <v>0</v>
      </c>
      <c r="J339" s="11" t="s">
        <v>262</v>
      </c>
      <c r="K339" s="25" t="s">
        <v>1301</v>
      </c>
      <c r="L339" s="12" t="str">
        <f t="shared" si="11"/>
        <v>1,3,0,24843</v>
      </c>
      <c r="M339" s="10">
        <v>1</v>
      </c>
      <c r="N339" s="10"/>
      <c r="O339" s="248"/>
      <c r="P339" s="10"/>
      <c r="Q339" s="10"/>
      <c r="R339" s="248">
        <v>8</v>
      </c>
      <c r="S339" s="248"/>
      <c r="T339" s="10" t="s">
        <v>117</v>
      </c>
      <c r="U339" s="248">
        <v>0</v>
      </c>
      <c r="V339" s="10"/>
      <c r="W339" s="10">
        <v>10201010</v>
      </c>
      <c r="X339" s="10"/>
      <c r="Y339" s="10"/>
      <c r="Z339" s="11"/>
      <c r="AA339" s="11"/>
      <c r="AB339" s="10" t="str">
        <f t="shared" si="12"/>
        <v>23</v>
      </c>
      <c r="AC339" s="10" t="s">
        <v>155</v>
      </c>
      <c r="AD339" s="10">
        <f>[1]卡牌!$AI$4</f>
        <v>450</v>
      </c>
      <c r="AE339" s="10">
        <f t="shared" si="13"/>
        <v>55.206143891243606</v>
      </c>
      <c r="AF339" s="10">
        <f t="shared" si="6"/>
        <v>24843</v>
      </c>
      <c r="AG339" s="10"/>
    </row>
    <row r="340" spans="1:33" ht="16.5" x14ac:dyDescent="0.3">
      <c r="A340" s="10">
        <f t="shared" si="7"/>
        <v>335</v>
      </c>
      <c r="B340" s="10">
        <f t="shared" si="4"/>
        <v>10201240</v>
      </c>
      <c r="C340" s="10"/>
      <c r="D340" s="10">
        <v>0</v>
      </c>
      <c r="E340" s="10" t="s">
        <v>97</v>
      </c>
      <c r="F340" s="11" t="s">
        <v>64</v>
      </c>
      <c r="G340" s="11"/>
      <c r="H340" s="10">
        <v>200000</v>
      </c>
      <c r="I340" s="10">
        <v>0</v>
      </c>
      <c r="J340" s="11" t="s">
        <v>262</v>
      </c>
      <c r="K340" s="25" t="s">
        <v>1301</v>
      </c>
      <c r="L340" s="12" t="str">
        <f t="shared" si="11"/>
        <v>1,3,0,29811</v>
      </c>
      <c r="M340" s="10">
        <v>1</v>
      </c>
      <c r="N340" s="10"/>
      <c r="O340" s="248"/>
      <c r="P340" s="10"/>
      <c r="Q340" s="10"/>
      <c r="R340" s="248">
        <v>8</v>
      </c>
      <c r="S340" s="248"/>
      <c r="T340" s="10" t="s">
        <v>117</v>
      </c>
      <c r="U340" s="248">
        <v>0</v>
      </c>
      <c r="V340" s="10"/>
      <c r="W340" s="10">
        <v>10201010</v>
      </c>
      <c r="X340" s="10"/>
      <c r="Y340" s="10"/>
      <c r="Z340" s="11"/>
      <c r="AA340" s="11"/>
      <c r="AB340" s="10" t="str">
        <f t="shared" si="12"/>
        <v>24</v>
      </c>
      <c r="AC340" s="10" t="s">
        <v>155</v>
      </c>
      <c r="AD340" s="10">
        <f>[1]卡牌!$AI$4</f>
        <v>450</v>
      </c>
      <c r="AE340" s="10">
        <f t="shared" si="13"/>
        <v>66.247372669492322</v>
      </c>
      <c r="AF340" s="10">
        <f t="shared" si="6"/>
        <v>29811</v>
      </c>
      <c r="AG340" s="10"/>
    </row>
    <row r="341" spans="1:33" ht="16.5" x14ac:dyDescent="0.3">
      <c r="A341" s="55">
        <f t="shared" si="7"/>
        <v>336</v>
      </c>
      <c r="B341" s="10">
        <f t="shared" si="4"/>
        <v>10201250</v>
      </c>
      <c r="C341" s="10"/>
      <c r="D341" s="10">
        <v>0</v>
      </c>
      <c r="E341" s="10" t="s">
        <v>97</v>
      </c>
      <c r="F341" s="11" t="s">
        <v>64</v>
      </c>
      <c r="G341" s="11"/>
      <c r="H341" s="10">
        <v>200000</v>
      </c>
      <c r="I341" s="10">
        <v>0</v>
      </c>
      <c r="J341" s="11" t="s">
        <v>262</v>
      </c>
      <c r="K341" s="25" t="s">
        <v>1301</v>
      </c>
      <c r="L341" s="12" t="str">
        <f t="shared" si="11"/>
        <v>1,3,0,35774</v>
      </c>
      <c r="M341" s="10">
        <v>1</v>
      </c>
      <c r="N341" s="10"/>
      <c r="O341" s="248"/>
      <c r="P341" s="10"/>
      <c r="Q341" s="10"/>
      <c r="R341" s="248">
        <v>8</v>
      </c>
      <c r="S341" s="248"/>
      <c r="T341" s="10" t="s">
        <v>117</v>
      </c>
      <c r="U341" s="248">
        <v>0</v>
      </c>
      <c r="V341" s="10"/>
      <c r="W341" s="10">
        <v>10201010</v>
      </c>
      <c r="X341" s="10"/>
      <c r="Y341" s="10"/>
      <c r="Z341" s="11"/>
      <c r="AA341" s="11"/>
      <c r="AB341" s="10" t="str">
        <f t="shared" si="12"/>
        <v>25</v>
      </c>
      <c r="AC341" s="10" t="s">
        <v>155</v>
      </c>
      <c r="AD341" s="10">
        <f>[1]卡牌!$AI$4</f>
        <v>450</v>
      </c>
      <c r="AE341" s="10">
        <f t="shared" si="13"/>
        <v>79.496847203390786</v>
      </c>
      <c r="AF341" s="10">
        <f t="shared" si="6"/>
        <v>35774</v>
      </c>
      <c r="AG341" s="10"/>
    </row>
    <row r="342" spans="1:33" ht="16.5" x14ac:dyDescent="0.3">
      <c r="A342" s="10">
        <f t="shared" si="7"/>
        <v>337</v>
      </c>
      <c r="B342" s="10">
        <v>10202000</v>
      </c>
      <c r="C342" s="10"/>
      <c r="D342" s="10">
        <v>0</v>
      </c>
      <c r="E342" s="31" t="s">
        <v>1434</v>
      </c>
      <c r="F342" s="11" t="s">
        <v>64</v>
      </c>
      <c r="G342" s="11"/>
      <c r="H342" s="10">
        <v>200000</v>
      </c>
      <c r="I342" s="10">
        <v>0</v>
      </c>
      <c r="J342" s="172" t="s">
        <v>149</v>
      </c>
      <c r="K342" s="10" t="s">
        <v>62</v>
      </c>
      <c r="L342" s="12">
        <v>0</v>
      </c>
      <c r="M342" s="10">
        <v>1</v>
      </c>
      <c r="N342" s="10"/>
      <c r="O342" s="248">
        <v>24</v>
      </c>
      <c r="P342" s="10">
        <v>6000</v>
      </c>
      <c r="Q342" s="10"/>
      <c r="R342" s="248"/>
      <c r="S342" s="248"/>
      <c r="T342" s="10" t="s">
        <v>117</v>
      </c>
      <c r="U342" s="248">
        <v>0</v>
      </c>
      <c r="V342" s="10"/>
      <c r="W342" s="10"/>
      <c r="X342" s="10"/>
      <c r="Y342" s="10"/>
      <c r="Z342" s="11"/>
      <c r="AA342" s="11"/>
      <c r="AB342" s="10" t="str">
        <f t="shared" ref="AB342" si="14">AB317</f>
        <v>01</v>
      </c>
      <c r="AC342" s="10">
        <v>10203011</v>
      </c>
      <c r="AD342" s="10">
        <v>0</v>
      </c>
      <c r="AE342" s="10">
        <f t="shared" ref="AE342" si="15">AE317</f>
        <v>1</v>
      </c>
      <c r="AF342" s="10">
        <f t="shared" si="6"/>
        <v>0</v>
      </c>
      <c r="AG342" s="10"/>
    </row>
    <row r="343" spans="1:33" ht="16.5" x14ac:dyDescent="0.3">
      <c r="A343" s="55">
        <f t="shared" ref="A343:A406" si="16">ROW()-5</f>
        <v>338</v>
      </c>
      <c r="B343" s="10">
        <f t="shared" si="4"/>
        <v>10202010</v>
      </c>
      <c r="C343" s="10"/>
      <c r="D343" s="10">
        <v>0</v>
      </c>
      <c r="E343" s="10" t="s">
        <v>98</v>
      </c>
      <c r="F343" s="11" t="s">
        <v>64</v>
      </c>
      <c r="G343" s="11"/>
      <c r="H343" s="10">
        <v>200000</v>
      </c>
      <c r="I343" s="10">
        <v>0</v>
      </c>
      <c r="J343" s="11" t="s">
        <v>272</v>
      </c>
      <c r="K343" s="10" t="s">
        <v>62</v>
      </c>
      <c r="L343" s="12" t="str">
        <f t="shared" si="11"/>
        <v>1,3,0,120</v>
      </c>
      <c r="M343" s="10">
        <v>1</v>
      </c>
      <c r="N343" s="10"/>
      <c r="O343" s="248"/>
      <c r="P343" s="10"/>
      <c r="Q343" s="10"/>
      <c r="R343" s="248"/>
      <c r="S343" s="248"/>
      <c r="T343" s="10" t="s">
        <v>117</v>
      </c>
      <c r="U343" s="248">
        <v>0</v>
      </c>
      <c r="V343" s="10"/>
      <c r="W343" s="10"/>
      <c r="X343" s="10"/>
      <c r="Y343" s="10"/>
      <c r="Z343" s="11"/>
      <c r="AA343" s="11"/>
      <c r="AB343" s="10" t="str">
        <f t="shared" ref="AB343:AB367" si="17">AB317</f>
        <v>01</v>
      </c>
      <c r="AC343" s="10" t="s">
        <v>156</v>
      </c>
      <c r="AD343" s="10">
        <f>[1]卡牌!$AI$5</f>
        <v>120</v>
      </c>
      <c r="AE343" s="10">
        <f t="shared" ref="AE343:AE367" si="18">AE317</f>
        <v>1</v>
      </c>
      <c r="AF343" s="10">
        <f t="shared" si="6"/>
        <v>120</v>
      </c>
      <c r="AG343" s="10"/>
    </row>
    <row r="344" spans="1:33" ht="16.5" x14ac:dyDescent="0.3">
      <c r="A344" s="10">
        <f t="shared" si="16"/>
        <v>339</v>
      </c>
      <c r="B344" s="10">
        <f t="shared" si="4"/>
        <v>10202020</v>
      </c>
      <c r="C344" s="10"/>
      <c r="D344" s="10">
        <v>0</v>
      </c>
      <c r="E344" s="10" t="s">
        <v>98</v>
      </c>
      <c r="F344" s="11" t="s">
        <v>64</v>
      </c>
      <c r="G344" s="11"/>
      <c r="H344" s="10">
        <v>200000</v>
      </c>
      <c r="I344" s="10">
        <v>0</v>
      </c>
      <c r="J344" s="11" t="s">
        <v>272</v>
      </c>
      <c r="K344" s="10" t="s">
        <v>62</v>
      </c>
      <c r="L344" s="12" t="str">
        <f t="shared" si="11"/>
        <v>1,3,0,144</v>
      </c>
      <c r="M344" s="10">
        <v>1</v>
      </c>
      <c r="N344" s="10"/>
      <c r="O344" s="248"/>
      <c r="P344" s="10"/>
      <c r="Q344" s="10"/>
      <c r="R344" s="248"/>
      <c r="S344" s="248"/>
      <c r="T344" s="10" t="s">
        <v>117</v>
      </c>
      <c r="U344" s="248">
        <v>0</v>
      </c>
      <c r="V344" s="10"/>
      <c r="W344" s="10"/>
      <c r="X344" s="10"/>
      <c r="Y344" s="10"/>
      <c r="Z344" s="11"/>
      <c r="AA344" s="11"/>
      <c r="AB344" s="10" t="str">
        <f t="shared" si="17"/>
        <v>02</v>
      </c>
      <c r="AC344" s="10" t="s">
        <v>156</v>
      </c>
      <c r="AD344" s="10">
        <f>[1]卡牌!$AI$5</f>
        <v>120</v>
      </c>
      <c r="AE344" s="10">
        <f t="shared" si="18"/>
        <v>1.2</v>
      </c>
      <c r="AF344" s="10">
        <f t="shared" si="6"/>
        <v>144</v>
      </c>
      <c r="AG344" s="10"/>
    </row>
    <row r="345" spans="1:33" ht="16.5" x14ac:dyDescent="0.3">
      <c r="A345" s="55">
        <f t="shared" si="16"/>
        <v>340</v>
      </c>
      <c r="B345" s="10">
        <f t="shared" si="4"/>
        <v>10202030</v>
      </c>
      <c r="C345" s="10"/>
      <c r="D345" s="10">
        <v>0</v>
      </c>
      <c r="E345" s="10" t="s">
        <v>98</v>
      </c>
      <c r="F345" s="11" t="s">
        <v>64</v>
      </c>
      <c r="G345" s="11"/>
      <c r="H345" s="10">
        <v>200000</v>
      </c>
      <c r="I345" s="10">
        <v>0</v>
      </c>
      <c r="J345" s="11" t="s">
        <v>272</v>
      </c>
      <c r="K345" s="10" t="s">
        <v>62</v>
      </c>
      <c r="L345" s="12" t="str">
        <f t="shared" si="11"/>
        <v>1,3,0,173</v>
      </c>
      <c r="M345" s="10">
        <v>1</v>
      </c>
      <c r="N345" s="10"/>
      <c r="O345" s="248"/>
      <c r="P345" s="10"/>
      <c r="Q345" s="10"/>
      <c r="R345" s="248"/>
      <c r="S345" s="248"/>
      <c r="T345" s="10" t="s">
        <v>117</v>
      </c>
      <c r="U345" s="248">
        <v>0</v>
      </c>
      <c r="V345" s="10"/>
      <c r="W345" s="10"/>
      <c r="X345" s="10"/>
      <c r="Y345" s="10"/>
      <c r="Z345" s="11"/>
      <c r="AA345" s="11"/>
      <c r="AB345" s="10" t="str">
        <f t="shared" si="17"/>
        <v>03</v>
      </c>
      <c r="AC345" s="10" t="s">
        <v>156</v>
      </c>
      <c r="AD345" s="10">
        <f>[1]卡牌!$AI$5</f>
        <v>120</v>
      </c>
      <c r="AE345" s="10">
        <f t="shared" si="18"/>
        <v>1.44</v>
      </c>
      <c r="AF345" s="10">
        <f t="shared" si="6"/>
        <v>173</v>
      </c>
      <c r="AG345" s="10"/>
    </row>
    <row r="346" spans="1:33" ht="16.5" x14ac:dyDescent="0.3">
      <c r="A346" s="10">
        <f t="shared" si="16"/>
        <v>341</v>
      </c>
      <c r="B346" s="10">
        <f t="shared" si="4"/>
        <v>10202040</v>
      </c>
      <c r="C346" s="10"/>
      <c r="D346" s="10">
        <v>0</v>
      </c>
      <c r="E346" s="10" t="s">
        <v>98</v>
      </c>
      <c r="F346" s="11" t="s">
        <v>64</v>
      </c>
      <c r="G346" s="11"/>
      <c r="H346" s="10">
        <v>200000</v>
      </c>
      <c r="I346" s="10">
        <v>0</v>
      </c>
      <c r="J346" s="11" t="s">
        <v>272</v>
      </c>
      <c r="K346" s="10" t="s">
        <v>62</v>
      </c>
      <c r="L346" s="12" t="str">
        <f t="shared" si="11"/>
        <v>1,3,0,207</v>
      </c>
      <c r="M346" s="10">
        <v>1</v>
      </c>
      <c r="N346" s="10"/>
      <c r="O346" s="248"/>
      <c r="P346" s="10"/>
      <c r="Q346" s="10"/>
      <c r="R346" s="248"/>
      <c r="S346" s="248"/>
      <c r="T346" s="10" t="s">
        <v>117</v>
      </c>
      <c r="U346" s="248">
        <v>0</v>
      </c>
      <c r="V346" s="10"/>
      <c r="W346" s="10"/>
      <c r="X346" s="10"/>
      <c r="Y346" s="10"/>
      <c r="Z346" s="11"/>
      <c r="AA346" s="11"/>
      <c r="AB346" s="10" t="str">
        <f t="shared" si="17"/>
        <v>04</v>
      </c>
      <c r="AC346" s="10" t="s">
        <v>156</v>
      </c>
      <c r="AD346" s="10">
        <f>[1]卡牌!$AI$5</f>
        <v>120</v>
      </c>
      <c r="AE346" s="10">
        <f t="shared" si="18"/>
        <v>1.728</v>
      </c>
      <c r="AF346" s="10">
        <f t="shared" si="6"/>
        <v>207</v>
      </c>
      <c r="AG346" s="10"/>
    </row>
    <row r="347" spans="1:33" ht="16.5" x14ac:dyDescent="0.3">
      <c r="A347" s="55">
        <f t="shared" si="16"/>
        <v>342</v>
      </c>
      <c r="B347" s="10">
        <f t="shared" si="4"/>
        <v>10202050</v>
      </c>
      <c r="C347" s="10"/>
      <c r="D347" s="10">
        <v>0</v>
      </c>
      <c r="E347" s="10" t="s">
        <v>98</v>
      </c>
      <c r="F347" s="11" t="s">
        <v>64</v>
      </c>
      <c r="G347" s="11"/>
      <c r="H347" s="10">
        <v>200000</v>
      </c>
      <c r="I347" s="10">
        <v>0</v>
      </c>
      <c r="J347" s="11" t="s">
        <v>272</v>
      </c>
      <c r="K347" s="10" t="s">
        <v>62</v>
      </c>
      <c r="L347" s="12" t="str">
        <f t="shared" si="11"/>
        <v>1,3,0,249</v>
      </c>
      <c r="M347" s="10">
        <v>1</v>
      </c>
      <c r="N347" s="10"/>
      <c r="O347" s="248"/>
      <c r="P347" s="10"/>
      <c r="Q347" s="10"/>
      <c r="R347" s="248"/>
      <c r="S347" s="248"/>
      <c r="T347" s="10" t="s">
        <v>117</v>
      </c>
      <c r="U347" s="248">
        <v>0</v>
      </c>
      <c r="V347" s="10"/>
      <c r="W347" s="10"/>
      <c r="X347" s="10"/>
      <c r="Y347" s="10"/>
      <c r="Z347" s="11"/>
      <c r="AA347" s="11"/>
      <c r="AB347" s="10" t="str">
        <f t="shared" si="17"/>
        <v>05</v>
      </c>
      <c r="AC347" s="10" t="s">
        <v>156</v>
      </c>
      <c r="AD347" s="10">
        <f>[1]卡牌!$AI$5</f>
        <v>120</v>
      </c>
      <c r="AE347" s="10">
        <f t="shared" si="18"/>
        <v>2.0735999999999999</v>
      </c>
      <c r="AF347" s="10">
        <f t="shared" si="6"/>
        <v>249</v>
      </c>
      <c r="AG347" s="10"/>
    </row>
    <row r="348" spans="1:33" ht="16.5" x14ac:dyDescent="0.3">
      <c r="A348" s="10">
        <f t="shared" si="16"/>
        <v>343</v>
      </c>
      <c r="B348" s="10">
        <f t="shared" si="4"/>
        <v>10202060</v>
      </c>
      <c r="C348" s="10"/>
      <c r="D348" s="10">
        <v>0</v>
      </c>
      <c r="E348" s="10" t="s">
        <v>98</v>
      </c>
      <c r="F348" s="11" t="s">
        <v>64</v>
      </c>
      <c r="G348" s="11"/>
      <c r="H348" s="10">
        <v>200000</v>
      </c>
      <c r="I348" s="10">
        <v>0</v>
      </c>
      <c r="J348" s="11" t="s">
        <v>272</v>
      </c>
      <c r="K348" s="10" t="s">
        <v>62</v>
      </c>
      <c r="L348" s="12" t="str">
        <f t="shared" si="11"/>
        <v>1,3,0,299</v>
      </c>
      <c r="M348" s="10">
        <v>1</v>
      </c>
      <c r="N348" s="10"/>
      <c r="O348" s="248"/>
      <c r="P348" s="10"/>
      <c r="Q348" s="10"/>
      <c r="R348" s="248"/>
      <c r="S348" s="248"/>
      <c r="T348" s="10" t="s">
        <v>117</v>
      </c>
      <c r="U348" s="248">
        <v>0</v>
      </c>
      <c r="V348" s="10"/>
      <c r="W348" s="10"/>
      <c r="X348" s="10"/>
      <c r="Y348" s="10"/>
      <c r="Z348" s="11"/>
      <c r="AA348" s="11"/>
      <c r="AB348" s="10" t="str">
        <f t="shared" si="17"/>
        <v>06</v>
      </c>
      <c r="AC348" s="10" t="s">
        <v>156</v>
      </c>
      <c r="AD348" s="10">
        <f>[1]卡牌!$AI$5</f>
        <v>120</v>
      </c>
      <c r="AE348" s="10">
        <f t="shared" si="18"/>
        <v>2.4883199999999999</v>
      </c>
      <c r="AF348" s="10">
        <f t="shared" si="6"/>
        <v>299</v>
      </c>
      <c r="AG348" s="10"/>
    </row>
    <row r="349" spans="1:33" ht="16.5" x14ac:dyDescent="0.3">
      <c r="A349" s="55">
        <f t="shared" si="16"/>
        <v>344</v>
      </c>
      <c r="B349" s="10">
        <f t="shared" si="4"/>
        <v>10202070</v>
      </c>
      <c r="C349" s="10"/>
      <c r="D349" s="10">
        <v>0</v>
      </c>
      <c r="E349" s="10" t="s">
        <v>98</v>
      </c>
      <c r="F349" s="11" t="s">
        <v>64</v>
      </c>
      <c r="G349" s="11"/>
      <c r="H349" s="10">
        <v>200000</v>
      </c>
      <c r="I349" s="10">
        <v>0</v>
      </c>
      <c r="J349" s="11" t="s">
        <v>272</v>
      </c>
      <c r="K349" s="10" t="s">
        <v>62</v>
      </c>
      <c r="L349" s="12" t="str">
        <f t="shared" si="11"/>
        <v>1,3,0,358</v>
      </c>
      <c r="M349" s="10">
        <v>1</v>
      </c>
      <c r="N349" s="10"/>
      <c r="O349" s="248"/>
      <c r="P349" s="10"/>
      <c r="Q349" s="10"/>
      <c r="R349" s="248"/>
      <c r="S349" s="248"/>
      <c r="T349" s="10" t="s">
        <v>117</v>
      </c>
      <c r="U349" s="248">
        <v>0</v>
      </c>
      <c r="V349" s="10"/>
      <c r="W349" s="10"/>
      <c r="X349" s="10"/>
      <c r="Y349" s="10"/>
      <c r="Z349" s="11"/>
      <c r="AA349" s="11"/>
      <c r="AB349" s="10" t="str">
        <f t="shared" si="17"/>
        <v>07</v>
      </c>
      <c r="AC349" s="10" t="s">
        <v>156</v>
      </c>
      <c r="AD349" s="10">
        <f>[1]卡牌!$AI$5</f>
        <v>120</v>
      </c>
      <c r="AE349" s="10">
        <f t="shared" si="18"/>
        <v>2.9859839999999997</v>
      </c>
      <c r="AF349" s="10">
        <f t="shared" si="6"/>
        <v>358</v>
      </c>
      <c r="AG349" s="10"/>
    </row>
    <row r="350" spans="1:33" ht="16.5" x14ac:dyDescent="0.3">
      <c r="A350" s="10">
        <f t="shared" si="16"/>
        <v>345</v>
      </c>
      <c r="B350" s="10">
        <f t="shared" si="4"/>
        <v>10202080</v>
      </c>
      <c r="C350" s="10"/>
      <c r="D350" s="10">
        <v>0</v>
      </c>
      <c r="E350" s="10" t="s">
        <v>98</v>
      </c>
      <c r="F350" s="11" t="s">
        <v>64</v>
      </c>
      <c r="G350" s="11"/>
      <c r="H350" s="10">
        <v>200000</v>
      </c>
      <c r="I350" s="10">
        <v>0</v>
      </c>
      <c r="J350" s="11" t="s">
        <v>272</v>
      </c>
      <c r="K350" s="10" t="s">
        <v>62</v>
      </c>
      <c r="L350" s="12" t="str">
        <f t="shared" si="11"/>
        <v>1,3,0,430</v>
      </c>
      <c r="M350" s="10">
        <v>1</v>
      </c>
      <c r="N350" s="10"/>
      <c r="O350" s="248"/>
      <c r="P350" s="10"/>
      <c r="Q350" s="10"/>
      <c r="R350" s="248"/>
      <c r="S350" s="248"/>
      <c r="T350" s="10" t="s">
        <v>117</v>
      </c>
      <c r="U350" s="248">
        <v>0</v>
      </c>
      <c r="V350" s="10"/>
      <c r="W350" s="10"/>
      <c r="X350" s="10"/>
      <c r="Y350" s="10"/>
      <c r="Z350" s="11"/>
      <c r="AA350" s="11"/>
      <c r="AB350" s="10" t="str">
        <f t="shared" si="17"/>
        <v>08</v>
      </c>
      <c r="AC350" s="10" t="s">
        <v>156</v>
      </c>
      <c r="AD350" s="10">
        <f>[1]卡牌!$AI$5</f>
        <v>120</v>
      </c>
      <c r="AE350" s="10">
        <f t="shared" si="18"/>
        <v>3.5831807999999996</v>
      </c>
      <c r="AF350" s="10">
        <f t="shared" si="6"/>
        <v>430</v>
      </c>
      <c r="AG350" s="10"/>
    </row>
    <row r="351" spans="1:33" ht="16.5" x14ac:dyDescent="0.3">
      <c r="A351" s="55">
        <f t="shared" si="16"/>
        <v>346</v>
      </c>
      <c r="B351" s="10">
        <f t="shared" si="4"/>
        <v>10202090</v>
      </c>
      <c r="C351" s="10"/>
      <c r="D351" s="10">
        <v>0</v>
      </c>
      <c r="E351" s="10" t="s">
        <v>98</v>
      </c>
      <c r="F351" s="11" t="s">
        <v>64</v>
      </c>
      <c r="G351" s="11"/>
      <c r="H351" s="10">
        <v>200000</v>
      </c>
      <c r="I351" s="10">
        <v>0</v>
      </c>
      <c r="J351" s="11" t="s">
        <v>272</v>
      </c>
      <c r="K351" s="10" t="s">
        <v>62</v>
      </c>
      <c r="L351" s="12" t="str">
        <f t="shared" si="11"/>
        <v>1,3,0,516</v>
      </c>
      <c r="M351" s="10">
        <v>1</v>
      </c>
      <c r="N351" s="10"/>
      <c r="O351" s="248"/>
      <c r="P351" s="10"/>
      <c r="Q351" s="10"/>
      <c r="R351" s="248"/>
      <c r="S351" s="248"/>
      <c r="T351" s="10" t="s">
        <v>117</v>
      </c>
      <c r="U351" s="248">
        <v>0</v>
      </c>
      <c r="V351" s="10"/>
      <c r="W351" s="10"/>
      <c r="X351" s="10"/>
      <c r="Y351" s="10"/>
      <c r="Z351" s="11"/>
      <c r="AA351" s="11"/>
      <c r="AB351" s="10" t="str">
        <f t="shared" si="17"/>
        <v>09</v>
      </c>
      <c r="AC351" s="10" t="s">
        <v>156</v>
      </c>
      <c r="AD351" s="10">
        <f>[1]卡牌!$AI$5</f>
        <v>120</v>
      </c>
      <c r="AE351" s="10">
        <f t="shared" si="18"/>
        <v>4.2998169599999994</v>
      </c>
      <c r="AF351" s="10">
        <f t="shared" si="6"/>
        <v>516</v>
      </c>
      <c r="AG351" s="10"/>
    </row>
    <row r="352" spans="1:33" ht="16.5" x14ac:dyDescent="0.3">
      <c r="A352" s="10">
        <f t="shared" si="16"/>
        <v>347</v>
      </c>
      <c r="B352" s="10">
        <f t="shared" si="4"/>
        <v>10202100</v>
      </c>
      <c r="C352" s="10"/>
      <c r="D352" s="10">
        <v>0</v>
      </c>
      <c r="E352" s="10" t="s">
        <v>98</v>
      </c>
      <c r="F352" s="11" t="s">
        <v>64</v>
      </c>
      <c r="G352" s="11"/>
      <c r="H352" s="10">
        <v>200000</v>
      </c>
      <c r="I352" s="10">
        <v>0</v>
      </c>
      <c r="J352" s="11" t="s">
        <v>272</v>
      </c>
      <c r="K352" s="10" t="s">
        <v>62</v>
      </c>
      <c r="L352" s="12" t="str">
        <f t="shared" si="11"/>
        <v>1,3,0,619</v>
      </c>
      <c r="M352" s="10">
        <v>1</v>
      </c>
      <c r="N352" s="10"/>
      <c r="O352" s="248"/>
      <c r="P352" s="10"/>
      <c r="Q352" s="10"/>
      <c r="R352" s="248"/>
      <c r="S352" s="248"/>
      <c r="T352" s="10" t="s">
        <v>117</v>
      </c>
      <c r="U352" s="248">
        <v>0</v>
      </c>
      <c r="V352" s="10"/>
      <c r="W352" s="10"/>
      <c r="X352" s="10"/>
      <c r="Y352" s="10"/>
      <c r="Z352" s="11"/>
      <c r="AA352" s="11"/>
      <c r="AB352" s="10" t="str">
        <f t="shared" si="17"/>
        <v>10</v>
      </c>
      <c r="AC352" s="10" t="s">
        <v>156</v>
      </c>
      <c r="AD352" s="10">
        <f>[1]卡牌!$AI$5</f>
        <v>120</v>
      </c>
      <c r="AE352" s="10">
        <f t="shared" si="18"/>
        <v>5.1597803519999994</v>
      </c>
      <c r="AF352" s="10">
        <f t="shared" si="6"/>
        <v>619</v>
      </c>
      <c r="AG352" s="10"/>
    </row>
    <row r="353" spans="1:33" ht="16.5" x14ac:dyDescent="0.3">
      <c r="A353" s="55">
        <f t="shared" si="16"/>
        <v>348</v>
      </c>
      <c r="B353" s="10">
        <f t="shared" si="4"/>
        <v>10202110</v>
      </c>
      <c r="C353" s="10"/>
      <c r="D353" s="10">
        <v>0</v>
      </c>
      <c r="E353" s="10" t="s">
        <v>98</v>
      </c>
      <c r="F353" s="11" t="s">
        <v>64</v>
      </c>
      <c r="G353" s="11"/>
      <c r="H353" s="10">
        <v>200000</v>
      </c>
      <c r="I353" s="10">
        <v>0</v>
      </c>
      <c r="J353" s="11" t="s">
        <v>272</v>
      </c>
      <c r="K353" s="10" t="s">
        <v>62</v>
      </c>
      <c r="L353" s="12" t="str">
        <f t="shared" si="11"/>
        <v>1,3,0,743</v>
      </c>
      <c r="M353" s="10">
        <v>1</v>
      </c>
      <c r="N353" s="10"/>
      <c r="O353" s="248"/>
      <c r="P353" s="10"/>
      <c r="Q353" s="10"/>
      <c r="R353" s="248"/>
      <c r="S353" s="248"/>
      <c r="T353" s="10" t="s">
        <v>117</v>
      </c>
      <c r="U353" s="248">
        <v>0</v>
      </c>
      <c r="V353" s="10"/>
      <c r="W353" s="10"/>
      <c r="X353" s="10"/>
      <c r="Y353" s="10"/>
      <c r="Z353" s="11"/>
      <c r="AA353" s="11"/>
      <c r="AB353" s="10" t="str">
        <f t="shared" si="17"/>
        <v>11</v>
      </c>
      <c r="AC353" s="10" t="s">
        <v>156</v>
      </c>
      <c r="AD353" s="10">
        <f>[1]卡牌!$AI$5</f>
        <v>120</v>
      </c>
      <c r="AE353" s="10">
        <f t="shared" si="18"/>
        <v>6.1917364223999991</v>
      </c>
      <c r="AF353" s="10">
        <f t="shared" si="6"/>
        <v>743</v>
      </c>
      <c r="AG353" s="10"/>
    </row>
    <row r="354" spans="1:33" ht="16.5" x14ac:dyDescent="0.3">
      <c r="A354" s="10">
        <f t="shared" si="16"/>
        <v>349</v>
      </c>
      <c r="B354" s="10">
        <f t="shared" si="4"/>
        <v>10202120</v>
      </c>
      <c r="C354" s="10"/>
      <c r="D354" s="10">
        <v>0</v>
      </c>
      <c r="E354" s="10" t="s">
        <v>98</v>
      </c>
      <c r="F354" s="11" t="s">
        <v>64</v>
      </c>
      <c r="G354" s="11"/>
      <c r="H354" s="10">
        <v>200000</v>
      </c>
      <c r="I354" s="10">
        <v>0</v>
      </c>
      <c r="J354" s="11" t="s">
        <v>272</v>
      </c>
      <c r="K354" s="10" t="s">
        <v>62</v>
      </c>
      <c r="L354" s="12" t="str">
        <f t="shared" si="11"/>
        <v>1,3,0,892</v>
      </c>
      <c r="M354" s="10">
        <v>1</v>
      </c>
      <c r="N354" s="10"/>
      <c r="O354" s="248"/>
      <c r="P354" s="10"/>
      <c r="Q354" s="10"/>
      <c r="R354" s="248"/>
      <c r="S354" s="248"/>
      <c r="T354" s="10" t="s">
        <v>117</v>
      </c>
      <c r="U354" s="248">
        <v>0</v>
      </c>
      <c r="V354" s="10"/>
      <c r="W354" s="10"/>
      <c r="X354" s="10"/>
      <c r="Y354" s="10"/>
      <c r="Z354" s="11"/>
      <c r="AA354" s="11"/>
      <c r="AB354" s="10" t="str">
        <f t="shared" si="17"/>
        <v>12</v>
      </c>
      <c r="AC354" s="10" t="s">
        <v>156</v>
      </c>
      <c r="AD354" s="10">
        <f>[1]卡牌!$AI$5</f>
        <v>120</v>
      </c>
      <c r="AE354" s="10">
        <f t="shared" si="18"/>
        <v>7.4300837068799988</v>
      </c>
      <c r="AF354" s="10">
        <f t="shared" si="6"/>
        <v>892</v>
      </c>
      <c r="AG354" s="10"/>
    </row>
    <row r="355" spans="1:33" ht="16.5" x14ac:dyDescent="0.3">
      <c r="A355" s="55">
        <f t="shared" si="16"/>
        <v>350</v>
      </c>
      <c r="B355" s="10">
        <f t="shared" si="4"/>
        <v>10202130</v>
      </c>
      <c r="C355" s="10"/>
      <c r="D355" s="10">
        <v>0</v>
      </c>
      <c r="E355" s="10" t="s">
        <v>98</v>
      </c>
      <c r="F355" s="11" t="s">
        <v>64</v>
      </c>
      <c r="G355" s="11"/>
      <c r="H355" s="10">
        <v>200000</v>
      </c>
      <c r="I355" s="10">
        <v>0</v>
      </c>
      <c r="J355" s="11" t="s">
        <v>272</v>
      </c>
      <c r="K355" s="10" t="s">
        <v>62</v>
      </c>
      <c r="L355" s="12" t="str">
        <f t="shared" si="11"/>
        <v>1,3,0,1070</v>
      </c>
      <c r="M355" s="10">
        <v>1</v>
      </c>
      <c r="N355" s="10"/>
      <c r="O355" s="248"/>
      <c r="P355" s="10"/>
      <c r="Q355" s="10"/>
      <c r="R355" s="248"/>
      <c r="S355" s="248"/>
      <c r="T355" s="10" t="s">
        <v>117</v>
      </c>
      <c r="U355" s="248">
        <v>0</v>
      </c>
      <c r="V355" s="10"/>
      <c r="W355" s="10"/>
      <c r="X355" s="10"/>
      <c r="Y355" s="10"/>
      <c r="Z355" s="11"/>
      <c r="AA355" s="11"/>
      <c r="AB355" s="10" t="str">
        <f t="shared" si="17"/>
        <v>13</v>
      </c>
      <c r="AC355" s="10" t="s">
        <v>156</v>
      </c>
      <c r="AD355" s="10">
        <f>[1]卡牌!$AI$5</f>
        <v>120</v>
      </c>
      <c r="AE355" s="10">
        <f t="shared" si="18"/>
        <v>8.9161004482559978</v>
      </c>
      <c r="AF355" s="10">
        <f t="shared" si="6"/>
        <v>1070</v>
      </c>
      <c r="AG355" s="10"/>
    </row>
    <row r="356" spans="1:33" ht="16.5" x14ac:dyDescent="0.3">
      <c r="A356" s="10">
        <f t="shared" si="16"/>
        <v>351</v>
      </c>
      <c r="B356" s="10">
        <f t="shared" si="4"/>
        <v>10202140</v>
      </c>
      <c r="C356" s="10"/>
      <c r="D356" s="10">
        <v>0</v>
      </c>
      <c r="E356" s="10" t="s">
        <v>98</v>
      </c>
      <c r="F356" s="11" t="s">
        <v>64</v>
      </c>
      <c r="G356" s="11"/>
      <c r="H356" s="10">
        <v>200000</v>
      </c>
      <c r="I356" s="10">
        <v>0</v>
      </c>
      <c r="J356" s="11" t="s">
        <v>272</v>
      </c>
      <c r="K356" s="10" t="s">
        <v>62</v>
      </c>
      <c r="L356" s="12" t="str">
        <f t="shared" si="11"/>
        <v>1,3,0,1284</v>
      </c>
      <c r="M356" s="10">
        <v>1</v>
      </c>
      <c r="N356" s="10"/>
      <c r="O356" s="248"/>
      <c r="P356" s="10"/>
      <c r="Q356" s="10"/>
      <c r="R356" s="248"/>
      <c r="S356" s="248"/>
      <c r="T356" s="10" t="s">
        <v>117</v>
      </c>
      <c r="U356" s="248">
        <v>0</v>
      </c>
      <c r="V356" s="10"/>
      <c r="W356" s="10"/>
      <c r="X356" s="10"/>
      <c r="Y356" s="10"/>
      <c r="Z356" s="11"/>
      <c r="AA356" s="11"/>
      <c r="AB356" s="10" t="str">
        <f t="shared" si="17"/>
        <v>14</v>
      </c>
      <c r="AC356" s="10" t="s">
        <v>156</v>
      </c>
      <c r="AD356" s="10">
        <f>[1]卡牌!$AI$5</f>
        <v>120</v>
      </c>
      <c r="AE356" s="10">
        <f t="shared" si="18"/>
        <v>10.699320537907196</v>
      </c>
      <c r="AF356" s="10">
        <f t="shared" si="6"/>
        <v>1284</v>
      </c>
      <c r="AG356" s="10"/>
    </row>
    <row r="357" spans="1:33" ht="16.5" x14ac:dyDescent="0.3">
      <c r="A357" s="55">
        <f t="shared" si="16"/>
        <v>352</v>
      </c>
      <c r="B357" s="10">
        <f t="shared" ref="B357:B420" si="19">AC357+AB357*10-10</f>
        <v>10202150</v>
      </c>
      <c r="C357" s="10"/>
      <c r="D357" s="10">
        <v>0</v>
      </c>
      <c r="E357" s="10" t="s">
        <v>98</v>
      </c>
      <c r="F357" s="11" t="s">
        <v>64</v>
      </c>
      <c r="G357" s="11"/>
      <c r="H357" s="10">
        <v>200000</v>
      </c>
      <c r="I357" s="10">
        <v>0</v>
      </c>
      <c r="J357" s="11" t="s">
        <v>272</v>
      </c>
      <c r="K357" s="10" t="s">
        <v>62</v>
      </c>
      <c r="L357" s="12" t="str">
        <f t="shared" ref="L357:L366" si="20">_xlfn.CONCAT("1,3,0,",AF357)</f>
        <v>1,3,0,1541</v>
      </c>
      <c r="M357" s="10">
        <v>1</v>
      </c>
      <c r="N357" s="10"/>
      <c r="O357" s="248"/>
      <c r="P357" s="10"/>
      <c r="Q357" s="10"/>
      <c r="R357" s="248"/>
      <c r="S357" s="248"/>
      <c r="T357" s="10" t="s">
        <v>117</v>
      </c>
      <c r="U357" s="248">
        <v>0</v>
      </c>
      <c r="V357" s="10"/>
      <c r="W357" s="10"/>
      <c r="X357" s="10"/>
      <c r="Y357" s="10"/>
      <c r="Z357" s="11"/>
      <c r="AA357" s="11"/>
      <c r="AB357" s="10" t="str">
        <f t="shared" si="17"/>
        <v>15</v>
      </c>
      <c r="AC357" s="10" t="s">
        <v>156</v>
      </c>
      <c r="AD357" s="10">
        <f>[1]卡牌!$AI$5</f>
        <v>120</v>
      </c>
      <c r="AE357" s="10">
        <f t="shared" si="18"/>
        <v>12.839184645488634</v>
      </c>
      <c r="AF357" s="10">
        <f t="shared" ref="AF357:AF367" si="21">ROUND(AD357*AE357,0)</f>
        <v>1541</v>
      </c>
      <c r="AG357" s="10"/>
    </row>
    <row r="358" spans="1:33" ht="16.5" x14ac:dyDescent="0.3">
      <c r="A358" s="10">
        <f t="shared" si="16"/>
        <v>353</v>
      </c>
      <c r="B358" s="10">
        <f t="shared" si="19"/>
        <v>10202160</v>
      </c>
      <c r="C358" s="10"/>
      <c r="D358" s="10">
        <v>0</v>
      </c>
      <c r="E358" s="10" t="s">
        <v>98</v>
      </c>
      <c r="F358" s="11" t="s">
        <v>64</v>
      </c>
      <c r="G358" s="11"/>
      <c r="H358" s="10">
        <v>200000</v>
      </c>
      <c r="I358" s="10">
        <v>0</v>
      </c>
      <c r="J358" s="11" t="s">
        <v>272</v>
      </c>
      <c r="K358" s="10" t="s">
        <v>62</v>
      </c>
      <c r="L358" s="12" t="str">
        <f t="shared" si="20"/>
        <v>1,3,0,1849</v>
      </c>
      <c r="M358" s="10">
        <v>1</v>
      </c>
      <c r="N358" s="10"/>
      <c r="O358" s="248"/>
      <c r="P358" s="10"/>
      <c r="Q358" s="10"/>
      <c r="R358" s="248"/>
      <c r="S358" s="248"/>
      <c r="T358" s="10" t="s">
        <v>117</v>
      </c>
      <c r="U358" s="248">
        <v>0</v>
      </c>
      <c r="V358" s="10"/>
      <c r="W358" s="10"/>
      <c r="X358" s="10"/>
      <c r="Y358" s="10"/>
      <c r="Z358" s="11"/>
      <c r="AA358" s="11"/>
      <c r="AB358" s="10" t="str">
        <f t="shared" si="17"/>
        <v>16</v>
      </c>
      <c r="AC358" s="10" t="s">
        <v>156</v>
      </c>
      <c r="AD358" s="10">
        <f>[1]卡牌!$AI$5</f>
        <v>120</v>
      </c>
      <c r="AE358" s="10">
        <f t="shared" si="18"/>
        <v>15.407021574586361</v>
      </c>
      <c r="AF358" s="10">
        <f t="shared" si="21"/>
        <v>1849</v>
      </c>
      <c r="AG358" s="10"/>
    </row>
    <row r="359" spans="1:33" ht="16.5" x14ac:dyDescent="0.3">
      <c r="A359" s="55">
        <f t="shared" si="16"/>
        <v>354</v>
      </c>
      <c r="B359" s="10">
        <f t="shared" si="19"/>
        <v>10202170</v>
      </c>
      <c r="C359" s="10"/>
      <c r="D359" s="10">
        <v>0</v>
      </c>
      <c r="E359" s="10" t="s">
        <v>98</v>
      </c>
      <c r="F359" s="11" t="s">
        <v>64</v>
      </c>
      <c r="G359" s="11"/>
      <c r="H359" s="10">
        <v>200000</v>
      </c>
      <c r="I359" s="10">
        <v>0</v>
      </c>
      <c r="J359" s="11" t="s">
        <v>272</v>
      </c>
      <c r="K359" s="10" t="s">
        <v>62</v>
      </c>
      <c r="L359" s="12" t="str">
        <f t="shared" si="20"/>
        <v>1,3,0,2219</v>
      </c>
      <c r="M359" s="10">
        <v>1</v>
      </c>
      <c r="N359" s="10"/>
      <c r="O359" s="248"/>
      <c r="P359" s="10"/>
      <c r="Q359" s="10"/>
      <c r="R359" s="248"/>
      <c r="S359" s="248"/>
      <c r="T359" s="10" t="s">
        <v>117</v>
      </c>
      <c r="U359" s="248">
        <v>0</v>
      </c>
      <c r="V359" s="10"/>
      <c r="W359" s="10"/>
      <c r="X359" s="10"/>
      <c r="Y359" s="10"/>
      <c r="Z359" s="11"/>
      <c r="AA359" s="11"/>
      <c r="AB359" s="10" t="str">
        <f t="shared" si="17"/>
        <v>17</v>
      </c>
      <c r="AC359" s="10" t="s">
        <v>156</v>
      </c>
      <c r="AD359" s="10">
        <f>[1]卡牌!$AI$5</f>
        <v>120</v>
      </c>
      <c r="AE359" s="10">
        <f t="shared" si="18"/>
        <v>18.488425889503631</v>
      </c>
      <c r="AF359" s="10">
        <f t="shared" si="21"/>
        <v>2219</v>
      </c>
      <c r="AG359" s="10"/>
    </row>
    <row r="360" spans="1:33" ht="16.5" x14ac:dyDescent="0.3">
      <c r="A360" s="10">
        <f t="shared" si="16"/>
        <v>355</v>
      </c>
      <c r="B360" s="10">
        <f t="shared" si="19"/>
        <v>10202180</v>
      </c>
      <c r="C360" s="10"/>
      <c r="D360" s="10">
        <v>0</v>
      </c>
      <c r="E360" s="10" t="s">
        <v>98</v>
      </c>
      <c r="F360" s="11" t="s">
        <v>64</v>
      </c>
      <c r="G360" s="11"/>
      <c r="H360" s="10">
        <v>200000</v>
      </c>
      <c r="I360" s="10">
        <v>0</v>
      </c>
      <c r="J360" s="11" t="s">
        <v>272</v>
      </c>
      <c r="K360" s="10" t="s">
        <v>62</v>
      </c>
      <c r="L360" s="12" t="str">
        <f t="shared" si="20"/>
        <v>1,3,0,2662</v>
      </c>
      <c r="M360" s="10">
        <v>1</v>
      </c>
      <c r="N360" s="10"/>
      <c r="O360" s="248"/>
      <c r="P360" s="10"/>
      <c r="Q360" s="10"/>
      <c r="R360" s="248"/>
      <c r="S360" s="248"/>
      <c r="T360" s="10" t="s">
        <v>117</v>
      </c>
      <c r="U360" s="248">
        <v>0</v>
      </c>
      <c r="V360" s="10"/>
      <c r="W360" s="10"/>
      <c r="X360" s="10"/>
      <c r="Y360" s="10"/>
      <c r="Z360" s="11"/>
      <c r="AA360" s="11"/>
      <c r="AB360" s="10" t="str">
        <f t="shared" si="17"/>
        <v>18</v>
      </c>
      <c r="AC360" s="10" t="s">
        <v>156</v>
      </c>
      <c r="AD360" s="10">
        <f>[1]卡牌!$AI$5</f>
        <v>120</v>
      </c>
      <c r="AE360" s="10">
        <f t="shared" si="18"/>
        <v>22.186111067404358</v>
      </c>
      <c r="AF360" s="10">
        <f t="shared" si="21"/>
        <v>2662</v>
      </c>
      <c r="AG360" s="10"/>
    </row>
    <row r="361" spans="1:33" ht="16.5" x14ac:dyDescent="0.3">
      <c r="A361" s="55">
        <f t="shared" si="16"/>
        <v>356</v>
      </c>
      <c r="B361" s="10">
        <f t="shared" si="19"/>
        <v>10202190</v>
      </c>
      <c r="C361" s="10"/>
      <c r="D361" s="10">
        <v>0</v>
      </c>
      <c r="E361" s="10" t="s">
        <v>98</v>
      </c>
      <c r="F361" s="11" t="s">
        <v>64</v>
      </c>
      <c r="G361" s="11"/>
      <c r="H361" s="10">
        <v>200000</v>
      </c>
      <c r="I361" s="10">
        <v>0</v>
      </c>
      <c r="J361" s="11" t="s">
        <v>272</v>
      </c>
      <c r="K361" s="10" t="s">
        <v>62</v>
      </c>
      <c r="L361" s="12" t="str">
        <f t="shared" si="20"/>
        <v>1,3,0,3195</v>
      </c>
      <c r="M361" s="10">
        <v>1</v>
      </c>
      <c r="N361" s="10"/>
      <c r="O361" s="248"/>
      <c r="P361" s="10"/>
      <c r="Q361" s="10"/>
      <c r="R361" s="248"/>
      <c r="S361" s="248"/>
      <c r="T361" s="10" t="s">
        <v>117</v>
      </c>
      <c r="U361" s="248">
        <v>0</v>
      </c>
      <c r="V361" s="10"/>
      <c r="W361" s="10"/>
      <c r="X361" s="10"/>
      <c r="Y361" s="10"/>
      <c r="Z361" s="11"/>
      <c r="AA361" s="11"/>
      <c r="AB361" s="10" t="str">
        <f t="shared" si="17"/>
        <v>19</v>
      </c>
      <c r="AC361" s="10" t="s">
        <v>156</v>
      </c>
      <c r="AD361" s="10">
        <f>[1]卡牌!$AI$5</f>
        <v>120</v>
      </c>
      <c r="AE361" s="10">
        <f t="shared" si="18"/>
        <v>26.62333328088523</v>
      </c>
      <c r="AF361" s="10">
        <f t="shared" si="21"/>
        <v>3195</v>
      </c>
      <c r="AG361" s="10"/>
    </row>
    <row r="362" spans="1:33" ht="16.5" x14ac:dyDescent="0.3">
      <c r="A362" s="10">
        <f t="shared" si="16"/>
        <v>357</v>
      </c>
      <c r="B362" s="10">
        <f t="shared" si="19"/>
        <v>10202200</v>
      </c>
      <c r="C362" s="10"/>
      <c r="D362" s="10">
        <v>0</v>
      </c>
      <c r="E362" s="10" t="s">
        <v>98</v>
      </c>
      <c r="F362" s="11" t="s">
        <v>64</v>
      </c>
      <c r="G362" s="11"/>
      <c r="H362" s="10">
        <v>200000</v>
      </c>
      <c r="I362" s="10">
        <v>0</v>
      </c>
      <c r="J362" s="11" t="s">
        <v>272</v>
      </c>
      <c r="K362" s="10" t="s">
        <v>62</v>
      </c>
      <c r="L362" s="12" t="str">
        <f t="shared" si="20"/>
        <v>1,3,0,3834</v>
      </c>
      <c r="M362" s="10">
        <v>1</v>
      </c>
      <c r="N362" s="10"/>
      <c r="O362" s="248"/>
      <c r="P362" s="10"/>
      <c r="Q362" s="10"/>
      <c r="R362" s="248"/>
      <c r="S362" s="248"/>
      <c r="T362" s="10" t="s">
        <v>117</v>
      </c>
      <c r="U362" s="248">
        <v>0</v>
      </c>
      <c r="V362" s="10"/>
      <c r="W362" s="10"/>
      <c r="X362" s="10"/>
      <c r="Y362" s="10"/>
      <c r="Z362" s="11"/>
      <c r="AA362" s="11"/>
      <c r="AB362" s="10" t="str">
        <f t="shared" si="17"/>
        <v>20</v>
      </c>
      <c r="AC362" s="10" t="s">
        <v>156</v>
      </c>
      <c r="AD362" s="10">
        <f>[1]卡牌!$AI$5</f>
        <v>120</v>
      </c>
      <c r="AE362" s="10">
        <f t="shared" si="18"/>
        <v>31.947999937062274</v>
      </c>
      <c r="AF362" s="10">
        <f t="shared" si="21"/>
        <v>3834</v>
      </c>
      <c r="AG362" s="10"/>
    </row>
    <row r="363" spans="1:33" ht="16.5" x14ac:dyDescent="0.3">
      <c r="A363" s="55">
        <f t="shared" si="16"/>
        <v>358</v>
      </c>
      <c r="B363" s="10">
        <f t="shared" si="19"/>
        <v>10202210</v>
      </c>
      <c r="C363" s="10"/>
      <c r="D363" s="10">
        <v>0</v>
      </c>
      <c r="E363" s="10" t="s">
        <v>98</v>
      </c>
      <c r="F363" s="11" t="s">
        <v>64</v>
      </c>
      <c r="G363" s="11"/>
      <c r="H363" s="10">
        <v>200000</v>
      </c>
      <c r="I363" s="10">
        <v>0</v>
      </c>
      <c r="J363" s="11" t="s">
        <v>272</v>
      </c>
      <c r="K363" s="10" t="s">
        <v>62</v>
      </c>
      <c r="L363" s="12" t="str">
        <f t="shared" si="20"/>
        <v>1,3,0,4601</v>
      </c>
      <c r="M363" s="10">
        <v>1</v>
      </c>
      <c r="N363" s="10"/>
      <c r="O363" s="248"/>
      <c r="P363" s="10"/>
      <c r="Q363" s="10"/>
      <c r="R363" s="248"/>
      <c r="S363" s="248"/>
      <c r="T363" s="10" t="s">
        <v>117</v>
      </c>
      <c r="U363" s="248">
        <v>0</v>
      </c>
      <c r="V363" s="10"/>
      <c r="W363" s="10"/>
      <c r="X363" s="10"/>
      <c r="Y363" s="10"/>
      <c r="Z363" s="11"/>
      <c r="AA363" s="11"/>
      <c r="AB363" s="10" t="str">
        <f t="shared" si="17"/>
        <v>21</v>
      </c>
      <c r="AC363" s="10" t="s">
        <v>156</v>
      </c>
      <c r="AD363" s="10">
        <f>[1]卡牌!$AI$5</f>
        <v>120</v>
      </c>
      <c r="AE363" s="10">
        <f t="shared" si="18"/>
        <v>38.337599924474731</v>
      </c>
      <c r="AF363" s="10">
        <f t="shared" si="21"/>
        <v>4601</v>
      </c>
      <c r="AG363" s="10"/>
    </row>
    <row r="364" spans="1:33" ht="16.5" x14ac:dyDescent="0.3">
      <c r="A364" s="10">
        <f t="shared" si="16"/>
        <v>359</v>
      </c>
      <c r="B364" s="10">
        <f t="shared" si="19"/>
        <v>10202220</v>
      </c>
      <c r="C364" s="10"/>
      <c r="D364" s="10">
        <v>0</v>
      </c>
      <c r="E364" s="10" t="s">
        <v>98</v>
      </c>
      <c r="F364" s="11" t="s">
        <v>64</v>
      </c>
      <c r="G364" s="11"/>
      <c r="H364" s="10">
        <v>200000</v>
      </c>
      <c r="I364" s="10">
        <v>0</v>
      </c>
      <c r="J364" s="11" t="s">
        <v>272</v>
      </c>
      <c r="K364" s="10" t="s">
        <v>62</v>
      </c>
      <c r="L364" s="12" t="str">
        <f t="shared" si="20"/>
        <v>1,3,0,5521</v>
      </c>
      <c r="M364" s="10">
        <v>1</v>
      </c>
      <c r="N364" s="10"/>
      <c r="O364" s="248"/>
      <c r="P364" s="10"/>
      <c r="Q364" s="10"/>
      <c r="R364" s="248"/>
      <c r="S364" s="248"/>
      <c r="T364" s="10" t="s">
        <v>117</v>
      </c>
      <c r="U364" s="248">
        <v>0</v>
      </c>
      <c r="V364" s="10"/>
      <c r="W364" s="10"/>
      <c r="X364" s="10"/>
      <c r="Y364" s="10"/>
      <c r="Z364" s="11"/>
      <c r="AA364" s="11"/>
      <c r="AB364" s="10" t="str">
        <f t="shared" si="17"/>
        <v>22</v>
      </c>
      <c r="AC364" s="10" t="s">
        <v>156</v>
      </c>
      <c r="AD364" s="10">
        <f>[1]卡牌!$AI$5</f>
        <v>120</v>
      </c>
      <c r="AE364" s="10">
        <f t="shared" si="18"/>
        <v>46.005119909369675</v>
      </c>
      <c r="AF364" s="10">
        <f t="shared" si="21"/>
        <v>5521</v>
      </c>
      <c r="AG364" s="10"/>
    </row>
    <row r="365" spans="1:33" ht="16.5" x14ac:dyDescent="0.3">
      <c r="A365" s="55">
        <f t="shared" si="16"/>
        <v>360</v>
      </c>
      <c r="B365" s="10">
        <f t="shared" si="19"/>
        <v>10202230</v>
      </c>
      <c r="C365" s="10"/>
      <c r="D365" s="10">
        <v>0</v>
      </c>
      <c r="E365" s="10" t="s">
        <v>98</v>
      </c>
      <c r="F365" s="11" t="s">
        <v>64</v>
      </c>
      <c r="G365" s="11"/>
      <c r="H365" s="10">
        <v>200000</v>
      </c>
      <c r="I365" s="10">
        <v>0</v>
      </c>
      <c r="J365" s="11" t="s">
        <v>272</v>
      </c>
      <c r="K365" s="10" t="s">
        <v>62</v>
      </c>
      <c r="L365" s="12" t="str">
        <f t="shared" si="20"/>
        <v>1,3,0,6625</v>
      </c>
      <c r="M365" s="10">
        <v>1</v>
      </c>
      <c r="N365" s="10"/>
      <c r="O365" s="248"/>
      <c r="P365" s="10"/>
      <c r="Q365" s="10"/>
      <c r="R365" s="248"/>
      <c r="S365" s="248"/>
      <c r="T365" s="10" t="s">
        <v>117</v>
      </c>
      <c r="U365" s="248">
        <v>0</v>
      </c>
      <c r="V365" s="10"/>
      <c r="W365" s="10"/>
      <c r="X365" s="10"/>
      <c r="Y365" s="10"/>
      <c r="Z365" s="11"/>
      <c r="AA365" s="11"/>
      <c r="AB365" s="10" t="str">
        <f t="shared" si="17"/>
        <v>23</v>
      </c>
      <c r="AC365" s="10" t="s">
        <v>156</v>
      </c>
      <c r="AD365" s="10">
        <f>[1]卡牌!$AI$5</f>
        <v>120</v>
      </c>
      <c r="AE365" s="10">
        <f t="shared" si="18"/>
        <v>55.206143891243606</v>
      </c>
      <c r="AF365" s="10">
        <f t="shared" si="21"/>
        <v>6625</v>
      </c>
      <c r="AG365" s="10"/>
    </row>
    <row r="366" spans="1:33" ht="16.5" x14ac:dyDescent="0.3">
      <c r="A366" s="10">
        <f t="shared" si="16"/>
        <v>361</v>
      </c>
      <c r="B366" s="10">
        <f t="shared" si="19"/>
        <v>10202240</v>
      </c>
      <c r="C366" s="10"/>
      <c r="D366" s="10">
        <v>0</v>
      </c>
      <c r="E366" s="10" t="s">
        <v>98</v>
      </c>
      <c r="F366" s="11" t="s">
        <v>64</v>
      </c>
      <c r="G366" s="11"/>
      <c r="H366" s="10">
        <v>200000</v>
      </c>
      <c r="I366" s="10">
        <v>0</v>
      </c>
      <c r="J366" s="11" t="s">
        <v>272</v>
      </c>
      <c r="K366" s="10" t="s">
        <v>62</v>
      </c>
      <c r="L366" s="12" t="str">
        <f t="shared" si="20"/>
        <v>1,3,0,7950</v>
      </c>
      <c r="M366" s="10">
        <v>1</v>
      </c>
      <c r="N366" s="10"/>
      <c r="O366" s="248"/>
      <c r="P366" s="10"/>
      <c r="Q366" s="10"/>
      <c r="R366" s="248"/>
      <c r="S366" s="248"/>
      <c r="T366" s="10" t="s">
        <v>117</v>
      </c>
      <c r="U366" s="248">
        <v>0</v>
      </c>
      <c r="V366" s="10"/>
      <c r="W366" s="10"/>
      <c r="X366" s="10"/>
      <c r="Y366" s="10"/>
      <c r="Z366" s="11"/>
      <c r="AA366" s="11"/>
      <c r="AB366" s="10" t="str">
        <f t="shared" si="17"/>
        <v>24</v>
      </c>
      <c r="AC366" s="10" t="s">
        <v>156</v>
      </c>
      <c r="AD366" s="10">
        <f>[1]卡牌!$AI$5</f>
        <v>120</v>
      </c>
      <c r="AE366" s="10">
        <f t="shared" si="18"/>
        <v>66.247372669492322</v>
      </c>
      <c r="AF366" s="10">
        <f t="shared" si="21"/>
        <v>7950</v>
      </c>
      <c r="AG366" s="10"/>
    </row>
    <row r="367" spans="1:33" ht="16.5" x14ac:dyDescent="0.3">
      <c r="A367" s="55">
        <f t="shared" si="16"/>
        <v>362</v>
      </c>
      <c r="B367" s="10">
        <f t="shared" si="19"/>
        <v>10202250</v>
      </c>
      <c r="C367" s="10"/>
      <c r="D367" s="10">
        <v>0</v>
      </c>
      <c r="E367" s="10" t="s">
        <v>98</v>
      </c>
      <c r="F367" s="11" t="s">
        <v>64</v>
      </c>
      <c r="G367" s="11"/>
      <c r="H367" s="10">
        <v>200000</v>
      </c>
      <c r="I367" s="10">
        <v>0</v>
      </c>
      <c r="J367" s="11" t="s">
        <v>272</v>
      </c>
      <c r="K367" s="10" t="s">
        <v>62</v>
      </c>
      <c r="L367" s="12" t="str">
        <f>_xlfn.CONCAT("1,3,0,",AF367)</f>
        <v>1,3,0,9540</v>
      </c>
      <c r="M367" s="10">
        <v>1</v>
      </c>
      <c r="N367" s="10"/>
      <c r="O367" s="248"/>
      <c r="P367" s="10"/>
      <c r="Q367" s="10"/>
      <c r="R367" s="248"/>
      <c r="S367" s="248"/>
      <c r="T367" s="10" t="s">
        <v>117</v>
      </c>
      <c r="U367" s="248">
        <v>0</v>
      </c>
      <c r="V367" s="10"/>
      <c r="W367" s="10"/>
      <c r="X367" s="10"/>
      <c r="Y367" s="10"/>
      <c r="Z367" s="11"/>
      <c r="AA367" s="11"/>
      <c r="AB367" s="10" t="str">
        <f t="shared" si="17"/>
        <v>25</v>
      </c>
      <c r="AC367" s="10" t="s">
        <v>156</v>
      </c>
      <c r="AD367" s="10">
        <f>[1]卡牌!$AI$5</f>
        <v>120</v>
      </c>
      <c r="AE367" s="10">
        <f t="shared" si="18"/>
        <v>79.496847203390786</v>
      </c>
      <c r="AF367" s="10">
        <f t="shared" si="21"/>
        <v>9540</v>
      </c>
      <c r="AG367" s="10"/>
    </row>
    <row r="368" spans="1:33" ht="16.5" x14ac:dyDescent="0.3">
      <c r="A368" s="10">
        <f t="shared" si="16"/>
        <v>363</v>
      </c>
      <c r="B368" s="10">
        <f t="shared" si="19"/>
        <v>10203010</v>
      </c>
      <c r="C368" s="10"/>
      <c r="D368" s="10">
        <v>0</v>
      </c>
      <c r="E368" s="97" t="s">
        <v>1973</v>
      </c>
      <c r="F368" s="11" t="s">
        <v>63</v>
      </c>
      <c r="G368" s="11"/>
      <c r="H368" s="10">
        <v>200000</v>
      </c>
      <c r="I368" s="10">
        <v>298000</v>
      </c>
      <c r="J368" s="11" t="s">
        <v>149</v>
      </c>
      <c r="K368" s="10" t="s">
        <v>62</v>
      </c>
      <c r="L368" s="12">
        <v>0</v>
      </c>
      <c r="M368" s="10">
        <v>3</v>
      </c>
      <c r="N368" s="10"/>
      <c r="O368" s="248">
        <v>9</v>
      </c>
      <c r="P368" s="10">
        <v>0</v>
      </c>
      <c r="Q368" s="10"/>
      <c r="R368" s="248"/>
      <c r="S368" s="248"/>
      <c r="T368" s="10" t="s">
        <v>117</v>
      </c>
      <c r="U368" s="248">
        <v>0</v>
      </c>
      <c r="V368" s="10"/>
      <c r="W368" s="10"/>
      <c r="X368" s="10"/>
      <c r="Y368" s="10" t="s">
        <v>180</v>
      </c>
      <c r="Z368" s="11"/>
      <c r="AA368" s="11"/>
      <c r="AB368" s="10" t="str">
        <f t="shared" ref="AB368:AB431" si="22">AB343</f>
        <v>01</v>
      </c>
      <c r="AC368" s="10" t="s">
        <v>157</v>
      </c>
      <c r="AD368" s="10"/>
      <c r="AE368" s="10">
        <f t="shared" ref="AE368:AE431" si="23">AE343</f>
        <v>1</v>
      </c>
      <c r="AF368" s="10"/>
      <c r="AG368" s="10"/>
    </row>
    <row r="369" spans="1:33" ht="16.5" x14ac:dyDescent="0.3">
      <c r="A369" s="55">
        <f t="shared" si="16"/>
        <v>364</v>
      </c>
      <c r="B369" s="10">
        <f t="shared" si="19"/>
        <v>10203020</v>
      </c>
      <c r="C369" s="10"/>
      <c r="D369" s="10">
        <v>0</v>
      </c>
      <c r="E369" s="97" t="s">
        <v>1973</v>
      </c>
      <c r="F369" s="11" t="s">
        <v>63</v>
      </c>
      <c r="G369" s="11"/>
      <c r="H369" s="10">
        <v>200000</v>
      </c>
      <c r="I369" s="10">
        <v>298000</v>
      </c>
      <c r="J369" s="11" t="s">
        <v>149</v>
      </c>
      <c r="K369" s="10" t="s">
        <v>62</v>
      </c>
      <c r="L369" s="12">
        <v>0</v>
      </c>
      <c r="M369" s="10">
        <v>3</v>
      </c>
      <c r="N369" s="10"/>
      <c r="O369" s="248">
        <v>9</v>
      </c>
      <c r="P369" s="10">
        <v>0</v>
      </c>
      <c r="Q369" s="10"/>
      <c r="R369" s="248"/>
      <c r="S369" s="248"/>
      <c r="T369" s="10" t="s">
        <v>117</v>
      </c>
      <c r="U369" s="248">
        <v>0</v>
      </c>
      <c r="V369" s="10"/>
      <c r="W369" s="10"/>
      <c r="X369" s="10"/>
      <c r="Y369" s="10" t="s">
        <v>180</v>
      </c>
      <c r="Z369" s="11"/>
      <c r="AA369" s="11"/>
      <c r="AB369" s="10" t="str">
        <f t="shared" si="22"/>
        <v>02</v>
      </c>
      <c r="AC369" s="10" t="s">
        <v>157</v>
      </c>
      <c r="AD369" s="10"/>
      <c r="AE369" s="10">
        <f t="shared" si="23"/>
        <v>1.2</v>
      </c>
      <c r="AF369" s="10"/>
      <c r="AG369" s="10"/>
    </row>
    <row r="370" spans="1:33" ht="16.5" x14ac:dyDescent="0.3">
      <c r="A370" s="10">
        <f t="shared" si="16"/>
        <v>365</v>
      </c>
      <c r="B370" s="10">
        <f t="shared" si="19"/>
        <v>10203030</v>
      </c>
      <c r="C370" s="10"/>
      <c r="D370" s="10">
        <v>0</v>
      </c>
      <c r="E370" s="97" t="s">
        <v>1973</v>
      </c>
      <c r="F370" s="11" t="s">
        <v>63</v>
      </c>
      <c r="G370" s="11"/>
      <c r="H370" s="10">
        <v>200000</v>
      </c>
      <c r="I370" s="10">
        <v>298000</v>
      </c>
      <c r="J370" s="11" t="s">
        <v>149</v>
      </c>
      <c r="K370" s="10" t="s">
        <v>62</v>
      </c>
      <c r="L370" s="12">
        <v>0</v>
      </c>
      <c r="M370" s="10">
        <v>3</v>
      </c>
      <c r="N370" s="10"/>
      <c r="O370" s="248">
        <v>9</v>
      </c>
      <c r="P370" s="10">
        <v>0</v>
      </c>
      <c r="Q370" s="10"/>
      <c r="R370" s="248"/>
      <c r="S370" s="248"/>
      <c r="T370" s="10" t="s">
        <v>117</v>
      </c>
      <c r="U370" s="248">
        <v>0</v>
      </c>
      <c r="V370" s="10"/>
      <c r="W370" s="10"/>
      <c r="X370" s="10"/>
      <c r="Y370" s="10" t="s">
        <v>180</v>
      </c>
      <c r="Z370" s="11"/>
      <c r="AA370" s="11"/>
      <c r="AB370" s="10" t="str">
        <f t="shared" si="22"/>
        <v>03</v>
      </c>
      <c r="AC370" s="10" t="s">
        <v>157</v>
      </c>
      <c r="AD370" s="10"/>
      <c r="AE370" s="10">
        <f t="shared" si="23"/>
        <v>1.44</v>
      </c>
      <c r="AF370" s="10"/>
      <c r="AG370" s="10"/>
    </row>
    <row r="371" spans="1:33" ht="16.5" x14ac:dyDescent="0.3">
      <c r="A371" s="55">
        <f t="shared" si="16"/>
        <v>366</v>
      </c>
      <c r="B371" s="10">
        <f t="shared" si="19"/>
        <v>10203040</v>
      </c>
      <c r="C371" s="10"/>
      <c r="D371" s="10">
        <v>0</v>
      </c>
      <c r="E371" s="97" t="s">
        <v>1973</v>
      </c>
      <c r="F371" s="11" t="s">
        <v>63</v>
      </c>
      <c r="G371" s="11"/>
      <c r="H371" s="10">
        <v>200000</v>
      </c>
      <c r="I371" s="10">
        <v>298000</v>
      </c>
      <c r="J371" s="11" t="s">
        <v>149</v>
      </c>
      <c r="K371" s="10" t="s">
        <v>62</v>
      </c>
      <c r="L371" s="12">
        <v>0</v>
      </c>
      <c r="M371" s="10">
        <v>3</v>
      </c>
      <c r="N371" s="10"/>
      <c r="O371" s="248">
        <v>9</v>
      </c>
      <c r="P371" s="10">
        <v>0</v>
      </c>
      <c r="Q371" s="10"/>
      <c r="R371" s="248"/>
      <c r="S371" s="248"/>
      <c r="T371" s="10" t="s">
        <v>117</v>
      </c>
      <c r="U371" s="248">
        <v>0</v>
      </c>
      <c r="V371" s="10"/>
      <c r="W371" s="10"/>
      <c r="X371" s="10"/>
      <c r="Y371" s="10" t="s">
        <v>180</v>
      </c>
      <c r="Z371" s="11"/>
      <c r="AA371" s="11"/>
      <c r="AB371" s="10" t="str">
        <f t="shared" si="22"/>
        <v>04</v>
      </c>
      <c r="AC371" s="10" t="s">
        <v>157</v>
      </c>
      <c r="AD371" s="10"/>
      <c r="AE371" s="10">
        <f t="shared" si="23"/>
        <v>1.728</v>
      </c>
      <c r="AF371" s="10"/>
      <c r="AG371" s="10"/>
    </row>
    <row r="372" spans="1:33" ht="16.5" x14ac:dyDescent="0.3">
      <c r="A372" s="10">
        <f t="shared" si="16"/>
        <v>367</v>
      </c>
      <c r="B372" s="10">
        <f t="shared" si="19"/>
        <v>10203050</v>
      </c>
      <c r="C372" s="10"/>
      <c r="D372" s="10">
        <v>0</v>
      </c>
      <c r="E372" s="97" t="s">
        <v>1973</v>
      </c>
      <c r="F372" s="11" t="s">
        <v>63</v>
      </c>
      <c r="G372" s="11"/>
      <c r="H372" s="10">
        <v>200000</v>
      </c>
      <c r="I372" s="10">
        <v>298000</v>
      </c>
      <c r="J372" s="11" t="s">
        <v>149</v>
      </c>
      <c r="K372" s="10" t="s">
        <v>62</v>
      </c>
      <c r="L372" s="12">
        <v>0</v>
      </c>
      <c r="M372" s="10">
        <v>3</v>
      </c>
      <c r="N372" s="10"/>
      <c r="O372" s="248">
        <v>9</v>
      </c>
      <c r="P372" s="10">
        <v>0</v>
      </c>
      <c r="Q372" s="10"/>
      <c r="R372" s="248"/>
      <c r="S372" s="248"/>
      <c r="T372" s="10" t="s">
        <v>117</v>
      </c>
      <c r="U372" s="248">
        <v>0</v>
      </c>
      <c r="V372" s="10"/>
      <c r="W372" s="10"/>
      <c r="X372" s="10"/>
      <c r="Y372" s="10" t="s">
        <v>180</v>
      </c>
      <c r="Z372" s="11"/>
      <c r="AA372" s="11"/>
      <c r="AB372" s="10" t="str">
        <f t="shared" si="22"/>
        <v>05</v>
      </c>
      <c r="AC372" s="10" t="s">
        <v>157</v>
      </c>
      <c r="AD372" s="10"/>
      <c r="AE372" s="10">
        <f t="shared" si="23"/>
        <v>2.0735999999999999</v>
      </c>
      <c r="AF372" s="10"/>
      <c r="AG372" s="10"/>
    </row>
    <row r="373" spans="1:33" ht="16.5" x14ac:dyDescent="0.3">
      <c r="A373" s="55">
        <f t="shared" si="16"/>
        <v>368</v>
      </c>
      <c r="B373" s="10">
        <f t="shared" si="19"/>
        <v>10203060</v>
      </c>
      <c r="C373" s="10"/>
      <c r="D373" s="10">
        <v>0</v>
      </c>
      <c r="E373" s="97" t="s">
        <v>1973</v>
      </c>
      <c r="F373" s="11" t="s">
        <v>63</v>
      </c>
      <c r="G373" s="11"/>
      <c r="H373" s="10">
        <v>200000</v>
      </c>
      <c r="I373" s="10">
        <v>298000</v>
      </c>
      <c r="J373" s="11" t="s">
        <v>149</v>
      </c>
      <c r="K373" s="10" t="s">
        <v>62</v>
      </c>
      <c r="L373" s="12">
        <v>0</v>
      </c>
      <c r="M373" s="10">
        <v>3</v>
      </c>
      <c r="N373" s="10"/>
      <c r="O373" s="248">
        <v>9</v>
      </c>
      <c r="P373" s="10">
        <v>0</v>
      </c>
      <c r="Q373" s="10"/>
      <c r="R373" s="248"/>
      <c r="S373" s="248"/>
      <c r="T373" s="10" t="s">
        <v>117</v>
      </c>
      <c r="U373" s="248">
        <v>0</v>
      </c>
      <c r="V373" s="10"/>
      <c r="W373" s="10"/>
      <c r="X373" s="10"/>
      <c r="Y373" s="10" t="s">
        <v>180</v>
      </c>
      <c r="Z373" s="11"/>
      <c r="AA373" s="11"/>
      <c r="AB373" s="10" t="str">
        <f t="shared" si="22"/>
        <v>06</v>
      </c>
      <c r="AC373" s="10" t="s">
        <v>157</v>
      </c>
      <c r="AD373" s="10"/>
      <c r="AE373" s="10">
        <f t="shared" si="23"/>
        <v>2.4883199999999999</v>
      </c>
      <c r="AF373" s="10"/>
      <c r="AG373" s="10"/>
    </row>
    <row r="374" spans="1:33" ht="16.5" x14ac:dyDescent="0.3">
      <c r="A374" s="10">
        <f t="shared" si="16"/>
        <v>369</v>
      </c>
      <c r="B374" s="10">
        <f t="shared" si="19"/>
        <v>10203070</v>
      </c>
      <c r="C374" s="10"/>
      <c r="D374" s="10">
        <v>0</v>
      </c>
      <c r="E374" s="97" t="s">
        <v>1973</v>
      </c>
      <c r="F374" s="11" t="s">
        <v>63</v>
      </c>
      <c r="G374" s="11"/>
      <c r="H374" s="10">
        <v>200000</v>
      </c>
      <c r="I374" s="10">
        <v>298000</v>
      </c>
      <c r="J374" s="11" t="s">
        <v>149</v>
      </c>
      <c r="K374" s="10" t="s">
        <v>62</v>
      </c>
      <c r="L374" s="12">
        <v>0</v>
      </c>
      <c r="M374" s="10">
        <v>3</v>
      </c>
      <c r="N374" s="10"/>
      <c r="O374" s="248">
        <v>9</v>
      </c>
      <c r="P374" s="10">
        <v>0</v>
      </c>
      <c r="Q374" s="10"/>
      <c r="R374" s="248"/>
      <c r="S374" s="248"/>
      <c r="T374" s="10" t="s">
        <v>117</v>
      </c>
      <c r="U374" s="248">
        <v>0</v>
      </c>
      <c r="V374" s="10"/>
      <c r="W374" s="10"/>
      <c r="X374" s="10"/>
      <c r="Y374" s="10" t="s">
        <v>180</v>
      </c>
      <c r="Z374" s="11"/>
      <c r="AA374" s="11"/>
      <c r="AB374" s="10" t="str">
        <f t="shared" si="22"/>
        <v>07</v>
      </c>
      <c r="AC374" s="10" t="s">
        <v>157</v>
      </c>
      <c r="AD374" s="10"/>
      <c r="AE374" s="10">
        <f t="shared" si="23"/>
        <v>2.9859839999999997</v>
      </c>
      <c r="AF374" s="10"/>
      <c r="AG374" s="10"/>
    </row>
    <row r="375" spans="1:33" ht="16.5" x14ac:dyDescent="0.3">
      <c r="A375" s="55">
        <f t="shared" si="16"/>
        <v>370</v>
      </c>
      <c r="B375" s="10">
        <f t="shared" si="19"/>
        <v>10203080</v>
      </c>
      <c r="C375" s="10"/>
      <c r="D375" s="10">
        <v>0</v>
      </c>
      <c r="E375" s="97" t="s">
        <v>1973</v>
      </c>
      <c r="F375" s="11" t="s">
        <v>63</v>
      </c>
      <c r="G375" s="11"/>
      <c r="H375" s="10">
        <v>200000</v>
      </c>
      <c r="I375" s="10">
        <v>298000</v>
      </c>
      <c r="J375" s="11" t="s">
        <v>149</v>
      </c>
      <c r="K375" s="10" t="s">
        <v>62</v>
      </c>
      <c r="L375" s="12">
        <v>0</v>
      </c>
      <c r="M375" s="10">
        <v>3</v>
      </c>
      <c r="N375" s="10"/>
      <c r="O375" s="248">
        <v>9</v>
      </c>
      <c r="P375" s="10">
        <v>0</v>
      </c>
      <c r="Q375" s="10"/>
      <c r="R375" s="248"/>
      <c r="S375" s="248"/>
      <c r="T375" s="10" t="s">
        <v>117</v>
      </c>
      <c r="U375" s="248">
        <v>0</v>
      </c>
      <c r="V375" s="10"/>
      <c r="W375" s="10"/>
      <c r="X375" s="10"/>
      <c r="Y375" s="10" t="s">
        <v>180</v>
      </c>
      <c r="Z375" s="11"/>
      <c r="AA375" s="11"/>
      <c r="AB375" s="10" t="str">
        <f t="shared" si="22"/>
        <v>08</v>
      </c>
      <c r="AC375" s="10" t="s">
        <v>157</v>
      </c>
      <c r="AD375" s="10"/>
      <c r="AE375" s="10">
        <f t="shared" si="23"/>
        <v>3.5831807999999996</v>
      </c>
      <c r="AF375" s="10"/>
      <c r="AG375" s="10"/>
    </row>
    <row r="376" spans="1:33" ht="16.5" x14ac:dyDescent="0.3">
      <c r="A376" s="10">
        <f t="shared" si="16"/>
        <v>371</v>
      </c>
      <c r="B376" s="10">
        <f t="shared" si="19"/>
        <v>10203090</v>
      </c>
      <c r="C376" s="10"/>
      <c r="D376" s="10">
        <v>0</v>
      </c>
      <c r="E376" s="97" t="s">
        <v>1973</v>
      </c>
      <c r="F376" s="11" t="s">
        <v>63</v>
      </c>
      <c r="G376" s="11"/>
      <c r="H376" s="10">
        <v>200000</v>
      </c>
      <c r="I376" s="10">
        <v>298000</v>
      </c>
      <c r="J376" s="11" t="s">
        <v>149</v>
      </c>
      <c r="K376" s="10" t="s">
        <v>62</v>
      </c>
      <c r="L376" s="12">
        <v>0</v>
      </c>
      <c r="M376" s="10">
        <v>3</v>
      </c>
      <c r="N376" s="10"/>
      <c r="O376" s="248">
        <v>9</v>
      </c>
      <c r="P376" s="10">
        <v>0</v>
      </c>
      <c r="Q376" s="10"/>
      <c r="R376" s="248"/>
      <c r="S376" s="248"/>
      <c r="T376" s="10" t="s">
        <v>117</v>
      </c>
      <c r="U376" s="248">
        <v>0</v>
      </c>
      <c r="V376" s="10"/>
      <c r="W376" s="10"/>
      <c r="X376" s="10"/>
      <c r="Y376" s="10" t="s">
        <v>180</v>
      </c>
      <c r="Z376" s="11"/>
      <c r="AA376" s="11"/>
      <c r="AB376" s="10" t="str">
        <f t="shared" si="22"/>
        <v>09</v>
      </c>
      <c r="AC376" s="10" t="s">
        <v>157</v>
      </c>
      <c r="AD376" s="10"/>
      <c r="AE376" s="10">
        <f t="shared" si="23"/>
        <v>4.2998169599999994</v>
      </c>
      <c r="AF376" s="10"/>
      <c r="AG376" s="10"/>
    </row>
    <row r="377" spans="1:33" ht="16.5" x14ac:dyDescent="0.3">
      <c r="A377" s="55">
        <f t="shared" si="16"/>
        <v>372</v>
      </c>
      <c r="B377" s="10">
        <f t="shared" si="19"/>
        <v>10203100</v>
      </c>
      <c r="C377" s="10"/>
      <c r="D377" s="10">
        <v>0</v>
      </c>
      <c r="E377" s="97" t="s">
        <v>1973</v>
      </c>
      <c r="F377" s="11" t="s">
        <v>63</v>
      </c>
      <c r="G377" s="11"/>
      <c r="H377" s="10">
        <v>200000</v>
      </c>
      <c r="I377" s="10">
        <v>298000</v>
      </c>
      <c r="J377" s="11" t="s">
        <v>149</v>
      </c>
      <c r="K377" s="10" t="s">
        <v>62</v>
      </c>
      <c r="L377" s="12">
        <v>0</v>
      </c>
      <c r="M377" s="10">
        <v>3</v>
      </c>
      <c r="N377" s="10"/>
      <c r="O377" s="248">
        <v>9</v>
      </c>
      <c r="P377" s="10">
        <v>0</v>
      </c>
      <c r="Q377" s="10"/>
      <c r="R377" s="248"/>
      <c r="S377" s="248"/>
      <c r="T377" s="10" t="s">
        <v>117</v>
      </c>
      <c r="U377" s="248">
        <v>0</v>
      </c>
      <c r="V377" s="10"/>
      <c r="W377" s="10"/>
      <c r="X377" s="10"/>
      <c r="Y377" s="10" t="s">
        <v>180</v>
      </c>
      <c r="Z377" s="11"/>
      <c r="AA377" s="11"/>
      <c r="AB377" s="10" t="str">
        <f t="shared" si="22"/>
        <v>10</v>
      </c>
      <c r="AC377" s="10" t="s">
        <v>157</v>
      </c>
      <c r="AD377" s="10"/>
      <c r="AE377" s="10">
        <f t="shared" si="23"/>
        <v>5.1597803519999994</v>
      </c>
      <c r="AF377" s="10"/>
      <c r="AG377" s="10"/>
    </row>
    <row r="378" spans="1:33" ht="16.5" x14ac:dyDescent="0.3">
      <c r="A378" s="10">
        <f t="shared" si="16"/>
        <v>373</v>
      </c>
      <c r="B378" s="10">
        <f t="shared" si="19"/>
        <v>10203110</v>
      </c>
      <c r="C378" s="10"/>
      <c r="D378" s="10">
        <v>0</v>
      </c>
      <c r="E378" s="97" t="s">
        <v>1973</v>
      </c>
      <c r="F378" s="11" t="s">
        <v>63</v>
      </c>
      <c r="G378" s="11"/>
      <c r="H378" s="10">
        <v>200000</v>
      </c>
      <c r="I378" s="10">
        <v>298000</v>
      </c>
      <c r="J378" s="11" t="s">
        <v>149</v>
      </c>
      <c r="K378" s="10" t="s">
        <v>62</v>
      </c>
      <c r="L378" s="12">
        <v>0</v>
      </c>
      <c r="M378" s="10">
        <v>3</v>
      </c>
      <c r="N378" s="10"/>
      <c r="O378" s="248">
        <v>9</v>
      </c>
      <c r="P378" s="10">
        <v>0</v>
      </c>
      <c r="Q378" s="10"/>
      <c r="R378" s="248"/>
      <c r="S378" s="248"/>
      <c r="T378" s="10" t="s">
        <v>117</v>
      </c>
      <c r="U378" s="248">
        <v>0</v>
      </c>
      <c r="V378" s="10"/>
      <c r="W378" s="10"/>
      <c r="X378" s="10"/>
      <c r="Y378" s="10" t="s">
        <v>180</v>
      </c>
      <c r="Z378" s="11"/>
      <c r="AA378" s="11"/>
      <c r="AB378" s="10" t="str">
        <f t="shared" si="22"/>
        <v>11</v>
      </c>
      <c r="AC378" s="10" t="s">
        <v>157</v>
      </c>
      <c r="AD378" s="10"/>
      <c r="AE378" s="10">
        <f t="shared" si="23"/>
        <v>6.1917364223999991</v>
      </c>
      <c r="AF378" s="10"/>
      <c r="AG378" s="10"/>
    </row>
    <row r="379" spans="1:33" ht="16.5" x14ac:dyDescent="0.3">
      <c r="A379" s="55">
        <f t="shared" si="16"/>
        <v>374</v>
      </c>
      <c r="B379" s="10">
        <f t="shared" si="19"/>
        <v>10203120</v>
      </c>
      <c r="C379" s="10"/>
      <c r="D379" s="10">
        <v>0</v>
      </c>
      <c r="E379" s="97" t="s">
        <v>1973</v>
      </c>
      <c r="F379" s="11" t="s">
        <v>63</v>
      </c>
      <c r="G379" s="11"/>
      <c r="H379" s="10">
        <v>200000</v>
      </c>
      <c r="I379" s="10">
        <v>298000</v>
      </c>
      <c r="J379" s="11" t="s">
        <v>149</v>
      </c>
      <c r="K379" s="10" t="s">
        <v>62</v>
      </c>
      <c r="L379" s="12">
        <v>0</v>
      </c>
      <c r="M379" s="10">
        <v>3</v>
      </c>
      <c r="N379" s="10"/>
      <c r="O379" s="248">
        <v>9</v>
      </c>
      <c r="P379" s="10">
        <v>0</v>
      </c>
      <c r="Q379" s="10"/>
      <c r="R379" s="248"/>
      <c r="S379" s="248"/>
      <c r="T379" s="10" t="s">
        <v>117</v>
      </c>
      <c r="U379" s="248">
        <v>0</v>
      </c>
      <c r="V379" s="10"/>
      <c r="W379" s="10"/>
      <c r="X379" s="10"/>
      <c r="Y379" s="10" t="s">
        <v>180</v>
      </c>
      <c r="Z379" s="11"/>
      <c r="AA379" s="11"/>
      <c r="AB379" s="10" t="str">
        <f t="shared" si="22"/>
        <v>12</v>
      </c>
      <c r="AC379" s="10" t="s">
        <v>157</v>
      </c>
      <c r="AD379" s="10"/>
      <c r="AE379" s="10">
        <f t="shared" si="23"/>
        <v>7.4300837068799988</v>
      </c>
      <c r="AF379" s="10"/>
      <c r="AG379" s="10"/>
    </row>
    <row r="380" spans="1:33" ht="16.5" x14ac:dyDescent="0.3">
      <c r="A380" s="10">
        <f t="shared" si="16"/>
        <v>375</v>
      </c>
      <c r="B380" s="10">
        <f t="shared" si="19"/>
        <v>10203130</v>
      </c>
      <c r="C380" s="10"/>
      <c r="D380" s="10">
        <v>0</v>
      </c>
      <c r="E380" s="97" t="s">
        <v>1973</v>
      </c>
      <c r="F380" s="11" t="s">
        <v>63</v>
      </c>
      <c r="G380" s="11"/>
      <c r="H380" s="10">
        <v>200000</v>
      </c>
      <c r="I380" s="10">
        <v>298000</v>
      </c>
      <c r="J380" s="11" t="s">
        <v>149</v>
      </c>
      <c r="K380" s="10" t="s">
        <v>62</v>
      </c>
      <c r="L380" s="12">
        <v>0</v>
      </c>
      <c r="M380" s="10">
        <v>3</v>
      </c>
      <c r="N380" s="10"/>
      <c r="O380" s="248">
        <v>9</v>
      </c>
      <c r="P380" s="10">
        <v>0</v>
      </c>
      <c r="Q380" s="10"/>
      <c r="R380" s="248"/>
      <c r="S380" s="248"/>
      <c r="T380" s="10" t="s">
        <v>117</v>
      </c>
      <c r="U380" s="248">
        <v>0</v>
      </c>
      <c r="V380" s="10"/>
      <c r="W380" s="10"/>
      <c r="X380" s="10"/>
      <c r="Y380" s="10" t="s">
        <v>180</v>
      </c>
      <c r="Z380" s="11"/>
      <c r="AA380" s="11"/>
      <c r="AB380" s="10" t="str">
        <f t="shared" si="22"/>
        <v>13</v>
      </c>
      <c r="AC380" s="10" t="s">
        <v>157</v>
      </c>
      <c r="AD380" s="10"/>
      <c r="AE380" s="10">
        <f t="shared" si="23"/>
        <v>8.9161004482559978</v>
      </c>
      <c r="AF380" s="10"/>
      <c r="AG380" s="10"/>
    </row>
    <row r="381" spans="1:33" ht="16.5" x14ac:dyDescent="0.3">
      <c r="A381" s="55">
        <f t="shared" si="16"/>
        <v>376</v>
      </c>
      <c r="B381" s="10">
        <f t="shared" si="19"/>
        <v>10203140</v>
      </c>
      <c r="C381" s="10"/>
      <c r="D381" s="10">
        <v>0</v>
      </c>
      <c r="E381" s="97" t="s">
        <v>1973</v>
      </c>
      <c r="F381" s="11" t="s">
        <v>63</v>
      </c>
      <c r="G381" s="11"/>
      <c r="H381" s="10">
        <v>200000</v>
      </c>
      <c r="I381" s="10">
        <v>298000</v>
      </c>
      <c r="J381" s="11" t="s">
        <v>149</v>
      </c>
      <c r="K381" s="10" t="s">
        <v>62</v>
      </c>
      <c r="L381" s="12">
        <v>0</v>
      </c>
      <c r="M381" s="10">
        <v>3</v>
      </c>
      <c r="N381" s="10"/>
      <c r="O381" s="248">
        <v>9</v>
      </c>
      <c r="P381" s="10">
        <v>0</v>
      </c>
      <c r="Q381" s="10"/>
      <c r="R381" s="248"/>
      <c r="S381" s="248"/>
      <c r="T381" s="10" t="s">
        <v>117</v>
      </c>
      <c r="U381" s="248">
        <v>0</v>
      </c>
      <c r="V381" s="10"/>
      <c r="W381" s="10"/>
      <c r="X381" s="10"/>
      <c r="Y381" s="10" t="s">
        <v>180</v>
      </c>
      <c r="Z381" s="11"/>
      <c r="AA381" s="11"/>
      <c r="AB381" s="10" t="str">
        <f t="shared" si="22"/>
        <v>14</v>
      </c>
      <c r="AC381" s="10" t="s">
        <v>157</v>
      </c>
      <c r="AD381" s="10"/>
      <c r="AE381" s="10">
        <f t="shared" si="23"/>
        <v>10.699320537907196</v>
      </c>
      <c r="AF381" s="10"/>
      <c r="AG381" s="10"/>
    </row>
    <row r="382" spans="1:33" ht="16.5" x14ac:dyDescent="0.3">
      <c r="A382" s="10">
        <f t="shared" si="16"/>
        <v>377</v>
      </c>
      <c r="B382" s="10">
        <f t="shared" si="19"/>
        <v>10203150</v>
      </c>
      <c r="C382" s="10"/>
      <c r="D382" s="10">
        <v>0</v>
      </c>
      <c r="E382" s="97" t="s">
        <v>1973</v>
      </c>
      <c r="F382" s="11" t="s">
        <v>63</v>
      </c>
      <c r="G382" s="11"/>
      <c r="H382" s="10">
        <v>200000</v>
      </c>
      <c r="I382" s="10">
        <v>298000</v>
      </c>
      <c r="J382" s="11" t="s">
        <v>149</v>
      </c>
      <c r="K382" s="10" t="s">
        <v>62</v>
      </c>
      <c r="L382" s="12">
        <v>0</v>
      </c>
      <c r="M382" s="10">
        <v>3</v>
      </c>
      <c r="N382" s="10"/>
      <c r="O382" s="248">
        <v>9</v>
      </c>
      <c r="P382" s="10">
        <v>0</v>
      </c>
      <c r="Q382" s="10"/>
      <c r="R382" s="248"/>
      <c r="S382" s="248"/>
      <c r="T382" s="10" t="s">
        <v>117</v>
      </c>
      <c r="U382" s="248">
        <v>0</v>
      </c>
      <c r="V382" s="10"/>
      <c r="W382" s="10"/>
      <c r="X382" s="10"/>
      <c r="Y382" s="10" t="s">
        <v>180</v>
      </c>
      <c r="Z382" s="11"/>
      <c r="AA382" s="11"/>
      <c r="AB382" s="10" t="str">
        <f t="shared" si="22"/>
        <v>15</v>
      </c>
      <c r="AC382" s="10" t="s">
        <v>157</v>
      </c>
      <c r="AD382" s="10"/>
      <c r="AE382" s="10">
        <f t="shared" si="23"/>
        <v>12.839184645488634</v>
      </c>
      <c r="AF382" s="10"/>
      <c r="AG382" s="10"/>
    </row>
    <row r="383" spans="1:33" ht="16.5" x14ac:dyDescent="0.3">
      <c r="A383" s="55">
        <f t="shared" si="16"/>
        <v>378</v>
      </c>
      <c r="B383" s="10">
        <f t="shared" si="19"/>
        <v>10203160</v>
      </c>
      <c r="C383" s="10"/>
      <c r="D383" s="10">
        <v>0</v>
      </c>
      <c r="E383" s="97" t="s">
        <v>1973</v>
      </c>
      <c r="F383" s="11" t="s">
        <v>63</v>
      </c>
      <c r="G383" s="11"/>
      <c r="H383" s="10">
        <v>200000</v>
      </c>
      <c r="I383" s="10">
        <v>298000</v>
      </c>
      <c r="J383" s="11" t="s">
        <v>149</v>
      </c>
      <c r="K383" s="10" t="s">
        <v>62</v>
      </c>
      <c r="L383" s="12">
        <v>0</v>
      </c>
      <c r="M383" s="10">
        <v>3</v>
      </c>
      <c r="N383" s="10"/>
      <c r="O383" s="248">
        <v>9</v>
      </c>
      <c r="P383" s="10">
        <v>0</v>
      </c>
      <c r="Q383" s="10"/>
      <c r="R383" s="248"/>
      <c r="S383" s="248"/>
      <c r="T383" s="10" t="s">
        <v>117</v>
      </c>
      <c r="U383" s="248">
        <v>0</v>
      </c>
      <c r="V383" s="10"/>
      <c r="W383" s="10"/>
      <c r="X383" s="10"/>
      <c r="Y383" s="10" t="s">
        <v>180</v>
      </c>
      <c r="Z383" s="11"/>
      <c r="AA383" s="11"/>
      <c r="AB383" s="10" t="str">
        <f t="shared" si="22"/>
        <v>16</v>
      </c>
      <c r="AC383" s="10" t="s">
        <v>157</v>
      </c>
      <c r="AD383" s="10"/>
      <c r="AE383" s="10">
        <f t="shared" si="23"/>
        <v>15.407021574586361</v>
      </c>
      <c r="AF383" s="10"/>
      <c r="AG383" s="10"/>
    </row>
    <row r="384" spans="1:33" ht="16.5" x14ac:dyDescent="0.3">
      <c r="A384" s="10">
        <f t="shared" si="16"/>
        <v>379</v>
      </c>
      <c r="B384" s="10">
        <f t="shared" si="19"/>
        <v>10203170</v>
      </c>
      <c r="C384" s="10"/>
      <c r="D384" s="10">
        <v>0</v>
      </c>
      <c r="E384" s="97" t="s">
        <v>1973</v>
      </c>
      <c r="F384" s="11" t="s">
        <v>63</v>
      </c>
      <c r="G384" s="11"/>
      <c r="H384" s="10">
        <v>200000</v>
      </c>
      <c r="I384" s="10">
        <v>298000</v>
      </c>
      <c r="J384" s="11" t="s">
        <v>149</v>
      </c>
      <c r="K384" s="10" t="s">
        <v>62</v>
      </c>
      <c r="L384" s="12">
        <v>0</v>
      </c>
      <c r="M384" s="10">
        <v>3</v>
      </c>
      <c r="N384" s="10"/>
      <c r="O384" s="248">
        <v>9</v>
      </c>
      <c r="P384" s="10">
        <v>0</v>
      </c>
      <c r="Q384" s="10"/>
      <c r="R384" s="248"/>
      <c r="S384" s="248"/>
      <c r="T384" s="10" t="s">
        <v>117</v>
      </c>
      <c r="U384" s="248">
        <v>0</v>
      </c>
      <c r="V384" s="10"/>
      <c r="W384" s="10"/>
      <c r="X384" s="10"/>
      <c r="Y384" s="10" t="s">
        <v>180</v>
      </c>
      <c r="Z384" s="11"/>
      <c r="AA384" s="11"/>
      <c r="AB384" s="10" t="str">
        <f t="shared" si="22"/>
        <v>17</v>
      </c>
      <c r="AC384" s="10" t="s">
        <v>157</v>
      </c>
      <c r="AD384" s="10"/>
      <c r="AE384" s="10">
        <f t="shared" si="23"/>
        <v>18.488425889503631</v>
      </c>
      <c r="AF384" s="10"/>
      <c r="AG384" s="10"/>
    </row>
    <row r="385" spans="1:33" ht="16.5" x14ac:dyDescent="0.3">
      <c r="A385" s="55">
        <f t="shared" si="16"/>
        <v>380</v>
      </c>
      <c r="B385" s="10">
        <f t="shared" si="19"/>
        <v>10203180</v>
      </c>
      <c r="C385" s="10"/>
      <c r="D385" s="10">
        <v>0</v>
      </c>
      <c r="E385" s="97" t="s">
        <v>1973</v>
      </c>
      <c r="F385" s="11" t="s">
        <v>63</v>
      </c>
      <c r="G385" s="11"/>
      <c r="H385" s="10">
        <v>200000</v>
      </c>
      <c r="I385" s="10">
        <v>298000</v>
      </c>
      <c r="J385" s="11" t="s">
        <v>149</v>
      </c>
      <c r="K385" s="10" t="s">
        <v>62</v>
      </c>
      <c r="L385" s="12">
        <v>0</v>
      </c>
      <c r="M385" s="10">
        <v>3</v>
      </c>
      <c r="N385" s="10"/>
      <c r="O385" s="248">
        <v>9</v>
      </c>
      <c r="P385" s="10">
        <v>0</v>
      </c>
      <c r="Q385" s="10"/>
      <c r="R385" s="248"/>
      <c r="S385" s="248"/>
      <c r="T385" s="10" t="s">
        <v>117</v>
      </c>
      <c r="U385" s="248">
        <v>0</v>
      </c>
      <c r="V385" s="10"/>
      <c r="W385" s="10"/>
      <c r="X385" s="10"/>
      <c r="Y385" s="10" t="s">
        <v>180</v>
      </c>
      <c r="Z385" s="11"/>
      <c r="AA385" s="11"/>
      <c r="AB385" s="10" t="str">
        <f t="shared" si="22"/>
        <v>18</v>
      </c>
      <c r="AC385" s="10" t="s">
        <v>157</v>
      </c>
      <c r="AD385" s="10"/>
      <c r="AE385" s="10">
        <f t="shared" si="23"/>
        <v>22.186111067404358</v>
      </c>
      <c r="AF385" s="10"/>
      <c r="AG385" s="10"/>
    </row>
    <row r="386" spans="1:33" ht="16.5" x14ac:dyDescent="0.3">
      <c r="A386" s="10">
        <f t="shared" si="16"/>
        <v>381</v>
      </c>
      <c r="B386" s="10">
        <f t="shared" si="19"/>
        <v>10203190</v>
      </c>
      <c r="C386" s="10"/>
      <c r="D386" s="10">
        <v>0</v>
      </c>
      <c r="E386" s="97" t="s">
        <v>1973</v>
      </c>
      <c r="F386" s="11" t="s">
        <v>63</v>
      </c>
      <c r="G386" s="11"/>
      <c r="H386" s="10">
        <v>200000</v>
      </c>
      <c r="I386" s="10">
        <v>298000</v>
      </c>
      <c r="J386" s="11" t="s">
        <v>149</v>
      </c>
      <c r="K386" s="10" t="s">
        <v>62</v>
      </c>
      <c r="L386" s="12">
        <v>0</v>
      </c>
      <c r="M386" s="10">
        <v>3</v>
      </c>
      <c r="N386" s="10"/>
      <c r="O386" s="248">
        <v>9</v>
      </c>
      <c r="P386" s="10">
        <v>0</v>
      </c>
      <c r="Q386" s="10"/>
      <c r="R386" s="248"/>
      <c r="S386" s="248"/>
      <c r="T386" s="10" t="s">
        <v>117</v>
      </c>
      <c r="U386" s="248">
        <v>0</v>
      </c>
      <c r="V386" s="10"/>
      <c r="W386" s="10"/>
      <c r="X386" s="10"/>
      <c r="Y386" s="10" t="s">
        <v>180</v>
      </c>
      <c r="Z386" s="11"/>
      <c r="AA386" s="11"/>
      <c r="AB386" s="10" t="str">
        <f t="shared" si="22"/>
        <v>19</v>
      </c>
      <c r="AC386" s="10" t="s">
        <v>157</v>
      </c>
      <c r="AD386" s="10"/>
      <c r="AE386" s="10">
        <f t="shared" si="23"/>
        <v>26.62333328088523</v>
      </c>
      <c r="AF386" s="10"/>
      <c r="AG386" s="10"/>
    </row>
    <row r="387" spans="1:33" ht="16.5" x14ac:dyDescent="0.3">
      <c r="A387" s="55">
        <f t="shared" si="16"/>
        <v>382</v>
      </c>
      <c r="B387" s="10">
        <f t="shared" si="19"/>
        <v>10203200</v>
      </c>
      <c r="C387" s="10"/>
      <c r="D387" s="10">
        <v>0</v>
      </c>
      <c r="E387" s="97" t="s">
        <v>1973</v>
      </c>
      <c r="F387" s="11" t="s">
        <v>63</v>
      </c>
      <c r="G387" s="11"/>
      <c r="H387" s="10">
        <v>200000</v>
      </c>
      <c r="I387" s="10">
        <v>298000</v>
      </c>
      <c r="J387" s="11" t="s">
        <v>149</v>
      </c>
      <c r="K387" s="10" t="s">
        <v>62</v>
      </c>
      <c r="L387" s="12">
        <v>0</v>
      </c>
      <c r="M387" s="10">
        <v>3</v>
      </c>
      <c r="N387" s="10"/>
      <c r="O387" s="248">
        <v>9</v>
      </c>
      <c r="P387" s="10">
        <v>0</v>
      </c>
      <c r="Q387" s="10"/>
      <c r="R387" s="248"/>
      <c r="S387" s="248"/>
      <c r="T387" s="10" t="s">
        <v>117</v>
      </c>
      <c r="U387" s="248">
        <v>0</v>
      </c>
      <c r="V387" s="10"/>
      <c r="W387" s="10"/>
      <c r="X387" s="10"/>
      <c r="Y387" s="10" t="s">
        <v>180</v>
      </c>
      <c r="Z387" s="11"/>
      <c r="AA387" s="11"/>
      <c r="AB387" s="10" t="str">
        <f t="shared" si="22"/>
        <v>20</v>
      </c>
      <c r="AC387" s="10" t="s">
        <v>157</v>
      </c>
      <c r="AD387" s="10"/>
      <c r="AE387" s="10">
        <f t="shared" si="23"/>
        <v>31.947999937062274</v>
      </c>
      <c r="AF387" s="10"/>
      <c r="AG387" s="10"/>
    </row>
    <row r="388" spans="1:33" ht="16.5" x14ac:dyDescent="0.3">
      <c r="A388" s="10">
        <f t="shared" si="16"/>
        <v>383</v>
      </c>
      <c r="B388" s="10">
        <f t="shared" si="19"/>
        <v>10203210</v>
      </c>
      <c r="C388" s="10"/>
      <c r="D388" s="10">
        <v>0</v>
      </c>
      <c r="E388" s="97" t="s">
        <v>1973</v>
      </c>
      <c r="F388" s="11" t="s">
        <v>63</v>
      </c>
      <c r="G388" s="11"/>
      <c r="H388" s="10">
        <v>200000</v>
      </c>
      <c r="I388" s="10">
        <v>298000</v>
      </c>
      <c r="J388" s="11" t="s">
        <v>149</v>
      </c>
      <c r="K388" s="10" t="s">
        <v>62</v>
      </c>
      <c r="L388" s="12">
        <v>0</v>
      </c>
      <c r="M388" s="10">
        <v>3</v>
      </c>
      <c r="N388" s="10"/>
      <c r="O388" s="248">
        <v>9</v>
      </c>
      <c r="P388" s="10">
        <v>0</v>
      </c>
      <c r="Q388" s="10"/>
      <c r="R388" s="248"/>
      <c r="S388" s="248"/>
      <c r="T388" s="10" t="s">
        <v>117</v>
      </c>
      <c r="U388" s="248">
        <v>0</v>
      </c>
      <c r="V388" s="10"/>
      <c r="W388" s="10"/>
      <c r="X388" s="10"/>
      <c r="Y388" s="10" t="s">
        <v>180</v>
      </c>
      <c r="Z388" s="11"/>
      <c r="AA388" s="11"/>
      <c r="AB388" s="10" t="str">
        <f t="shared" si="22"/>
        <v>21</v>
      </c>
      <c r="AC388" s="10" t="s">
        <v>157</v>
      </c>
      <c r="AD388" s="10"/>
      <c r="AE388" s="10">
        <f t="shared" si="23"/>
        <v>38.337599924474731</v>
      </c>
      <c r="AF388" s="10"/>
      <c r="AG388" s="10"/>
    </row>
    <row r="389" spans="1:33" ht="16.5" x14ac:dyDescent="0.3">
      <c r="A389" s="55">
        <f t="shared" si="16"/>
        <v>384</v>
      </c>
      <c r="B389" s="10">
        <f t="shared" si="19"/>
        <v>10203220</v>
      </c>
      <c r="C389" s="10"/>
      <c r="D389" s="10">
        <v>0</v>
      </c>
      <c r="E389" s="97" t="s">
        <v>1973</v>
      </c>
      <c r="F389" s="11" t="s">
        <v>63</v>
      </c>
      <c r="G389" s="11"/>
      <c r="H389" s="10">
        <v>200000</v>
      </c>
      <c r="I389" s="10">
        <v>298000</v>
      </c>
      <c r="J389" s="11" t="s">
        <v>149</v>
      </c>
      <c r="K389" s="10" t="s">
        <v>62</v>
      </c>
      <c r="L389" s="12">
        <v>0</v>
      </c>
      <c r="M389" s="10">
        <v>3</v>
      </c>
      <c r="N389" s="10"/>
      <c r="O389" s="248">
        <v>9</v>
      </c>
      <c r="P389" s="10">
        <v>0</v>
      </c>
      <c r="Q389" s="10"/>
      <c r="R389" s="248"/>
      <c r="S389" s="248"/>
      <c r="T389" s="10" t="s">
        <v>117</v>
      </c>
      <c r="U389" s="248">
        <v>0</v>
      </c>
      <c r="V389" s="10"/>
      <c r="W389" s="10"/>
      <c r="X389" s="10"/>
      <c r="Y389" s="10" t="s">
        <v>180</v>
      </c>
      <c r="Z389" s="11"/>
      <c r="AA389" s="11"/>
      <c r="AB389" s="10" t="str">
        <f t="shared" si="22"/>
        <v>22</v>
      </c>
      <c r="AC389" s="10" t="s">
        <v>157</v>
      </c>
      <c r="AD389" s="10"/>
      <c r="AE389" s="10">
        <f t="shared" si="23"/>
        <v>46.005119909369675</v>
      </c>
      <c r="AF389" s="10"/>
      <c r="AG389" s="10"/>
    </row>
    <row r="390" spans="1:33" ht="16.5" x14ac:dyDescent="0.3">
      <c r="A390" s="10">
        <f t="shared" si="16"/>
        <v>385</v>
      </c>
      <c r="B390" s="10">
        <f t="shared" si="19"/>
        <v>10203230</v>
      </c>
      <c r="C390" s="10"/>
      <c r="D390" s="10">
        <v>0</v>
      </c>
      <c r="E390" s="97" t="s">
        <v>1973</v>
      </c>
      <c r="F390" s="11" t="s">
        <v>63</v>
      </c>
      <c r="G390" s="11"/>
      <c r="H390" s="10">
        <v>200000</v>
      </c>
      <c r="I390" s="10">
        <v>298000</v>
      </c>
      <c r="J390" s="11" t="s">
        <v>149</v>
      </c>
      <c r="K390" s="10" t="s">
        <v>62</v>
      </c>
      <c r="L390" s="12">
        <v>0</v>
      </c>
      <c r="M390" s="10">
        <v>3</v>
      </c>
      <c r="N390" s="10"/>
      <c r="O390" s="248">
        <v>9</v>
      </c>
      <c r="P390" s="10">
        <v>0</v>
      </c>
      <c r="Q390" s="10"/>
      <c r="R390" s="248"/>
      <c r="S390" s="248"/>
      <c r="T390" s="10" t="s">
        <v>117</v>
      </c>
      <c r="U390" s="248">
        <v>0</v>
      </c>
      <c r="V390" s="10"/>
      <c r="W390" s="10"/>
      <c r="X390" s="10"/>
      <c r="Y390" s="10" t="s">
        <v>180</v>
      </c>
      <c r="Z390" s="11"/>
      <c r="AA390" s="11"/>
      <c r="AB390" s="10" t="str">
        <f t="shared" si="22"/>
        <v>23</v>
      </c>
      <c r="AC390" s="10" t="s">
        <v>157</v>
      </c>
      <c r="AD390" s="10"/>
      <c r="AE390" s="10">
        <f t="shared" si="23"/>
        <v>55.206143891243606</v>
      </c>
      <c r="AF390" s="10"/>
      <c r="AG390" s="10"/>
    </row>
    <row r="391" spans="1:33" ht="16.5" x14ac:dyDescent="0.3">
      <c r="A391" s="55">
        <f t="shared" si="16"/>
        <v>386</v>
      </c>
      <c r="B391" s="10">
        <f t="shared" si="19"/>
        <v>10203240</v>
      </c>
      <c r="C391" s="10"/>
      <c r="D391" s="10">
        <v>0</v>
      </c>
      <c r="E391" s="97" t="s">
        <v>1973</v>
      </c>
      <c r="F391" s="11" t="s">
        <v>63</v>
      </c>
      <c r="G391" s="11"/>
      <c r="H391" s="10">
        <v>200000</v>
      </c>
      <c r="I391" s="10">
        <v>298000</v>
      </c>
      <c r="J391" s="11" t="s">
        <v>149</v>
      </c>
      <c r="K391" s="10" t="s">
        <v>62</v>
      </c>
      <c r="L391" s="12">
        <v>0</v>
      </c>
      <c r="M391" s="10">
        <v>3</v>
      </c>
      <c r="N391" s="10"/>
      <c r="O391" s="248">
        <v>9</v>
      </c>
      <c r="P391" s="10">
        <v>0</v>
      </c>
      <c r="Q391" s="10"/>
      <c r="R391" s="248"/>
      <c r="S391" s="248"/>
      <c r="T391" s="10" t="s">
        <v>117</v>
      </c>
      <c r="U391" s="248">
        <v>0</v>
      </c>
      <c r="V391" s="10"/>
      <c r="W391" s="10"/>
      <c r="X391" s="10"/>
      <c r="Y391" s="10" t="s">
        <v>180</v>
      </c>
      <c r="Z391" s="11"/>
      <c r="AA391" s="11"/>
      <c r="AB391" s="10" t="str">
        <f t="shared" si="22"/>
        <v>24</v>
      </c>
      <c r="AC391" s="10" t="s">
        <v>157</v>
      </c>
      <c r="AD391" s="10"/>
      <c r="AE391" s="10">
        <f t="shared" si="23"/>
        <v>66.247372669492322</v>
      </c>
      <c r="AF391" s="10"/>
      <c r="AG391" s="10"/>
    </row>
    <row r="392" spans="1:33" ht="16.5" x14ac:dyDescent="0.3">
      <c r="A392" s="10">
        <f t="shared" si="16"/>
        <v>387</v>
      </c>
      <c r="B392" s="10">
        <f t="shared" si="19"/>
        <v>10203250</v>
      </c>
      <c r="C392" s="10"/>
      <c r="D392" s="10">
        <v>0</v>
      </c>
      <c r="E392" s="97" t="s">
        <v>1973</v>
      </c>
      <c r="F392" s="11" t="s">
        <v>63</v>
      </c>
      <c r="G392" s="11"/>
      <c r="H392" s="10">
        <v>200000</v>
      </c>
      <c r="I392" s="10">
        <v>298000</v>
      </c>
      <c r="J392" s="11" t="s">
        <v>149</v>
      </c>
      <c r="K392" s="10" t="s">
        <v>62</v>
      </c>
      <c r="L392" s="12">
        <v>0</v>
      </c>
      <c r="M392" s="10">
        <v>3</v>
      </c>
      <c r="N392" s="10"/>
      <c r="O392" s="248">
        <v>9</v>
      </c>
      <c r="P392" s="10">
        <v>0</v>
      </c>
      <c r="Q392" s="10"/>
      <c r="R392" s="248"/>
      <c r="S392" s="248"/>
      <c r="T392" s="10" t="s">
        <v>117</v>
      </c>
      <c r="U392" s="248">
        <v>0</v>
      </c>
      <c r="V392" s="10"/>
      <c r="W392" s="10"/>
      <c r="X392" s="10"/>
      <c r="Y392" s="10" t="s">
        <v>180</v>
      </c>
      <c r="Z392" s="11"/>
      <c r="AA392" s="11"/>
      <c r="AB392" s="10" t="str">
        <f t="shared" si="22"/>
        <v>25</v>
      </c>
      <c r="AC392" s="10" t="s">
        <v>157</v>
      </c>
      <c r="AD392" s="10"/>
      <c r="AE392" s="10">
        <f t="shared" si="23"/>
        <v>79.496847203390786</v>
      </c>
      <c r="AF392" s="10"/>
      <c r="AG392" s="10"/>
    </row>
    <row r="393" spans="1:33" ht="16.5" x14ac:dyDescent="0.3">
      <c r="A393" s="55">
        <f t="shared" si="16"/>
        <v>388</v>
      </c>
      <c r="B393" s="10">
        <f t="shared" si="19"/>
        <v>10203011</v>
      </c>
      <c r="C393" s="10"/>
      <c r="D393" s="10">
        <v>0</v>
      </c>
      <c r="E393" s="10" t="s">
        <v>148</v>
      </c>
      <c r="F393" s="11" t="s">
        <v>64</v>
      </c>
      <c r="G393" s="11"/>
      <c r="H393" s="10">
        <v>200000</v>
      </c>
      <c r="I393" s="10">
        <v>0</v>
      </c>
      <c r="J393" s="11" t="s">
        <v>272</v>
      </c>
      <c r="K393" s="10" t="s">
        <v>62</v>
      </c>
      <c r="L393" s="12" t="str">
        <f>_xlfn.CONCAT("1,3,0,",AF393)</f>
        <v>1,3,0,420</v>
      </c>
      <c r="M393" s="10">
        <v>0</v>
      </c>
      <c r="N393" s="10"/>
      <c r="O393" s="248"/>
      <c r="P393" s="10">
        <v>3000</v>
      </c>
      <c r="Q393" s="10"/>
      <c r="R393" s="248">
        <v>10</v>
      </c>
      <c r="S393" s="248"/>
      <c r="T393" s="10" t="s">
        <v>117</v>
      </c>
      <c r="U393" s="248"/>
      <c r="V393" s="10"/>
      <c r="W393" s="10"/>
      <c r="X393" s="10"/>
      <c r="Y393" s="10"/>
      <c r="Z393" s="11"/>
      <c r="AA393" s="11"/>
      <c r="AB393" s="10" t="str">
        <f t="shared" si="22"/>
        <v>01</v>
      </c>
      <c r="AC393" s="10" t="s">
        <v>158</v>
      </c>
      <c r="AD393" s="10">
        <f>[1]卡牌!$AI$6</f>
        <v>420</v>
      </c>
      <c r="AE393" s="10">
        <f t="shared" si="23"/>
        <v>1</v>
      </c>
      <c r="AF393" s="10">
        <f t="shared" ref="AF393:AF442" si="24">ROUND(AD393*AE393,0)</f>
        <v>420</v>
      </c>
      <c r="AG393" s="10"/>
    </row>
    <row r="394" spans="1:33" ht="16.5" x14ac:dyDescent="0.3">
      <c r="A394" s="10">
        <f t="shared" si="16"/>
        <v>389</v>
      </c>
      <c r="B394" s="10">
        <f t="shared" si="19"/>
        <v>10203021</v>
      </c>
      <c r="C394" s="10"/>
      <c r="D394" s="10">
        <v>0</v>
      </c>
      <c r="E394" s="10" t="s">
        <v>148</v>
      </c>
      <c r="F394" s="11" t="s">
        <v>64</v>
      </c>
      <c r="G394" s="11"/>
      <c r="H394" s="10">
        <v>200000</v>
      </c>
      <c r="I394" s="10">
        <v>0</v>
      </c>
      <c r="J394" s="11" t="s">
        <v>272</v>
      </c>
      <c r="K394" s="10" t="s">
        <v>62</v>
      </c>
      <c r="L394" s="12" t="str">
        <f t="shared" ref="L394:L442" si="25">_xlfn.CONCAT("1,3,0,",AF394)</f>
        <v>1,3,0,504</v>
      </c>
      <c r="M394" s="10">
        <v>0</v>
      </c>
      <c r="N394" s="10"/>
      <c r="O394" s="248"/>
      <c r="P394" s="10">
        <v>3000</v>
      </c>
      <c r="Q394" s="10"/>
      <c r="R394" s="248">
        <v>10</v>
      </c>
      <c r="S394" s="248"/>
      <c r="T394" s="10" t="s">
        <v>117</v>
      </c>
      <c r="U394" s="248"/>
      <c r="V394" s="10"/>
      <c r="W394" s="10"/>
      <c r="X394" s="10"/>
      <c r="Y394" s="10"/>
      <c r="Z394" s="11"/>
      <c r="AA394" s="11"/>
      <c r="AB394" s="10" t="str">
        <f t="shared" si="22"/>
        <v>02</v>
      </c>
      <c r="AC394" s="10" t="s">
        <v>158</v>
      </c>
      <c r="AD394" s="10">
        <f>[1]卡牌!$AI$6</f>
        <v>420</v>
      </c>
      <c r="AE394" s="10">
        <f t="shared" si="23"/>
        <v>1.2</v>
      </c>
      <c r="AF394" s="10">
        <f t="shared" si="24"/>
        <v>504</v>
      </c>
      <c r="AG394" s="10"/>
    </row>
    <row r="395" spans="1:33" ht="16.5" x14ac:dyDescent="0.3">
      <c r="A395" s="55">
        <f t="shared" si="16"/>
        <v>390</v>
      </c>
      <c r="B395" s="10">
        <f t="shared" si="19"/>
        <v>10203031</v>
      </c>
      <c r="C395" s="10"/>
      <c r="D395" s="10">
        <v>0</v>
      </c>
      <c r="E395" s="10" t="s">
        <v>148</v>
      </c>
      <c r="F395" s="11" t="s">
        <v>64</v>
      </c>
      <c r="G395" s="11"/>
      <c r="H395" s="10">
        <v>200000</v>
      </c>
      <c r="I395" s="10">
        <v>0</v>
      </c>
      <c r="J395" s="11" t="s">
        <v>272</v>
      </c>
      <c r="K395" s="10" t="s">
        <v>62</v>
      </c>
      <c r="L395" s="12" t="str">
        <f t="shared" si="25"/>
        <v>1,3,0,605</v>
      </c>
      <c r="M395" s="10">
        <v>0</v>
      </c>
      <c r="N395" s="10"/>
      <c r="O395" s="248"/>
      <c r="P395" s="10">
        <v>3000</v>
      </c>
      <c r="Q395" s="10"/>
      <c r="R395" s="248">
        <v>10</v>
      </c>
      <c r="S395" s="248"/>
      <c r="T395" s="10" t="s">
        <v>117</v>
      </c>
      <c r="U395" s="248"/>
      <c r="V395" s="10"/>
      <c r="W395" s="10"/>
      <c r="X395" s="10"/>
      <c r="Y395" s="10"/>
      <c r="Z395" s="11"/>
      <c r="AA395" s="11"/>
      <c r="AB395" s="10" t="str">
        <f t="shared" si="22"/>
        <v>03</v>
      </c>
      <c r="AC395" s="10" t="s">
        <v>158</v>
      </c>
      <c r="AD395" s="10">
        <f>[1]卡牌!$AI$6</f>
        <v>420</v>
      </c>
      <c r="AE395" s="10">
        <f t="shared" si="23"/>
        <v>1.44</v>
      </c>
      <c r="AF395" s="10">
        <f t="shared" si="24"/>
        <v>605</v>
      </c>
      <c r="AG395" s="10"/>
    </row>
    <row r="396" spans="1:33" ht="16.5" x14ac:dyDescent="0.3">
      <c r="A396" s="10">
        <f t="shared" si="16"/>
        <v>391</v>
      </c>
      <c r="B396" s="10">
        <f t="shared" si="19"/>
        <v>10203041</v>
      </c>
      <c r="C396" s="10"/>
      <c r="D396" s="10">
        <v>0</v>
      </c>
      <c r="E396" s="10" t="s">
        <v>148</v>
      </c>
      <c r="F396" s="11" t="s">
        <v>64</v>
      </c>
      <c r="G396" s="11"/>
      <c r="H396" s="10">
        <v>200000</v>
      </c>
      <c r="I396" s="10">
        <v>0</v>
      </c>
      <c r="J396" s="11" t="s">
        <v>272</v>
      </c>
      <c r="K396" s="10" t="s">
        <v>62</v>
      </c>
      <c r="L396" s="12" t="str">
        <f t="shared" si="25"/>
        <v>1,3,0,726</v>
      </c>
      <c r="M396" s="10">
        <v>0</v>
      </c>
      <c r="N396" s="10"/>
      <c r="O396" s="248"/>
      <c r="P396" s="10">
        <v>3000</v>
      </c>
      <c r="Q396" s="10"/>
      <c r="R396" s="248">
        <v>10</v>
      </c>
      <c r="S396" s="248"/>
      <c r="T396" s="10" t="s">
        <v>117</v>
      </c>
      <c r="U396" s="248"/>
      <c r="V396" s="10"/>
      <c r="W396" s="10"/>
      <c r="X396" s="10"/>
      <c r="Y396" s="10"/>
      <c r="Z396" s="11"/>
      <c r="AA396" s="11"/>
      <c r="AB396" s="10" t="str">
        <f t="shared" si="22"/>
        <v>04</v>
      </c>
      <c r="AC396" s="10" t="s">
        <v>158</v>
      </c>
      <c r="AD396" s="10">
        <f>[1]卡牌!$AI$6</f>
        <v>420</v>
      </c>
      <c r="AE396" s="10">
        <f t="shared" si="23"/>
        <v>1.728</v>
      </c>
      <c r="AF396" s="10">
        <f t="shared" si="24"/>
        <v>726</v>
      </c>
      <c r="AG396" s="10"/>
    </row>
    <row r="397" spans="1:33" ht="16.5" x14ac:dyDescent="0.3">
      <c r="A397" s="55">
        <f t="shared" si="16"/>
        <v>392</v>
      </c>
      <c r="B397" s="10">
        <f t="shared" si="19"/>
        <v>10203051</v>
      </c>
      <c r="C397" s="10"/>
      <c r="D397" s="10">
        <v>0</v>
      </c>
      <c r="E397" s="10" t="s">
        <v>148</v>
      </c>
      <c r="F397" s="11" t="s">
        <v>64</v>
      </c>
      <c r="G397" s="11"/>
      <c r="H397" s="10">
        <v>200000</v>
      </c>
      <c r="I397" s="10">
        <v>0</v>
      </c>
      <c r="J397" s="11" t="s">
        <v>272</v>
      </c>
      <c r="K397" s="10" t="s">
        <v>62</v>
      </c>
      <c r="L397" s="12" t="str">
        <f t="shared" si="25"/>
        <v>1,3,0,871</v>
      </c>
      <c r="M397" s="10">
        <v>0</v>
      </c>
      <c r="N397" s="10"/>
      <c r="O397" s="248"/>
      <c r="P397" s="10">
        <v>3000</v>
      </c>
      <c r="Q397" s="10"/>
      <c r="R397" s="248">
        <v>10</v>
      </c>
      <c r="S397" s="248"/>
      <c r="T397" s="10" t="s">
        <v>117</v>
      </c>
      <c r="U397" s="248"/>
      <c r="V397" s="10"/>
      <c r="W397" s="10"/>
      <c r="X397" s="10"/>
      <c r="Y397" s="10"/>
      <c r="Z397" s="11"/>
      <c r="AA397" s="11"/>
      <c r="AB397" s="10" t="str">
        <f t="shared" si="22"/>
        <v>05</v>
      </c>
      <c r="AC397" s="10" t="s">
        <v>158</v>
      </c>
      <c r="AD397" s="10">
        <f>[1]卡牌!$AI$6</f>
        <v>420</v>
      </c>
      <c r="AE397" s="10">
        <f t="shared" si="23"/>
        <v>2.0735999999999999</v>
      </c>
      <c r="AF397" s="10">
        <f t="shared" si="24"/>
        <v>871</v>
      </c>
      <c r="AG397" s="10"/>
    </row>
    <row r="398" spans="1:33" ht="16.5" x14ac:dyDescent="0.3">
      <c r="A398" s="10">
        <f t="shared" si="16"/>
        <v>393</v>
      </c>
      <c r="B398" s="10">
        <f t="shared" si="19"/>
        <v>10203061</v>
      </c>
      <c r="C398" s="10"/>
      <c r="D398" s="10">
        <v>0</v>
      </c>
      <c r="E398" s="10" t="s">
        <v>148</v>
      </c>
      <c r="F398" s="11" t="s">
        <v>64</v>
      </c>
      <c r="G398" s="11"/>
      <c r="H398" s="10">
        <v>200000</v>
      </c>
      <c r="I398" s="10">
        <v>0</v>
      </c>
      <c r="J398" s="11" t="s">
        <v>272</v>
      </c>
      <c r="K398" s="10" t="s">
        <v>62</v>
      </c>
      <c r="L398" s="12" t="str">
        <f t="shared" si="25"/>
        <v>1,3,0,1045</v>
      </c>
      <c r="M398" s="10">
        <v>0</v>
      </c>
      <c r="N398" s="10"/>
      <c r="O398" s="248"/>
      <c r="P398" s="10">
        <v>3000</v>
      </c>
      <c r="Q398" s="10"/>
      <c r="R398" s="248">
        <v>10</v>
      </c>
      <c r="S398" s="248"/>
      <c r="T398" s="10" t="s">
        <v>117</v>
      </c>
      <c r="U398" s="248"/>
      <c r="V398" s="10"/>
      <c r="W398" s="10"/>
      <c r="X398" s="10"/>
      <c r="Y398" s="10"/>
      <c r="Z398" s="11"/>
      <c r="AA398" s="11"/>
      <c r="AB398" s="10" t="str">
        <f t="shared" si="22"/>
        <v>06</v>
      </c>
      <c r="AC398" s="10" t="s">
        <v>158</v>
      </c>
      <c r="AD398" s="10">
        <f>[1]卡牌!$AI$6</f>
        <v>420</v>
      </c>
      <c r="AE398" s="10">
        <f t="shared" si="23"/>
        <v>2.4883199999999999</v>
      </c>
      <c r="AF398" s="10">
        <f t="shared" si="24"/>
        <v>1045</v>
      </c>
      <c r="AG398" s="10"/>
    </row>
    <row r="399" spans="1:33" ht="16.5" x14ac:dyDescent="0.3">
      <c r="A399" s="55">
        <f t="shared" si="16"/>
        <v>394</v>
      </c>
      <c r="B399" s="10">
        <f t="shared" si="19"/>
        <v>10203071</v>
      </c>
      <c r="C399" s="10"/>
      <c r="D399" s="10">
        <v>0</v>
      </c>
      <c r="E399" s="10" t="s">
        <v>148</v>
      </c>
      <c r="F399" s="11" t="s">
        <v>64</v>
      </c>
      <c r="G399" s="11"/>
      <c r="H399" s="10">
        <v>200000</v>
      </c>
      <c r="I399" s="10">
        <v>0</v>
      </c>
      <c r="J399" s="11" t="s">
        <v>272</v>
      </c>
      <c r="K399" s="10" t="s">
        <v>62</v>
      </c>
      <c r="L399" s="12" t="str">
        <f t="shared" si="25"/>
        <v>1,3,0,1254</v>
      </c>
      <c r="M399" s="10">
        <v>0</v>
      </c>
      <c r="N399" s="10"/>
      <c r="O399" s="248"/>
      <c r="P399" s="10">
        <v>3000</v>
      </c>
      <c r="Q399" s="10"/>
      <c r="R399" s="248">
        <v>10</v>
      </c>
      <c r="S399" s="248"/>
      <c r="T399" s="10" t="s">
        <v>117</v>
      </c>
      <c r="U399" s="248"/>
      <c r="V399" s="10"/>
      <c r="W399" s="10"/>
      <c r="X399" s="10"/>
      <c r="Y399" s="10"/>
      <c r="Z399" s="11"/>
      <c r="AA399" s="11"/>
      <c r="AB399" s="10" t="str">
        <f t="shared" si="22"/>
        <v>07</v>
      </c>
      <c r="AC399" s="10" t="s">
        <v>158</v>
      </c>
      <c r="AD399" s="10">
        <f>[1]卡牌!$AI$6</f>
        <v>420</v>
      </c>
      <c r="AE399" s="10">
        <f t="shared" si="23"/>
        <v>2.9859839999999997</v>
      </c>
      <c r="AF399" s="10">
        <f t="shared" si="24"/>
        <v>1254</v>
      </c>
      <c r="AG399" s="10"/>
    </row>
    <row r="400" spans="1:33" ht="16.5" x14ac:dyDescent="0.3">
      <c r="A400" s="10">
        <f t="shared" si="16"/>
        <v>395</v>
      </c>
      <c r="B400" s="10">
        <f t="shared" si="19"/>
        <v>10203081</v>
      </c>
      <c r="C400" s="10"/>
      <c r="D400" s="10">
        <v>0</v>
      </c>
      <c r="E400" s="10" t="s">
        <v>148</v>
      </c>
      <c r="F400" s="11" t="s">
        <v>64</v>
      </c>
      <c r="G400" s="11"/>
      <c r="H400" s="10">
        <v>200000</v>
      </c>
      <c r="I400" s="10">
        <v>0</v>
      </c>
      <c r="J400" s="11" t="s">
        <v>272</v>
      </c>
      <c r="K400" s="10" t="s">
        <v>62</v>
      </c>
      <c r="L400" s="12" t="str">
        <f t="shared" si="25"/>
        <v>1,3,0,1505</v>
      </c>
      <c r="M400" s="10">
        <v>0</v>
      </c>
      <c r="N400" s="10"/>
      <c r="O400" s="248"/>
      <c r="P400" s="10">
        <v>3000</v>
      </c>
      <c r="Q400" s="10"/>
      <c r="R400" s="248">
        <v>10</v>
      </c>
      <c r="S400" s="248"/>
      <c r="T400" s="10" t="s">
        <v>117</v>
      </c>
      <c r="U400" s="248"/>
      <c r="V400" s="10"/>
      <c r="W400" s="10"/>
      <c r="X400" s="10"/>
      <c r="Y400" s="10"/>
      <c r="Z400" s="11"/>
      <c r="AA400" s="11"/>
      <c r="AB400" s="10" t="str">
        <f t="shared" si="22"/>
        <v>08</v>
      </c>
      <c r="AC400" s="10" t="s">
        <v>158</v>
      </c>
      <c r="AD400" s="10">
        <f>[1]卡牌!$AI$6</f>
        <v>420</v>
      </c>
      <c r="AE400" s="10">
        <f t="shared" si="23"/>
        <v>3.5831807999999996</v>
      </c>
      <c r="AF400" s="10">
        <f t="shared" si="24"/>
        <v>1505</v>
      </c>
      <c r="AG400" s="10"/>
    </row>
    <row r="401" spans="1:33" ht="16.5" x14ac:dyDescent="0.3">
      <c r="A401" s="55">
        <f t="shared" si="16"/>
        <v>396</v>
      </c>
      <c r="B401" s="10">
        <f t="shared" si="19"/>
        <v>10203091</v>
      </c>
      <c r="C401" s="10"/>
      <c r="D401" s="10">
        <v>0</v>
      </c>
      <c r="E401" s="10" t="s">
        <v>148</v>
      </c>
      <c r="F401" s="11" t="s">
        <v>64</v>
      </c>
      <c r="G401" s="11"/>
      <c r="H401" s="10">
        <v>200000</v>
      </c>
      <c r="I401" s="10">
        <v>0</v>
      </c>
      <c r="J401" s="11" t="s">
        <v>272</v>
      </c>
      <c r="K401" s="10" t="s">
        <v>62</v>
      </c>
      <c r="L401" s="12" t="str">
        <f t="shared" si="25"/>
        <v>1,3,0,1806</v>
      </c>
      <c r="M401" s="10">
        <v>0</v>
      </c>
      <c r="N401" s="10"/>
      <c r="O401" s="248"/>
      <c r="P401" s="10">
        <v>3000</v>
      </c>
      <c r="Q401" s="10"/>
      <c r="R401" s="248">
        <v>10</v>
      </c>
      <c r="S401" s="248"/>
      <c r="T401" s="10" t="s">
        <v>117</v>
      </c>
      <c r="U401" s="248"/>
      <c r="V401" s="10"/>
      <c r="W401" s="10"/>
      <c r="X401" s="10"/>
      <c r="Y401" s="10"/>
      <c r="Z401" s="11"/>
      <c r="AA401" s="11"/>
      <c r="AB401" s="10" t="str">
        <f t="shared" si="22"/>
        <v>09</v>
      </c>
      <c r="AC401" s="10" t="s">
        <v>158</v>
      </c>
      <c r="AD401" s="10">
        <f>[1]卡牌!$AI$6</f>
        <v>420</v>
      </c>
      <c r="AE401" s="10">
        <f t="shared" si="23"/>
        <v>4.2998169599999994</v>
      </c>
      <c r="AF401" s="10">
        <f t="shared" si="24"/>
        <v>1806</v>
      </c>
      <c r="AG401" s="10"/>
    </row>
    <row r="402" spans="1:33" ht="16.5" x14ac:dyDescent="0.3">
      <c r="A402" s="10">
        <f t="shared" si="16"/>
        <v>397</v>
      </c>
      <c r="B402" s="10">
        <f t="shared" si="19"/>
        <v>10203101</v>
      </c>
      <c r="C402" s="10"/>
      <c r="D402" s="10">
        <v>0</v>
      </c>
      <c r="E402" s="10" t="s">
        <v>148</v>
      </c>
      <c r="F402" s="11" t="s">
        <v>64</v>
      </c>
      <c r="G402" s="11"/>
      <c r="H402" s="10">
        <v>200000</v>
      </c>
      <c r="I402" s="10">
        <v>0</v>
      </c>
      <c r="J402" s="11" t="s">
        <v>272</v>
      </c>
      <c r="K402" s="10" t="s">
        <v>62</v>
      </c>
      <c r="L402" s="12" t="str">
        <f t="shared" si="25"/>
        <v>1,3,0,2167</v>
      </c>
      <c r="M402" s="10">
        <v>0</v>
      </c>
      <c r="N402" s="10"/>
      <c r="O402" s="248"/>
      <c r="P402" s="10">
        <v>3000</v>
      </c>
      <c r="Q402" s="10"/>
      <c r="R402" s="248">
        <v>10</v>
      </c>
      <c r="S402" s="248"/>
      <c r="T402" s="10" t="s">
        <v>117</v>
      </c>
      <c r="U402" s="248"/>
      <c r="V402" s="10"/>
      <c r="W402" s="10"/>
      <c r="X402" s="10"/>
      <c r="Y402" s="10"/>
      <c r="Z402" s="11"/>
      <c r="AA402" s="11"/>
      <c r="AB402" s="10" t="str">
        <f t="shared" si="22"/>
        <v>10</v>
      </c>
      <c r="AC402" s="10" t="s">
        <v>158</v>
      </c>
      <c r="AD402" s="10">
        <f>[1]卡牌!$AI$6</f>
        <v>420</v>
      </c>
      <c r="AE402" s="10">
        <f t="shared" si="23"/>
        <v>5.1597803519999994</v>
      </c>
      <c r="AF402" s="10">
        <f t="shared" si="24"/>
        <v>2167</v>
      </c>
      <c r="AG402" s="10"/>
    </row>
    <row r="403" spans="1:33" ht="16.5" x14ac:dyDescent="0.3">
      <c r="A403" s="55">
        <f t="shared" si="16"/>
        <v>398</v>
      </c>
      <c r="B403" s="10">
        <f t="shared" si="19"/>
        <v>10203111</v>
      </c>
      <c r="C403" s="10"/>
      <c r="D403" s="10">
        <v>0</v>
      </c>
      <c r="E403" s="10" t="s">
        <v>148</v>
      </c>
      <c r="F403" s="11" t="s">
        <v>64</v>
      </c>
      <c r="G403" s="11"/>
      <c r="H403" s="10">
        <v>200000</v>
      </c>
      <c r="I403" s="10">
        <v>0</v>
      </c>
      <c r="J403" s="11" t="s">
        <v>272</v>
      </c>
      <c r="K403" s="10" t="s">
        <v>62</v>
      </c>
      <c r="L403" s="12" t="str">
        <f t="shared" si="25"/>
        <v>1,3,0,2601</v>
      </c>
      <c r="M403" s="10">
        <v>0</v>
      </c>
      <c r="N403" s="10"/>
      <c r="O403" s="248"/>
      <c r="P403" s="10">
        <v>3000</v>
      </c>
      <c r="Q403" s="10"/>
      <c r="R403" s="248">
        <v>10</v>
      </c>
      <c r="S403" s="248"/>
      <c r="T403" s="10" t="s">
        <v>117</v>
      </c>
      <c r="U403" s="248"/>
      <c r="V403" s="10"/>
      <c r="W403" s="10"/>
      <c r="X403" s="10"/>
      <c r="Y403" s="10"/>
      <c r="Z403" s="11"/>
      <c r="AA403" s="11"/>
      <c r="AB403" s="10" t="str">
        <f t="shared" si="22"/>
        <v>11</v>
      </c>
      <c r="AC403" s="10" t="s">
        <v>158</v>
      </c>
      <c r="AD403" s="10">
        <f>[1]卡牌!$AI$6</f>
        <v>420</v>
      </c>
      <c r="AE403" s="10">
        <f t="shared" si="23"/>
        <v>6.1917364223999991</v>
      </c>
      <c r="AF403" s="10">
        <f t="shared" si="24"/>
        <v>2601</v>
      </c>
      <c r="AG403" s="10"/>
    </row>
    <row r="404" spans="1:33" ht="16.5" x14ac:dyDescent="0.3">
      <c r="A404" s="10">
        <f t="shared" si="16"/>
        <v>399</v>
      </c>
      <c r="B404" s="10">
        <f t="shared" si="19"/>
        <v>10203121</v>
      </c>
      <c r="C404" s="10"/>
      <c r="D404" s="10">
        <v>0</v>
      </c>
      <c r="E404" s="10" t="s">
        <v>148</v>
      </c>
      <c r="F404" s="11" t="s">
        <v>64</v>
      </c>
      <c r="G404" s="11"/>
      <c r="H404" s="10">
        <v>200000</v>
      </c>
      <c r="I404" s="10">
        <v>0</v>
      </c>
      <c r="J404" s="11" t="s">
        <v>272</v>
      </c>
      <c r="K404" s="10" t="s">
        <v>62</v>
      </c>
      <c r="L404" s="12" t="str">
        <f t="shared" si="25"/>
        <v>1,3,0,3121</v>
      </c>
      <c r="M404" s="10">
        <v>0</v>
      </c>
      <c r="N404" s="10"/>
      <c r="O404" s="248"/>
      <c r="P404" s="10">
        <v>3000</v>
      </c>
      <c r="Q404" s="10"/>
      <c r="R404" s="248">
        <v>10</v>
      </c>
      <c r="S404" s="248"/>
      <c r="T404" s="10" t="s">
        <v>117</v>
      </c>
      <c r="U404" s="248"/>
      <c r="V404" s="10"/>
      <c r="W404" s="10"/>
      <c r="X404" s="10"/>
      <c r="Y404" s="10"/>
      <c r="Z404" s="11"/>
      <c r="AA404" s="11"/>
      <c r="AB404" s="10" t="str">
        <f t="shared" si="22"/>
        <v>12</v>
      </c>
      <c r="AC404" s="10" t="s">
        <v>158</v>
      </c>
      <c r="AD404" s="10">
        <f>[1]卡牌!$AI$6</f>
        <v>420</v>
      </c>
      <c r="AE404" s="10">
        <f t="shared" si="23"/>
        <v>7.4300837068799988</v>
      </c>
      <c r="AF404" s="10">
        <f t="shared" si="24"/>
        <v>3121</v>
      </c>
      <c r="AG404" s="10"/>
    </row>
    <row r="405" spans="1:33" ht="16.5" x14ac:dyDescent="0.3">
      <c r="A405" s="55">
        <f t="shared" si="16"/>
        <v>400</v>
      </c>
      <c r="B405" s="10">
        <f t="shared" si="19"/>
        <v>10203131</v>
      </c>
      <c r="C405" s="10"/>
      <c r="D405" s="10">
        <v>0</v>
      </c>
      <c r="E405" s="10" t="s">
        <v>148</v>
      </c>
      <c r="F405" s="11" t="s">
        <v>64</v>
      </c>
      <c r="G405" s="11"/>
      <c r="H405" s="10">
        <v>200000</v>
      </c>
      <c r="I405" s="10">
        <v>0</v>
      </c>
      <c r="J405" s="11" t="s">
        <v>272</v>
      </c>
      <c r="K405" s="10" t="s">
        <v>62</v>
      </c>
      <c r="L405" s="12" t="str">
        <f t="shared" si="25"/>
        <v>1,3,0,3745</v>
      </c>
      <c r="M405" s="10">
        <v>0</v>
      </c>
      <c r="N405" s="10"/>
      <c r="O405" s="248"/>
      <c r="P405" s="10">
        <v>3000</v>
      </c>
      <c r="Q405" s="10"/>
      <c r="R405" s="248">
        <v>10</v>
      </c>
      <c r="S405" s="248"/>
      <c r="T405" s="10" t="s">
        <v>117</v>
      </c>
      <c r="U405" s="248"/>
      <c r="V405" s="10"/>
      <c r="W405" s="10"/>
      <c r="X405" s="10"/>
      <c r="Y405" s="10"/>
      <c r="Z405" s="11"/>
      <c r="AA405" s="11"/>
      <c r="AB405" s="10" t="str">
        <f t="shared" si="22"/>
        <v>13</v>
      </c>
      <c r="AC405" s="10" t="s">
        <v>158</v>
      </c>
      <c r="AD405" s="10">
        <f>[1]卡牌!$AI$6</f>
        <v>420</v>
      </c>
      <c r="AE405" s="10">
        <f t="shared" si="23"/>
        <v>8.9161004482559978</v>
      </c>
      <c r="AF405" s="10">
        <f t="shared" si="24"/>
        <v>3745</v>
      </c>
      <c r="AG405" s="10"/>
    </row>
    <row r="406" spans="1:33" ht="16.5" x14ac:dyDescent="0.3">
      <c r="A406" s="10">
        <f t="shared" si="16"/>
        <v>401</v>
      </c>
      <c r="B406" s="10">
        <f t="shared" si="19"/>
        <v>10203141</v>
      </c>
      <c r="C406" s="10"/>
      <c r="D406" s="10">
        <v>0</v>
      </c>
      <c r="E406" s="10" t="s">
        <v>148</v>
      </c>
      <c r="F406" s="11" t="s">
        <v>64</v>
      </c>
      <c r="G406" s="11"/>
      <c r="H406" s="10">
        <v>200000</v>
      </c>
      <c r="I406" s="10">
        <v>0</v>
      </c>
      <c r="J406" s="11" t="s">
        <v>272</v>
      </c>
      <c r="K406" s="10" t="s">
        <v>62</v>
      </c>
      <c r="L406" s="12" t="str">
        <f t="shared" si="25"/>
        <v>1,3,0,4494</v>
      </c>
      <c r="M406" s="10">
        <v>0</v>
      </c>
      <c r="N406" s="10"/>
      <c r="O406" s="248"/>
      <c r="P406" s="10">
        <v>3000</v>
      </c>
      <c r="Q406" s="10"/>
      <c r="R406" s="248">
        <v>10</v>
      </c>
      <c r="S406" s="248"/>
      <c r="T406" s="10" t="s">
        <v>117</v>
      </c>
      <c r="U406" s="248"/>
      <c r="V406" s="10"/>
      <c r="W406" s="10"/>
      <c r="X406" s="10"/>
      <c r="Y406" s="10"/>
      <c r="Z406" s="11"/>
      <c r="AA406" s="11"/>
      <c r="AB406" s="10" t="str">
        <f t="shared" si="22"/>
        <v>14</v>
      </c>
      <c r="AC406" s="10" t="s">
        <v>158</v>
      </c>
      <c r="AD406" s="10">
        <f>[1]卡牌!$AI$6</f>
        <v>420</v>
      </c>
      <c r="AE406" s="10">
        <f t="shared" si="23"/>
        <v>10.699320537907196</v>
      </c>
      <c r="AF406" s="10">
        <f t="shared" si="24"/>
        <v>4494</v>
      </c>
      <c r="AG406" s="10"/>
    </row>
    <row r="407" spans="1:33" ht="16.5" x14ac:dyDescent="0.3">
      <c r="A407" s="55">
        <f t="shared" ref="A407:A470" si="26">ROW()-5</f>
        <v>402</v>
      </c>
      <c r="B407" s="10">
        <f t="shared" si="19"/>
        <v>10203151</v>
      </c>
      <c r="C407" s="10"/>
      <c r="D407" s="10">
        <v>0</v>
      </c>
      <c r="E407" s="10" t="s">
        <v>148</v>
      </c>
      <c r="F407" s="11" t="s">
        <v>64</v>
      </c>
      <c r="G407" s="11"/>
      <c r="H407" s="10">
        <v>200000</v>
      </c>
      <c r="I407" s="10">
        <v>0</v>
      </c>
      <c r="J407" s="11" t="s">
        <v>272</v>
      </c>
      <c r="K407" s="10" t="s">
        <v>62</v>
      </c>
      <c r="L407" s="12" t="str">
        <f t="shared" si="25"/>
        <v>1,3,0,5392</v>
      </c>
      <c r="M407" s="10">
        <v>0</v>
      </c>
      <c r="N407" s="10"/>
      <c r="O407" s="248"/>
      <c r="P407" s="10">
        <v>3000</v>
      </c>
      <c r="Q407" s="10"/>
      <c r="R407" s="248">
        <v>10</v>
      </c>
      <c r="S407" s="248"/>
      <c r="T407" s="10" t="s">
        <v>117</v>
      </c>
      <c r="U407" s="248"/>
      <c r="V407" s="10"/>
      <c r="W407" s="10"/>
      <c r="X407" s="10"/>
      <c r="Y407" s="10"/>
      <c r="Z407" s="11"/>
      <c r="AA407" s="11"/>
      <c r="AB407" s="10" t="str">
        <f t="shared" si="22"/>
        <v>15</v>
      </c>
      <c r="AC407" s="10" t="s">
        <v>158</v>
      </c>
      <c r="AD407" s="10">
        <f>[1]卡牌!$AI$6</f>
        <v>420</v>
      </c>
      <c r="AE407" s="10">
        <f t="shared" si="23"/>
        <v>12.839184645488634</v>
      </c>
      <c r="AF407" s="10">
        <f t="shared" si="24"/>
        <v>5392</v>
      </c>
      <c r="AG407" s="10"/>
    </row>
    <row r="408" spans="1:33" ht="16.5" x14ac:dyDescent="0.3">
      <c r="A408" s="10">
        <f t="shared" si="26"/>
        <v>403</v>
      </c>
      <c r="B408" s="10">
        <f t="shared" si="19"/>
        <v>10203161</v>
      </c>
      <c r="C408" s="10"/>
      <c r="D408" s="10">
        <v>0</v>
      </c>
      <c r="E408" s="10" t="s">
        <v>148</v>
      </c>
      <c r="F408" s="11" t="s">
        <v>64</v>
      </c>
      <c r="G408" s="11"/>
      <c r="H408" s="10">
        <v>200000</v>
      </c>
      <c r="I408" s="10">
        <v>0</v>
      </c>
      <c r="J408" s="11" t="s">
        <v>272</v>
      </c>
      <c r="K408" s="10" t="s">
        <v>62</v>
      </c>
      <c r="L408" s="12" t="str">
        <f t="shared" si="25"/>
        <v>1,3,0,6471</v>
      </c>
      <c r="M408" s="10">
        <v>0</v>
      </c>
      <c r="N408" s="10"/>
      <c r="O408" s="248"/>
      <c r="P408" s="10">
        <v>3000</v>
      </c>
      <c r="Q408" s="10"/>
      <c r="R408" s="248">
        <v>10</v>
      </c>
      <c r="S408" s="248"/>
      <c r="T408" s="10" t="s">
        <v>117</v>
      </c>
      <c r="U408" s="248"/>
      <c r="V408" s="10"/>
      <c r="W408" s="10"/>
      <c r="X408" s="10"/>
      <c r="Y408" s="10"/>
      <c r="Z408" s="11"/>
      <c r="AA408" s="11"/>
      <c r="AB408" s="10" t="str">
        <f t="shared" si="22"/>
        <v>16</v>
      </c>
      <c r="AC408" s="10" t="s">
        <v>158</v>
      </c>
      <c r="AD408" s="10">
        <f>[1]卡牌!$AI$6</f>
        <v>420</v>
      </c>
      <c r="AE408" s="10">
        <f t="shared" si="23"/>
        <v>15.407021574586361</v>
      </c>
      <c r="AF408" s="10">
        <f t="shared" si="24"/>
        <v>6471</v>
      </c>
      <c r="AG408" s="10"/>
    </row>
    <row r="409" spans="1:33" ht="16.5" x14ac:dyDescent="0.3">
      <c r="A409" s="55">
        <f t="shared" si="26"/>
        <v>404</v>
      </c>
      <c r="B409" s="10">
        <f t="shared" si="19"/>
        <v>10203171</v>
      </c>
      <c r="C409" s="10"/>
      <c r="D409" s="10">
        <v>0</v>
      </c>
      <c r="E409" s="10" t="s">
        <v>148</v>
      </c>
      <c r="F409" s="11" t="s">
        <v>64</v>
      </c>
      <c r="G409" s="11"/>
      <c r="H409" s="10">
        <v>200000</v>
      </c>
      <c r="I409" s="10">
        <v>0</v>
      </c>
      <c r="J409" s="11" t="s">
        <v>272</v>
      </c>
      <c r="K409" s="10" t="s">
        <v>62</v>
      </c>
      <c r="L409" s="12" t="str">
        <f t="shared" si="25"/>
        <v>1,3,0,7765</v>
      </c>
      <c r="M409" s="10">
        <v>0</v>
      </c>
      <c r="N409" s="10"/>
      <c r="O409" s="248"/>
      <c r="P409" s="10">
        <v>3000</v>
      </c>
      <c r="Q409" s="10"/>
      <c r="R409" s="248">
        <v>10</v>
      </c>
      <c r="S409" s="248"/>
      <c r="T409" s="10" t="s">
        <v>117</v>
      </c>
      <c r="U409" s="248"/>
      <c r="V409" s="10"/>
      <c r="W409" s="10"/>
      <c r="X409" s="10"/>
      <c r="Y409" s="10"/>
      <c r="Z409" s="11"/>
      <c r="AA409" s="11"/>
      <c r="AB409" s="10" t="str">
        <f t="shared" si="22"/>
        <v>17</v>
      </c>
      <c r="AC409" s="10" t="s">
        <v>158</v>
      </c>
      <c r="AD409" s="10">
        <f>[1]卡牌!$AI$6</f>
        <v>420</v>
      </c>
      <c r="AE409" s="10">
        <f t="shared" si="23"/>
        <v>18.488425889503631</v>
      </c>
      <c r="AF409" s="10">
        <f t="shared" si="24"/>
        <v>7765</v>
      </c>
      <c r="AG409" s="10"/>
    </row>
    <row r="410" spans="1:33" ht="16.5" x14ac:dyDescent="0.3">
      <c r="A410" s="10">
        <f t="shared" si="26"/>
        <v>405</v>
      </c>
      <c r="B410" s="10">
        <f t="shared" si="19"/>
        <v>10203181</v>
      </c>
      <c r="C410" s="10"/>
      <c r="D410" s="10">
        <v>0</v>
      </c>
      <c r="E410" s="10" t="s">
        <v>148</v>
      </c>
      <c r="F410" s="11" t="s">
        <v>64</v>
      </c>
      <c r="G410" s="11"/>
      <c r="H410" s="10">
        <v>200000</v>
      </c>
      <c r="I410" s="10">
        <v>0</v>
      </c>
      <c r="J410" s="11" t="s">
        <v>272</v>
      </c>
      <c r="K410" s="10" t="s">
        <v>62</v>
      </c>
      <c r="L410" s="12" t="str">
        <f t="shared" si="25"/>
        <v>1,3,0,9318</v>
      </c>
      <c r="M410" s="10">
        <v>0</v>
      </c>
      <c r="N410" s="10"/>
      <c r="O410" s="248"/>
      <c r="P410" s="10">
        <v>3000</v>
      </c>
      <c r="Q410" s="10"/>
      <c r="R410" s="248">
        <v>10</v>
      </c>
      <c r="S410" s="248"/>
      <c r="T410" s="10" t="s">
        <v>117</v>
      </c>
      <c r="U410" s="248"/>
      <c r="V410" s="10"/>
      <c r="W410" s="10"/>
      <c r="X410" s="10"/>
      <c r="Y410" s="10"/>
      <c r="Z410" s="11"/>
      <c r="AA410" s="11"/>
      <c r="AB410" s="10" t="str">
        <f t="shared" si="22"/>
        <v>18</v>
      </c>
      <c r="AC410" s="10" t="s">
        <v>158</v>
      </c>
      <c r="AD410" s="10">
        <f>[1]卡牌!$AI$6</f>
        <v>420</v>
      </c>
      <c r="AE410" s="10">
        <f t="shared" si="23"/>
        <v>22.186111067404358</v>
      </c>
      <c r="AF410" s="10">
        <f t="shared" si="24"/>
        <v>9318</v>
      </c>
      <c r="AG410" s="10"/>
    </row>
    <row r="411" spans="1:33" ht="16.5" x14ac:dyDescent="0.3">
      <c r="A411" s="55">
        <f t="shared" si="26"/>
        <v>406</v>
      </c>
      <c r="B411" s="10">
        <f t="shared" si="19"/>
        <v>10203191</v>
      </c>
      <c r="C411" s="10"/>
      <c r="D411" s="10">
        <v>0</v>
      </c>
      <c r="E411" s="10" t="s">
        <v>148</v>
      </c>
      <c r="F411" s="11" t="s">
        <v>64</v>
      </c>
      <c r="G411" s="11"/>
      <c r="H411" s="10">
        <v>200000</v>
      </c>
      <c r="I411" s="10">
        <v>0</v>
      </c>
      <c r="J411" s="11" t="s">
        <v>272</v>
      </c>
      <c r="K411" s="10" t="s">
        <v>62</v>
      </c>
      <c r="L411" s="12" t="str">
        <f t="shared" si="25"/>
        <v>1,3,0,11182</v>
      </c>
      <c r="M411" s="10">
        <v>0</v>
      </c>
      <c r="N411" s="10"/>
      <c r="O411" s="248"/>
      <c r="P411" s="10">
        <v>3000</v>
      </c>
      <c r="Q411" s="10"/>
      <c r="R411" s="248">
        <v>10</v>
      </c>
      <c r="S411" s="248"/>
      <c r="T411" s="10" t="s">
        <v>117</v>
      </c>
      <c r="U411" s="248"/>
      <c r="V411" s="10"/>
      <c r="W411" s="10"/>
      <c r="X411" s="10"/>
      <c r="Y411" s="10"/>
      <c r="Z411" s="11"/>
      <c r="AA411" s="11"/>
      <c r="AB411" s="10" t="str">
        <f t="shared" si="22"/>
        <v>19</v>
      </c>
      <c r="AC411" s="10" t="s">
        <v>158</v>
      </c>
      <c r="AD411" s="10">
        <f>[1]卡牌!$AI$6</f>
        <v>420</v>
      </c>
      <c r="AE411" s="10">
        <f t="shared" si="23"/>
        <v>26.62333328088523</v>
      </c>
      <c r="AF411" s="10">
        <f t="shared" si="24"/>
        <v>11182</v>
      </c>
      <c r="AG411" s="10"/>
    </row>
    <row r="412" spans="1:33" ht="16.5" x14ac:dyDescent="0.3">
      <c r="A412" s="10">
        <f t="shared" si="26"/>
        <v>407</v>
      </c>
      <c r="B412" s="10">
        <f t="shared" si="19"/>
        <v>10203201</v>
      </c>
      <c r="C412" s="10"/>
      <c r="D412" s="10">
        <v>0</v>
      </c>
      <c r="E412" s="10" t="s">
        <v>148</v>
      </c>
      <c r="F412" s="11" t="s">
        <v>64</v>
      </c>
      <c r="G412" s="11"/>
      <c r="H412" s="10">
        <v>200000</v>
      </c>
      <c r="I412" s="10">
        <v>0</v>
      </c>
      <c r="J412" s="11" t="s">
        <v>272</v>
      </c>
      <c r="K412" s="10" t="s">
        <v>62</v>
      </c>
      <c r="L412" s="12" t="str">
        <f t="shared" si="25"/>
        <v>1,3,0,13418</v>
      </c>
      <c r="M412" s="10">
        <v>0</v>
      </c>
      <c r="N412" s="10"/>
      <c r="O412" s="248"/>
      <c r="P412" s="10">
        <v>3000</v>
      </c>
      <c r="Q412" s="10"/>
      <c r="R412" s="248">
        <v>10</v>
      </c>
      <c r="S412" s="248"/>
      <c r="T412" s="10" t="s">
        <v>117</v>
      </c>
      <c r="U412" s="248"/>
      <c r="V412" s="10"/>
      <c r="W412" s="10"/>
      <c r="X412" s="10"/>
      <c r="Y412" s="10"/>
      <c r="Z412" s="11"/>
      <c r="AA412" s="11"/>
      <c r="AB412" s="10" t="str">
        <f t="shared" si="22"/>
        <v>20</v>
      </c>
      <c r="AC412" s="10" t="s">
        <v>158</v>
      </c>
      <c r="AD412" s="10">
        <f>[1]卡牌!$AI$6</f>
        <v>420</v>
      </c>
      <c r="AE412" s="10">
        <f t="shared" si="23"/>
        <v>31.947999937062274</v>
      </c>
      <c r="AF412" s="10">
        <f t="shared" si="24"/>
        <v>13418</v>
      </c>
      <c r="AG412" s="10"/>
    </row>
    <row r="413" spans="1:33" ht="16.5" x14ac:dyDescent="0.3">
      <c r="A413" s="55">
        <f t="shared" si="26"/>
        <v>408</v>
      </c>
      <c r="B413" s="10">
        <f t="shared" si="19"/>
        <v>10203211</v>
      </c>
      <c r="C413" s="10"/>
      <c r="D413" s="10">
        <v>0</v>
      </c>
      <c r="E413" s="10" t="s">
        <v>148</v>
      </c>
      <c r="F413" s="11" t="s">
        <v>64</v>
      </c>
      <c r="G413" s="11"/>
      <c r="H413" s="10">
        <v>200000</v>
      </c>
      <c r="I413" s="10">
        <v>0</v>
      </c>
      <c r="J413" s="11" t="s">
        <v>272</v>
      </c>
      <c r="K413" s="10" t="s">
        <v>62</v>
      </c>
      <c r="L413" s="12" t="str">
        <f t="shared" si="25"/>
        <v>1,3,0,16102</v>
      </c>
      <c r="M413" s="10">
        <v>0</v>
      </c>
      <c r="N413" s="10"/>
      <c r="O413" s="248"/>
      <c r="P413" s="10">
        <v>3000</v>
      </c>
      <c r="Q413" s="10"/>
      <c r="R413" s="248">
        <v>10</v>
      </c>
      <c r="S413" s="248"/>
      <c r="T413" s="10" t="s">
        <v>117</v>
      </c>
      <c r="U413" s="248"/>
      <c r="V413" s="10"/>
      <c r="W413" s="10"/>
      <c r="X413" s="10"/>
      <c r="Y413" s="10"/>
      <c r="Z413" s="11"/>
      <c r="AA413" s="11"/>
      <c r="AB413" s="10" t="str">
        <f t="shared" si="22"/>
        <v>21</v>
      </c>
      <c r="AC413" s="10" t="s">
        <v>158</v>
      </c>
      <c r="AD413" s="10">
        <f>[1]卡牌!$AI$6</f>
        <v>420</v>
      </c>
      <c r="AE413" s="10">
        <f t="shared" si="23"/>
        <v>38.337599924474731</v>
      </c>
      <c r="AF413" s="10">
        <f t="shared" si="24"/>
        <v>16102</v>
      </c>
      <c r="AG413" s="10"/>
    </row>
    <row r="414" spans="1:33" ht="16.5" x14ac:dyDescent="0.3">
      <c r="A414" s="10">
        <f t="shared" si="26"/>
        <v>409</v>
      </c>
      <c r="B414" s="10">
        <f t="shared" si="19"/>
        <v>10203221</v>
      </c>
      <c r="C414" s="10"/>
      <c r="D414" s="10">
        <v>0</v>
      </c>
      <c r="E414" s="10" t="s">
        <v>148</v>
      </c>
      <c r="F414" s="11" t="s">
        <v>64</v>
      </c>
      <c r="G414" s="11"/>
      <c r="H414" s="10">
        <v>200000</v>
      </c>
      <c r="I414" s="10">
        <v>0</v>
      </c>
      <c r="J414" s="11" t="s">
        <v>272</v>
      </c>
      <c r="K414" s="10" t="s">
        <v>62</v>
      </c>
      <c r="L414" s="12" t="str">
        <f t="shared" si="25"/>
        <v>1,3,0,19322</v>
      </c>
      <c r="M414" s="10">
        <v>0</v>
      </c>
      <c r="N414" s="10"/>
      <c r="O414" s="248"/>
      <c r="P414" s="10">
        <v>3000</v>
      </c>
      <c r="Q414" s="10"/>
      <c r="R414" s="248">
        <v>10</v>
      </c>
      <c r="S414" s="248"/>
      <c r="T414" s="10" t="s">
        <v>117</v>
      </c>
      <c r="U414" s="248"/>
      <c r="V414" s="10"/>
      <c r="W414" s="10"/>
      <c r="X414" s="10"/>
      <c r="Y414" s="10"/>
      <c r="Z414" s="11"/>
      <c r="AA414" s="11"/>
      <c r="AB414" s="10" t="str">
        <f t="shared" si="22"/>
        <v>22</v>
      </c>
      <c r="AC414" s="10" t="s">
        <v>158</v>
      </c>
      <c r="AD414" s="10">
        <f>[1]卡牌!$AI$6</f>
        <v>420</v>
      </c>
      <c r="AE414" s="10">
        <f t="shared" si="23"/>
        <v>46.005119909369675</v>
      </c>
      <c r="AF414" s="10">
        <f t="shared" si="24"/>
        <v>19322</v>
      </c>
      <c r="AG414" s="10"/>
    </row>
    <row r="415" spans="1:33" ht="16.5" x14ac:dyDescent="0.3">
      <c r="A415" s="55">
        <f t="shared" si="26"/>
        <v>410</v>
      </c>
      <c r="B415" s="10">
        <f t="shared" si="19"/>
        <v>10203231</v>
      </c>
      <c r="C415" s="10"/>
      <c r="D415" s="10">
        <v>0</v>
      </c>
      <c r="E415" s="10" t="s">
        <v>148</v>
      </c>
      <c r="F415" s="11" t="s">
        <v>64</v>
      </c>
      <c r="G415" s="11"/>
      <c r="H415" s="10">
        <v>200000</v>
      </c>
      <c r="I415" s="10">
        <v>0</v>
      </c>
      <c r="J415" s="11" t="s">
        <v>272</v>
      </c>
      <c r="K415" s="10" t="s">
        <v>62</v>
      </c>
      <c r="L415" s="12" t="str">
        <f t="shared" si="25"/>
        <v>1,3,0,23187</v>
      </c>
      <c r="M415" s="10">
        <v>0</v>
      </c>
      <c r="N415" s="10"/>
      <c r="O415" s="248"/>
      <c r="P415" s="10">
        <v>3000</v>
      </c>
      <c r="Q415" s="10"/>
      <c r="R415" s="248">
        <v>10</v>
      </c>
      <c r="S415" s="248"/>
      <c r="T415" s="10" t="s">
        <v>117</v>
      </c>
      <c r="U415" s="248"/>
      <c r="V415" s="10"/>
      <c r="W415" s="10"/>
      <c r="X415" s="10"/>
      <c r="Y415" s="10"/>
      <c r="Z415" s="11"/>
      <c r="AA415" s="11"/>
      <c r="AB415" s="10" t="str">
        <f t="shared" si="22"/>
        <v>23</v>
      </c>
      <c r="AC415" s="10" t="s">
        <v>158</v>
      </c>
      <c r="AD415" s="10">
        <f>[1]卡牌!$AI$6</f>
        <v>420</v>
      </c>
      <c r="AE415" s="10">
        <f t="shared" si="23"/>
        <v>55.206143891243606</v>
      </c>
      <c r="AF415" s="10">
        <f t="shared" si="24"/>
        <v>23187</v>
      </c>
      <c r="AG415" s="10"/>
    </row>
    <row r="416" spans="1:33" ht="16.5" x14ac:dyDescent="0.3">
      <c r="A416" s="10">
        <f t="shared" si="26"/>
        <v>411</v>
      </c>
      <c r="B416" s="10">
        <f t="shared" si="19"/>
        <v>10203241</v>
      </c>
      <c r="C416" s="10"/>
      <c r="D416" s="10">
        <v>0</v>
      </c>
      <c r="E416" s="10" t="s">
        <v>148</v>
      </c>
      <c r="F416" s="11" t="s">
        <v>64</v>
      </c>
      <c r="G416" s="11"/>
      <c r="H416" s="10">
        <v>200000</v>
      </c>
      <c r="I416" s="10">
        <v>0</v>
      </c>
      <c r="J416" s="11" t="s">
        <v>272</v>
      </c>
      <c r="K416" s="10" t="s">
        <v>62</v>
      </c>
      <c r="L416" s="12" t="str">
        <f t="shared" si="25"/>
        <v>1,3,0,27824</v>
      </c>
      <c r="M416" s="10">
        <v>0</v>
      </c>
      <c r="N416" s="10"/>
      <c r="O416" s="248"/>
      <c r="P416" s="10">
        <v>3000</v>
      </c>
      <c r="Q416" s="10"/>
      <c r="R416" s="248">
        <v>10</v>
      </c>
      <c r="S416" s="248"/>
      <c r="T416" s="10" t="s">
        <v>117</v>
      </c>
      <c r="U416" s="248"/>
      <c r="V416" s="10"/>
      <c r="W416" s="10"/>
      <c r="X416" s="10"/>
      <c r="Y416" s="10"/>
      <c r="Z416" s="11"/>
      <c r="AA416" s="11"/>
      <c r="AB416" s="10" t="str">
        <f t="shared" si="22"/>
        <v>24</v>
      </c>
      <c r="AC416" s="10" t="s">
        <v>158</v>
      </c>
      <c r="AD416" s="10">
        <f>[1]卡牌!$AI$6</f>
        <v>420</v>
      </c>
      <c r="AE416" s="10">
        <f t="shared" si="23"/>
        <v>66.247372669492322</v>
      </c>
      <c r="AF416" s="10">
        <f t="shared" si="24"/>
        <v>27824</v>
      </c>
      <c r="AG416" s="10"/>
    </row>
    <row r="417" spans="1:33" ht="16.5" x14ac:dyDescent="0.3">
      <c r="A417" s="55">
        <f t="shared" si="26"/>
        <v>412</v>
      </c>
      <c r="B417" s="10">
        <f t="shared" si="19"/>
        <v>10203251</v>
      </c>
      <c r="C417" s="10"/>
      <c r="D417" s="10">
        <v>0</v>
      </c>
      <c r="E417" s="10" t="s">
        <v>148</v>
      </c>
      <c r="F417" s="11" t="s">
        <v>64</v>
      </c>
      <c r="G417" s="11"/>
      <c r="H417" s="10">
        <v>200000</v>
      </c>
      <c r="I417" s="10">
        <v>0</v>
      </c>
      <c r="J417" s="11" t="s">
        <v>272</v>
      </c>
      <c r="K417" s="10" t="s">
        <v>62</v>
      </c>
      <c r="L417" s="12" t="str">
        <f t="shared" si="25"/>
        <v>1,3,0,33389</v>
      </c>
      <c r="M417" s="10">
        <v>0</v>
      </c>
      <c r="N417" s="10"/>
      <c r="O417" s="248"/>
      <c r="P417" s="10">
        <v>3000</v>
      </c>
      <c r="Q417" s="10"/>
      <c r="R417" s="248">
        <v>10</v>
      </c>
      <c r="S417" s="248"/>
      <c r="T417" s="10" t="s">
        <v>117</v>
      </c>
      <c r="U417" s="248"/>
      <c r="V417" s="10"/>
      <c r="W417" s="10"/>
      <c r="X417" s="10"/>
      <c r="Y417" s="10"/>
      <c r="Z417" s="11"/>
      <c r="AA417" s="11"/>
      <c r="AB417" s="10" t="str">
        <f t="shared" si="22"/>
        <v>25</v>
      </c>
      <c r="AC417" s="10" t="s">
        <v>158</v>
      </c>
      <c r="AD417" s="10">
        <f>[1]卡牌!$AI$6</f>
        <v>420</v>
      </c>
      <c r="AE417" s="10">
        <f t="shared" si="23"/>
        <v>79.496847203390786</v>
      </c>
      <c r="AF417" s="10">
        <f t="shared" si="24"/>
        <v>33389</v>
      </c>
      <c r="AG417" s="10"/>
    </row>
    <row r="418" spans="1:33" s="5" customFormat="1" ht="16.5" x14ac:dyDescent="0.3">
      <c r="A418" s="10">
        <f t="shared" si="26"/>
        <v>413</v>
      </c>
      <c r="B418" s="10">
        <f t="shared" si="19"/>
        <v>10204010</v>
      </c>
      <c r="C418" s="16"/>
      <c r="D418" s="16">
        <v>0</v>
      </c>
      <c r="E418" s="16" t="s">
        <v>106</v>
      </c>
      <c r="F418" s="17" t="s">
        <v>107</v>
      </c>
      <c r="G418" s="17"/>
      <c r="H418" s="16">
        <v>40000</v>
      </c>
      <c r="I418" s="10">
        <v>0</v>
      </c>
      <c r="J418" s="11" t="s">
        <v>258</v>
      </c>
      <c r="K418" s="16" t="s">
        <v>62</v>
      </c>
      <c r="L418" s="12" t="str">
        <f>_xlfn.CONCAT("1,3,0,",AF418)</f>
        <v>1,3,0,700</v>
      </c>
      <c r="M418" s="16">
        <v>1</v>
      </c>
      <c r="N418" s="10"/>
      <c r="O418" s="248">
        <v>11</v>
      </c>
      <c r="P418" s="16">
        <v>3000</v>
      </c>
      <c r="Q418" s="16"/>
      <c r="R418" s="248">
        <v>12</v>
      </c>
      <c r="S418" s="248"/>
      <c r="T418" s="10" t="s">
        <v>117</v>
      </c>
      <c r="U418" s="248">
        <v>0</v>
      </c>
      <c r="V418" s="16"/>
      <c r="W418" s="16"/>
      <c r="X418" s="16"/>
      <c r="Y418" s="16"/>
      <c r="Z418" s="17"/>
      <c r="AA418" s="17"/>
      <c r="AB418" s="10" t="str">
        <f t="shared" si="22"/>
        <v>01</v>
      </c>
      <c r="AC418" s="16" t="s">
        <v>159</v>
      </c>
      <c r="AD418" s="16">
        <f>[1]卡牌!$AI$7</f>
        <v>700</v>
      </c>
      <c r="AE418" s="10">
        <f t="shared" si="23"/>
        <v>1</v>
      </c>
      <c r="AF418" s="10">
        <f t="shared" si="24"/>
        <v>700</v>
      </c>
      <c r="AG418" s="16"/>
    </row>
    <row r="419" spans="1:33" s="5" customFormat="1" ht="16.5" x14ac:dyDescent="0.3">
      <c r="A419" s="55">
        <f t="shared" si="26"/>
        <v>414</v>
      </c>
      <c r="B419" s="10">
        <f t="shared" si="19"/>
        <v>10204020</v>
      </c>
      <c r="C419" s="16"/>
      <c r="D419" s="16">
        <v>0</v>
      </c>
      <c r="E419" s="16" t="s">
        <v>106</v>
      </c>
      <c r="F419" s="17" t="s">
        <v>107</v>
      </c>
      <c r="G419" s="17"/>
      <c r="H419" s="16">
        <v>40000</v>
      </c>
      <c r="I419" s="10">
        <v>0</v>
      </c>
      <c r="J419" s="11" t="s">
        <v>258</v>
      </c>
      <c r="K419" s="16" t="s">
        <v>62</v>
      </c>
      <c r="L419" s="12" t="str">
        <f t="shared" si="25"/>
        <v>1,3,0,840</v>
      </c>
      <c r="M419" s="16">
        <v>1</v>
      </c>
      <c r="N419" s="10"/>
      <c r="O419" s="248">
        <v>11</v>
      </c>
      <c r="P419" s="16">
        <v>3000</v>
      </c>
      <c r="Q419" s="16"/>
      <c r="R419" s="248">
        <v>12</v>
      </c>
      <c r="S419" s="248"/>
      <c r="T419" s="10" t="s">
        <v>117</v>
      </c>
      <c r="U419" s="248">
        <v>0</v>
      </c>
      <c r="V419" s="16"/>
      <c r="W419" s="16"/>
      <c r="X419" s="16"/>
      <c r="Y419" s="16"/>
      <c r="Z419" s="17"/>
      <c r="AA419" s="17"/>
      <c r="AB419" s="10" t="str">
        <f t="shared" si="22"/>
        <v>02</v>
      </c>
      <c r="AC419" s="16" t="s">
        <v>159</v>
      </c>
      <c r="AD419" s="16">
        <f>[1]卡牌!$AI$7</f>
        <v>700</v>
      </c>
      <c r="AE419" s="10">
        <f t="shared" si="23"/>
        <v>1.2</v>
      </c>
      <c r="AF419" s="10">
        <f t="shared" si="24"/>
        <v>840</v>
      </c>
      <c r="AG419" s="16"/>
    </row>
    <row r="420" spans="1:33" s="5" customFormat="1" ht="16.5" x14ac:dyDescent="0.3">
      <c r="A420" s="10">
        <f t="shared" si="26"/>
        <v>415</v>
      </c>
      <c r="B420" s="10">
        <f t="shared" si="19"/>
        <v>10204030</v>
      </c>
      <c r="C420" s="16"/>
      <c r="D420" s="16">
        <v>0</v>
      </c>
      <c r="E420" s="16" t="s">
        <v>106</v>
      </c>
      <c r="F420" s="17" t="s">
        <v>107</v>
      </c>
      <c r="G420" s="17"/>
      <c r="H420" s="16">
        <v>40000</v>
      </c>
      <c r="I420" s="10">
        <v>0</v>
      </c>
      <c r="J420" s="11" t="s">
        <v>258</v>
      </c>
      <c r="K420" s="16" t="s">
        <v>62</v>
      </c>
      <c r="L420" s="12" t="str">
        <f t="shared" si="25"/>
        <v>1,3,0,1008</v>
      </c>
      <c r="M420" s="16">
        <v>1</v>
      </c>
      <c r="N420" s="10"/>
      <c r="O420" s="248">
        <v>11</v>
      </c>
      <c r="P420" s="16">
        <v>3000</v>
      </c>
      <c r="Q420" s="16"/>
      <c r="R420" s="248">
        <v>12</v>
      </c>
      <c r="S420" s="248"/>
      <c r="T420" s="10" t="s">
        <v>117</v>
      </c>
      <c r="U420" s="248">
        <v>0</v>
      </c>
      <c r="V420" s="16"/>
      <c r="W420" s="16"/>
      <c r="X420" s="16"/>
      <c r="Y420" s="16"/>
      <c r="Z420" s="17"/>
      <c r="AA420" s="17"/>
      <c r="AB420" s="10" t="str">
        <f t="shared" si="22"/>
        <v>03</v>
      </c>
      <c r="AC420" s="16" t="s">
        <v>159</v>
      </c>
      <c r="AD420" s="16">
        <f>[1]卡牌!$AI$7</f>
        <v>700</v>
      </c>
      <c r="AE420" s="10">
        <f t="shared" si="23"/>
        <v>1.44</v>
      </c>
      <c r="AF420" s="10">
        <f t="shared" si="24"/>
        <v>1008</v>
      </c>
      <c r="AG420" s="16"/>
    </row>
    <row r="421" spans="1:33" s="5" customFormat="1" ht="16.5" x14ac:dyDescent="0.3">
      <c r="A421" s="55">
        <f t="shared" si="26"/>
        <v>416</v>
      </c>
      <c r="B421" s="10">
        <f t="shared" ref="B421:B484" si="27">AC421+AB421*10-10</f>
        <v>10204040</v>
      </c>
      <c r="C421" s="16"/>
      <c r="D421" s="16">
        <v>0</v>
      </c>
      <c r="E421" s="16" t="s">
        <v>106</v>
      </c>
      <c r="F421" s="17" t="s">
        <v>107</v>
      </c>
      <c r="G421" s="17"/>
      <c r="H421" s="16">
        <v>40000</v>
      </c>
      <c r="I421" s="10">
        <v>0</v>
      </c>
      <c r="J421" s="11" t="s">
        <v>258</v>
      </c>
      <c r="K421" s="16" t="s">
        <v>62</v>
      </c>
      <c r="L421" s="12" t="str">
        <f t="shared" si="25"/>
        <v>1,3,0,1210</v>
      </c>
      <c r="M421" s="16">
        <v>1</v>
      </c>
      <c r="N421" s="10"/>
      <c r="O421" s="248">
        <v>11</v>
      </c>
      <c r="P421" s="16">
        <v>3000</v>
      </c>
      <c r="Q421" s="16"/>
      <c r="R421" s="248">
        <v>12</v>
      </c>
      <c r="S421" s="248"/>
      <c r="T421" s="10" t="s">
        <v>117</v>
      </c>
      <c r="U421" s="248">
        <v>0</v>
      </c>
      <c r="V421" s="16"/>
      <c r="W421" s="16"/>
      <c r="X421" s="16"/>
      <c r="Y421" s="16"/>
      <c r="Z421" s="17"/>
      <c r="AA421" s="17"/>
      <c r="AB421" s="10" t="str">
        <f t="shared" si="22"/>
        <v>04</v>
      </c>
      <c r="AC421" s="16" t="s">
        <v>159</v>
      </c>
      <c r="AD421" s="16">
        <f>[1]卡牌!$AI$7</f>
        <v>700</v>
      </c>
      <c r="AE421" s="10">
        <f t="shared" si="23"/>
        <v>1.728</v>
      </c>
      <c r="AF421" s="10">
        <f t="shared" si="24"/>
        <v>1210</v>
      </c>
      <c r="AG421" s="16"/>
    </row>
    <row r="422" spans="1:33" s="5" customFormat="1" ht="16.5" x14ac:dyDescent="0.3">
      <c r="A422" s="10">
        <f t="shared" si="26"/>
        <v>417</v>
      </c>
      <c r="B422" s="10">
        <f t="shared" si="27"/>
        <v>10204050</v>
      </c>
      <c r="C422" s="16"/>
      <c r="D422" s="16">
        <v>0</v>
      </c>
      <c r="E422" s="16" t="s">
        <v>106</v>
      </c>
      <c r="F422" s="17" t="s">
        <v>107</v>
      </c>
      <c r="G422" s="17"/>
      <c r="H422" s="16">
        <v>40000</v>
      </c>
      <c r="I422" s="10">
        <v>0</v>
      </c>
      <c r="J422" s="11" t="s">
        <v>258</v>
      </c>
      <c r="K422" s="16" t="s">
        <v>62</v>
      </c>
      <c r="L422" s="12" t="str">
        <f t="shared" si="25"/>
        <v>1,3,0,1452</v>
      </c>
      <c r="M422" s="16">
        <v>1</v>
      </c>
      <c r="N422" s="10"/>
      <c r="O422" s="248">
        <v>11</v>
      </c>
      <c r="P422" s="16">
        <v>3000</v>
      </c>
      <c r="Q422" s="16"/>
      <c r="R422" s="248">
        <v>12</v>
      </c>
      <c r="S422" s="248"/>
      <c r="T422" s="10" t="s">
        <v>117</v>
      </c>
      <c r="U422" s="248">
        <v>0</v>
      </c>
      <c r="V422" s="16"/>
      <c r="W422" s="16"/>
      <c r="X422" s="16"/>
      <c r="Y422" s="16"/>
      <c r="Z422" s="17"/>
      <c r="AA422" s="17"/>
      <c r="AB422" s="10" t="str">
        <f t="shared" si="22"/>
        <v>05</v>
      </c>
      <c r="AC422" s="16" t="s">
        <v>159</v>
      </c>
      <c r="AD422" s="16">
        <f>[1]卡牌!$AI$7</f>
        <v>700</v>
      </c>
      <c r="AE422" s="10">
        <f t="shared" si="23"/>
        <v>2.0735999999999999</v>
      </c>
      <c r="AF422" s="10">
        <f t="shared" si="24"/>
        <v>1452</v>
      </c>
      <c r="AG422" s="16"/>
    </row>
    <row r="423" spans="1:33" s="5" customFormat="1" ht="16.5" x14ac:dyDescent="0.3">
      <c r="A423" s="55">
        <f t="shared" si="26"/>
        <v>418</v>
      </c>
      <c r="B423" s="10">
        <f t="shared" si="27"/>
        <v>10204060</v>
      </c>
      <c r="C423" s="16"/>
      <c r="D423" s="16">
        <v>0</v>
      </c>
      <c r="E423" s="16" t="s">
        <v>106</v>
      </c>
      <c r="F423" s="17" t="s">
        <v>107</v>
      </c>
      <c r="G423" s="17"/>
      <c r="H423" s="16">
        <v>40000</v>
      </c>
      <c r="I423" s="10">
        <v>0</v>
      </c>
      <c r="J423" s="11" t="s">
        <v>258</v>
      </c>
      <c r="K423" s="16" t="s">
        <v>62</v>
      </c>
      <c r="L423" s="12" t="str">
        <f t="shared" si="25"/>
        <v>1,3,0,1742</v>
      </c>
      <c r="M423" s="16">
        <v>1</v>
      </c>
      <c r="N423" s="10"/>
      <c r="O423" s="248">
        <v>11</v>
      </c>
      <c r="P423" s="16">
        <v>3000</v>
      </c>
      <c r="Q423" s="16"/>
      <c r="R423" s="248">
        <v>12</v>
      </c>
      <c r="S423" s="248"/>
      <c r="T423" s="10" t="s">
        <v>117</v>
      </c>
      <c r="U423" s="248">
        <v>0</v>
      </c>
      <c r="V423" s="16"/>
      <c r="W423" s="16"/>
      <c r="X423" s="16"/>
      <c r="Y423" s="16"/>
      <c r="Z423" s="17"/>
      <c r="AA423" s="17"/>
      <c r="AB423" s="10" t="str">
        <f t="shared" si="22"/>
        <v>06</v>
      </c>
      <c r="AC423" s="16" t="s">
        <v>159</v>
      </c>
      <c r="AD423" s="16">
        <f>[1]卡牌!$AI$7</f>
        <v>700</v>
      </c>
      <c r="AE423" s="10">
        <f t="shared" si="23"/>
        <v>2.4883199999999999</v>
      </c>
      <c r="AF423" s="10">
        <f t="shared" si="24"/>
        <v>1742</v>
      </c>
      <c r="AG423" s="16"/>
    </row>
    <row r="424" spans="1:33" s="5" customFormat="1" ht="16.5" x14ac:dyDescent="0.3">
      <c r="A424" s="10">
        <f t="shared" si="26"/>
        <v>419</v>
      </c>
      <c r="B424" s="10">
        <f t="shared" si="27"/>
        <v>10204070</v>
      </c>
      <c r="C424" s="16"/>
      <c r="D424" s="16">
        <v>0</v>
      </c>
      <c r="E424" s="16" t="s">
        <v>106</v>
      </c>
      <c r="F424" s="17" t="s">
        <v>107</v>
      </c>
      <c r="G424" s="17"/>
      <c r="H424" s="16">
        <v>40000</v>
      </c>
      <c r="I424" s="10">
        <v>0</v>
      </c>
      <c r="J424" s="11" t="s">
        <v>258</v>
      </c>
      <c r="K424" s="16" t="s">
        <v>62</v>
      </c>
      <c r="L424" s="12" t="str">
        <f t="shared" si="25"/>
        <v>1,3,0,2090</v>
      </c>
      <c r="M424" s="16">
        <v>1</v>
      </c>
      <c r="N424" s="10"/>
      <c r="O424" s="248">
        <v>11</v>
      </c>
      <c r="P424" s="16">
        <v>3000</v>
      </c>
      <c r="Q424" s="16"/>
      <c r="R424" s="248">
        <v>12</v>
      </c>
      <c r="S424" s="248"/>
      <c r="T424" s="10" t="s">
        <v>117</v>
      </c>
      <c r="U424" s="248">
        <v>0</v>
      </c>
      <c r="V424" s="16"/>
      <c r="W424" s="16"/>
      <c r="X424" s="16"/>
      <c r="Y424" s="16"/>
      <c r="Z424" s="17"/>
      <c r="AA424" s="17"/>
      <c r="AB424" s="10" t="str">
        <f t="shared" si="22"/>
        <v>07</v>
      </c>
      <c r="AC424" s="16" t="s">
        <v>159</v>
      </c>
      <c r="AD424" s="16">
        <f>[1]卡牌!$AI$7</f>
        <v>700</v>
      </c>
      <c r="AE424" s="10">
        <f t="shared" si="23"/>
        <v>2.9859839999999997</v>
      </c>
      <c r="AF424" s="10">
        <f t="shared" si="24"/>
        <v>2090</v>
      </c>
      <c r="AG424" s="16"/>
    </row>
    <row r="425" spans="1:33" s="5" customFormat="1" ht="16.5" x14ac:dyDescent="0.3">
      <c r="A425" s="55">
        <f t="shared" si="26"/>
        <v>420</v>
      </c>
      <c r="B425" s="10">
        <f t="shared" si="27"/>
        <v>10204080</v>
      </c>
      <c r="C425" s="16"/>
      <c r="D425" s="16">
        <v>0</v>
      </c>
      <c r="E425" s="16" t="s">
        <v>106</v>
      </c>
      <c r="F425" s="17" t="s">
        <v>107</v>
      </c>
      <c r="G425" s="17"/>
      <c r="H425" s="16">
        <v>40000</v>
      </c>
      <c r="I425" s="10">
        <v>0</v>
      </c>
      <c r="J425" s="11" t="s">
        <v>258</v>
      </c>
      <c r="K425" s="16" t="s">
        <v>62</v>
      </c>
      <c r="L425" s="12" t="str">
        <f t="shared" si="25"/>
        <v>1,3,0,2508</v>
      </c>
      <c r="M425" s="16">
        <v>1</v>
      </c>
      <c r="N425" s="10"/>
      <c r="O425" s="248">
        <v>11</v>
      </c>
      <c r="P425" s="16">
        <v>3000</v>
      </c>
      <c r="Q425" s="16"/>
      <c r="R425" s="248">
        <v>12</v>
      </c>
      <c r="S425" s="248"/>
      <c r="T425" s="10" t="s">
        <v>117</v>
      </c>
      <c r="U425" s="248">
        <v>0</v>
      </c>
      <c r="V425" s="16"/>
      <c r="W425" s="16"/>
      <c r="X425" s="16"/>
      <c r="Y425" s="16"/>
      <c r="Z425" s="17"/>
      <c r="AA425" s="17"/>
      <c r="AB425" s="10" t="str">
        <f t="shared" si="22"/>
        <v>08</v>
      </c>
      <c r="AC425" s="16" t="s">
        <v>159</v>
      </c>
      <c r="AD425" s="16">
        <f>[1]卡牌!$AI$7</f>
        <v>700</v>
      </c>
      <c r="AE425" s="10">
        <f t="shared" si="23"/>
        <v>3.5831807999999996</v>
      </c>
      <c r="AF425" s="10">
        <f t="shared" si="24"/>
        <v>2508</v>
      </c>
      <c r="AG425" s="16"/>
    </row>
    <row r="426" spans="1:33" s="5" customFormat="1" ht="16.5" x14ac:dyDescent="0.3">
      <c r="A426" s="10">
        <f t="shared" si="26"/>
        <v>421</v>
      </c>
      <c r="B426" s="10">
        <f t="shared" si="27"/>
        <v>10204090</v>
      </c>
      <c r="C426" s="16"/>
      <c r="D426" s="16">
        <v>0</v>
      </c>
      <c r="E426" s="16" t="s">
        <v>106</v>
      </c>
      <c r="F426" s="17" t="s">
        <v>107</v>
      </c>
      <c r="G426" s="17"/>
      <c r="H426" s="16">
        <v>40000</v>
      </c>
      <c r="I426" s="10">
        <v>0</v>
      </c>
      <c r="J426" s="11" t="s">
        <v>258</v>
      </c>
      <c r="K426" s="16" t="s">
        <v>62</v>
      </c>
      <c r="L426" s="12" t="str">
        <f t="shared" si="25"/>
        <v>1,3,0,3010</v>
      </c>
      <c r="M426" s="16">
        <v>1</v>
      </c>
      <c r="N426" s="10"/>
      <c r="O426" s="248">
        <v>11</v>
      </c>
      <c r="P426" s="16">
        <v>3000</v>
      </c>
      <c r="Q426" s="16"/>
      <c r="R426" s="248">
        <v>12</v>
      </c>
      <c r="S426" s="248"/>
      <c r="T426" s="10" t="s">
        <v>117</v>
      </c>
      <c r="U426" s="248">
        <v>0</v>
      </c>
      <c r="V426" s="16"/>
      <c r="W426" s="16"/>
      <c r="X426" s="16"/>
      <c r="Y426" s="16"/>
      <c r="Z426" s="17"/>
      <c r="AA426" s="17"/>
      <c r="AB426" s="10" t="str">
        <f t="shared" si="22"/>
        <v>09</v>
      </c>
      <c r="AC426" s="16" t="s">
        <v>159</v>
      </c>
      <c r="AD426" s="16">
        <f>[1]卡牌!$AI$7</f>
        <v>700</v>
      </c>
      <c r="AE426" s="10">
        <f t="shared" si="23"/>
        <v>4.2998169599999994</v>
      </c>
      <c r="AF426" s="10">
        <f t="shared" si="24"/>
        <v>3010</v>
      </c>
      <c r="AG426" s="16"/>
    </row>
    <row r="427" spans="1:33" s="5" customFormat="1" ht="16.5" x14ac:dyDescent="0.3">
      <c r="A427" s="55">
        <f t="shared" si="26"/>
        <v>422</v>
      </c>
      <c r="B427" s="10">
        <f t="shared" si="27"/>
        <v>10204100</v>
      </c>
      <c r="C427" s="16"/>
      <c r="D427" s="16">
        <v>0</v>
      </c>
      <c r="E427" s="16" t="s">
        <v>106</v>
      </c>
      <c r="F427" s="17" t="s">
        <v>107</v>
      </c>
      <c r="G427" s="17"/>
      <c r="H427" s="16">
        <v>40000</v>
      </c>
      <c r="I427" s="10">
        <v>0</v>
      </c>
      <c r="J427" s="11" t="s">
        <v>258</v>
      </c>
      <c r="K427" s="16" t="s">
        <v>62</v>
      </c>
      <c r="L427" s="12" t="str">
        <f t="shared" si="25"/>
        <v>1,3,0,3612</v>
      </c>
      <c r="M427" s="16">
        <v>1</v>
      </c>
      <c r="N427" s="10"/>
      <c r="O427" s="248">
        <v>11</v>
      </c>
      <c r="P427" s="16">
        <v>3000</v>
      </c>
      <c r="Q427" s="16"/>
      <c r="R427" s="248">
        <v>12</v>
      </c>
      <c r="S427" s="248"/>
      <c r="T427" s="10" t="s">
        <v>117</v>
      </c>
      <c r="U427" s="248">
        <v>0</v>
      </c>
      <c r="V427" s="16"/>
      <c r="W427" s="16"/>
      <c r="X427" s="16"/>
      <c r="Y427" s="16"/>
      <c r="Z427" s="17"/>
      <c r="AA427" s="17"/>
      <c r="AB427" s="10" t="str">
        <f t="shared" si="22"/>
        <v>10</v>
      </c>
      <c r="AC427" s="16" t="s">
        <v>159</v>
      </c>
      <c r="AD427" s="16">
        <f>[1]卡牌!$AI$7</f>
        <v>700</v>
      </c>
      <c r="AE427" s="10">
        <f t="shared" si="23"/>
        <v>5.1597803519999994</v>
      </c>
      <c r="AF427" s="10">
        <f t="shared" si="24"/>
        <v>3612</v>
      </c>
      <c r="AG427" s="16"/>
    </row>
    <row r="428" spans="1:33" s="5" customFormat="1" ht="16.5" x14ac:dyDescent="0.3">
      <c r="A428" s="10">
        <f t="shared" si="26"/>
        <v>423</v>
      </c>
      <c r="B428" s="10">
        <f t="shared" si="27"/>
        <v>10204110</v>
      </c>
      <c r="C428" s="16"/>
      <c r="D428" s="16">
        <v>0</v>
      </c>
      <c r="E428" s="16" t="s">
        <v>106</v>
      </c>
      <c r="F428" s="17" t="s">
        <v>107</v>
      </c>
      <c r="G428" s="17"/>
      <c r="H428" s="16">
        <v>40000</v>
      </c>
      <c r="I428" s="10">
        <v>0</v>
      </c>
      <c r="J428" s="11" t="s">
        <v>258</v>
      </c>
      <c r="K428" s="16" t="s">
        <v>62</v>
      </c>
      <c r="L428" s="12" t="str">
        <f t="shared" si="25"/>
        <v>1,3,0,4334</v>
      </c>
      <c r="M428" s="16">
        <v>1</v>
      </c>
      <c r="N428" s="10"/>
      <c r="O428" s="248">
        <v>11</v>
      </c>
      <c r="P428" s="16">
        <v>3000</v>
      </c>
      <c r="Q428" s="16"/>
      <c r="R428" s="248">
        <v>12</v>
      </c>
      <c r="S428" s="248"/>
      <c r="T428" s="10" t="s">
        <v>117</v>
      </c>
      <c r="U428" s="248">
        <v>0</v>
      </c>
      <c r="V428" s="16"/>
      <c r="W428" s="16"/>
      <c r="X428" s="16"/>
      <c r="Y428" s="16"/>
      <c r="Z428" s="17"/>
      <c r="AA428" s="17"/>
      <c r="AB428" s="10" t="str">
        <f t="shared" si="22"/>
        <v>11</v>
      </c>
      <c r="AC428" s="16" t="s">
        <v>159</v>
      </c>
      <c r="AD428" s="16">
        <f>[1]卡牌!$AI$7</f>
        <v>700</v>
      </c>
      <c r="AE428" s="10">
        <f t="shared" si="23"/>
        <v>6.1917364223999991</v>
      </c>
      <c r="AF428" s="10">
        <f t="shared" si="24"/>
        <v>4334</v>
      </c>
      <c r="AG428" s="16"/>
    </row>
    <row r="429" spans="1:33" s="5" customFormat="1" ht="16.5" x14ac:dyDescent="0.3">
      <c r="A429" s="55">
        <f t="shared" si="26"/>
        <v>424</v>
      </c>
      <c r="B429" s="10">
        <f t="shared" si="27"/>
        <v>10204120</v>
      </c>
      <c r="C429" s="16"/>
      <c r="D429" s="16">
        <v>0</v>
      </c>
      <c r="E429" s="16" t="s">
        <v>106</v>
      </c>
      <c r="F429" s="17" t="s">
        <v>107</v>
      </c>
      <c r="G429" s="17"/>
      <c r="H429" s="16">
        <v>40000</v>
      </c>
      <c r="I429" s="10">
        <v>0</v>
      </c>
      <c r="J429" s="11" t="s">
        <v>258</v>
      </c>
      <c r="K429" s="16" t="s">
        <v>62</v>
      </c>
      <c r="L429" s="12" t="str">
        <f t="shared" si="25"/>
        <v>1,3,0,5201</v>
      </c>
      <c r="M429" s="16">
        <v>1</v>
      </c>
      <c r="N429" s="10"/>
      <c r="O429" s="248">
        <v>11</v>
      </c>
      <c r="P429" s="16">
        <v>3000</v>
      </c>
      <c r="Q429" s="16"/>
      <c r="R429" s="248">
        <v>12</v>
      </c>
      <c r="S429" s="248"/>
      <c r="T429" s="10" t="s">
        <v>117</v>
      </c>
      <c r="U429" s="248">
        <v>0</v>
      </c>
      <c r="V429" s="16"/>
      <c r="W429" s="16"/>
      <c r="X429" s="16"/>
      <c r="Y429" s="16"/>
      <c r="Z429" s="17"/>
      <c r="AA429" s="17"/>
      <c r="AB429" s="10" t="str">
        <f t="shared" si="22"/>
        <v>12</v>
      </c>
      <c r="AC429" s="16" t="s">
        <v>159</v>
      </c>
      <c r="AD429" s="16">
        <f>[1]卡牌!$AI$7</f>
        <v>700</v>
      </c>
      <c r="AE429" s="10">
        <f t="shared" si="23"/>
        <v>7.4300837068799988</v>
      </c>
      <c r="AF429" s="10">
        <f t="shared" si="24"/>
        <v>5201</v>
      </c>
      <c r="AG429" s="16"/>
    </row>
    <row r="430" spans="1:33" s="5" customFormat="1" ht="16.5" x14ac:dyDescent="0.3">
      <c r="A430" s="10">
        <f t="shared" si="26"/>
        <v>425</v>
      </c>
      <c r="B430" s="10">
        <f t="shared" si="27"/>
        <v>10204130</v>
      </c>
      <c r="C430" s="16"/>
      <c r="D430" s="16">
        <v>0</v>
      </c>
      <c r="E430" s="16" t="s">
        <v>106</v>
      </c>
      <c r="F430" s="17" t="s">
        <v>107</v>
      </c>
      <c r="G430" s="17"/>
      <c r="H430" s="16">
        <v>40000</v>
      </c>
      <c r="I430" s="10">
        <v>0</v>
      </c>
      <c r="J430" s="11" t="s">
        <v>258</v>
      </c>
      <c r="K430" s="16" t="s">
        <v>62</v>
      </c>
      <c r="L430" s="12" t="str">
        <f t="shared" si="25"/>
        <v>1,3,0,6241</v>
      </c>
      <c r="M430" s="16">
        <v>1</v>
      </c>
      <c r="N430" s="10"/>
      <c r="O430" s="248">
        <v>11</v>
      </c>
      <c r="P430" s="16">
        <v>3000</v>
      </c>
      <c r="Q430" s="16"/>
      <c r="R430" s="248">
        <v>12</v>
      </c>
      <c r="S430" s="248"/>
      <c r="T430" s="10" t="s">
        <v>117</v>
      </c>
      <c r="U430" s="248">
        <v>0</v>
      </c>
      <c r="V430" s="16"/>
      <c r="W430" s="16"/>
      <c r="X430" s="16"/>
      <c r="Y430" s="16"/>
      <c r="Z430" s="17"/>
      <c r="AA430" s="17"/>
      <c r="AB430" s="10" t="str">
        <f t="shared" si="22"/>
        <v>13</v>
      </c>
      <c r="AC430" s="16" t="s">
        <v>159</v>
      </c>
      <c r="AD430" s="16">
        <f>[1]卡牌!$AI$7</f>
        <v>700</v>
      </c>
      <c r="AE430" s="10">
        <f t="shared" si="23"/>
        <v>8.9161004482559978</v>
      </c>
      <c r="AF430" s="10">
        <f t="shared" si="24"/>
        <v>6241</v>
      </c>
      <c r="AG430" s="16"/>
    </row>
    <row r="431" spans="1:33" s="5" customFormat="1" ht="16.5" x14ac:dyDescent="0.3">
      <c r="A431" s="55">
        <f t="shared" si="26"/>
        <v>426</v>
      </c>
      <c r="B431" s="10">
        <f t="shared" si="27"/>
        <v>10204140</v>
      </c>
      <c r="C431" s="16"/>
      <c r="D431" s="16">
        <v>0</v>
      </c>
      <c r="E431" s="16" t="s">
        <v>106</v>
      </c>
      <c r="F431" s="17" t="s">
        <v>107</v>
      </c>
      <c r="G431" s="17"/>
      <c r="H431" s="16">
        <v>40000</v>
      </c>
      <c r="I431" s="10">
        <v>0</v>
      </c>
      <c r="J431" s="11" t="s">
        <v>258</v>
      </c>
      <c r="K431" s="16" t="s">
        <v>62</v>
      </c>
      <c r="L431" s="12" t="str">
        <f t="shared" si="25"/>
        <v>1,3,0,7490</v>
      </c>
      <c r="M431" s="16">
        <v>1</v>
      </c>
      <c r="N431" s="10"/>
      <c r="O431" s="248">
        <v>11</v>
      </c>
      <c r="P431" s="16">
        <v>3000</v>
      </c>
      <c r="Q431" s="16"/>
      <c r="R431" s="248">
        <v>12</v>
      </c>
      <c r="S431" s="248"/>
      <c r="T431" s="10" t="s">
        <v>117</v>
      </c>
      <c r="U431" s="248">
        <v>0</v>
      </c>
      <c r="V431" s="16"/>
      <c r="W431" s="16"/>
      <c r="X431" s="16"/>
      <c r="Y431" s="16"/>
      <c r="Z431" s="17"/>
      <c r="AA431" s="17"/>
      <c r="AB431" s="10" t="str">
        <f t="shared" si="22"/>
        <v>14</v>
      </c>
      <c r="AC431" s="16" t="s">
        <v>159</v>
      </c>
      <c r="AD431" s="16">
        <f>[1]卡牌!$AI$7</f>
        <v>700</v>
      </c>
      <c r="AE431" s="10">
        <f t="shared" si="23"/>
        <v>10.699320537907196</v>
      </c>
      <c r="AF431" s="10">
        <f t="shared" si="24"/>
        <v>7490</v>
      </c>
      <c r="AG431" s="16"/>
    </row>
    <row r="432" spans="1:33" s="5" customFormat="1" ht="16.5" x14ac:dyDescent="0.3">
      <c r="A432" s="10">
        <f t="shared" si="26"/>
        <v>427</v>
      </c>
      <c r="B432" s="10">
        <f t="shared" si="27"/>
        <v>10204150</v>
      </c>
      <c r="C432" s="16"/>
      <c r="D432" s="16">
        <v>0</v>
      </c>
      <c r="E432" s="16" t="s">
        <v>106</v>
      </c>
      <c r="F432" s="17" t="s">
        <v>107</v>
      </c>
      <c r="G432" s="17"/>
      <c r="H432" s="16">
        <v>40000</v>
      </c>
      <c r="I432" s="10">
        <v>0</v>
      </c>
      <c r="J432" s="11" t="s">
        <v>258</v>
      </c>
      <c r="K432" s="16" t="s">
        <v>62</v>
      </c>
      <c r="L432" s="12" t="str">
        <f t="shared" si="25"/>
        <v>1,3,0,8987</v>
      </c>
      <c r="M432" s="16">
        <v>1</v>
      </c>
      <c r="N432" s="10"/>
      <c r="O432" s="248">
        <v>11</v>
      </c>
      <c r="P432" s="16">
        <v>3000</v>
      </c>
      <c r="Q432" s="16"/>
      <c r="R432" s="248">
        <v>12</v>
      </c>
      <c r="S432" s="248"/>
      <c r="T432" s="10" t="s">
        <v>117</v>
      </c>
      <c r="U432" s="248">
        <v>0</v>
      </c>
      <c r="V432" s="16"/>
      <c r="W432" s="16"/>
      <c r="X432" s="16"/>
      <c r="Y432" s="16"/>
      <c r="Z432" s="17"/>
      <c r="AA432" s="17"/>
      <c r="AB432" s="10" t="str">
        <f t="shared" ref="AB432:AB495" si="28">AB407</f>
        <v>15</v>
      </c>
      <c r="AC432" s="16" t="s">
        <v>159</v>
      </c>
      <c r="AD432" s="16">
        <f>[1]卡牌!$AI$7</f>
        <v>700</v>
      </c>
      <c r="AE432" s="10">
        <f t="shared" ref="AE432:AE442" si="29">AE407</f>
        <v>12.839184645488634</v>
      </c>
      <c r="AF432" s="10">
        <f t="shared" si="24"/>
        <v>8987</v>
      </c>
      <c r="AG432" s="16"/>
    </row>
    <row r="433" spans="1:33" s="5" customFormat="1" ht="16.5" x14ac:dyDescent="0.3">
      <c r="A433" s="55">
        <f t="shared" si="26"/>
        <v>428</v>
      </c>
      <c r="B433" s="10">
        <f t="shared" si="27"/>
        <v>10204160</v>
      </c>
      <c r="C433" s="16"/>
      <c r="D433" s="16">
        <v>0</v>
      </c>
      <c r="E433" s="16" t="s">
        <v>106</v>
      </c>
      <c r="F433" s="17" t="s">
        <v>107</v>
      </c>
      <c r="G433" s="17"/>
      <c r="H433" s="16">
        <v>40000</v>
      </c>
      <c r="I433" s="10">
        <v>0</v>
      </c>
      <c r="J433" s="11" t="s">
        <v>258</v>
      </c>
      <c r="K433" s="16" t="s">
        <v>62</v>
      </c>
      <c r="L433" s="12" t="str">
        <f t="shared" si="25"/>
        <v>1,3,0,10785</v>
      </c>
      <c r="M433" s="16">
        <v>1</v>
      </c>
      <c r="N433" s="10"/>
      <c r="O433" s="248">
        <v>11</v>
      </c>
      <c r="P433" s="16">
        <v>3000</v>
      </c>
      <c r="Q433" s="16"/>
      <c r="R433" s="248">
        <v>12</v>
      </c>
      <c r="S433" s="248"/>
      <c r="T433" s="10" t="s">
        <v>117</v>
      </c>
      <c r="U433" s="248">
        <v>0</v>
      </c>
      <c r="V433" s="16"/>
      <c r="W433" s="16"/>
      <c r="X433" s="16"/>
      <c r="Y433" s="16"/>
      <c r="Z433" s="17"/>
      <c r="AA433" s="17"/>
      <c r="AB433" s="10" t="str">
        <f t="shared" si="28"/>
        <v>16</v>
      </c>
      <c r="AC433" s="16" t="s">
        <v>159</v>
      </c>
      <c r="AD433" s="16">
        <f>[1]卡牌!$AI$7</f>
        <v>700</v>
      </c>
      <c r="AE433" s="10">
        <f t="shared" si="29"/>
        <v>15.407021574586361</v>
      </c>
      <c r="AF433" s="10">
        <f t="shared" si="24"/>
        <v>10785</v>
      </c>
      <c r="AG433" s="16"/>
    </row>
    <row r="434" spans="1:33" s="5" customFormat="1" ht="16.5" x14ac:dyDescent="0.3">
      <c r="A434" s="10">
        <f t="shared" si="26"/>
        <v>429</v>
      </c>
      <c r="B434" s="10">
        <f t="shared" si="27"/>
        <v>10204170</v>
      </c>
      <c r="C434" s="16"/>
      <c r="D434" s="16">
        <v>0</v>
      </c>
      <c r="E434" s="16" t="s">
        <v>106</v>
      </c>
      <c r="F434" s="17" t="s">
        <v>107</v>
      </c>
      <c r="G434" s="17"/>
      <c r="H434" s="16">
        <v>40000</v>
      </c>
      <c r="I434" s="10">
        <v>0</v>
      </c>
      <c r="J434" s="11" t="s">
        <v>258</v>
      </c>
      <c r="K434" s="16" t="s">
        <v>62</v>
      </c>
      <c r="L434" s="12" t="str">
        <f t="shared" si="25"/>
        <v>1,3,0,12942</v>
      </c>
      <c r="M434" s="16">
        <v>1</v>
      </c>
      <c r="N434" s="10"/>
      <c r="O434" s="248">
        <v>11</v>
      </c>
      <c r="P434" s="16">
        <v>3000</v>
      </c>
      <c r="Q434" s="16"/>
      <c r="R434" s="248">
        <v>12</v>
      </c>
      <c r="S434" s="248"/>
      <c r="T434" s="10" t="s">
        <v>117</v>
      </c>
      <c r="U434" s="248">
        <v>0</v>
      </c>
      <c r="V434" s="16"/>
      <c r="W434" s="16"/>
      <c r="X434" s="16"/>
      <c r="Y434" s="16"/>
      <c r="Z434" s="17"/>
      <c r="AA434" s="17"/>
      <c r="AB434" s="10" t="str">
        <f t="shared" si="28"/>
        <v>17</v>
      </c>
      <c r="AC434" s="16" t="s">
        <v>159</v>
      </c>
      <c r="AD434" s="16">
        <f>[1]卡牌!$AI$7</f>
        <v>700</v>
      </c>
      <c r="AE434" s="10">
        <f t="shared" si="29"/>
        <v>18.488425889503631</v>
      </c>
      <c r="AF434" s="10">
        <f t="shared" si="24"/>
        <v>12942</v>
      </c>
      <c r="AG434" s="16"/>
    </row>
    <row r="435" spans="1:33" s="5" customFormat="1" ht="16.5" x14ac:dyDescent="0.3">
      <c r="A435" s="55">
        <f t="shared" si="26"/>
        <v>430</v>
      </c>
      <c r="B435" s="10">
        <f t="shared" si="27"/>
        <v>10204180</v>
      </c>
      <c r="C435" s="16"/>
      <c r="D435" s="16">
        <v>0</v>
      </c>
      <c r="E435" s="16" t="s">
        <v>106</v>
      </c>
      <c r="F435" s="17" t="s">
        <v>107</v>
      </c>
      <c r="G435" s="17"/>
      <c r="H435" s="16">
        <v>40000</v>
      </c>
      <c r="I435" s="10">
        <v>0</v>
      </c>
      <c r="J435" s="11" t="s">
        <v>258</v>
      </c>
      <c r="K435" s="16" t="s">
        <v>62</v>
      </c>
      <c r="L435" s="12" t="str">
        <f t="shared" si="25"/>
        <v>1,3,0,15530</v>
      </c>
      <c r="M435" s="16">
        <v>1</v>
      </c>
      <c r="N435" s="10"/>
      <c r="O435" s="248">
        <v>11</v>
      </c>
      <c r="P435" s="16">
        <v>3000</v>
      </c>
      <c r="Q435" s="16"/>
      <c r="R435" s="248">
        <v>12</v>
      </c>
      <c r="S435" s="248"/>
      <c r="T435" s="10" t="s">
        <v>117</v>
      </c>
      <c r="U435" s="248">
        <v>0</v>
      </c>
      <c r="V435" s="16"/>
      <c r="W435" s="16"/>
      <c r="X435" s="16"/>
      <c r="Y435" s="16"/>
      <c r="Z435" s="17"/>
      <c r="AA435" s="17"/>
      <c r="AB435" s="10" t="str">
        <f t="shared" si="28"/>
        <v>18</v>
      </c>
      <c r="AC435" s="16" t="s">
        <v>159</v>
      </c>
      <c r="AD435" s="16">
        <f>[1]卡牌!$AI$7</f>
        <v>700</v>
      </c>
      <c r="AE435" s="10">
        <f t="shared" si="29"/>
        <v>22.186111067404358</v>
      </c>
      <c r="AF435" s="10">
        <f t="shared" si="24"/>
        <v>15530</v>
      </c>
      <c r="AG435" s="16"/>
    </row>
    <row r="436" spans="1:33" s="5" customFormat="1" ht="16.5" x14ac:dyDescent="0.3">
      <c r="A436" s="10">
        <f t="shared" si="26"/>
        <v>431</v>
      </c>
      <c r="B436" s="10">
        <f t="shared" si="27"/>
        <v>10204190</v>
      </c>
      <c r="C436" s="16"/>
      <c r="D436" s="16">
        <v>0</v>
      </c>
      <c r="E436" s="16" t="s">
        <v>106</v>
      </c>
      <c r="F436" s="17" t="s">
        <v>107</v>
      </c>
      <c r="G436" s="17"/>
      <c r="H436" s="16">
        <v>40000</v>
      </c>
      <c r="I436" s="10">
        <v>0</v>
      </c>
      <c r="J436" s="11" t="s">
        <v>258</v>
      </c>
      <c r="K436" s="16" t="s">
        <v>62</v>
      </c>
      <c r="L436" s="12" t="str">
        <f t="shared" si="25"/>
        <v>1,3,0,18636</v>
      </c>
      <c r="M436" s="16">
        <v>1</v>
      </c>
      <c r="N436" s="10"/>
      <c r="O436" s="248">
        <v>11</v>
      </c>
      <c r="P436" s="16">
        <v>3000</v>
      </c>
      <c r="Q436" s="16"/>
      <c r="R436" s="248">
        <v>12</v>
      </c>
      <c r="S436" s="248"/>
      <c r="T436" s="10" t="s">
        <v>117</v>
      </c>
      <c r="U436" s="248">
        <v>0</v>
      </c>
      <c r="V436" s="16"/>
      <c r="W436" s="16"/>
      <c r="X436" s="16"/>
      <c r="Y436" s="16"/>
      <c r="Z436" s="17"/>
      <c r="AA436" s="17"/>
      <c r="AB436" s="10" t="str">
        <f t="shared" si="28"/>
        <v>19</v>
      </c>
      <c r="AC436" s="16" t="s">
        <v>159</v>
      </c>
      <c r="AD436" s="16">
        <f>[1]卡牌!$AI$7</f>
        <v>700</v>
      </c>
      <c r="AE436" s="10">
        <f t="shared" si="29"/>
        <v>26.62333328088523</v>
      </c>
      <c r="AF436" s="10">
        <f t="shared" si="24"/>
        <v>18636</v>
      </c>
      <c r="AG436" s="16"/>
    </row>
    <row r="437" spans="1:33" s="5" customFormat="1" ht="16.5" x14ac:dyDescent="0.3">
      <c r="A437" s="55">
        <f t="shared" si="26"/>
        <v>432</v>
      </c>
      <c r="B437" s="10">
        <f t="shared" si="27"/>
        <v>10204200</v>
      </c>
      <c r="C437" s="16"/>
      <c r="D437" s="16">
        <v>0</v>
      </c>
      <c r="E437" s="16" t="s">
        <v>106</v>
      </c>
      <c r="F437" s="17" t="s">
        <v>107</v>
      </c>
      <c r="G437" s="17"/>
      <c r="H437" s="16">
        <v>40000</v>
      </c>
      <c r="I437" s="10">
        <v>0</v>
      </c>
      <c r="J437" s="11" t="s">
        <v>258</v>
      </c>
      <c r="K437" s="16" t="s">
        <v>62</v>
      </c>
      <c r="L437" s="12" t="str">
        <f t="shared" si="25"/>
        <v>1,3,0,22364</v>
      </c>
      <c r="M437" s="16">
        <v>1</v>
      </c>
      <c r="N437" s="10"/>
      <c r="O437" s="248">
        <v>11</v>
      </c>
      <c r="P437" s="16">
        <v>3000</v>
      </c>
      <c r="Q437" s="16"/>
      <c r="R437" s="248">
        <v>12</v>
      </c>
      <c r="S437" s="248"/>
      <c r="T437" s="10" t="s">
        <v>117</v>
      </c>
      <c r="U437" s="248">
        <v>0</v>
      </c>
      <c r="V437" s="16"/>
      <c r="W437" s="16"/>
      <c r="X437" s="16"/>
      <c r="Y437" s="16"/>
      <c r="Z437" s="17"/>
      <c r="AA437" s="17"/>
      <c r="AB437" s="10" t="str">
        <f t="shared" si="28"/>
        <v>20</v>
      </c>
      <c r="AC437" s="16" t="s">
        <v>159</v>
      </c>
      <c r="AD437" s="16">
        <f>[1]卡牌!$AI$7</f>
        <v>700</v>
      </c>
      <c r="AE437" s="10">
        <f t="shared" si="29"/>
        <v>31.947999937062274</v>
      </c>
      <c r="AF437" s="10">
        <f t="shared" si="24"/>
        <v>22364</v>
      </c>
      <c r="AG437" s="16"/>
    </row>
    <row r="438" spans="1:33" s="5" customFormat="1" ht="16.5" x14ac:dyDescent="0.3">
      <c r="A438" s="10">
        <f t="shared" si="26"/>
        <v>433</v>
      </c>
      <c r="B438" s="10">
        <f t="shared" si="27"/>
        <v>10204210</v>
      </c>
      <c r="C438" s="16"/>
      <c r="D438" s="16">
        <v>0</v>
      </c>
      <c r="E438" s="16" t="s">
        <v>106</v>
      </c>
      <c r="F438" s="17" t="s">
        <v>107</v>
      </c>
      <c r="G438" s="17"/>
      <c r="H438" s="16">
        <v>40000</v>
      </c>
      <c r="I438" s="10">
        <v>0</v>
      </c>
      <c r="J438" s="11" t="s">
        <v>258</v>
      </c>
      <c r="K438" s="16" t="s">
        <v>62</v>
      </c>
      <c r="L438" s="12" t="str">
        <f t="shared" si="25"/>
        <v>1,3,0,26836</v>
      </c>
      <c r="M438" s="16">
        <v>1</v>
      </c>
      <c r="N438" s="10"/>
      <c r="O438" s="248">
        <v>11</v>
      </c>
      <c r="P438" s="16">
        <v>3000</v>
      </c>
      <c r="Q438" s="16"/>
      <c r="R438" s="248">
        <v>12</v>
      </c>
      <c r="S438" s="248"/>
      <c r="T438" s="10" t="s">
        <v>117</v>
      </c>
      <c r="U438" s="248">
        <v>0</v>
      </c>
      <c r="V438" s="16"/>
      <c r="W438" s="16"/>
      <c r="X438" s="16"/>
      <c r="Y438" s="16"/>
      <c r="Z438" s="17"/>
      <c r="AA438" s="17"/>
      <c r="AB438" s="10" t="str">
        <f t="shared" si="28"/>
        <v>21</v>
      </c>
      <c r="AC438" s="16" t="s">
        <v>159</v>
      </c>
      <c r="AD438" s="16">
        <f>[1]卡牌!$AI$7</f>
        <v>700</v>
      </c>
      <c r="AE438" s="10">
        <f t="shared" si="29"/>
        <v>38.337599924474731</v>
      </c>
      <c r="AF438" s="10">
        <f t="shared" si="24"/>
        <v>26836</v>
      </c>
      <c r="AG438" s="16"/>
    </row>
    <row r="439" spans="1:33" s="5" customFormat="1" ht="16.5" x14ac:dyDescent="0.3">
      <c r="A439" s="55">
        <f t="shared" si="26"/>
        <v>434</v>
      </c>
      <c r="B439" s="10">
        <f t="shared" si="27"/>
        <v>10204220</v>
      </c>
      <c r="C439" s="16"/>
      <c r="D439" s="16">
        <v>0</v>
      </c>
      <c r="E439" s="16" t="s">
        <v>106</v>
      </c>
      <c r="F439" s="17" t="s">
        <v>107</v>
      </c>
      <c r="G439" s="17"/>
      <c r="H439" s="16">
        <v>40000</v>
      </c>
      <c r="I439" s="10">
        <v>0</v>
      </c>
      <c r="J439" s="11" t="s">
        <v>258</v>
      </c>
      <c r="K439" s="16" t="s">
        <v>62</v>
      </c>
      <c r="L439" s="12" t="str">
        <f t="shared" si="25"/>
        <v>1,3,0,32204</v>
      </c>
      <c r="M439" s="16">
        <v>1</v>
      </c>
      <c r="N439" s="10"/>
      <c r="O439" s="248">
        <v>11</v>
      </c>
      <c r="P439" s="16">
        <v>3000</v>
      </c>
      <c r="Q439" s="16"/>
      <c r="R439" s="248">
        <v>12</v>
      </c>
      <c r="S439" s="248"/>
      <c r="T439" s="10" t="s">
        <v>117</v>
      </c>
      <c r="U439" s="248">
        <v>0</v>
      </c>
      <c r="V439" s="16"/>
      <c r="W439" s="16"/>
      <c r="X439" s="16"/>
      <c r="Y439" s="16"/>
      <c r="Z439" s="17"/>
      <c r="AA439" s="17"/>
      <c r="AB439" s="10" t="str">
        <f t="shared" si="28"/>
        <v>22</v>
      </c>
      <c r="AC439" s="16" t="s">
        <v>159</v>
      </c>
      <c r="AD439" s="16">
        <f>[1]卡牌!$AI$7</f>
        <v>700</v>
      </c>
      <c r="AE439" s="10">
        <f t="shared" si="29"/>
        <v>46.005119909369675</v>
      </c>
      <c r="AF439" s="10">
        <f t="shared" si="24"/>
        <v>32204</v>
      </c>
      <c r="AG439" s="16"/>
    </row>
    <row r="440" spans="1:33" s="5" customFormat="1" ht="16.5" x14ac:dyDescent="0.3">
      <c r="A440" s="10">
        <f t="shared" si="26"/>
        <v>435</v>
      </c>
      <c r="B440" s="10">
        <f t="shared" si="27"/>
        <v>10204230</v>
      </c>
      <c r="C440" s="16"/>
      <c r="D440" s="16">
        <v>0</v>
      </c>
      <c r="E440" s="16" t="s">
        <v>106</v>
      </c>
      <c r="F440" s="17" t="s">
        <v>107</v>
      </c>
      <c r="G440" s="17"/>
      <c r="H440" s="16">
        <v>40000</v>
      </c>
      <c r="I440" s="10">
        <v>0</v>
      </c>
      <c r="J440" s="11" t="s">
        <v>258</v>
      </c>
      <c r="K440" s="16" t="s">
        <v>62</v>
      </c>
      <c r="L440" s="12" t="str">
        <f t="shared" si="25"/>
        <v>1,3,0,38644</v>
      </c>
      <c r="M440" s="16">
        <v>1</v>
      </c>
      <c r="N440" s="10"/>
      <c r="O440" s="248">
        <v>11</v>
      </c>
      <c r="P440" s="16">
        <v>3000</v>
      </c>
      <c r="Q440" s="16"/>
      <c r="R440" s="248">
        <v>12</v>
      </c>
      <c r="S440" s="248"/>
      <c r="T440" s="10" t="s">
        <v>117</v>
      </c>
      <c r="U440" s="248">
        <v>0</v>
      </c>
      <c r="V440" s="16"/>
      <c r="W440" s="16"/>
      <c r="X440" s="16"/>
      <c r="Y440" s="16"/>
      <c r="Z440" s="17"/>
      <c r="AA440" s="17"/>
      <c r="AB440" s="10" t="str">
        <f t="shared" si="28"/>
        <v>23</v>
      </c>
      <c r="AC440" s="16" t="s">
        <v>159</v>
      </c>
      <c r="AD440" s="16">
        <f>[1]卡牌!$AI$7</f>
        <v>700</v>
      </c>
      <c r="AE440" s="10">
        <f t="shared" si="29"/>
        <v>55.206143891243606</v>
      </c>
      <c r="AF440" s="10">
        <f t="shared" si="24"/>
        <v>38644</v>
      </c>
      <c r="AG440" s="16"/>
    </row>
    <row r="441" spans="1:33" s="5" customFormat="1" ht="16.5" x14ac:dyDescent="0.3">
      <c r="A441" s="55">
        <f t="shared" si="26"/>
        <v>436</v>
      </c>
      <c r="B441" s="10">
        <f t="shared" si="27"/>
        <v>10204240</v>
      </c>
      <c r="C441" s="16"/>
      <c r="D441" s="16">
        <v>0</v>
      </c>
      <c r="E441" s="16" t="s">
        <v>106</v>
      </c>
      <c r="F441" s="17" t="s">
        <v>107</v>
      </c>
      <c r="G441" s="17"/>
      <c r="H441" s="16">
        <v>40000</v>
      </c>
      <c r="I441" s="10">
        <v>0</v>
      </c>
      <c r="J441" s="11" t="s">
        <v>258</v>
      </c>
      <c r="K441" s="16" t="s">
        <v>62</v>
      </c>
      <c r="L441" s="12" t="str">
        <f t="shared" si="25"/>
        <v>1,3,0,46373</v>
      </c>
      <c r="M441" s="16">
        <v>1</v>
      </c>
      <c r="N441" s="10"/>
      <c r="O441" s="248">
        <v>11</v>
      </c>
      <c r="P441" s="16">
        <v>3000</v>
      </c>
      <c r="Q441" s="16"/>
      <c r="R441" s="248">
        <v>12</v>
      </c>
      <c r="S441" s="248"/>
      <c r="T441" s="10" t="s">
        <v>117</v>
      </c>
      <c r="U441" s="248">
        <v>0</v>
      </c>
      <c r="V441" s="16"/>
      <c r="W441" s="16"/>
      <c r="X441" s="16"/>
      <c r="Y441" s="16"/>
      <c r="Z441" s="17"/>
      <c r="AA441" s="17"/>
      <c r="AB441" s="10" t="str">
        <f t="shared" si="28"/>
        <v>24</v>
      </c>
      <c r="AC441" s="16" t="s">
        <v>159</v>
      </c>
      <c r="AD441" s="16">
        <f>[1]卡牌!$AI$7</f>
        <v>700</v>
      </c>
      <c r="AE441" s="10">
        <f t="shared" si="29"/>
        <v>66.247372669492322</v>
      </c>
      <c r="AF441" s="10">
        <f t="shared" si="24"/>
        <v>46373</v>
      </c>
      <c r="AG441" s="16"/>
    </row>
    <row r="442" spans="1:33" s="5" customFormat="1" ht="16.5" x14ac:dyDescent="0.3">
      <c r="A442" s="10">
        <f t="shared" si="26"/>
        <v>437</v>
      </c>
      <c r="B442" s="10">
        <f t="shared" si="27"/>
        <v>10204250</v>
      </c>
      <c r="C442" s="16"/>
      <c r="D442" s="16">
        <v>0</v>
      </c>
      <c r="E442" s="16" t="s">
        <v>106</v>
      </c>
      <c r="F442" s="17" t="s">
        <v>107</v>
      </c>
      <c r="G442" s="17"/>
      <c r="H442" s="16">
        <v>40000</v>
      </c>
      <c r="I442" s="10">
        <v>0</v>
      </c>
      <c r="J442" s="11" t="s">
        <v>258</v>
      </c>
      <c r="K442" s="16" t="s">
        <v>62</v>
      </c>
      <c r="L442" s="12" t="str">
        <f t="shared" si="25"/>
        <v>1,3,0,55648</v>
      </c>
      <c r="M442" s="16">
        <v>1</v>
      </c>
      <c r="N442" s="10"/>
      <c r="O442" s="248">
        <v>11</v>
      </c>
      <c r="P442" s="16">
        <v>3000</v>
      </c>
      <c r="Q442" s="16"/>
      <c r="R442" s="248">
        <v>12</v>
      </c>
      <c r="S442" s="248"/>
      <c r="T442" s="10" t="s">
        <v>117</v>
      </c>
      <c r="U442" s="248">
        <v>0</v>
      </c>
      <c r="V442" s="16"/>
      <c r="W442" s="16"/>
      <c r="X442" s="16"/>
      <c r="Y442" s="16"/>
      <c r="Z442" s="17"/>
      <c r="AA442" s="17"/>
      <c r="AB442" s="10" t="str">
        <f t="shared" si="28"/>
        <v>25</v>
      </c>
      <c r="AC442" s="16" t="s">
        <v>159</v>
      </c>
      <c r="AD442" s="16">
        <f>[1]卡牌!$AI$7</f>
        <v>700</v>
      </c>
      <c r="AE442" s="10">
        <f t="shared" si="29"/>
        <v>79.496847203390786</v>
      </c>
      <c r="AF442" s="10">
        <f t="shared" si="24"/>
        <v>55648</v>
      </c>
      <c r="AG442" s="16"/>
    </row>
    <row r="443" spans="1:33" ht="16.5" x14ac:dyDescent="0.3">
      <c r="A443" s="55">
        <f t="shared" si="26"/>
        <v>438</v>
      </c>
      <c r="B443" s="10">
        <f t="shared" si="27"/>
        <v>21110010</v>
      </c>
      <c r="C443" s="10"/>
      <c r="D443" s="10">
        <v>0</v>
      </c>
      <c r="E443" s="10" t="s">
        <v>109</v>
      </c>
      <c r="F443" s="10" t="str">
        <f>_xlfn.CONCAT(LEFT(AG443,5),AB443)</f>
        <v>5,11101</v>
      </c>
      <c r="G443" s="10"/>
      <c r="H443" s="10"/>
      <c r="I443" s="10">
        <v>0</v>
      </c>
      <c r="J443" s="11" t="s">
        <v>262</v>
      </c>
      <c r="K443" s="10" t="s">
        <v>55</v>
      </c>
      <c r="L443" s="12"/>
      <c r="M443" s="10">
        <v>1</v>
      </c>
      <c r="N443" s="10"/>
      <c r="O443" s="248"/>
      <c r="P443" s="10"/>
      <c r="Q443" s="10"/>
      <c r="R443" s="248"/>
      <c r="S443" s="248"/>
      <c r="T443" s="10" t="s">
        <v>117</v>
      </c>
      <c r="U443" s="248">
        <v>0</v>
      </c>
      <c r="V443" s="10"/>
      <c r="W443" s="143" t="s">
        <v>2609</v>
      </c>
      <c r="X443" s="10"/>
      <c r="Y443" s="10"/>
      <c r="Z443" s="11"/>
      <c r="AA443" s="11"/>
      <c r="AB443" s="10" t="str">
        <f t="shared" si="28"/>
        <v>01</v>
      </c>
      <c r="AC443" s="10" t="s">
        <v>160</v>
      </c>
      <c r="AD443" s="10"/>
      <c r="AE443" s="10"/>
      <c r="AF443" s="10"/>
      <c r="AG443" s="11" t="s">
        <v>189</v>
      </c>
    </row>
    <row r="444" spans="1:33" ht="16.5" x14ac:dyDescent="0.3">
      <c r="A444" s="10">
        <f t="shared" si="26"/>
        <v>439</v>
      </c>
      <c r="B444" s="10">
        <f t="shared" si="27"/>
        <v>21110020</v>
      </c>
      <c r="C444" s="10"/>
      <c r="D444" s="10">
        <v>0</v>
      </c>
      <c r="E444" s="10" t="s">
        <v>109</v>
      </c>
      <c r="F444" s="10" t="str">
        <f t="shared" ref="F444:F507" si="30">_xlfn.CONCAT(LEFT(AG444,5),AB444)</f>
        <v>5,11102</v>
      </c>
      <c r="G444" s="10"/>
      <c r="H444" s="10"/>
      <c r="I444" s="10">
        <v>0</v>
      </c>
      <c r="J444" s="11" t="s">
        <v>262</v>
      </c>
      <c r="K444" s="10" t="s">
        <v>55</v>
      </c>
      <c r="L444" s="12"/>
      <c r="M444" s="10">
        <v>1</v>
      </c>
      <c r="N444" s="10"/>
      <c r="O444" s="248"/>
      <c r="P444" s="10"/>
      <c r="Q444" s="10"/>
      <c r="R444" s="248"/>
      <c r="S444" s="248"/>
      <c r="T444" s="10" t="s">
        <v>117</v>
      </c>
      <c r="U444" s="248">
        <v>0</v>
      </c>
      <c r="V444" s="10"/>
      <c r="W444" s="143" t="s">
        <v>2609</v>
      </c>
      <c r="X444" s="10"/>
      <c r="Y444" s="10"/>
      <c r="Z444" s="11"/>
      <c r="AA444" s="11"/>
      <c r="AB444" s="10" t="str">
        <f t="shared" si="28"/>
        <v>02</v>
      </c>
      <c r="AC444" s="10" t="s">
        <v>160</v>
      </c>
      <c r="AD444" s="10"/>
      <c r="AE444" s="10"/>
      <c r="AF444" s="10"/>
      <c r="AG444" s="11" t="s">
        <v>189</v>
      </c>
    </row>
    <row r="445" spans="1:33" ht="16.5" x14ac:dyDescent="0.3">
      <c r="A445" s="55">
        <f t="shared" si="26"/>
        <v>440</v>
      </c>
      <c r="B445" s="10">
        <f t="shared" si="27"/>
        <v>21110030</v>
      </c>
      <c r="C445" s="10"/>
      <c r="D445" s="10">
        <v>0</v>
      </c>
      <c r="E445" s="10" t="s">
        <v>109</v>
      </c>
      <c r="F445" s="10" t="str">
        <f t="shared" si="30"/>
        <v>5,11103</v>
      </c>
      <c r="G445" s="10"/>
      <c r="H445" s="10"/>
      <c r="I445" s="10">
        <v>0</v>
      </c>
      <c r="J445" s="11" t="s">
        <v>262</v>
      </c>
      <c r="K445" s="10" t="s">
        <v>55</v>
      </c>
      <c r="L445" s="12"/>
      <c r="M445" s="10">
        <v>1</v>
      </c>
      <c r="N445" s="10"/>
      <c r="O445" s="248"/>
      <c r="P445" s="10"/>
      <c r="Q445" s="10"/>
      <c r="R445" s="248"/>
      <c r="S445" s="248"/>
      <c r="T445" s="10" t="s">
        <v>117</v>
      </c>
      <c r="U445" s="248">
        <v>0</v>
      </c>
      <c r="V445" s="10"/>
      <c r="W445" s="143" t="s">
        <v>2609</v>
      </c>
      <c r="X445" s="10"/>
      <c r="Y445" s="10"/>
      <c r="Z445" s="11"/>
      <c r="AA445" s="11"/>
      <c r="AB445" s="10" t="str">
        <f t="shared" si="28"/>
        <v>03</v>
      </c>
      <c r="AC445" s="10" t="s">
        <v>160</v>
      </c>
      <c r="AD445" s="10"/>
      <c r="AE445" s="10"/>
      <c r="AF445" s="10"/>
      <c r="AG445" s="11" t="s">
        <v>189</v>
      </c>
    </row>
    <row r="446" spans="1:33" ht="16.5" x14ac:dyDescent="0.3">
      <c r="A446" s="10">
        <f t="shared" si="26"/>
        <v>441</v>
      </c>
      <c r="B446" s="10">
        <f t="shared" si="27"/>
        <v>21110040</v>
      </c>
      <c r="C446" s="10"/>
      <c r="D446" s="10">
        <v>0</v>
      </c>
      <c r="E446" s="10" t="s">
        <v>109</v>
      </c>
      <c r="F446" s="10" t="str">
        <f t="shared" si="30"/>
        <v>5,11104</v>
      </c>
      <c r="G446" s="10"/>
      <c r="H446" s="10"/>
      <c r="I446" s="10">
        <v>0</v>
      </c>
      <c r="J446" s="11" t="s">
        <v>262</v>
      </c>
      <c r="K446" s="10" t="s">
        <v>55</v>
      </c>
      <c r="L446" s="12"/>
      <c r="M446" s="10">
        <v>1</v>
      </c>
      <c r="N446" s="10"/>
      <c r="O446" s="248"/>
      <c r="P446" s="10"/>
      <c r="Q446" s="10"/>
      <c r="R446" s="248"/>
      <c r="S446" s="248"/>
      <c r="T446" s="10" t="s">
        <v>117</v>
      </c>
      <c r="U446" s="248">
        <v>0</v>
      </c>
      <c r="V446" s="10"/>
      <c r="W446" s="143" t="s">
        <v>2609</v>
      </c>
      <c r="X446" s="10"/>
      <c r="Y446" s="10"/>
      <c r="Z446" s="11"/>
      <c r="AA446" s="11"/>
      <c r="AB446" s="10" t="str">
        <f t="shared" si="28"/>
        <v>04</v>
      </c>
      <c r="AC446" s="10" t="s">
        <v>160</v>
      </c>
      <c r="AD446" s="10"/>
      <c r="AE446" s="10"/>
      <c r="AF446" s="10"/>
      <c r="AG446" s="11" t="s">
        <v>189</v>
      </c>
    </row>
    <row r="447" spans="1:33" ht="16.5" x14ac:dyDescent="0.3">
      <c r="A447" s="55">
        <f t="shared" si="26"/>
        <v>442</v>
      </c>
      <c r="B447" s="10">
        <f t="shared" si="27"/>
        <v>21110050</v>
      </c>
      <c r="C447" s="10"/>
      <c r="D447" s="10">
        <v>0</v>
      </c>
      <c r="E447" s="10" t="s">
        <v>109</v>
      </c>
      <c r="F447" s="10" t="str">
        <f t="shared" si="30"/>
        <v>5,11105</v>
      </c>
      <c r="G447" s="10"/>
      <c r="H447" s="10"/>
      <c r="I447" s="10">
        <v>0</v>
      </c>
      <c r="J447" s="11" t="s">
        <v>262</v>
      </c>
      <c r="K447" s="10" t="s">
        <v>55</v>
      </c>
      <c r="L447" s="12"/>
      <c r="M447" s="10">
        <v>1</v>
      </c>
      <c r="N447" s="10"/>
      <c r="O447" s="248"/>
      <c r="P447" s="10"/>
      <c r="Q447" s="10"/>
      <c r="R447" s="248"/>
      <c r="S447" s="248"/>
      <c r="T447" s="10" t="s">
        <v>117</v>
      </c>
      <c r="U447" s="248">
        <v>0</v>
      </c>
      <c r="V447" s="10"/>
      <c r="W447" s="143" t="s">
        <v>2609</v>
      </c>
      <c r="X447" s="10"/>
      <c r="Y447" s="10"/>
      <c r="Z447" s="11"/>
      <c r="AA447" s="11"/>
      <c r="AB447" s="10" t="str">
        <f t="shared" si="28"/>
        <v>05</v>
      </c>
      <c r="AC447" s="10" t="s">
        <v>160</v>
      </c>
      <c r="AD447" s="10"/>
      <c r="AE447" s="10"/>
      <c r="AF447" s="10"/>
      <c r="AG447" s="11" t="s">
        <v>189</v>
      </c>
    </row>
    <row r="448" spans="1:33" ht="16.5" x14ac:dyDescent="0.3">
      <c r="A448" s="10">
        <f t="shared" si="26"/>
        <v>443</v>
      </c>
      <c r="B448" s="10">
        <f t="shared" si="27"/>
        <v>21110060</v>
      </c>
      <c r="C448" s="10"/>
      <c r="D448" s="10">
        <v>0</v>
      </c>
      <c r="E448" s="10" t="s">
        <v>109</v>
      </c>
      <c r="F448" s="10" t="str">
        <f t="shared" si="30"/>
        <v>5,11106</v>
      </c>
      <c r="G448" s="10"/>
      <c r="H448" s="10"/>
      <c r="I448" s="10">
        <v>0</v>
      </c>
      <c r="J448" s="11" t="s">
        <v>262</v>
      </c>
      <c r="K448" s="10" t="s">
        <v>55</v>
      </c>
      <c r="L448" s="12"/>
      <c r="M448" s="10">
        <v>1</v>
      </c>
      <c r="N448" s="10"/>
      <c r="O448" s="248"/>
      <c r="P448" s="10"/>
      <c r="Q448" s="10"/>
      <c r="R448" s="248"/>
      <c r="S448" s="248"/>
      <c r="T448" s="10" t="s">
        <v>117</v>
      </c>
      <c r="U448" s="248">
        <v>0</v>
      </c>
      <c r="V448" s="10"/>
      <c r="W448" s="143" t="s">
        <v>2609</v>
      </c>
      <c r="X448" s="10"/>
      <c r="Y448" s="10"/>
      <c r="Z448" s="11"/>
      <c r="AA448" s="11"/>
      <c r="AB448" s="10" t="str">
        <f t="shared" si="28"/>
        <v>06</v>
      </c>
      <c r="AC448" s="10" t="s">
        <v>160</v>
      </c>
      <c r="AD448" s="10"/>
      <c r="AE448" s="10"/>
      <c r="AF448" s="10"/>
      <c r="AG448" s="11" t="s">
        <v>189</v>
      </c>
    </row>
    <row r="449" spans="1:33" ht="16.5" x14ac:dyDescent="0.3">
      <c r="A449" s="55">
        <f t="shared" si="26"/>
        <v>444</v>
      </c>
      <c r="B449" s="10">
        <f t="shared" si="27"/>
        <v>21110070</v>
      </c>
      <c r="C449" s="10"/>
      <c r="D449" s="10">
        <v>0</v>
      </c>
      <c r="E449" s="10" t="s">
        <v>109</v>
      </c>
      <c r="F449" s="10" t="str">
        <f t="shared" si="30"/>
        <v>5,11107</v>
      </c>
      <c r="G449" s="10"/>
      <c r="H449" s="10"/>
      <c r="I449" s="10">
        <v>0</v>
      </c>
      <c r="J449" s="11" t="s">
        <v>262</v>
      </c>
      <c r="K449" s="10" t="s">
        <v>55</v>
      </c>
      <c r="L449" s="12"/>
      <c r="M449" s="10">
        <v>1</v>
      </c>
      <c r="N449" s="10"/>
      <c r="O449" s="248"/>
      <c r="P449" s="10"/>
      <c r="Q449" s="10"/>
      <c r="R449" s="248"/>
      <c r="S449" s="248"/>
      <c r="T449" s="10" t="s">
        <v>117</v>
      </c>
      <c r="U449" s="248">
        <v>0</v>
      </c>
      <c r="V449" s="10"/>
      <c r="W449" s="143" t="s">
        <v>2609</v>
      </c>
      <c r="X449" s="10"/>
      <c r="Y449" s="10"/>
      <c r="Z449" s="11"/>
      <c r="AA449" s="11"/>
      <c r="AB449" s="10" t="str">
        <f t="shared" si="28"/>
        <v>07</v>
      </c>
      <c r="AC449" s="10" t="s">
        <v>160</v>
      </c>
      <c r="AD449" s="10"/>
      <c r="AE449" s="10"/>
      <c r="AF449" s="10"/>
      <c r="AG449" s="11" t="s">
        <v>189</v>
      </c>
    </row>
    <row r="450" spans="1:33" ht="16.5" x14ac:dyDescent="0.3">
      <c r="A450" s="10">
        <f t="shared" si="26"/>
        <v>445</v>
      </c>
      <c r="B450" s="10">
        <f t="shared" si="27"/>
        <v>21110080</v>
      </c>
      <c r="C450" s="10"/>
      <c r="D450" s="10">
        <v>0</v>
      </c>
      <c r="E450" s="10" t="s">
        <v>109</v>
      </c>
      <c r="F450" s="10" t="str">
        <f t="shared" si="30"/>
        <v>5,11108</v>
      </c>
      <c r="G450" s="10"/>
      <c r="H450" s="10"/>
      <c r="I450" s="10">
        <v>0</v>
      </c>
      <c r="J450" s="11" t="s">
        <v>262</v>
      </c>
      <c r="K450" s="10" t="s">
        <v>55</v>
      </c>
      <c r="L450" s="12"/>
      <c r="M450" s="10">
        <v>1</v>
      </c>
      <c r="N450" s="10"/>
      <c r="O450" s="248"/>
      <c r="P450" s="10"/>
      <c r="Q450" s="10"/>
      <c r="R450" s="248"/>
      <c r="S450" s="248"/>
      <c r="T450" s="10" t="s">
        <v>117</v>
      </c>
      <c r="U450" s="248">
        <v>0</v>
      </c>
      <c r="V450" s="10"/>
      <c r="W450" s="143" t="s">
        <v>2609</v>
      </c>
      <c r="X450" s="10"/>
      <c r="Y450" s="10"/>
      <c r="Z450" s="11"/>
      <c r="AA450" s="11"/>
      <c r="AB450" s="10" t="str">
        <f t="shared" si="28"/>
        <v>08</v>
      </c>
      <c r="AC450" s="10" t="s">
        <v>160</v>
      </c>
      <c r="AD450" s="10"/>
      <c r="AE450" s="10"/>
      <c r="AF450" s="10"/>
      <c r="AG450" s="11" t="s">
        <v>189</v>
      </c>
    </row>
    <row r="451" spans="1:33" ht="16.5" x14ac:dyDescent="0.3">
      <c r="A451" s="55">
        <f t="shared" si="26"/>
        <v>446</v>
      </c>
      <c r="B451" s="10">
        <f t="shared" si="27"/>
        <v>21110090</v>
      </c>
      <c r="C451" s="10"/>
      <c r="D451" s="10">
        <v>0</v>
      </c>
      <c r="E451" s="10" t="s">
        <v>109</v>
      </c>
      <c r="F451" s="10" t="str">
        <f t="shared" si="30"/>
        <v>5,11109</v>
      </c>
      <c r="G451" s="10"/>
      <c r="H451" s="10"/>
      <c r="I451" s="10">
        <v>0</v>
      </c>
      <c r="J451" s="11" t="s">
        <v>262</v>
      </c>
      <c r="K451" s="10" t="s">
        <v>55</v>
      </c>
      <c r="L451" s="12"/>
      <c r="M451" s="10">
        <v>1</v>
      </c>
      <c r="N451" s="10"/>
      <c r="O451" s="248"/>
      <c r="P451" s="10"/>
      <c r="Q451" s="10"/>
      <c r="R451" s="248"/>
      <c r="S451" s="248"/>
      <c r="T451" s="10" t="s">
        <v>117</v>
      </c>
      <c r="U451" s="248">
        <v>0</v>
      </c>
      <c r="V451" s="10"/>
      <c r="W451" s="143" t="s">
        <v>2609</v>
      </c>
      <c r="X451" s="10"/>
      <c r="Y451" s="10"/>
      <c r="Z451" s="11"/>
      <c r="AA451" s="11"/>
      <c r="AB451" s="10" t="str">
        <f t="shared" si="28"/>
        <v>09</v>
      </c>
      <c r="AC451" s="10" t="s">
        <v>160</v>
      </c>
      <c r="AD451" s="10"/>
      <c r="AE451" s="10"/>
      <c r="AF451" s="10"/>
      <c r="AG451" s="11" t="s">
        <v>189</v>
      </c>
    </row>
    <row r="452" spans="1:33" ht="16.5" x14ac:dyDescent="0.3">
      <c r="A452" s="10">
        <f t="shared" si="26"/>
        <v>447</v>
      </c>
      <c r="B452" s="10">
        <f t="shared" si="27"/>
        <v>21110100</v>
      </c>
      <c r="C452" s="10"/>
      <c r="D452" s="10">
        <v>0</v>
      </c>
      <c r="E452" s="10" t="s">
        <v>109</v>
      </c>
      <c r="F452" s="10" t="str">
        <f t="shared" si="30"/>
        <v>5,11110</v>
      </c>
      <c r="G452" s="10"/>
      <c r="H452" s="10"/>
      <c r="I452" s="10">
        <v>0</v>
      </c>
      <c r="J452" s="11" t="s">
        <v>262</v>
      </c>
      <c r="K452" s="10" t="s">
        <v>55</v>
      </c>
      <c r="L452" s="12"/>
      <c r="M452" s="10">
        <v>1</v>
      </c>
      <c r="N452" s="10"/>
      <c r="O452" s="248"/>
      <c r="P452" s="10"/>
      <c r="Q452" s="10"/>
      <c r="R452" s="248"/>
      <c r="S452" s="248"/>
      <c r="T452" s="10" t="s">
        <v>117</v>
      </c>
      <c r="U452" s="248">
        <v>0</v>
      </c>
      <c r="V452" s="10"/>
      <c r="W452" s="143" t="s">
        <v>2609</v>
      </c>
      <c r="X452" s="10"/>
      <c r="Y452" s="10"/>
      <c r="Z452" s="11"/>
      <c r="AA452" s="11"/>
      <c r="AB452" s="10" t="str">
        <f t="shared" si="28"/>
        <v>10</v>
      </c>
      <c r="AC452" s="10" t="s">
        <v>160</v>
      </c>
      <c r="AD452" s="10"/>
      <c r="AE452" s="10"/>
      <c r="AF452" s="10"/>
      <c r="AG452" s="11" t="s">
        <v>189</v>
      </c>
    </row>
    <row r="453" spans="1:33" ht="16.5" x14ac:dyDescent="0.3">
      <c r="A453" s="55">
        <f t="shared" si="26"/>
        <v>448</v>
      </c>
      <c r="B453" s="10">
        <f t="shared" si="27"/>
        <v>21110110</v>
      </c>
      <c r="C453" s="10"/>
      <c r="D453" s="10">
        <v>0</v>
      </c>
      <c r="E453" s="10" t="s">
        <v>109</v>
      </c>
      <c r="F453" s="10" t="str">
        <f t="shared" si="30"/>
        <v>5,11111</v>
      </c>
      <c r="G453" s="10"/>
      <c r="H453" s="10"/>
      <c r="I453" s="10">
        <v>0</v>
      </c>
      <c r="J453" s="11" t="s">
        <v>262</v>
      </c>
      <c r="K453" s="10" t="s">
        <v>55</v>
      </c>
      <c r="L453" s="12"/>
      <c r="M453" s="10">
        <v>1</v>
      </c>
      <c r="N453" s="10"/>
      <c r="O453" s="248"/>
      <c r="P453" s="10"/>
      <c r="Q453" s="10"/>
      <c r="R453" s="248"/>
      <c r="S453" s="248"/>
      <c r="T453" s="10" t="s">
        <v>117</v>
      </c>
      <c r="U453" s="248">
        <v>0</v>
      </c>
      <c r="V453" s="10"/>
      <c r="W453" s="143" t="s">
        <v>2609</v>
      </c>
      <c r="X453" s="10"/>
      <c r="Y453" s="10"/>
      <c r="Z453" s="11"/>
      <c r="AA453" s="11"/>
      <c r="AB453" s="10" t="str">
        <f t="shared" si="28"/>
        <v>11</v>
      </c>
      <c r="AC453" s="10" t="s">
        <v>160</v>
      </c>
      <c r="AD453" s="10"/>
      <c r="AE453" s="10"/>
      <c r="AF453" s="10"/>
      <c r="AG453" s="11" t="s">
        <v>189</v>
      </c>
    </row>
    <row r="454" spans="1:33" ht="16.5" x14ac:dyDescent="0.3">
      <c r="A454" s="10">
        <f t="shared" si="26"/>
        <v>449</v>
      </c>
      <c r="B454" s="10">
        <f t="shared" si="27"/>
        <v>21110120</v>
      </c>
      <c r="C454" s="10"/>
      <c r="D454" s="10">
        <v>0</v>
      </c>
      <c r="E454" s="10" t="s">
        <v>109</v>
      </c>
      <c r="F454" s="10" t="str">
        <f t="shared" si="30"/>
        <v>5,11112</v>
      </c>
      <c r="G454" s="10"/>
      <c r="H454" s="10"/>
      <c r="I454" s="10">
        <v>0</v>
      </c>
      <c r="J454" s="11" t="s">
        <v>262</v>
      </c>
      <c r="K454" s="10" t="s">
        <v>55</v>
      </c>
      <c r="L454" s="12"/>
      <c r="M454" s="10">
        <v>1</v>
      </c>
      <c r="N454" s="10"/>
      <c r="O454" s="248"/>
      <c r="P454" s="10"/>
      <c r="Q454" s="10"/>
      <c r="R454" s="248"/>
      <c r="S454" s="248"/>
      <c r="T454" s="10" t="s">
        <v>117</v>
      </c>
      <c r="U454" s="248">
        <v>0</v>
      </c>
      <c r="V454" s="10"/>
      <c r="W454" s="143" t="s">
        <v>2609</v>
      </c>
      <c r="X454" s="10"/>
      <c r="Y454" s="10"/>
      <c r="Z454" s="11"/>
      <c r="AA454" s="11"/>
      <c r="AB454" s="10" t="str">
        <f t="shared" si="28"/>
        <v>12</v>
      </c>
      <c r="AC454" s="10" t="s">
        <v>160</v>
      </c>
      <c r="AD454" s="10"/>
      <c r="AE454" s="10"/>
      <c r="AF454" s="10"/>
      <c r="AG454" s="11" t="s">
        <v>189</v>
      </c>
    </row>
    <row r="455" spans="1:33" ht="16.5" x14ac:dyDescent="0.3">
      <c r="A455" s="55">
        <f t="shared" si="26"/>
        <v>450</v>
      </c>
      <c r="B455" s="10">
        <f t="shared" si="27"/>
        <v>21110130</v>
      </c>
      <c r="C455" s="10"/>
      <c r="D455" s="10">
        <v>0</v>
      </c>
      <c r="E455" s="10" t="s">
        <v>109</v>
      </c>
      <c r="F455" s="10" t="str">
        <f t="shared" si="30"/>
        <v>5,11113</v>
      </c>
      <c r="G455" s="10"/>
      <c r="H455" s="10"/>
      <c r="I455" s="10">
        <v>0</v>
      </c>
      <c r="J455" s="11" t="s">
        <v>262</v>
      </c>
      <c r="K455" s="10" t="s">
        <v>55</v>
      </c>
      <c r="L455" s="12"/>
      <c r="M455" s="10">
        <v>1</v>
      </c>
      <c r="N455" s="10"/>
      <c r="O455" s="248"/>
      <c r="P455" s="10"/>
      <c r="Q455" s="10"/>
      <c r="R455" s="248"/>
      <c r="S455" s="248"/>
      <c r="T455" s="10" t="s">
        <v>117</v>
      </c>
      <c r="U455" s="248">
        <v>0</v>
      </c>
      <c r="V455" s="10"/>
      <c r="W455" s="143" t="s">
        <v>2609</v>
      </c>
      <c r="X455" s="10"/>
      <c r="Y455" s="10"/>
      <c r="Z455" s="11"/>
      <c r="AA455" s="11"/>
      <c r="AB455" s="10" t="str">
        <f t="shared" si="28"/>
        <v>13</v>
      </c>
      <c r="AC455" s="10" t="s">
        <v>160</v>
      </c>
      <c r="AD455" s="10"/>
      <c r="AE455" s="10"/>
      <c r="AF455" s="10"/>
      <c r="AG455" s="11" t="s">
        <v>189</v>
      </c>
    </row>
    <row r="456" spans="1:33" ht="16.5" x14ac:dyDescent="0.3">
      <c r="A456" s="10">
        <f t="shared" si="26"/>
        <v>451</v>
      </c>
      <c r="B456" s="10">
        <f t="shared" si="27"/>
        <v>21110140</v>
      </c>
      <c r="C456" s="10"/>
      <c r="D456" s="10">
        <v>0</v>
      </c>
      <c r="E456" s="10" t="s">
        <v>109</v>
      </c>
      <c r="F456" s="10" t="str">
        <f t="shared" si="30"/>
        <v>5,11114</v>
      </c>
      <c r="G456" s="10"/>
      <c r="H456" s="10"/>
      <c r="I456" s="10">
        <v>0</v>
      </c>
      <c r="J456" s="11" t="s">
        <v>262</v>
      </c>
      <c r="K456" s="10" t="s">
        <v>55</v>
      </c>
      <c r="L456" s="12"/>
      <c r="M456" s="10">
        <v>1</v>
      </c>
      <c r="N456" s="10"/>
      <c r="O456" s="248"/>
      <c r="P456" s="10"/>
      <c r="Q456" s="10"/>
      <c r="R456" s="248"/>
      <c r="S456" s="248"/>
      <c r="T456" s="10" t="s">
        <v>117</v>
      </c>
      <c r="U456" s="248">
        <v>0</v>
      </c>
      <c r="V456" s="10"/>
      <c r="W456" s="143" t="s">
        <v>2609</v>
      </c>
      <c r="X456" s="10"/>
      <c r="Y456" s="10"/>
      <c r="Z456" s="11"/>
      <c r="AA456" s="11"/>
      <c r="AB456" s="10" t="str">
        <f t="shared" si="28"/>
        <v>14</v>
      </c>
      <c r="AC456" s="10" t="s">
        <v>160</v>
      </c>
      <c r="AD456" s="10"/>
      <c r="AE456" s="10"/>
      <c r="AF456" s="10"/>
      <c r="AG456" s="11" t="s">
        <v>189</v>
      </c>
    </row>
    <row r="457" spans="1:33" ht="16.5" x14ac:dyDescent="0.3">
      <c r="A457" s="55">
        <f t="shared" si="26"/>
        <v>452</v>
      </c>
      <c r="B457" s="10">
        <f t="shared" si="27"/>
        <v>21110150</v>
      </c>
      <c r="C457" s="10"/>
      <c r="D457" s="10">
        <v>0</v>
      </c>
      <c r="E457" s="10" t="s">
        <v>109</v>
      </c>
      <c r="F457" s="10" t="str">
        <f t="shared" si="30"/>
        <v>5,11115</v>
      </c>
      <c r="G457" s="10"/>
      <c r="H457" s="10"/>
      <c r="I457" s="10">
        <v>0</v>
      </c>
      <c r="J457" s="11" t="s">
        <v>262</v>
      </c>
      <c r="K457" s="10" t="s">
        <v>55</v>
      </c>
      <c r="L457" s="12"/>
      <c r="M457" s="10">
        <v>1</v>
      </c>
      <c r="N457" s="10"/>
      <c r="O457" s="248"/>
      <c r="P457" s="10"/>
      <c r="Q457" s="10"/>
      <c r="R457" s="248"/>
      <c r="S457" s="248"/>
      <c r="T457" s="10" t="s">
        <v>117</v>
      </c>
      <c r="U457" s="248">
        <v>0</v>
      </c>
      <c r="V457" s="10"/>
      <c r="W457" s="143" t="s">
        <v>2609</v>
      </c>
      <c r="X457" s="10"/>
      <c r="Y457" s="10"/>
      <c r="Z457" s="11"/>
      <c r="AA457" s="11"/>
      <c r="AB457" s="10" t="str">
        <f t="shared" si="28"/>
        <v>15</v>
      </c>
      <c r="AC457" s="10" t="s">
        <v>160</v>
      </c>
      <c r="AD457" s="10"/>
      <c r="AE457" s="10"/>
      <c r="AF457" s="10"/>
      <c r="AG457" s="11" t="s">
        <v>189</v>
      </c>
    </row>
    <row r="458" spans="1:33" ht="16.5" x14ac:dyDescent="0.3">
      <c r="A458" s="10">
        <f t="shared" si="26"/>
        <v>453</v>
      </c>
      <c r="B458" s="10">
        <f t="shared" si="27"/>
        <v>21110160</v>
      </c>
      <c r="C458" s="10"/>
      <c r="D458" s="10">
        <v>0</v>
      </c>
      <c r="E458" s="10" t="s">
        <v>109</v>
      </c>
      <c r="F458" s="10" t="str">
        <f t="shared" si="30"/>
        <v>5,11116</v>
      </c>
      <c r="G458" s="10"/>
      <c r="H458" s="10"/>
      <c r="I458" s="10">
        <v>0</v>
      </c>
      <c r="J458" s="11" t="s">
        <v>262</v>
      </c>
      <c r="K458" s="10" t="s">
        <v>55</v>
      </c>
      <c r="L458" s="12"/>
      <c r="M458" s="10">
        <v>1</v>
      </c>
      <c r="N458" s="10"/>
      <c r="O458" s="248"/>
      <c r="P458" s="10"/>
      <c r="Q458" s="10"/>
      <c r="R458" s="248"/>
      <c r="S458" s="248"/>
      <c r="T458" s="10" t="s">
        <v>117</v>
      </c>
      <c r="U458" s="248">
        <v>0</v>
      </c>
      <c r="V458" s="10"/>
      <c r="W458" s="143" t="s">
        <v>2609</v>
      </c>
      <c r="X458" s="10"/>
      <c r="Y458" s="10"/>
      <c r="Z458" s="11"/>
      <c r="AA458" s="11"/>
      <c r="AB458" s="10" t="str">
        <f t="shared" si="28"/>
        <v>16</v>
      </c>
      <c r="AC458" s="10" t="s">
        <v>160</v>
      </c>
      <c r="AD458" s="10"/>
      <c r="AE458" s="10"/>
      <c r="AF458" s="10"/>
      <c r="AG458" s="11" t="s">
        <v>189</v>
      </c>
    </row>
    <row r="459" spans="1:33" ht="16.5" x14ac:dyDescent="0.3">
      <c r="A459" s="55">
        <f t="shared" si="26"/>
        <v>454</v>
      </c>
      <c r="B459" s="10">
        <f t="shared" si="27"/>
        <v>21110170</v>
      </c>
      <c r="C459" s="10"/>
      <c r="D459" s="10">
        <v>0</v>
      </c>
      <c r="E459" s="10" t="s">
        <v>109</v>
      </c>
      <c r="F459" s="10" t="str">
        <f t="shared" si="30"/>
        <v>5,11117</v>
      </c>
      <c r="G459" s="10"/>
      <c r="H459" s="10"/>
      <c r="I459" s="10">
        <v>0</v>
      </c>
      <c r="J459" s="11" t="s">
        <v>262</v>
      </c>
      <c r="K459" s="10" t="s">
        <v>55</v>
      </c>
      <c r="L459" s="12"/>
      <c r="M459" s="10">
        <v>1</v>
      </c>
      <c r="N459" s="10"/>
      <c r="O459" s="248"/>
      <c r="P459" s="10"/>
      <c r="Q459" s="10"/>
      <c r="R459" s="248"/>
      <c r="S459" s="248"/>
      <c r="T459" s="10" t="s">
        <v>117</v>
      </c>
      <c r="U459" s="248">
        <v>0</v>
      </c>
      <c r="V459" s="10"/>
      <c r="W459" s="143" t="s">
        <v>2609</v>
      </c>
      <c r="X459" s="10"/>
      <c r="Y459" s="10"/>
      <c r="Z459" s="11"/>
      <c r="AA459" s="11"/>
      <c r="AB459" s="10" t="str">
        <f t="shared" si="28"/>
        <v>17</v>
      </c>
      <c r="AC459" s="10" t="s">
        <v>160</v>
      </c>
      <c r="AD459" s="10"/>
      <c r="AE459" s="10"/>
      <c r="AF459" s="10"/>
      <c r="AG459" s="11" t="s">
        <v>189</v>
      </c>
    </row>
    <row r="460" spans="1:33" ht="16.5" x14ac:dyDescent="0.3">
      <c r="A460" s="10">
        <f t="shared" si="26"/>
        <v>455</v>
      </c>
      <c r="B460" s="10">
        <f t="shared" si="27"/>
        <v>21110180</v>
      </c>
      <c r="C460" s="10"/>
      <c r="D460" s="10">
        <v>0</v>
      </c>
      <c r="E460" s="10" t="s">
        <v>109</v>
      </c>
      <c r="F460" s="10" t="str">
        <f t="shared" si="30"/>
        <v>5,11118</v>
      </c>
      <c r="G460" s="10"/>
      <c r="H460" s="10"/>
      <c r="I460" s="10">
        <v>0</v>
      </c>
      <c r="J460" s="11" t="s">
        <v>262</v>
      </c>
      <c r="K460" s="10" t="s">
        <v>55</v>
      </c>
      <c r="L460" s="12"/>
      <c r="M460" s="10">
        <v>1</v>
      </c>
      <c r="N460" s="10"/>
      <c r="O460" s="248"/>
      <c r="P460" s="10"/>
      <c r="Q460" s="10"/>
      <c r="R460" s="248"/>
      <c r="S460" s="248"/>
      <c r="T460" s="10" t="s">
        <v>117</v>
      </c>
      <c r="U460" s="248">
        <v>0</v>
      </c>
      <c r="V460" s="10"/>
      <c r="W460" s="143" t="s">
        <v>2609</v>
      </c>
      <c r="X460" s="10"/>
      <c r="Y460" s="10"/>
      <c r="Z460" s="11"/>
      <c r="AA460" s="11"/>
      <c r="AB460" s="10" t="str">
        <f t="shared" si="28"/>
        <v>18</v>
      </c>
      <c r="AC460" s="10" t="s">
        <v>160</v>
      </c>
      <c r="AD460" s="10"/>
      <c r="AE460" s="10"/>
      <c r="AF460" s="10"/>
      <c r="AG460" s="11" t="s">
        <v>189</v>
      </c>
    </row>
    <row r="461" spans="1:33" ht="16.5" x14ac:dyDescent="0.3">
      <c r="A461" s="55">
        <f t="shared" si="26"/>
        <v>456</v>
      </c>
      <c r="B461" s="10">
        <f t="shared" si="27"/>
        <v>21110190</v>
      </c>
      <c r="C461" s="10"/>
      <c r="D461" s="10">
        <v>0</v>
      </c>
      <c r="E461" s="10" t="s">
        <v>109</v>
      </c>
      <c r="F461" s="10" t="str">
        <f t="shared" si="30"/>
        <v>5,11119</v>
      </c>
      <c r="G461" s="10"/>
      <c r="H461" s="10"/>
      <c r="I461" s="10">
        <v>0</v>
      </c>
      <c r="J461" s="11" t="s">
        <v>262</v>
      </c>
      <c r="K461" s="10" t="s">
        <v>55</v>
      </c>
      <c r="L461" s="12"/>
      <c r="M461" s="10">
        <v>1</v>
      </c>
      <c r="N461" s="10"/>
      <c r="O461" s="248"/>
      <c r="P461" s="10"/>
      <c r="Q461" s="10"/>
      <c r="R461" s="248"/>
      <c r="S461" s="248"/>
      <c r="T461" s="10" t="s">
        <v>117</v>
      </c>
      <c r="U461" s="248">
        <v>0</v>
      </c>
      <c r="V461" s="10"/>
      <c r="W461" s="143" t="s">
        <v>2609</v>
      </c>
      <c r="X461" s="10"/>
      <c r="Y461" s="10"/>
      <c r="Z461" s="11"/>
      <c r="AA461" s="11"/>
      <c r="AB461" s="10" t="str">
        <f t="shared" si="28"/>
        <v>19</v>
      </c>
      <c r="AC461" s="10" t="s">
        <v>160</v>
      </c>
      <c r="AD461" s="10"/>
      <c r="AE461" s="10"/>
      <c r="AF461" s="10"/>
      <c r="AG461" s="11" t="s">
        <v>189</v>
      </c>
    </row>
    <row r="462" spans="1:33" ht="16.5" x14ac:dyDescent="0.3">
      <c r="A462" s="10">
        <f t="shared" si="26"/>
        <v>457</v>
      </c>
      <c r="B462" s="10">
        <f t="shared" si="27"/>
        <v>21110200</v>
      </c>
      <c r="C462" s="10"/>
      <c r="D462" s="10">
        <v>0</v>
      </c>
      <c r="E462" s="10" t="s">
        <v>109</v>
      </c>
      <c r="F462" s="10" t="str">
        <f t="shared" si="30"/>
        <v>5,11120</v>
      </c>
      <c r="G462" s="10"/>
      <c r="H462" s="10"/>
      <c r="I462" s="10">
        <v>0</v>
      </c>
      <c r="J462" s="11" t="s">
        <v>262</v>
      </c>
      <c r="K462" s="10" t="s">
        <v>55</v>
      </c>
      <c r="L462" s="12"/>
      <c r="M462" s="10">
        <v>1</v>
      </c>
      <c r="N462" s="10"/>
      <c r="O462" s="248"/>
      <c r="P462" s="10"/>
      <c r="Q462" s="10"/>
      <c r="R462" s="248"/>
      <c r="S462" s="248"/>
      <c r="T462" s="10" t="s">
        <v>117</v>
      </c>
      <c r="U462" s="248">
        <v>0</v>
      </c>
      <c r="V462" s="10"/>
      <c r="W462" s="143" t="s">
        <v>2609</v>
      </c>
      <c r="X462" s="10"/>
      <c r="Y462" s="10"/>
      <c r="Z462" s="11"/>
      <c r="AA462" s="11"/>
      <c r="AB462" s="10" t="str">
        <f t="shared" si="28"/>
        <v>20</v>
      </c>
      <c r="AC462" s="10" t="s">
        <v>160</v>
      </c>
      <c r="AD462" s="10"/>
      <c r="AE462" s="10"/>
      <c r="AF462" s="10"/>
      <c r="AG462" s="11" t="s">
        <v>189</v>
      </c>
    </row>
    <row r="463" spans="1:33" ht="16.5" x14ac:dyDescent="0.3">
      <c r="A463" s="55">
        <f t="shared" si="26"/>
        <v>458</v>
      </c>
      <c r="B463" s="10">
        <f t="shared" si="27"/>
        <v>21110210</v>
      </c>
      <c r="C463" s="10"/>
      <c r="D463" s="10">
        <v>0</v>
      </c>
      <c r="E463" s="10" t="s">
        <v>109</v>
      </c>
      <c r="F463" s="10" t="str">
        <f t="shared" si="30"/>
        <v>5,11121</v>
      </c>
      <c r="G463" s="10"/>
      <c r="H463" s="10"/>
      <c r="I463" s="10">
        <v>0</v>
      </c>
      <c r="J463" s="11" t="s">
        <v>262</v>
      </c>
      <c r="K463" s="10" t="s">
        <v>55</v>
      </c>
      <c r="L463" s="12"/>
      <c r="M463" s="10">
        <v>1</v>
      </c>
      <c r="N463" s="10"/>
      <c r="O463" s="248"/>
      <c r="P463" s="10"/>
      <c r="Q463" s="10"/>
      <c r="R463" s="248"/>
      <c r="S463" s="248"/>
      <c r="T463" s="10" t="s">
        <v>117</v>
      </c>
      <c r="U463" s="248">
        <v>0</v>
      </c>
      <c r="V463" s="10"/>
      <c r="W463" s="143" t="s">
        <v>2609</v>
      </c>
      <c r="X463" s="10"/>
      <c r="Y463" s="10"/>
      <c r="Z463" s="11"/>
      <c r="AA463" s="11"/>
      <c r="AB463" s="10" t="str">
        <f t="shared" si="28"/>
        <v>21</v>
      </c>
      <c r="AC463" s="10" t="s">
        <v>160</v>
      </c>
      <c r="AD463" s="10"/>
      <c r="AE463" s="10"/>
      <c r="AF463" s="10"/>
      <c r="AG463" s="11" t="s">
        <v>189</v>
      </c>
    </row>
    <row r="464" spans="1:33" ht="16.5" x14ac:dyDescent="0.3">
      <c r="A464" s="10">
        <f t="shared" si="26"/>
        <v>459</v>
      </c>
      <c r="B464" s="10">
        <f t="shared" si="27"/>
        <v>21110220</v>
      </c>
      <c r="C464" s="10"/>
      <c r="D464" s="10">
        <v>0</v>
      </c>
      <c r="E464" s="10" t="s">
        <v>109</v>
      </c>
      <c r="F464" s="10" t="str">
        <f t="shared" si="30"/>
        <v>5,11122</v>
      </c>
      <c r="G464" s="10"/>
      <c r="H464" s="10"/>
      <c r="I464" s="10">
        <v>0</v>
      </c>
      <c r="J464" s="11" t="s">
        <v>262</v>
      </c>
      <c r="K464" s="10" t="s">
        <v>55</v>
      </c>
      <c r="L464" s="12"/>
      <c r="M464" s="10">
        <v>1</v>
      </c>
      <c r="N464" s="10"/>
      <c r="O464" s="248"/>
      <c r="P464" s="10"/>
      <c r="Q464" s="10"/>
      <c r="R464" s="248"/>
      <c r="S464" s="248"/>
      <c r="T464" s="10" t="s">
        <v>117</v>
      </c>
      <c r="U464" s="248">
        <v>0</v>
      </c>
      <c r="V464" s="10"/>
      <c r="W464" s="143" t="s">
        <v>2609</v>
      </c>
      <c r="X464" s="10"/>
      <c r="Y464" s="10"/>
      <c r="Z464" s="11"/>
      <c r="AA464" s="11"/>
      <c r="AB464" s="10" t="str">
        <f t="shared" si="28"/>
        <v>22</v>
      </c>
      <c r="AC464" s="10" t="s">
        <v>160</v>
      </c>
      <c r="AD464" s="10"/>
      <c r="AE464" s="10"/>
      <c r="AF464" s="10"/>
      <c r="AG464" s="11" t="s">
        <v>189</v>
      </c>
    </row>
    <row r="465" spans="1:33" ht="16.5" x14ac:dyDescent="0.3">
      <c r="A465" s="55">
        <f t="shared" si="26"/>
        <v>460</v>
      </c>
      <c r="B465" s="10">
        <f t="shared" si="27"/>
        <v>21110230</v>
      </c>
      <c r="C465" s="10"/>
      <c r="D465" s="10">
        <v>0</v>
      </c>
      <c r="E465" s="10" t="s">
        <v>109</v>
      </c>
      <c r="F465" s="10" t="str">
        <f t="shared" si="30"/>
        <v>5,11123</v>
      </c>
      <c r="G465" s="10"/>
      <c r="H465" s="10"/>
      <c r="I465" s="10">
        <v>0</v>
      </c>
      <c r="J465" s="11" t="s">
        <v>262</v>
      </c>
      <c r="K465" s="10" t="s">
        <v>55</v>
      </c>
      <c r="L465" s="12"/>
      <c r="M465" s="10">
        <v>1</v>
      </c>
      <c r="N465" s="10"/>
      <c r="O465" s="248"/>
      <c r="P465" s="10"/>
      <c r="Q465" s="10"/>
      <c r="R465" s="248"/>
      <c r="S465" s="248"/>
      <c r="T465" s="10" t="s">
        <v>117</v>
      </c>
      <c r="U465" s="248">
        <v>0</v>
      </c>
      <c r="V465" s="10"/>
      <c r="W465" s="143" t="s">
        <v>2609</v>
      </c>
      <c r="X465" s="10"/>
      <c r="Y465" s="10"/>
      <c r="Z465" s="11"/>
      <c r="AA465" s="11"/>
      <c r="AB465" s="10" t="str">
        <f t="shared" si="28"/>
        <v>23</v>
      </c>
      <c r="AC465" s="10" t="s">
        <v>160</v>
      </c>
      <c r="AD465" s="10"/>
      <c r="AE465" s="10"/>
      <c r="AF465" s="10"/>
      <c r="AG465" s="11" t="s">
        <v>189</v>
      </c>
    </row>
    <row r="466" spans="1:33" ht="16.5" x14ac:dyDescent="0.3">
      <c r="A466" s="10">
        <f t="shared" si="26"/>
        <v>461</v>
      </c>
      <c r="B466" s="10">
        <f t="shared" si="27"/>
        <v>21110240</v>
      </c>
      <c r="C466" s="10"/>
      <c r="D466" s="10">
        <v>0</v>
      </c>
      <c r="E466" s="10" t="s">
        <v>109</v>
      </c>
      <c r="F466" s="10" t="str">
        <f t="shared" si="30"/>
        <v>5,11124</v>
      </c>
      <c r="G466" s="10"/>
      <c r="H466" s="10"/>
      <c r="I466" s="10">
        <v>0</v>
      </c>
      <c r="J466" s="11" t="s">
        <v>262</v>
      </c>
      <c r="K466" s="10" t="s">
        <v>55</v>
      </c>
      <c r="L466" s="12"/>
      <c r="M466" s="10">
        <v>1</v>
      </c>
      <c r="N466" s="10"/>
      <c r="O466" s="248"/>
      <c r="P466" s="10"/>
      <c r="Q466" s="10"/>
      <c r="R466" s="248"/>
      <c r="S466" s="248"/>
      <c r="T466" s="10" t="s">
        <v>117</v>
      </c>
      <c r="U466" s="248">
        <v>0</v>
      </c>
      <c r="V466" s="10"/>
      <c r="W466" s="143" t="s">
        <v>2609</v>
      </c>
      <c r="X466" s="10"/>
      <c r="Y466" s="10"/>
      <c r="Z466" s="11"/>
      <c r="AA466" s="11"/>
      <c r="AB466" s="10" t="str">
        <f t="shared" si="28"/>
        <v>24</v>
      </c>
      <c r="AC466" s="10" t="s">
        <v>160</v>
      </c>
      <c r="AD466" s="10"/>
      <c r="AE466" s="10"/>
      <c r="AF466" s="10"/>
      <c r="AG466" s="11" t="s">
        <v>189</v>
      </c>
    </row>
    <row r="467" spans="1:33" ht="16.5" x14ac:dyDescent="0.3">
      <c r="A467" s="55">
        <f t="shared" si="26"/>
        <v>462</v>
      </c>
      <c r="B467" s="10">
        <f t="shared" si="27"/>
        <v>21110250</v>
      </c>
      <c r="C467" s="10"/>
      <c r="D467" s="10">
        <v>0</v>
      </c>
      <c r="E467" s="10" t="s">
        <v>109</v>
      </c>
      <c r="F467" s="10" t="str">
        <f t="shared" si="30"/>
        <v>5,11125</v>
      </c>
      <c r="G467" s="10"/>
      <c r="H467" s="10"/>
      <c r="I467" s="10">
        <v>0</v>
      </c>
      <c r="J467" s="11" t="s">
        <v>262</v>
      </c>
      <c r="K467" s="10" t="s">
        <v>55</v>
      </c>
      <c r="L467" s="12"/>
      <c r="M467" s="10">
        <v>1</v>
      </c>
      <c r="N467" s="10"/>
      <c r="O467" s="248"/>
      <c r="P467" s="10"/>
      <c r="Q467" s="10"/>
      <c r="R467" s="248"/>
      <c r="S467" s="248"/>
      <c r="T467" s="10" t="s">
        <v>117</v>
      </c>
      <c r="U467" s="248">
        <v>0</v>
      </c>
      <c r="V467" s="10"/>
      <c r="W467" s="143" t="s">
        <v>2609</v>
      </c>
      <c r="X467" s="10"/>
      <c r="Y467" s="10"/>
      <c r="Z467" s="11"/>
      <c r="AA467" s="11"/>
      <c r="AB467" s="10" t="str">
        <f t="shared" si="28"/>
        <v>25</v>
      </c>
      <c r="AC467" s="10" t="s">
        <v>160</v>
      </c>
      <c r="AD467" s="10"/>
      <c r="AE467" s="10"/>
      <c r="AF467" s="10"/>
      <c r="AG467" s="11" t="s">
        <v>189</v>
      </c>
    </row>
    <row r="468" spans="1:33" ht="16.5" x14ac:dyDescent="0.3">
      <c r="A468" s="10">
        <f t="shared" si="26"/>
        <v>463</v>
      </c>
      <c r="B468" s="10">
        <f t="shared" si="27"/>
        <v>21210010</v>
      </c>
      <c r="C468" s="10"/>
      <c r="D468" s="10">
        <v>0</v>
      </c>
      <c r="E468" s="10" t="s">
        <v>145</v>
      </c>
      <c r="F468" s="10" t="str">
        <f t="shared" si="30"/>
        <v>5,12101</v>
      </c>
      <c r="G468" s="10"/>
      <c r="H468" s="10"/>
      <c r="I468" s="10">
        <v>0</v>
      </c>
      <c r="J468" s="11" t="s">
        <v>262</v>
      </c>
      <c r="K468" s="10" t="s">
        <v>55</v>
      </c>
      <c r="L468" s="12"/>
      <c r="M468" s="10">
        <v>1</v>
      </c>
      <c r="N468" s="10"/>
      <c r="O468" s="248"/>
      <c r="P468" s="10"/>
      <c r="Q468" s="10"/>
      <c r="R468" s="248"/>
      <c r="S468" s="248"/>
      <c r="T468" s="10" t="s">
        <v>117</v>
      </c>
      <c r="U468" s="248">
        <v>0</v>
      </c>
      <c r="V468" s="10"/>
      <c r="W468" s="143" t="s">
        <v>2609</v>
      </c>
      <c r="X468" s="10"/>
      <c r="Y468" s="10"/>
      <c r="Z468" s="11"/>
      <c r="AA468" s="11"/>
      <c r="AB468" s="10" t="str">
        <f t="shared" si="28"/>
        <v>01</v>
      </c>
      <c r="AC468" s="10" t="s">
        <v>161</v>
      </c>
      <c r="AD468" s="10"/>
      <c r="AE468" s="10"/>
      <c r="AF468" s="10"/>
      <c r="AG468" s="11" t="s">
        <v>208</v>
      </c>
    </row>
    <row r="469" spans="1:33" ht="16.5" x14ac:dyDescent="0.3">
      <c r="A469" s="55">
        <f t="shared" si="26"/>
        <v>464</v>
      </c>
      <c r="B469" s="10">
        <f t="shared" si="27"/>
        <v>21210020</v>
      </c>
      <c r="C469" s="10"/>
      <c r="D469" s="10">
        <v>0</v>
      </c>
      <c r="E469" s="10" t="s">
        <v>145</v>
      </c>
      <c r="F469" s="10" t="str">
        <f t="shared" si="30"/>
        <v>5,12102</v>
      </c>
      <c r="G469" s="10"/>
      <c r="H469" s="10"/>
      <c r="I469" s="10">
        <v>0</v>
      </c>
      <c r="J469" s="11" t="s">
        <v>262</v>
      </c>
      <c r="K469" s="10" t="s">
        <v>55</v>
      </c>
      <c r="L469" s="12"/>
      <c r="M469" s="10">
        <v>1</v>
      </c>
      <c r="N469" s="10"/>
      <c r="O469" s="248"/>
      <c r="P469" s="10"/>
      <c r="Q469" s="10"/>
      <c r="R469" s="248"/>
      <c r="S469" s="248"/>
      <c r="T469" s="10" t="s">
        <v>117</v>
      </c>
      <c r="U469" s="248">
        <v>0</v>
      </c>
      <c r="V469" s="10"/>
      <c r="W469" s="143" t="s">
        <v>2609</v>
      </c>
      <c r="X469" s="10"/>
      <c r="Y469" s="10"/>
      <c r="Z469" s="11"/>
      <c r="AA469" s="11"/>
      <c r="AB469" s="10" t="str">
        <f t="shared" si="28"/>
        <v>02</v>
      </c>
      <c r="AC469" s="10" t="s">
        <v>161</v>
      </c>
      <c r="AD469" s="10"/>
      <c r="AE469" s="10"/>
      <c r="AF469" s="10"/>
      <c r="AG469" s="11" t="s">
        <v>208</v>
      </c>
    </row>
    <row r="470" spans="1:33" ht="16.5" x14ac:dyDescent="0.3">
      <c r="A470" s="10">
        <f t="shared" si="26"/>
        <v>465</v>
      </c>
      <c r="B470" s="10">
        <f t="shared" si="27"/>
        <v>21210030</v>
      </c>
      <c r="C470" s="10"/>
      <c r="D470" s="10">
        <v>0</v>
      </c>
      <c r="E470" s="10" t="s">
        <v>145</v>
      </c>
      <c r="F470" s="10" t="str">
        <f t="shared" si="30"/>
        <v>5,12103</v>
      </c>
      <c r="G470" s="10"/>
      <c r="H470" s="10"/>
      <c r="I470" s="10">
        <v>0</v>
      </c>
      <c r="J470" s="11" t="s">
        <v>262</v>
      </c>
      <c r="K470" s="10" t="s">
        <v>55</v>
      </c>
      <c r="L470" s="12"/>
      <c r="M470" s="10">
        <v>1</v>
      </c>
      <c r="N470" s="10"/>
      <c r="O470" s="248"/>
      <c r="P470" s="10"/>
      <c r="Q470" s="10"/>
      <c r="R470" s="248"/>
      <c r="S470" s="248"/>
      <c r="T470" s="10" t="s">
        <v>117</v>
      </c>
      <c r="U470" s="248">
        <v>0</v>
      </c>
      <c r="V470" s="10"/>
      <c r="W470" s="143" t="s">
        <v>2609</v>
      </c>
      <c r="X470" s="10"/>
      <c r="Y470" s="10"/>
      <c r="Z470" s="11"/>
      <c r="AA470" s="11"/>
      <c r="AB470" s="10" t="str">
        <f t="shared" si="28"/>
        <v>03</v>
      </c>
      <c r="AC470" s="10" t="s">
        <v>161</v>
      </c>
      <c r="AD470" s="10"/>
      <c r="AE470" s="10"/>
      <c r="AF470" s="10"/>
      <c r="AG470" s="11" t="s">
        <v>208</v>
      </c>
    </row>
    <row r="471" spans="1:33" ht="16.5" x14ac:dyDescent="0.3">
      <c r="A471" s="55">
        <f t="shared" ref="A471:A534" si="31">ROW()-5</f>
        <v>466</v>
      </c>
      <c r="B471" s="10">
        <f t="shared" si="27"/>
        <v>21210040</v>
      </c>
      <c r="C471" s="10"/>
      <c r="D471" s="10">
        <v>0</v>
      </c>
      <c r="E471" s="10" t="s">
        <v>145</v>
      </c>
      <c r="F471" s="10" t="str">
        <f t="shared" si="30"/>
        <v>5,12104</v>
      </c>
      <c r="G471" s="10"/>
      <c r="H471" s="10"/>
      <c r="I471" s="10">
        <v>0</v>
      </c>
      <c r="J471" s="11" t="s">
        <v>262</v>
      </c>
      <c r="K471" s="10" t="s">
        <v>55</v>
      </c>
      <c r="L471" s="12"/>
      <c r="M471" s="10">
        <v>1</v>
      </c>
      <c r="N471" s="10"/>
      <c r="O471" s="248"/>
      <c r="P471" s="10"/>
      <c r="Q471" s="10"/>
      <c r="R471" s="248"/>
      <c r="S471" s="248"/>
      <c r="T471" s="10" t="s">
        <v>117</v>
      </c>
      <c r="U471" s="248">
        <v>0</v>
      </c>
      <c r="V471" s="10"/>
      <c r="W471" s="143" t="s">
        <v>2609</v>
      </c>
      <c r="X471" s="10"/>
      <c r="Y471" s="10"/>
      <c r="Z471" s="11"/>
      <c r="AA471" s="11"/>
      <c r="AB471" s="10" t="str">
        <f t="shared" si="28"/>
        <v>04</v>
      </c>
      <c r="AC471" s="10" t="s">
        <v>161</v>
      </c>
      <c r="AD471" s="10"/>
      <c r="AE471" s="10"/>
      <c r="AF471" s="10"/>
      <c r="AG471" s="11" t="s">
        <v>208</v>
      </c>
    </row>
    <row r="472" spans="1:33" ht="16.5" x14ac:dyDescent="0.3">
      <c r="A472" s="10">
        <f t="shared" si="31"/>
        <v>467</v>
      </c>
      <c r="B472" s="10">
        <f t="shared" si="27"/>
        <v>21210050</v>
      </c>
      <c r="C472" s="10"/>
      <c r="D472" s="10">
        <v>0</v>
      </c>
      <c r="E472" s="10" t="s">
        <v>145</v>
      </c>
      <c r="F472" s="10" t="str">
        <f t="shared" si="30"/>
        <v>5,12105</v>
      </c>
      <c r="G472" s="10"/>
      <c r="H472" s="10"/>
      <c r="I472" s="10">
        <v>0</v>
      </c>
      <c r="J472" s="11" t="s">
        <v>262</v>
      </c>
      <c r="K472" s="10" t="s">
        <v>55</v>
      </c>
      <c r="L472" s="12"/>
      <c r="M472" s="10">
        <v>1</v>
      </c>
      <c r="N472" s="10"/>
      <c r="O472" s="248"/>
      <c r="P472" s="10"/>
      <c r="Q472" s="10"/>
      <c r="R472" s="248"/>
      <c r="S472" s="248"/>
      <c r="T472" s="10" t="s">
        <v>117</v>
      </c>
      <c r="U472" s="248">
        <v>0</v>
      </c>
      <c r="V472" s="10"/>
      <c r="W472" s="143" t="s">
        <v>2609</v>
      </c>
      <c r="X472" s="10"/>
      <c r="Y472" s="10"/>
      <c r="Z472" s="11"/>
      <c r="AA472" s="11"/>
      <c r="AB472" s="10" t="str">
        <f t="shared" si="28"/>
        <v>05</v>
      </c>
      <c r="AC472" s="10" t="s">
        <v>161</v>
      </c>
      <c r="AD472" s="10"/>
      <c r="AE472" s="10"/>
      <c r="AF472" s="10"/>
      <c r="AG472" s="11" t="s">
        <v>208</v>
      </c>
    </row>
    <row r="473" spans="1:33" ht="16.5" x14ac:dyDescent="0.3">
      <c r="A473" s="55">
        <f t="shared" si="31"/>
        <v>468</v>
      </c>
      <c r="B473" s="10">
        <f t="shared" si="27"/>
        <v>21210060</v>
      </c>
      <c r="C473" s="10"/>
      <c r="D473" s="10">
        <v>0</v>
      </c>
      <c r="E473" s="10" t="s">
        <v>145</v>
      </c>
      <c r="F473" s="10" t="str">
        <f t="shared" si="30"/>
        <v>5,12106</v>
      </c>
      <c r="G473" s="10"/>
      <c r="H473" s="10"/>
      <c r="I473" s="10">
        <v>0</v>
      </c>
      <c r="J473" s="11" t="s">
        <v>262</v>
      </c>
      <c r="K473" s="10" t="s">
        <v>55</v>
      </c>
      <c r="L473" s="12"/>
      <c r="M473" s="10">
        <v>1</v>
      </c>
      <c r="N473" s="10"/>
      <c r="O473" s="248"/>
      <c r="P473" s="10"/>
      <c r="Q473" s="10"/>
      <c r="R473" s="248"/>
      <c r="S473" s="248"/>
      <c r="T473" s="10" t="s">
        <v>117</v>
      </c>
      <c r="U473" s="248">
        <v>0</v>
      </c>
      <c r="V473" s="10"/>
      <c r="W473" s="143" t="s">
        <v>2609</v>
      </c>
      <c r="X473" s="10"/>
      <c r="Y473" s="10"/>
      <c r="Z473" s="11"/>
      <c r="AA473" s="11"/>
      <c r="AB473" s="10" t="str">
        <f t="shared" si="28"/>
        <v>06</v>
      </c>
      <c r="AC473" s="10" t="s">
        <v>161</v>
      </c>
      <c r="AD473" s="10"/>
      <c r="AE473" s="10"/>
      <c r="AF473" s="10"/>
      <c r="AG473" s="11" t="s">
        <v>208</v>
      </c>
    </row>
    <row r="474" spans="1:33" ht="16.5" x14ac:dyDescent="0.3">
      <c r="A474" s="10">
        <f t="shared" si="31"/>
        <v>469</v>
      </c>
      <c r="B474" s="10">
        <f t="shared" si="27"/>
        <v>21210070</v>
      </c>
      <c r="C474" s="10"/>
      <c r="D474" s="10">
        <v>0</v>
      </c>
      <c r="E474" s="10" t="s">
        <v>145</v>
      </c>
      <c r="F474" s="10" t="str">
        <f t="shared" si="30"/>
        <v>5,12107</v>
      </c>
      <c r="G474" s="10"/>
      <c r="H474" s="10"/>
      <c r="I474" s="10">
        <v>0</v>
      </c>
      <c r="J474" s="11" t="s">
        <v>262</v>
      </c>
      <c r="K474" s="10" t="s">
        <v>55</v>
      </c>
      <c r="L474" s="12"/>
      <c r="M474" s="10">
        <v>1</v>
      </c>
      <c r="N474" s="10"/>
      <c r="O474" s="248"/>
      <c r="P474" s="10"/>
      <c r="Q474" s="10"/>
      <c r="R474" s="248"/>
      <c r="S474" s="248"/>
      <c r="T474" s="10" t="s">
        <v>117</v>
      </c>
      <c r="U474" s="248">
        <v>0</v>
      </c>
      <c r="V474" s="10"/>
      <c r="W474" s="143" t="s">
        <v>2609</v>
      </c>
      <c r="X474" s="10"/>
      <c r="Y474" s="10"/>
      <c r="Z474" s="11"/>
      <c r="AA474" s="11"/>
      <c r="AB474" s="10" t="str">
        <f t="shared" si="28"/>
        <v>07</v>
      </c>
      <c r="AC474" s="10" t="s">
        <v>161</v>
      </c>
      <c r="AD474" s="10"/>
      <c r="AE474" s="10"/>
      <c r="AF474" s="10"/>
      <c r="AG474" s="11" t="s">
        <v>208</v>
      </c>
    </row>
    <row r="475" spans="1:33" ht="16.5" x14ac:dyDescent="0.3">
      <c r="A475" s="55">
        <f t="shared" si="31"/>
        <v>470</v>
      </c>
      <c r="B475" s="10">
        <f t="shared" si="27"/>
        <v>21210080</v>
      </c>
      <c r="C475" s="10"/>
      <c r="D475" s="10">
        <v>0</v>
      </c>
      <c r="E475" s="10" t="s">
        <v>145</v>
      </c>
      <c r="F475" s="10" t="str">
        <f t="shared" si="30"/>
        <v>5,12108</v>
      </c>
      <c r="G475" s="10"/>
      <c r="H475" s="10"/>
      <c r="I475" s="10">
        <v>0</v>
      </c>
      <c r="J475" s="11" t="s">
        <v>262</v>
      </c>
      <c r="K475" s="10" t="s">
        <v>55</v>
      </c>
      <c r="L475" s="12"/>
      <c r="M475" s="10">
        <v>1</v>
      </c>
      <c r="N475" s="10"/>
      <c r="O475" s="248"/>
      <c r="P475" s="10"/>
      <c r="Q475" s="10"/>
      <c r="R475" s="248"/>
      <c r="S475" s="248"/>
      <c r="T475" s="10" t="s">
        <v>117</v>
      </c>
      <c r="U475" s="248">
        <v>0</v>
      </c>
      <c r="V475" s="10"/>
      <c r="W475" s="143" t="s">
        <v>2609</v>
      </c>
      <c r="X475" s="10"/>
      <c r="Y475" s="10"/>
      <c r="Z475" s="11"/>
      <c r="AA475" s="11"/>
      <c r="AB475" s="10" t="str">
        <f t="shared" si="28"/>
        <v>08</v>
      </c>
      <c r="AC475" s="10" t="s">
        <v>161</v>
      </c>
      <c r="AD475" s="10"/>
      <c r="AE475" s="10"/>
      <c r="AF475" s="10"/>
      <c r="AG475" s="11" t="s">
        <v>208</v>
      </c>
    </row>
    <row r="476" spans="1:33" ht="16.5" x14ac:dyDescent="0.3">
      <c r="A476" s="10">
        <f t="shared" si="31"/>
        <v>471</v>
      </c>
      <c r="B476" s="10">
        <f t="shared" si="27"/>
        <v>21210090</v>
      </c>
      <c r="C476" s="10"/>
      <c r="D476" s="10">
        <v>0</v>
      </c>
      <c r="E476" s="10" t="s">
        <v>145</v>
      </c>
      <c r="F476" s="10" t="str">
        <f t="shared" si="30"/>
        <v>5,12109</v>
      </c>
      <c r="G476" s="10"/>
      <c r="H476" s="10"/>
      <c r="I476" s="10">
        <v>0</v>
      </c>
      <c r="J476" s="11" t="s">
        <v>262</v>
      </c>
      <c r="K476" s="10" t="s">
        <v>55</v>
      </c>
      <c r="L476" s="12"/>
      <c r="M476" s="10">
        <v>1</v>
      </c>
      <c r="N476" s="10"/>
      <c r="O476" s="248"/>
      <c r="P476" s="10"/>
      <c r="Q476" s="10"/>
      <c r="R476" s="248"/>
      <c r="S476" s="248"/>
      <c r="T476" s="10" t="s">
        <v>117</v>
      </c>
      <c r="U476" s="248">
        <v>0</v>
      </c>
      <c r="V476" s="10"/>
      <c r="W476" s="143" t="s">
        <v>2609</v>
      </c>
      <c r="X476" s="10"/>
      <c r="Y476" s="10"/>
      <c r="Z476" s="11"/>
      <c r="AA476" s="11"/>
      <c r="AB476" s="10" t="str">
        <f t="shared" si="28"/>
        <v>09</v>
      </c>
      <c r="AC476" s="10" t="s">
        <v>161</v>
      </c>
      <c r="AD476" s="10"/>
      <c r="AE476" s="10"/>
      <c r="AF476" s="10"/>
      <c r="AG476" s="11" t="s">
        <v>208</v>
      </c>
    </row>
    <row r="477" spans="1:33" ht="16.5" x14ac:dyDescent="0.3">
      <c r="A477" s="55">
        <f t="shared" si="31"/>
        <v>472</v>
      </c>
      <c r="B477" s="10">
        <f t="shared" si="27"/>
        <v>21210100</v>
      </c>
      <c r="C477" s="10"/>
      <c r="D477" s="10">
        <v>0</v>
      </c>
      <c r="E477" s="10" t="s">
        <v>145</v>
      </c>
      <c r="F477" s="10" t="str">
        <f t="shared" si="30"/>
        <v>5,12110</v>
      </c>
      <c r="G477" s="10"/>
      <c r="H477" s="10"/>
      <c r="I477" s="10">
        <v>0</v>
      </c>
      <c r="J477" s="11" t="s">
        <v>262</v>
      </c>
      <c r="K477" s="10" t="s">
        <v>55</v>
      </c>
      <c r="L477" s="12"/>
      <c r="M477" s="10">
        <v>1</v>
      </c>
      <c r="N477" s="10"/>
      <c r="O477" s="248"/>
      <c r="P477" s="10"/>
      <c r="Q477" s="10"/>
      <c r="R477" s="248"/>
      <c r="S477" s="248"/>
      <c r="T477" s="10" t="s">
        <v>117</v>
      </c>
      <c r="U477" s="248">
        <v>0</v>
      </c>
      <c r="V477" s="10"/>
      <c r="W477" s="143" t="s">
        <v>2609</v>
      </c>
      <c r="X477" s="10"/>
      <c r="Y477" s="10"/>
      <c r="Z477" s="11"/>
      <c r="AA477" s="11"/>
      <c r="AB477" s="10" t="str">
        <f t="shared" si="28"/>
        <v>10</v>
      </c>
      <c r="AC477" s="10" t="s">
        <v>161</v>
      </c>
      <c r="AD477" s="10"/>
      <c r="AE477" s="10"/>
      <c r="AF477" s="10"/>
      <c r="AG477" s="11" t="s">
        <v>208</v>
      </c>
    </row>
    <row r="478" spans="1:33" ht="16.5" x14ac:dyDescent="0.3">
      <c r="A478" s="10">
        <f t="shared" si="31"/>
        <v>473</v>
      </c>
      <c r="B478" s="10">
        <f t="shared" si="27"/>
        <v>21210110</v>
      </c>
      <c r="C478" s="10"/>
      <c r="D478" s="10">
        <v>0</v>
      </c>
      <c r="E478" s="10" t="s">
        <v>145</v>
      </c>
      <c r="F478" s="10" t="str">
        <f t="shared" si="30"/>
        <v>5,12111</v>
      </c>
      <c r="G478" s="10"/>
      <c r="H478" s="10"/>
      <c r="I478" s="10">
        <v>0</v>
      </c>
      <c r="J478" s="11" t="s">
        <v>262</v>
      </c>
      <c r="K478" s="10" t="s">
        <v>55</v>
      </c>
      <c r="L478" s="12"/>
      <c r="M478" s="10">
        <v>1</v>
      </c>
      <c r="N478" s="10"/>
      <c r="O478" s="248"/>
      <c r="P478" s="10"/>
      <c r="Q478" s="10"/>
      <c r="R478" s="248"/>
      <c r="S478" s="248"/>
      <c r="T478" s="10" t="s">
        <v>117</v>
      </c>
      <c r="U478" s="248">
        <v>0</v>
      </c>
      <c r="V478" s="10"/>
      <c r="W478" s="143" t="s">
        <v>2609</v>
      </c>
      <c r="X478" s="10"/>
      <c r="Y478" s="10"/>
      <c r="Z478" s="11"/>
      <c r="AA478" s="11"/>
      <c r="AB478" s="10" t="str">
        <f t="shared" si="28"/>
        <v>11</v>
      </c>
      <c r="AC478" s="10" t="s">
        <v>161</v>
      </c>
      <c r="AD478" s="10"/>
      <c r="AE478" s="10"/>
      <c r="AF478" s="10"/>
      <c r="AG478" s="11" t="s">
        <v>208</v>
      </c>
    </row>
    <row r="479" spans="1:33" ht="16.5" x14ac:dyDescent="0.3">
      <c r="A479" s="55">
        <f t="shared" si="31"/>
        <v>474</v>
      </c>
      <c r="B479" s="10">
        <f t="shared" si="27"/>
        <v>21210120</v>
      </c>
      <c r="C479" s="10"/>
      <c r="D479" s="10">
        <v>0</v>
      </c>
      <c r="E479" s="10" t="s">
        <v>145</v>
      </c>
      <c r="F479" s="10" t="str">
        <f t="shared" si="30"/>
        <v>5,12112</v>
      </c>
      <c r="G479" s="10"/>
      <c r="H479" s="10"/>
      <c r="I479" s="10">
        <v>0</v>
      </c>
      <c r="J479" s="11" t="s">
        <v>262</v>
      </c>
      <c r="K479" s="10" t="s">
        <v>55</v>
      </c>
      <c r="L479" s="12"/>
      <c r="M479" s="10">
        <v>1</v>
      </c>
      <c r="N479" s="10"/>
      <c r="O479" s="248"/>
      <c r="P479" s="10"/>
      <c r="Q479" s="10"/>
      <c r="R479" s="248"/>
      <c r="S479" s="248"/>
      <c r="T479" s="10" t="s">
        <v>117</v>
      </c>
      <c r="U479" s="248">
        <v>0</v>
      </c>
      <c r="V479" s="10"/>
      <c r="W479" s="143" t="s">
        <v>2609</v>
      </c>
      <c r="X479" s="10"/>
      <c r="Y479" s="10"/>
      <c r="Z479" s="11"/>
      <c r="AA479" s="11"/>
      <c r="AB479" s="10" t="str">
        <f t="shared" si="28"/>
        <v>12</v>
      </c>
      <c r="AC479" s="10" t="s">
        <v>161</v>
      </c>
      <c r="AD479" s="10"/>
      <c r="AE479" s="10"/>
      <c r="AF479" s="10"/>
      <c r="AG479" s="11" t="s">
        <v>208</v>
      </c>
    </row>
    <row r="480" spans="1:33" ht="16.5" x14ac:dyDescent="0.3">
      <c r="A480" s="10">
        <f t="shared" si="31"/>
        <v>475</v>
      </c>
      <c r="B480" s="10">
        <f t="shared" si="27"/>
        <v>21210130</v>
      </c>
      <c r="C480" s="10"/>
      <c r="D480" s="10">
        <v>0</v>
      </c>
      <c r="E480" s="10" t="s">
        <v>145</v>
      </c>
      <c r="F480" s="10" t="str">
        <f t="shared" si="30"/>
        <v>5,12113</v>
      </c>
      <c r="G480" s="10"/>
      <c r="H480" s="10"/>
      <c r="I480" s="10">
        <v>0</v>
      </c>
      <c r="J480" s="11" t="s">
        <v>262</v>
      </c>
      <c r="K480" s="10" t="s">
        <v>55</v>
      </c>
      <c r="L480" s="12"/>
      <c r="M480" s="10">
        <v>1</v>
      </c>
      <c r="N480" s="10"/>
      <c r="O480" s="248"/>
      <c r="P480" s="10"/>
      <c r="Q480" s="10"/>
      <c r="R480" s="248"/>
      <c r="S480" s="248"/>
      <c r="T480" s="10" t="s">
        <v>117</v>
      </c>
      <c r="U480" s="248">
        <v>0</v>
      </c>
      <c r="V480" s="10"/>
      <c r="W480" s="143" t="s">
        <v>2609</v>
      </c>
      <c r="X480" s="10"/>
      <c r="Y480" s="10"/>
      <c r="Z480" s="11"/>
      <c r="AA480" s="11"/>
      <c r="AB480" s="10" t="str">
        <f t="shared" si="28"/>
        <v>13</v>
      </c>
      <c r="AC480" s="10" t="s">
        <v>161</v>
      </c>
      <c r="AD480" s="10"/>
      <c r="AE480" s="10"/>
      <c r="AF480" s="10"/>
      <c r="AG480" s="11" t="s">
        <v>208</v>
      </c>
    </row>
    <row r="481" spans="1:33" ht="16.5" x14ac:dyDescent="0.3">
      <c r="A481" s="55">
        <f t="shared" si="31"/>
        <v>476</v>
      </c>
      <c r="B481" s="10">
        <f t="shared" si="27"/>
        <v>21210140</v>
      </c>
      <c r="C481" s="10"/>
      <c r="D481" s="10">
        <v>0</v>
      </c>
      <c r="E481" s="10" t="s">
        <v>145</v>
      </c>
      <c r="F481" s="10" t="str">
        <f t="shared" si="30"/>
        <v>5,12114</v>
      </c>
      <c r="G481" s="10"/>
      <c r="H481" s="10"/>
      <c r="I481" s="10">
        <v>0</v>
      </c>
      <c r="J481" s="11" t="s">
        <v>262</v>
      </c>
      <c r="K481" s="10" t="s">
        <v>55</v>
      </c>
      <c r="L481" s="12"/>
      <c r="M481" s="10">
        <v>1</v>
      </c>
      <c r="N481" s="10"/>
      <c r="O481" s="248"/>
      <c r="P481" s="10"/>
      <c r="Q481" s="10"/>
      <c r="R481" s="248"/>
      <c r="S481" s="248"/>
      <c r="T481" s="10" t="s">
        <v>117</v>
      </c>
      <c r="U481" s="248">
        <v>0</v>
      </c>
      <c r="V481" s="10"/>
      <c r="W481" s="143" t="s">
        <v>2609</v>
      </c>
      <c r="X481" s="10"/>
      <c r="Y481" s="10"/>
      <c r="Z481" s="11"/>
      <c r="AA481" s="11"/>
      <c r="AB481" s="10" t="str">
        <f t="shared" si="28"/>
        <v>14</v>
      </c>
      <c r="AC481" s="10" t="s">
        <v>161</v>
      </c>
      <c r="AD481" s="10"/>
      <c r="AE481" s="10"/>
      <c r="AF481" s="10"/>
      <c r="AG481" s="11" t="s">
        <v>208</v>
      </c>
    </row>
    <row r="482" spans="1:33" ht="16.5" x14ac:dyDescent="0.3">
      <c r="A482" s="10">
        <f t="shared" si="31"/>
        <v>477</v>
      </c>
      <c r="B482" s="10">
        <f t="shared" si="27"/>
        <v>21210150</v>
      </c>
      <c r="C482" s="10"/>
      <c r="D482" s="10">
        <v>0</v>
      </c>
      <c r="E482" s="10" t="s">
        <v>145</v>
      </c>
      <c r="F482" s="10" t="str">
        <f t="shared" si="30"/>
        <v>5,12115</v>
      </c>
      <c r="G482" s="10"/>
      <c r="H482" s="10"/>
      <c r="I482" s="10">
        <v>0</v>
      </c>
      <c r="J482" s="11" t="s">
        <v>262</v>
      </c>
      <c r="K482" s="10" t="s">
        <v>55</v>
      </c>
      <c r="L482" s="12"/>
      <c r="M482" s="10">
        <v>1</v>
      </c>
      <c r="N482" s="10"/>
      <c r="O482" s="248"/>
      <c r="P482" s="10"/>
      <c r="Q482" s="10"/>
      <c r="R482" s="248"/>
      <c r="S482" s="248"/>
      <c r="T482" s="10" t="s">
        <v>117</v>
      </c>
      <c r="U482" s="248">
        <v>0</v>
      </c>
      <c r="V482" s="10"/>
      <c r="W482" s="143" t="s">
        <v>2609</v>
      </c>
      <c r="X482" s="10"/>
      <c r="Y482" s="10"/>
      <c r="Z482" s="11"/>
      <c r="AA482" s="11"/>
      <c r="AB482" s="10" t="str">
        <f t="shared" si="28"/>
        <v>15</v>
      </c>
      <c r="AC482" s="10" t="s">
        <v>161</v>
      </c>
      <c r="AD482" s="10"/>
      <c r="AE482" s="10"/>
      <c r="AF482" s="10"/>
      <c r="AG482" s="11" t="s">
        <v>208</v>
      </c>
    </row>
    <row r="483" spans="1:33" ht="16.5" x14ac:dyDescent="0.3">
      <c r="A483" s="55">
        <f t="shared" si="31"/>
        <v>478</v>
      </c>
      <c r="B483" s="10">
        <f t="shared" si="27"/>
        <v>21210160</v>
      </c>
      <c r="C483" s="10"/>
      <c r="D483" s="10">
        <v>0</v>
      </c>
      <c r="E483" s="10" t="s">
        <v>145</v>
      </c>
      <c r="F483" s="10" t="str">
        <f t="shared" si="30"/>
        <v>5,12116</v>
      </c>
      <c r="G483" s="10"/>
      <c r="H483" s="10"/>
      <c r="I483" s="10">
        <v>0</v>
      </c>
      <c r="J483" s="11" t="s">
        <v>262</v>
      </c>
      <c r="K483" s="10" t="s">
        <v>55</v>
      </c>
      <c r="L483" s="12"/>
      <c r="M483" s="10">
        <v>1</v>
      </c>
      <c r="N483" s="10"/>
      <c r="O483" s="248"/>
      <c r="P483" s="10"/>
      <c r="Q483" s="10"/>
      <c r="R483" s="248"/>
      <c r="S483" s="248"/>
      <c r="T483" s="10" t="s">
        <v>117</v>
      </c>
      <c r="U483" s="248">
        <v>0</v>
      </c>
      <c r="V483" s="10"/>
      <c r="W483" s="143" t="s">
        <v>2609</v>
      </c>
      <c r="X483" s="10"/>
      <c r="Y483" s="10"/>
      <c r="Z483" s="11"/>
      <c r="AA483" s="11"/>
      <c r="AB483" s="10" t="str">
        <f t="shared" si="28"/>
        <v>16</v>
      </c>
      <c r="AC483" s="10" t="s">
        <v>161</v>
      </c>
      <c r="AD483" s="10"/>
      <c r="AE483" s="10"/>
      <c r="AF483" s="10"/>
      <c r="AG483" s="11" t="s">
        <v>208</v>
      </c>
    </row>
    <row r="484" spans="1:33" ht="16.5" x14ac:dyDescent="0.3">
      <c r="A484" s="10">
        <f t="shared" si="31"/>
        <v>479</v>
      </c>
      <c r="B484" s="10">
        <f t="shared" si="27"/>
        <v>21210170</v>
      </c>
      <c r="C484" s="10"/>
      <c r="D484" s="10">
        <v>0</v>
      </c>
      <c r="E484" s="10" t="s">
        <v>145</v>
      </c>
      <c r="F484" s="10" t="str">
        <f t="shared" si="30"/>
        <v>5,12117</v>
      </c>
      <c r="G484" s="10"/>
      <c r="H484" s="10"/>
      <c r="I484" s="10">
        <v>0</v>
      </c>
      <c r="J484" s="11" t="s">
        <v>262</v>
      </c>
      <c r="K484" s="10" t="s">
        <v>55</v>
      </c>
      <c r="L484" s="12"/>
      <c r="M484" s="10">
        <v>1</v>
      </c>
      <c r="N484" s="10"/>
      <c r="O484" s="248"/>
      <c r="P484" s="10"/>
      <c r="Q484" s="10"/>
      <c r="R484" s="248"/>
      <c r="S484" s="248"/>
      <c r="T484" s="10" t="s">
        <v>117</v>
      </c>
      <c r="U484" s="248">
        <v>0</v>
      </c>
      <c r="V484" s="10"/>
      <c r="W484" s="143" t="s">
        <v>2609</v>
      </c>
      <c r="X484" s="10"/>
      <c r="Y484" s="10"/>
      <c r="Z484" s="11"/>
      <c r="AA484" s="11"/>
      <c r="AB484" s="10" t="str">
        <f t="shared" si="28"/>
        <v>17</v>
      </c>
      <c r="AC484" s="10" t="s">
        <v>161</v>
      </c>
      <c r="AD484" s="10"/>
      <c r="AE484" s="10"/>
      <c r="AF484" s="10"/>
      <c r="AG484" s="11" t="s">
        <v>208</v>
      </c>
    </row>
    <row r="485" spans="1:33" ht="16.5" x14ac:dyDescent="0.3">
      <c r="A485" s="55">
        <f t="shared" si="31"/>
        <v>480</v>
      </c>
      <c r="B485" s="10">
        <f t="shared" ref="B485:B548" si="32">AC485+AB485*10-10</f>
        <v>21210180</v>
      </c>
      <c r="C485" s="10"/>
      <c r="D485" s="10">
        <v>0</v>
      </c>
      <c r="E485" s="10" t="s">
        <v>145</v>
      </c>
      <c r="F485" s="10" t="str">
        <f t="shared" si="30"/>
        <v>5,12118</v>
      </c>
      <c r="G485" s="10"/>
      <c r="H485" s="10"/>
      <c r="I485" s="10">
        <v>0</v>
      </c>
      <c r="J485" s="11" t="s">
        <v>262</v>
      </c>
      <c r="K485" s="10" t="s">
        <v>55</v>
      </c>
      <c r="L485" s="12"/>
      <c r="M485" s="10">
        <v>1</v>
      </c>
      <c r="N485" s="10"/>
      <c r="O485" s="248"/>
      <c r="P485" s="10"/>
      <c r="Q485" s="10"/>
      <c r="R485" s="248"/>
      <c r="S485" s="248"/>
      <c r="T485" s="10" t="s">
        <v>117</v>
      </c>
      <c r="U485" s="248">
        <v>0</v>
      </c>
      <c r="V485" s="10"/>
      <c r="W485" s="143" t="s">
        <v>2609</v>
      </c>
      <c r="X485" s="10"/>
      <c r="Y485" s="10"/>
      <c r="Z485" s="11"/>
      <c r="AA485" s="11"/>
      <c r="AB485" s="10" t="str">
        <f t="shared" si="28"/>
        <v>18</v>
      </c>
      <c r="AC485" s="10" t="s">
        <v>161</v>
      </c>
      <c r="AD485" s="10"/>
      <c r="AE485" s="10"/>
      <c r="AF485" s="10"/>
      <c r="AG485" s="11" t="s">
        <v>208</v>
      </c>
    </row>
    <row r="486" spans="1:33" ht="16.5" x14ac:dyDescent="0.3">
      <c r="A486" s="10">
        <f t="shared" si="31"/>
        <v>481</v>
      </c>
      <c r="B486" s="10">
        <f t="shared" si="32"/>
        <v>21210190</v>
      </c>
      <c r="C486" s="10"/>
      <c r="D486" s="10">
        <v>0</v>
      </c>
      <c r="E486" s="10" t="s">
        <v>145</v>
      </c>
      <c r="F486" s="10" t="str">
        <f t="shared" si="30"/>
        <v>5,12119</v>
      </c>
      <c r="G486" s="10"/>
      <c r="H486" s="10"/>
      <c r="I486" s="10">
        <v>0</v>
      </c>
      <c r="J486" s="11" t="s">
        <v>262</v>
      </c>
      <c r="K486" s="10" t="s">
        <v>55</v>
      </c>
      <c r="L486" s="12"/>
      <c r="M486" s="10">
        <v>1</v>
      </c>
      <c r="N486" s="10"/>
      <c r="O486" s="248"/>
      <c r="P486" s="10"/>
      <c r="Q486" s="10"/>
      <c r="R486" s="248"/>
      <c r="S486" s="248"/>
      <c r="T486" s="10" t="s">
        <v>117</v>
      </c>
      <c r="U486" s="248">
        <v>0</v>
      </c>
      <c r="V486" s="10"/>
      <c r="W486" s="143" t="s">
        <v>2609</v>
      </c>
      <c r="X486" s="10"/>
      <c r="Y486" s="10"/>
      <c r="Z486" s="11"/>
      <c r="AA486" s="11"/>
      <c r="AB486" s="10" t="str">
        <f t="shared" si="28"/>
        <v>19</v>
      </c>
      <c r="AC486" s="10" t="s">
        <v>161</v>
      </c>
      <c r="AD486" s="10"/>
      <c r="AE486" s="10"/>
      <c r="AF486" s="10"/>
      <c r="AG486" s="11" t="s">
        <v>208</v>
      </c>
    </row>
    <row r="487" spans="1:33" ht="16.5" x14ac:dyDescent="0.3">
      <c r="A487" s="55">
        <f t="shared" si="31"/>
        <v>482</v>
      </c>
      <c r="B487" s="10">
        <f t="shared" si="32"/>
        <v>21210200</v>
      </c>
      <c r="C487" s="10"/>
      <c r="D487" s="10">
        <v>0</v>
      </c>
      <c r="E487" s="10" t="s">
        <v>145</v>
      </c>
      <c r="F487" s="10" t="str">
        <f t="shared" si="30"/>
        <v>5,12120</v>
      </c>
      <c r="G487" s="10"/>
      <c r="H487" s="10"/>
      <c r="I487" s="10">
        <v>0</v>
      </c>
      <c r="J487" s="11" t="s">
        <v>262</v>
      </c>
      <c r="K487" s="10" t="s">
        <v>55</v>
      </c>
      <c r="L487" s="12"/>
      <c r="M487" s="10">
        <v>1</v>
      </c>
      <c r="N487" s="10"/>
      <c r="O487" s="248"/>
      <c r="P487" s="10"/>
      <c r="Q487" s="10"/>
      <c r="R487" s="248"/>
      <c r="S487" s="248"/>
      <c r="T487" s="10" t="s">
        <v>117</v>
      </c>
      <c r="U487" s="248">
        <v>0</v>
      </c>
      <c r="V487" s="10"/>
      <c r="W487" s="143" t="s">
        <v>2609</v>
      </c>
      <c r="X487" s="10"/>
      <c r="Y487" s="10"/>
      <c r="Z487" s="11"/>
      <c r="AA487" s="11"/>
      <c r="AB487" s="10" t="str">
        <f t="shared" si="28"/>
        <v>20</v>
      </c>
      <c r="AC487" s="10" t="s">
        <v>161</v>
      </c>
      <c r="AD487" s="10"/>
      <c r="AE487" s="10"/>
      <c r="AF487" s="10"/>
      <c r="AG487" s="11" t="s">
        <v>208</v>
      </c>
    </row>
    <row r="488" spans="1:33" ht="16.5" x14ac:dyDescent="0.3">
      <c r="A488" s="10">
        <f t="shared" si="31"/>
        <v>483</v>
      </c>
      <c r="B488" s="10">
        <f t="shared" si="32"/>
        <v>21210210</v>
      </c>
      <c r="C488" s="10"/>
      <c r="D488" s="10">
        <v>0</v>
      </c>
      <c r="E488" s="10" t="s">
        <v>145</v>
      </c>
      <c r="F488" s="10" t="str">
        <f t="shared" si="30"/>
        <v>5,12121</v>
      </c>
      <c r="G488" s="10"/>
      <c r="H488" s="10"/>
      <c r="I488" s="10">
        <v>0</v>
      </c>
      <c r="J488" s="11" t="s">
        <v>262</v>
      </c>
      <c r="K488" s="10" t="s">
        <v>55</v>
      </c>
      <c r="L488" s="12"/>
      <c r="M488" s="10">
        <v>1</v>
      </c>
      <c r="N488" s="10"/>
      <c r="O488" s="248"/>
      <c r="P488" s="10"/>
      <c r="Q488" s="10"/>
      <c r="R488" s="248"/>
      <c r="S488" s="248"/>
      <c r="T488" s="10" t="s">
        <v>117</v>
      </c>
      <c r="U488" s="248">
        <v>0</v>
      </c>
      <c r="V488" s="10"/>
      <c r="W488" s="143" t="s">
        <v>2609</v>
      </c>
      <c r="X488" s="10"/>
      <c r="Y488" s="10"/>
      <c r="Z488" s="11"/>
      <c r="AA488" s="11"/>
      <c r="AB488" s="10" t="str">
        <f t="shared" si="28"/>
        <v>21</v>
      </c>
      <c r="AC488" s="10" t="s">
        <v>161</v>
      </c>
      <c r="AD488" s="10"/>
      <c r="AE488" s="10"/>
      <c r="AF488" s="10"/>
      <c r="AG488" s="11" t="s">
        <v>208</v>
      </c>
    </row>
    <row r="489" spans="1:33" ht="16.5" x14ac:dyDescent="0.3">
      <c r="A489" s="55">
        <f t="shared" si="31"/>
        <v>484</v>
      </c>
      <c r="B489" s="10">
        <f t="shared" si="32"/>
        <v>21210220</v>
      </c>
      <c r="C489" s="10"/>
      <c r="D489" s="10">
        <v>0</v>
      </c>
      <c r="E489" s="10" t="s">
        <v>145</v>
      </c>
      <c r="F489" s="10" t="str">
        <f t="shared" si="30"/>
        <v>5,12122</v>
      </c>
      <c r="G489" s="10"/>
      <c r="H489" s="10"/>
      <c r="I489" s="10">
        <v>0</v>
      </c>
      <c r="J489" s="11" t="s">
        <v>262</v>
      </c>
      <c r="K489" s="10" t="s">
        <v>55</v>
      </c>
      <c r="L489" s="12"/>
      <c r="M489" s="10">
        <v>1</v>
      </c>
      <c r="N489" s="10"/>
      <c r="O489" s="248"/>
      <c r="P489" s="10"/>
      <c r="Q489" s="10"/>
      <c r="R489" s="248"/>
      <c r="S489" s="248"/>
      <c r="T489" s="10" t="s">
        <v>117</v>
      </c>
      <c r="U489" s="248">
        <v>0</v>
      </c>
      <c r="V489" s="10"/>
      <c r="W489" s="143" t="s">
        <v>2609</v>
      </c>
      <c r="X489" s="10"/>
      <c r="Y489" s="10"/>
      <c r="Z489" s="11"/>
      <c r="AA489" s="11"/>
      <c r="AB489" s="10" t="str">
        <f t="shared" si="28"/>
        <v>22</v>
      </c>
      <c r="AC489" s="10" t="s">
        <v>161</v>
      </c>
      <c r="AD489" s="10"/>
      <c r="AE489" s="10"/>
      <c r="AF489" s="10"/>
      <c r="AG489" s="11" t="s">
        <v>208</v>
      </c>
    </row>
    <row r="490" spans="1:33" ht="16.5" x14ac:dyDescent="0.3">
      <c r="A490" s="10">
        <f t="shared" si="31"/>
        <v>485</v>
      </c>
      <c r="B490" s="10">
        <f t="shared" si="32"/>
        <v>21210230</v>
      </c>
      <c r="C490" s="10"/>
      <c r="D490" s="10">
        <v>0</v>
      </c>
      <c r="E490" s="10" t="s">
        <v>145</v>
      </c>
      <c r="F490" s="10" t="str">
        <f t="shared" si="30"/>
        <v>5,12123</v>
      </c>
      <c r="G490" s="10"/>
      <c r="H490" s="10"/>
      <c r="I490" s="10">
        <v>0</v>
      </c>
      <c r="J490" s="11" t="s">
        <v>262</v>
      </c>
      <c r="K490" s="10" t="s">
        <v>55</v>
      </c>
      <c r="L490" s="12"/>
      <c r="M490" s="10">
        <v>1</v>
      </c>
      <c r="N490" s="10"/>
      <c r="O490" s="248"/>
      <c r="P490" s="10"/>
      <c r="Q490" s="10"/>
      <c r="R490" s="248"/>
      <c r="S490" s="248"/>
      <c r="T490" s="10" t="s">
        <v>117</v>
      </c>
      <c r="U490" s="248">
        <v>0</v>
      </c>
      <c r="V490" s="10"/>
      <c r="W490" s="143" t="s">
        <v>2609</v>
      </c>
      <c r="X490" s="10"/>
      <c r="Y490" s="10"/>
      <c r="Z490" s="11"/>
      <c r="AA490" s="11"/>
      <c r="AB490" s="10" t="str">
        <f t="shared" si="28"/>
        <v>23</v>
      </c>
      <c r="AC490" s="10" t="s">
        <v>161</v>
      </c>
      <c r="AD490" s="10"/>
      <c r="AE490" s="10"/>
      <c r="AF490" s="10"/>
      <c r="AG490" s="11" t="s">
        <v>208</v>
      </c>
    </row>
    <row r="491" spans="1:33" ht="16.5" x14ac:dyDescent="0.3">
      <c r="A491" s="55">
        <f t="shared" si="31"/>
        <v>486</v>
      </c>
      <c r="B491" s="10">
        <f t="shared" si="32"/>
        <v>21210240</v>
      </c>
      <c r="C491" s="10"/>
      <c r="D491" s="10">
        <v>0</v>
      </c>
      <c r="E491" s="10" t="s">
        <v>145</v>
      </c>
      <c r="F491" s="10" t="str">
        <f t="shared" si="30"/>
        <v>5,12124</v>
      </c>
      <c r="G491" s="10"/>
      <c r="H491" s="10"/>
      <c r="I491" s="10">
        <v>0</v>
      </c>
      <c r="J491" s="11" t="s">
        <v>262</v>
      </c>
      <c r="K491" s="10" t="s">
        <v>55</v>
      </c>
      <c r="L491" s="12"/>
      <c r="M491" s="10">
        <v>1</v>
      </c>
      <c r="N491" s="10"/>
      <c r="O491" s="248"/>
      <c r="P491" s="10"/>
      <c r="Q491" s="10"/>
      <c r="R491" s="248"/>
      <c r="S491" s="248"/>
      <c r="T491" s="10" t="s">
        <v>117</v>
      </c>
      <c r="U491" s="248">
        <v>0</v>
      </c>
      <c r="V491" s="10"/>
      <c r="W491" s="143" t="s">
        <v>2609</v>
      </c>
      <c r="X491" s="10"/>
      <c r="Y491" s="10"/>
      <c r="Z491" s="11"/>
      <c r="AA491" s="11"/>
      <c r="AB491" s="10" t="str">
        <f t="shared" si="28"/>
        <v>24</v>
      </c>
      <c r="AC491" s="10" t="s">
        <v>161</v>
      </c>
      <c r="AD491" s="10"/>
      <c r="AE491" s="10"/>
      <c r="AF491" s="10"/>
      <c r="AG491" s="11" t="s">
        <v>208</v>
      </c>
    </row>
    <row r="492" spans="1:33" ht="16.5" x14ac:dyDescent="0.3">
      <c r="A492" s="10">
        <f t="shared" si="31"/>
        <v>487</v>
      </c>
      <c r="B492" s="10">
        <f t="shared" si="32"/>
        <v>21210250</v>
      </c>
      <c r="C492" s="10"/>
      <c r="D492" s="10">
        <v>0</v>
      </c>
      <c r="E492" s="10" t="s">
        <v>145</v>
      </c>
      <c r="F492" s="10" t="str">
        <f t="shared" si="30"/>
        <v>5,12125</v>
      </c>
      <c r="G492" s="10"/>
      <c r="H492" s="10"/>
      <c r="I492" s="10">
        <v>0</v>
      </c>
      <c r="J492" s="11" t="s">
        <v>262</v>
      </c>
      <c r="K492" s="10" t="s">
        <v>55</v>
      </c>
      <c r="L492" s="12"/>
      <c r="M492" s="10">
        <v>1</v>
      </c>
      <c r="N492" s="10"/>
      <c r="O492" s="248"/>
      <c r="P492" s="10"/>
      <c r="Q492" s="10"/>
      <c r="R492" s="248"/>
      <c r="S492" s="248"/>
      <c r="T492" s="10" t="s">
        <v>117</v>
      </c>
      <c r="U492" s="248">
        <v>0</v>
      </c>
      <c r="V492" s="10"/>
      <c r="W492" s="143" t="s">
        <v>2609</v>
      </c>
      <c r="X492" s="10"/>
      <c r="Y492" s="10"/>
      <c r="Z492" s="11"/>
      <c r="AA492" s="11"/>
      <c r="AB492" s="10" t="str">
        <f t="shared" si="28"/>
        <v>25</v>
      </c>
      <c r="AC492" s="10" t="s">
        <v>161</v>
      </c>
      <c r="AD492" s="10"/>
      <c r="AE492" s="10"/>
      <c r="AF492" s="10"/>
      <c r="AG492" s="11" t="s">
        <v>208</v>
      </c>
    </row>
    <row r="493" spans="1:33" ht="16.5" x14ac:dyDescent="0.3">
      <c r="A493" s="55">
        <f t="shared" si="31"/>
        <v>488</v>
      </c>
      <c r="B493" s="10">
        <f t="shared" si="32"/>
        <v>21120010</v>
      </c>
      <c r="C493" s="10"/>
      <c r="D493" s="10">
        <v>0</v>
      </c>
      <c r="E493" s="10" t="s">
        <v>144</v>
      </c>
      <c r="F493" s="10" t="str">
        <f t="shared" si="30"/>
        <v>5,11201</v>
      </c>
      <c r="G493" s="10"/>
      <c r="H493" s="10"/>
      <c r="I493" s="10">
        <v>0</v>
      </c>
      <c r="J493" s="11" t="s">
        <v>262</v>
      </c>
      <c r="K493" s="10" t="s">
        <v>55</v>
      </c>
      <c r="L493" s="12"/>
      <c r="M493" s="10">
        <v>1</v>
      </c>
      <c r="N493" s="10"/>
      <c r="O493" s="248">
        <v>400002</v>
      </c>
      <c r="P493" s="10"/>
      <c r="Q493" s="10"/>
      <c r="R493" s="248"/>
      <c r="S493" s="248"/>
      <c r="T493" s="10" t="s">
        <v>117</v>
      </c>
      <c r="U493" s="248">
        <v>400003</v>
      </c>
      <c r="V493" s="10"/>
      <c r="W493" s="143" t="s">
        <v>2609</v>
      </c>
      <c r="X493" s="10"/>
      <c r="Y493" s="10"/>
      <c r="Z493" s="11"/>
      <c r="AA493" s="11"/>
      <c r="AB493" s="10" t="str">
        <f t="shared" si="28"/>
        <v>01</v>
      </c>
      <c r="AC493" s="10" t="s">
        <v>162</v>
      </c>
      <c r="AD493" s="10"/>
      <c r="AE493" s="10"/>
      <c r="AF493" s="10"/>
      <c r="AG493" s="11" t="s">
        <v>190</v>
      </c>
    </row>
    <row r="494" spans="1:33" ht="16.5" x14ac:dyDescent="0.3">
      <c r="A494" s="10">
        <f t="shared" si="31"/>
        <v>489</v>
      </c>
      <c r="B494" s="10">
        <f t="shared" si="32"/>
        <v>21120020</v>
      </c>
      <c r="C494" s="10"/>
      <c r="D494" s="10">
        <v>0</v>
      </c>
      <c r="E494" s="10" t="s">
        <v>144</v>
      </c>
      <c r="F494" s="10" t="str">
        <f t="shared" si="30"/>
        <v>5,11202</v>
      </c>
      <c r="G494" s="10"/>
      <c r="H494" s="10"/>
      <c r="I494" s="10">
        <v>0</v>
      </c>
      <c r="J494" s="11" t="s">
        <v>262</v>
      </c>
      <c r="K494" s="10" t="s">
        <v>55</v>
      </c>
      <c r="L494" s="12"/>
      <c r="M494" s="10">
        <v>1</v>
      </c>
      <c r="N494" s="10"/>
      <c r="O494" s="248">
        <v>400002</v>
      </c>
      <c r="P494" s="10"/>
      <c r="Q494" s="10"/>
      <c r="R494" s="248"/>
      <c r="S494" s="248"/>
      <c r="T494" s="10" t="s">
        <v>117</v>
      </c>
      <c r="U494" s="248">
        <v>400003</v>
      </c>
      <c r="V494" s="10"/>
      <c r="W494" s="143" t="s">
        <v>2609</v>
      </c>
      <c r="X494" s="10"/>
      <c r="Y494" s="10"/>
      <c r="Z494" s="11"/>
      <c r="AA494" s="11"/>
      <c r="AB494" s="10" t="str">
        <f t="shared" si="28"/>
        <v>02</v>
      </c>
      <c r="AC494" s="10" t="s">
        <v>162</v>
      </c>
      <c r="AD494" s="10"/>
      <c r="AE494" s="10"/>
      <c r="AF494" s="10"/>
      <c r="AG494" s="11" t="s">
        <v>190</v>
      </c>
    </row>
    <row r="495" spans="1:33" ht="16.5" x14ac:dyDescent="0.3">
      <c r="A495" s="55">
        <f t="shared" si="31"/>
        <v>490</v>
      </c>
      <c r="B495" s="10">
        <f t="shared" si="32"/>
        <v>21120030</v>
      </c>
      <c r="C495" s="10"/>
      <c r="D495" s="10">
        <v>0</v>
      </c>
      <c r="E495" s="10" t="s">
        <v>144</v>
      </c>
      <c r="F495" s="10" t="str">
        <f t="shared" si="30"/>
        <v>5,11203</v>
      </c>
      <c r="G495" s="10"/>
      <c r="H495" s="10"/>
      <c r="I495" s="10">
        <v>0</v>
      </c>
      <c r="J495" s="11" t="s">
        <v>262</v>
      </c>
      <c r="K495" s="10" t="s">
        <v>55</v>
      </c>
      <c r="L495" s="12"/>
      <c r="M495" s="10">
        <v>1</v>
      </c>
      <c r="N495" s="10"/>
      <c r="O495" s="248">
        <v>400002</v>
      </c>
      <c r="P495" s="10"/>
      <c r="Q495" s="10"/>
      <c r="R495" s="248"/>
      <c r="S495" s="248"/>
      <c r="T495" s="10" t="s">
        <v>117</v>
      </c>
      <c r="U495" s="248">
        <v>400003</v>
      </c>
      <c r="V495" s="10"/>
      <c r="W495" s="143" t="s">
        <v>2609</v>
      </c>
      <c r="X495" s="10"/>
      <c r="Y495" s="10"/>
      <c r="Z495" s="11"/>
      <c r="AA495" s="11"/>
      <c r="AB495" s="10" t="str">
        <f t="shared" si="28"/>
        <v>03</v>
      </c>
      <c r="AC495" s="10" t="s">
        <v>162</v>
      </c>
      <c r="AD495" s="10"/>
      <c r="AE495" s="10"/>
      <c r="AF495" s="10"/>
      <c r="AG495" s="11" t="s">
        <v>190</v>
      </c>
    </row>
    <row r="496" spans="1:33" ht="16.5" x14ac:dyDescent="0.3">
      <c r="A496" s="10">
        <f t="shared" si="31"/>
        <v>491</v>
      </c>
      <c r="B496" s="10">
        <f t="shared" si="32"/>
        <v>21120040</v>
      </c>
      <c r="C496" s="10"/>
      <c r="D496" s="10">
        <v>0</v>
      </c>
      <c r="E496" s="10" t="s">
        <v>144</v>
      </c>
      <c r="F496" s="10" t="str">
        <f t="shared" si="30"/>
        <v>5,11204</v>
      </c>
      <c r="G496" s="10"/>
      <c r="H496" s="10"/>
      <c r="I496" s="10">
        <v>0</v>
      </c>
      <c r="J496" s="11" t="s">
        <v>262</v>
      </c>
      <c r="K496" s="10" t="s">
        <v>55</v>
      </c>
      <c r="L496" s="12"/>
      <c r="M496" s="10">
        <v>1</v>
      </c>
      <c r="N496" s="10"/>
      <c r="O496" s="248">
        <v>400002</v>
      </c>
      <c r="P496" s="10"/>
      <c r="Q496" s="10"/>
      <c r="R496" s="248"/>
      <c r="S496" s="248"/>
      <c r="T496" s="10" t="s">
        <v>117</v>
      </c>
      <c r="U496" s="248">
        <v>400003</v>
      </c>
      <c r="V496" s="10"/>
      <c r="W496" s="143" t="s">
        <v>2609</v>
      </c>
      <c r="X496" s="10"/>
      <c r="Y496" s="10"/>
      <c r="Z496" s="11"/>
      <c r="AA496" s="11"/>
      <c r="AB496" s="10" t="str">
        <f t="shared" ref="AB496:AB559" si="33">AB471</f>
        <v>04</v>
      </c>
      <c r="AC496" s="10" t="s">
        <v>162</v>
      </c>
      <c r="AD496" s="10"/>
      <c r="AE496" s="10"/>
      <c r="AF496" s="10"/>
      <c r="AG496" s="11" t="s">
        <v>190</v>
      </c>
    </row>
    <row r="497" spans="1:33" ht="16.5" x14ac:dyDescent="0.3">
      <c r="A497" s="55">
        <f t="shared" si="31"/>
        <v>492</v>
      </c>
      <c r="B497" s="10">
        <f t="shared" si="32"/>
        <v>21120050</v>
      </c>
      <c r="C497" s="10"/>
      <c r="D497" s="10">
        <v>0</v>
      </c>
      <c r="E497" s="10" t="s">
        <v>144</v>
      </c>
      <c r="F497" s="10" t="str">
        <f t="shared" si="30"/>
        <v>5,11205</v>
      </c>
      <c r="G497" s="10"/>
      <c r="H497" s="10"/>
      <c r="I497" s="10">
        <v>0</v>
      </c>
      <c r="J497" s="11" t="s">
        <v>262</v>
      </c>
      <c r="K497" s="10" t="s">
        <v>55</v>
      </c>
      <c r="L497" s="12"/>
      <c r="M497" s="10">
        <v>1</v>
      </c>
      <c r="N497" s="10"/>
      <c r="O497" s="248">
        <v>400002</v>
      </c>
      <c r="P497" s="10"/>
      <c r="Q497" s="10"/>
      <c r="R497" s="248"/>
      <c r="S497" s="248"/>
      <c r="T497" s="10" t="s">
        <v>117</v>
      </c>
      <c r="U497" s="248">
        <v>400003</v>
      </c>
      <c r="V497" s="10"/>
      <c r="W497" s="143" t="s">
        <v>2609</v>
      </c>
      <c r="X497" s="10"/>
      <c r="Y497" s="10"/>
      <c r="Z497" s="11"/>
      <c r="AA497" s="11"/>
      <c r="AB497" s="10" t="str">
        <f t="shared" si="33"/>
        <v>05</v>
      </c>
      <c r="AC497" s="10" t="s">
        <v>162</v>
      </c>
      <c r="AD497" s="10"/>
      <c r="AE497" s="10"/>
      <c r="AF497" s="10"/>
      <c r="AG497" s="11" t="s">
        <v>190</v>
      </c>
    </row>
    <row r="498" spans="1:33" ht="16.5" x14ac:dyDescent="0.3">
      <c r="A498" s="10">
        <f t="shared" si="31"/>
        <v>493</v>
      </c>
      <c r="B498" s="10">
        <f t="shared" si="32"/>
        <v>21120060</v>
      </c>
      <c r="C498" s="10"/>
      <c r="D498" s="10">
        <v>0</v>
      </c>
      <c r="E498" s="10" t="s">
        <v>144</v>
      </c>
      <c r="F498" s="10" t="str">
        <f t="shared" si="30"/>
        <v>5,11206</v>
      </c>
      <c r="G498" s="10"/>
      <c r="H498" s="10"/>
      <c r="I498" s="10">
        <v>0</v>
      </c>
      <c r="J498" s="11" t="s">
        <v>262</v>
      </c>
      <c r="K498" s="10" t="s">
        <v>55</v>
      </c>
      <c r="L498" s="12"/>
      <c r="M498" s="10">
        <v>1</v>
      </c>
      <c r="N498" s="10"/>
      <c r="O498" s="248">
        <v>400002</v>
      </c>
      <c r="P498" s="10"/>
      <c r="Q498" s="10"/>
      <c r="R498" s="248"/>
      <c r="S498" s="248"/>
      <c r="T498" s="10" t="s">
        <v>117</v>
      </c>
      <c r="U498" s="248">
        <v>400003</v>
      </c>
      <c r="V498" s="10"/>
      <c r="W498" s="143" t="s">
        <v>2609</v>
      </c>
      <c r="X498" s="10"/>
      <c r="Y498" s="10"/>
      <c r="Z498" s="11"/>
      <c r="AA498" s="11"/>
      <c r="AB498" s="10" t="str">
        <f t="shared" si="33"/>
        <v>06</v>
      </c>
      <c r="AC498" s="10" t="s">
        <v>162</v>
      </c>
      <c r="AD498" s="10"/>
      <c r="AE498" s="10"/>
      <c r="AF498" s="10"/>
      <c r="AG498" s="11" t="s">
        <v>190</v>
      </c>
    </row>
    <row r="499" spans="1:33" ht="16.5" x14ac:dyDescent="0.3">
      <c r="A499" s="55">
        <f t="shared" si="31"/>
        <v>494</v>
      </c>
      <c r="B499" s="10">
        <f t="shared" si="32"/>
        <v>21120070</v>
      </c>
      <c r="C499" s="10"/>
      <c r="D499" s="10">
        <v>0</v>
      </c>
      <c r="E499" s="10" t="s">
        <v>144</v>
      </c>
      <c r="F499" s="10" t="str">
        <f t="shared" si="30"/>
        <v>5,11207</v>
      </c>
      <c r="G499" s="10"/>
      <c r="H499" s="10"/>
      <c r="I499" s="10">
        <v>0</v>
      </c>
      <c r="J499" s="11" t="s">
        <v>262</v>
      </c>
      <c r="K499" s="10" t="s">
        <v>55</v>
      </c>
      <c r="L499" s="12"/>
      <c r="M499" s="10">
        <v>1</v>
      </c>
      <c r="N499" s="10"/>
      <c r="O499" s="248">
        <v>400002</v>
      </c>
      <c r="P499" s="10"/>
      <c r="Q499" s="10"/>
      <c r="R499" s="248"/>
      <c r="S499" s="248"/>
      <c r="T499" s="10" t="s">
        <v>117</v>
      </c>
      <c r="U499" s="248">
        <v>400003</v>
      </c>
      <c r="V499" s="10"/>
      <c r="W499" s="143" t="s">
        <v>2609</v>
      </c>
      <c r="X499" s="10"/>
      <c r="Y499" s="10"/>
      <c r="Z499" s="11"/>
      <c r="AA499" s="11"/>
      <c r="AB499" s="10" t="str">
        <f t="shared" si="33"/>
        <v>07</v>
      </c>
      <c r="AC499" s="10" t="s">
        <v>162</v>
      </c>
      <c r="AD499" s="10"/>
      <c r="AE499" s="10"/>
      <c r="AF499" s="10"/>
      <c r="AG499" s="11" t="s">
        <v>190</v>
      </c>
    </row>
    <row r="500" spans="1:33" ht="16.5" x14ac:dyDescent="0.3">
      <c r="A500" s="10">
        <f t="shared" si="31"/>
        <v>495</v>
      </c>
      <c r="B500" s="10">
        <f t="shared" si="32"/>
        <v>21120080</v>
      </c>
      <c r="C500" s="10"/>
      <c r="D500" s="10">
        <v>0</v>
      </c>
      <c r="E500" s="10" t="s">
        <v>144</v>
      </c>
      <c r="F500" s="10" t="str">
        <f t="shared" si="30"/>
        <v>5,11208</v>
      </c>
      <c r="G500" s="10"/>
      <c r="H500" s="10"/>
      <c r="I500" s="10">
        <v>0</v>
      </c>
      <c r="J500" s="11" t="s">
        <v>262</v>
      </c>
      <c r="K500" s="10" t="s">
        <v>55</v>
      </c>
      <c r="L500" s="12"/>
      <c r="M500" s="10">
        <v>1</v>
      </c>
      <c r="N500" s="10"/>
      <c r="O500" s="248">
        <v>400002</v>
      </c>
      <c r="P500" s="10"/>
      <c r="Q500" s="10"/>
      <c r="R500" s="248"/>
      <c r="S500" s="248"/>
      <c r="T500" s="10" t="s">
        <v>117</v>
      </c>
      <c r="U500" s="248">
        <v>400003</v>
      </c>
      <c r="V500" s="10"/>
      <c r="W500" s="143" t="s">
        <v>2609</v>
      </c>
      <c r="X500" s="10"/>
      <c r="Y500" s="10"/>
      <c r="Z500" s="11"/>
      <c r="AA500" s="11"/>
      <c r="AB500" s="10" t="str">
        <f t="shared" si="33"/>
        <v>08</v>
      </c>
      <c r="AC500" s="10" t="s">
        <v>162</v>
      </c>
      <c r="AD500" s="10"/>
      <c r="AE500" s="10"/>
      <c r="AF500" s="10"/>
      <c r="AG500" s="11" t="s">
        <v>190</v>
      </c>
    </row>
    <row r="501" spans="1:33" ht="16.5" x14ac:dyDescent="0.3">
      <c r="A501" s="55">
        <f t="shared" si="31"/>
        <v>496</v>
      </c>
      <c r="B501" s="10">
        <f t="shared" si="32"/>
        <v>21120090</v>
      </c>
      <c r="C501" s="10"/>
      <c r="D501" s="10">
        <v>0</v>
      </c>
      <c r="E501" s="10" t="s">
        <v>144</v>
      </c>
      <c r="F501" s="10" t="str">
        <f t="shared" si="30"/>
        <v>5,11209</v>
      </c>
      <c r="G501" s="10"/>
      <c r="H501" s="10"/>
      <c r="I501" s="10">
        <v>0</v>
      </c>
      <c r="J501" s="11" t="s">
        <v>262</v>
      </c>
      <c r="K501" s="10" t="s">
        <v>55</v>
      </c>
      <c r="L501" s="12"/>
      <c r="M501" s="10">
        <v>1</v>
      </c>
      <c r="N501" s="10"/>
      <c r="O501" s="248">
        <v>400002</v>
      </c>
      <c r="P501" s="10"/>
      <c r="Q501" s="10"/>
      <c r="R501" s="248"/>
      <c r="S501" s="248"/>
      <c r="T501" s="10" t="s">
        <v>117</v>
      </c>
      <c r="U501" s="248">
        <v>400003</v>
      </c>
      <c r="V501" s="10"/>
      <c r="W501" s="143" t="s">
        <v>2609</v>
      </c>
      <c r="X501" s="10"/>
      <c r="Y501" s="10"/>
      <c r="Z501" s="11"/>
      <c r="AA501" s="11"/>
      <c r="AB501" s="10" t="str">
        <f t="shared" si="33"/>
        <v>09</v>
      </c>
      <c r="AC501" s="10" t="s">
        <v>162</v>
      </c>
      <c r="AD501" s="10"/>
      <c r="AE501" s="10"/>
      <c r="AF501" s="10"/>
      <c r="AG501" s="11" t="s">
        <v>190</v>
      </c>
    </row>
    <row r="502" spans="1:33" ht="16.5" x14ac:dyDescent="0.3">
      <c r="A502" s="10">
        <f t="shared" si="31"/>
        <v>497</v>
      </c>
      <c r="B502" s="10">
        <f t="shared" si="32"/>
        <v>21120100</v>
      </c>
      <c r="C502" s="10"/>
      <c r="D502" s="10">
        <v>0</v>
      </c>
      <c r="E502" s="10" t="s">
        <v>144</v>
      </c>
      <c r="F502" s="10" t="str">
        <f t="shared" si="30"/>
        <v>5,11210</v>
      </c>
      <c r="G502" s="10"/>
      <c r="H502" s="10"/>
      <c r="I502" s="10">
        <v>0</v>
      </c>
      <c r="J502" s="11" t="s">
        <v>262</v>
      </c>
      <c r="K502" s="10" t="s">
        <v>55</v>
      </c>
      <c r="L502" s="12"/>
      <c r="M502" s="10">
        <v>1</v>
      </c>
      <c r="N502" s="10"/>
      <c r="O502" s="248">
        <v>400002</v>
      </c>
      <c r="P502" s="10"/>
      <c r="Q502" s="10"/>
      <c r="R502" s="248"/>
      <c r="S502" s="248"/>
      <c r="T502" s="10" t="s">
        <v>117</v>
      </c>
      <c r="U502" s="248">
        <v>400003</v>
      </c>
      <c r="V502" s="10"/>
      <c r="W502" s="143" t="s">
        <v>2609</v>
      </c>
      <c r="X502" s="10"/>
      <c r="Y502" s="10"/>
      <c r="Z502" s="11"/>
      <c r="AA502" s="11"/>
      <c r="AB502" s="10" t="str">
        <f t="shared" si="33"/>
        <v>10</v>
      </c>
      <c r="AC502" s="10" t="s">
        <v>162</v>
      </c>
      <c r="AD502" s="10"/>
      <c r="AE502" s="10"/>
      <c r="AF502" s="10"/>
      <c r="AG502" s="11" t="s">
        <v>190</v>
      </c>
    </row>
    <row r="503" spans="1:33" ht="16.5" x14ac:dyDescent="0.3">
      <c r="A503" s="55">
        <f t="shared" si="31"/>
        <v>498</v>
      </c>
      <c r="B503" s="10">
        <f t="shared" si="32"/>
        <v>21120110</v>
      </c>
      <c r="C503" s="10"/>
      <c r="D503" s="10">
        <v>0</v>
      </c>
      <c r="E503" s="10" t="s">
        <v>144</v>
      </c>
      <c r="F503" s="10" t="str">
        <f t="shared" si="30"/>
        <v>5,11211</v>
      </c>
      <c r="G503" s="10"/>
      <c r="H503" s="10"/>
      <c r="I503" s="10">
        <v>0</v>
      </c>
      <c r="J503" s="11" t="s">
        <v>262</v>
      </c>
      <c r="K503" s="10" t="s">
        <v>55</v>
      </c>
      <c r="L503" s="12"/>
      <c r="M503" s="10">
        <v>1</v>
      </c>
      <c r="N503" s="10"/>
      <c r="O503" s="248">
        <v>400002</v>
      </c>
      <c r="P503" s="10"/>
      <c r="Q503" s="10"/>
      <c r="R503" s="248"/>
      <c r="S503" s="248"/>
      <c r="T503" s="10" t="s">
        <v>117</v>
      </c>
      <c r="U503" s="248">
        <v>400003</v>
      </c>
      <c r="V503" s="10"/>
      <c r="W503" s="143" t="s">
        <v>2609</v>
      </c>
      <c r="X503" s="10"/>
      <c r="Y503" s="10"/>
      <c r="Z503" s="11"/>
      <c r="AA503" s="11"/>
      <c r="AB503" s="10" t="str">
        <f t="shared" si="33"/>
        <v>11</v>
      </c>
      <c r="AC503" s="10" t="s">
        <v>162</v>
      </c>
      <c r="AD503" s="10"/>
      <c r="AE503" s="10"/>
      <c r="AF503" s="10"/>
      <c r="AG503" s="11" t="s">
        <v>190</v>
      </c>
    </row>
    <row r="504" spans="1:33" ht="16.5" x14ac:dyDescent="0.3">
      <c r="A504" s="10">
        <f t="shared" si="31"/>
        <v>499</v>
      </c>
      <c r="B504" s="10">
        <f t="shared" si="32"/>
        <v>21120120</v>
      </c>
      <c r="C504" s="10"/>
      <c r="D504" s="10">
        <v>0</v>
      </c>
      <c r="E504" s="10" t="s">
        <v>144</v>
      </c>
      <c r="F504" s="10" t="str">
        <f t="shared" si="30"/>
        <v>5,11212</v>
      </c>
      <c r="G504" s="10"/>
      <c r="H504" s="10"/>
      <c r="I504" s="10">
        <v>0</v>
      </c>
      <c r="J504" s="11" t="s">
        <v>262</v>
      </c>
      <c r="K504" s="10" t="s">
        <v>55</v>
      </c>
      <c r="L504" s="12"/>
      <c r="M504" s="10">
        <v>1</v>
      </c>
      <c r="N504" s="10"/>
      <c r="O504" s="248">
        <v>400002</v>
      </c>
      <c r="P504" s="10"/>
      <c r="Q504" s="10"/>
      <c r="R504" s="248"/>
      <c r="S504" s="248"/>
      <c r="T504" s="10" t="s">
        <v>117</v>
      </c>
      <c r="U504" s="248">
        <v>400003</v>
      </c>
      <c r="V504" s="10"/>
      <c r="W504" s="143" t="s">
        <v>2609</v>
      </c>
      <c r="X504" s="10"/>
      <c r="Y504" s="10"/>
      <c r="Z504" s="11"/>
      <c r="AA504" s="11"/>
      <c r="AB504" s="10" t="str">
        <f t="shared" si="33"/>
        <v>12</v>
      </c>
      <c r="AC504" s="10" t="s">
        <v>162</v>
      </c>
      <c r="AD504" s="10"/>
      <c r="AE504" s="10"/>
      <c r="AF504" s="10"/>
      <c r="AG504" s="11" t="s">
        <v>190</v>
      </c>
    </row>
    <row r="505" spans="1:33" ht="16.5" x14ac:dyDescent="0.3">
      <c r="A505" s="55">
        <f t="shared" si="31"/>
        <v>500</v>
      </c>
      <c r="B505" s="10">
        <f t="shared" si="32"/>
        <v>21120130</v>
      </c>
      <c r="C505" s="10"/>
      <c r="D505" s="10">
        <v>0</v>
      </c>
      <c r="E505" s="10" t="s">
        <v>144</v>
      </c>
      <c r="F505" s="10" t="str">
        <f t="shared" si="30"/>
        <v>5,11213</v>
      </c>
      <c r="G505" s="10"/>
      <c r="H505" s="10"/>
      <c r="I505" s="10">
        <v>0</v>
      </c>
      <c r="J505" s="11" t="s">
        <v>262</v>
      </c>
      <c r="K505" s="10" t="s">
        <v>55</v>
      </c>
      <c r="L505" s="12"/>
      <c r="M505" s="10">
        <v>1</v>
      </c>
      <c r="N505" s="10"/>
      <c r="O505" s="248">
        <v>400002</v>
      </c>
      <c r="P505" s="10"/>
      <c r="Q505" s="10"/>
      <c r="R505" s="248"/>
      <c r="S505" s="248"/>
      <c r="T505" s="10" t="s">
        <v>117</v>
      </c>
      <c r="U505" s="248">
        <v>400003</v>
      </c>
      <c r="V505" s="10"/>
      <c r="W505" s="143" t="s">
        <v>2609</v>
      </c>
      <c r="X505" s="10"/>
      <c r="Y505" s="10"/>
      <c r="Z505" s="11"/>
      <c r="AA505" s="11"/>
      <c r="AB505" s="10" t="str">
        <f t="shared" si="33"/>
        <v>13</v>
      </c>
      <c r="AC505" s="10" t="s">
        <v>162</v>
      </c>
      <c r="AD505" s="10"/>
      <c r="AE505" s="10"/>
      <c r="AF505" s="10"/>
      <c r="AG505" s="11" t="s">
        <v>190</v>
      </c>
    </row>
    <row r="506" spans="1:33" ht="16.5" x14ac:dyDescent="0.3">
      <c r="A506" s="10">
        <f t="shared" si="31"/>
        <v>501</v>
      </c>
      <c r="B506" s="10">
        <f t="shared" si="32"/>
        <v>21120140</v>
      </c>
      <c r="C506" s="10"/>
      <c r="D506" s="10">
        <v>0</v>
      </c>
      <c r="E506" s="10" t="s">
        <v>144</v>
      </c>
      <c r="F506" s="10" t="str">
        <f t="shared" si="30"/>
        <v>5,11214</v>
      </c>
      <c r="G506" s="10"/>
      <c r="H506" s="10"/>
      <c r="I506" s="10">
        <v>0</v>
      </c>
      <c r="J506" s="11" t="s">
        <v>262</v>
      </c>
      <c r="K506" s="10" t="s">
        <v>55</v>
      </c>
      <c r="L506" s="12"/>
      <c r="M506" s="10">
        <v>1</v>
      </c>
      <c r="N506" s="10"/>
      <c r="O506" s="248">
        <v>400002</v>
      </c>
      <c r="P506" s="10"/>
      <c r="Q506" s="10"/>
      <c r="R506" s="248"/>
      <c r="S506" s="248"/>
      <c r="T506" s="10" t="s">
        <v>117</v>
      </c>
      <c r="U506" s="248">
        <v>400003</v>
      </c>
      <c r="V506" s="10"/>
      <c r="W506" s="143" t="s">
        <v>2609</v>
      </c>
      <c r="X506" s="10"/>
      <c r="Y506" s="10"/>
      <c r="Z506" s="11"/>
      <c r="AA506" s="11"/>
      <c r="AB506" s="10" t="str">
        <f t="shared" si="33"/>
        <v>14</v>
      </c>
      <c r="AC506" s="10" t="s">
        <v>162</v>
      </c>
      <c r="AD506" s="10"/>
      <c r="AE506" s="10"/>
      <c r="AF506" s="10"/>
      <c r="AG506" s="11" t="s">
        <v>190</v>
      </c>
    </row>
    <row r="507" spans="1:33" ht="16.5" x14ac:dyDescent="0.3">
      <c r="A507" s="55">
        <f t="shared" si="31"/>
        <v>502</v>
      </c>
      <c r="B507" s="10">
        <f t="shared" si="32"/>
        <v>21120150</v>
      </c>
      <c r="C507" s="10"/>
      <c r="D507" s="10">
        <v>0</v>
      </c>
      <c r="E507" s="10" t="s">
        <v>144</v>
      </c>
      <c r="F507" s="10" t="str">
        <f t="shared" si="30"/>
        <v>5,11215</v>
      </c>
      <c r="G507" s="10"/>
      <c r="H507" s="10"/>
      <c r="I507" s="10">
        <v>0</v>
      </c>
      <c r="J507" s="11" t="s">
        <v>262</v>
      </c>
      <c r="K507" s="10" t="s">
        <v>55</v>
      </c>
      <c r="L507" s="12"/>
      <c r="M507" s="10">
        <v>1</v>
      </c>
      <c r="N507" s="10"/>
      <c r="O507" s="248">
        <v>400002</v>
      </c>
      <c r="P507" s="10"/>
      <c r="Q507" s="10"/>
      <c r="R507" s="248"/>
      <c r="S507" s="248"/>
      <c r="T507" s="10" t="s">
        <v>117</v>
      </c>
      <c r="U507" s="248">
        <v>400003</v>
      </c>
      <c r="V507" s="10"/>
      <c r="W507" s="143" t="s">
        <v>2609</v>
      </c>
      <c r="X507" s="10"/>
      <c r="Y507" s="10"/>
      <c r="Z507" s="11"/>
      <c r="AA507" s="11"/>
      <c r="AB507" s="10" t="str">
        <f t="shared" si="33"/>
        <v>15</v>
      </c>
      <c r="AC507" s="10" t="s">
        <v>162</v>
      </c>
      <c r="AD507" s="10"/>
      <c r="AE507" s="10"/>
      <c r="AF507" s="10"/>
      <c r="AG507" s="11" t="s">
        <v>190</v>
      </c>
    </row>
    <row r="508" spans="1:33" ht="16.5" x14ac:dyDescent="0.3">
      <c r="A508" s="10">
        <f t="shared" si="31"/>
        <v>503</v>
      </c>
      <c r="B508" s="10">
        <f t="shared" si="32"/>
        <v>21120160</v>
      </c>
      <c r="C508" s="10"/>
      <c r="D508" s="10">
        <v>0</v>
      </c>
      <c r="E508" s="10" t="s">
        <v>144</v>
      </c>
      <c r="F508" s="10" t="str">
        <f t="shared" ref="F508:F571" si="34">_xlfn.CONCAT(LEFT(AG508,5),AB508)</f>
        <v>5,11216</v>
      </c>
      <c r="G508" s="10"/>
      <c r="H508" s="10"/>
      <c r="I508" s="10">
        <v>0</v>
      </c>
      <c r="J508" s="11" t="s">
        <v>262</v>
      </c>
      <c r="K508" s="10" t="s">
        <v>55</v>
      </c>
      <c r="L508" s="12"/>
      <c r="M508" s="10">
        <v>1</v>
      </c>
      <c r="N508" s="10"/>
      <c r="O508" s="248">
        <v>400002</v>
      </c>
      <c r="P508" s="10"/>
      <c r="Q508" s="10"/>
      <c r="R508" s="248"/>
      <c r="S508" s="248"/>
      <c r="T508" s="10" t="s">
        <v>117</v>
      </c>
      <c r="U508" s="248">
        <v>400003</v>
      </c>
      <c r="V508" s="10"/>
      <c r="W508" s="143" t="s">
        <v>2609</v>
      </c>
      <c r="X508" s="10"/>
      <c r="Y508" s="10"/>
      <c r="Z508" s="11"/>
      <c r="AA508" s="11"/>
      <c r="AB508" s="10" t="str">
        <f t="shared" si="33"/>
        <v>16</v>
      </c>
      <c r="AC508" s="10" t="s">
        <v>162</v>
      </c>
      <c r="AD508" s="10"/>
      <c r="AE508" s="10"/>
      <c r="AF508" s="10"/>
      <c r="AG508" s="11" t="s">
        <v>190</v>
      </c>
    </row>
    <row r="509" spans="1:33" ht="16.5" x14ac:dyDescent="0.3">
      <c r="A509" s="55">
        <f t="shared" si="31"/>
        <v>504</v>
      </c>
      <c r="B509" s="10">
        <f t="shared" si="32"/>
        <v>21120170</v>
      </c>
      <c r="C509" s="10"/>
      <c r="D509" s="10">
        <v>0</v>
      </c>
      <c r="E509" s="10" t="s">
        <v>144</v>
      </c>
      <c r="F509" s="10" t="str">
        <f t="shared" si="34"/>
        <v>5,11217</v>
      </c>
      <c r="G509" s="10"/>
      <c r="H509" s="10"/>
      <c r="I509" s="10">
        <v>0</v>
      </c>
      <c r="J509" s="11" t="s">
        <v>262</v>
      </c>
      <c r="K509" s="10" t="s">
        <v>55</v>
      </c>
      <c r="L509" s="12"/>
      <c r="M509" s="10">
        <v>1</v>
      </c>
      <c r="N509" s="10"/>
      <c r="O509" s="248">
        <v>400002</v>
      </c>
      <c r="P509" s="10"/>
      <c r="Q509" s="10"/>
      <c r="R509" s="248"/>
      <c r="S509" s="248"/>
      <c r="T509" s="10" t="s">
        <v>117</v>
      </c>
      <c r="U509" s="248">
        <v>400003</v>
      </c>
      <c r="V509" s="10"/>
      <c r="W509" s="143" t="s">
        <v>2609</v>
      </c>
      <c r="X509" s="10"/>
      <c r="Y509" s="10"/>
      <c r="Z509" s="11"/>
      <c r="AA509" s="11"/>
      <c r="AB509" s="10" t="str">
        <f t="shared" si="33"/>
        <v>17</v>
      </c>
      <c r="AC509" s="10" t="s">
        <v>162</v>
      </c>
      <c r="AD509" s="10"/>
      <c r="AE509" s="10"/>
      <c r="AF509" s="10"/>
      <c r="AG509" s="11" t="s">
        <v>190</v>
      </c>
    </row>
    <row r="510" spans="1:33" ht="16.5" x14ac:dyDescent="0.3">
      <c r="A510" s="10">
        <f t="shared" si="31"/>
        <v>505</v>
      </c>
      <c r="B510" s="10">
        <f t="shared" si="32"/>
        <v>21120180</v>
      </c>
      <c r="C510" s="10"/>
      <c r="D510" s="10">
        <v>0</v>
      </c>
      <c r="E510" s="10" t="s">
        <v>144</v>
      </c>
      <c r="F510" s="10" t="str">
        <f t="shared" si="34"/>
        <v>5,11218</v>
      </c>
      <c r="G510" s="10"/>
      <c r="H510" s="10"/>
      <c r="I510" s="10">
        <v>0</v>
      </c>
      <c r="J510" s="11" t="s">
        <v>262</v>
      </c>
      <c r="K510" s="10" t="s">
        <v>55</v>
      </c>
      <c r="L510" s="12"/>
      <c r="M510" s="10">
        <v>1</v>
      </c>
      <c r="N510" s="10"/>
      <c r="O510" s="248">
        <v>400002</v>
      </c>
      <c r="P510" s="10"/>
      <c r="Q510" s="10"/>
      <c r="R510" s="248"/>
      <c r="S510" s="248"/>
      <c r="T510" s="10" t="s">
        <v>117</v>
      </c>
      <c r="U510" s="248">
        <v>400003</v>
      </c>
      <c r="V510" s="10"/>
      <c r="W510" s="143" t="s">
        <v>2609</v>
      </c>
      <c r="X510" s="10"/>
      <c r="Y510" s="10"/>
      <c r="Z510" s="11"/>
      <c r="AA510" s="11"/>
      <c r="AB510" s="10" t="str">
        <f t="shared" si="33"/>
        <v>18</v>
      </c>
      <c r="AC510" s="10" t="s">
        <v>162</v>
      </c>
      <c r="AD510" s="10"/>
      <c r="AE510" s="10"/>
      <c r="AF510" s="10"/>
      <c r="AG510" s="11" t="s">
        <v>190</v>
      </c>
    </row>
    <row r="511" spans="1:33" ht="16.5" x14ac:dyDescent="0.3">
      <c r="A511" s="55">
        <f t="shared" si="31"/>
        <v>506</v>
      </c>
      <c r="B511" s="10">
        <f t="shared" si="32"/>
        <v>21120190</v>
      </c>
      <c r="C511" s="10"/>
      <c r="D511" s="10">
        <v>0</v>
      </c>
      <c r="E511" s="10" t="s">
        <v>144</v>
      </c>
      <c r="F511" s="10" t="str">
        <f t="shared" si="34"/>
        <v>5,11219</v>
      </c>
      <c r="G511" s="10"/>
      <c r="H511" s="10"/>
      <c r="I511" s="10">
        <v>0</v>
      </c>
      <c r="J511" s="11" t="s">
        <v>262</v>
      </c>
      <c r="K511" s="10" t="s">
        <v>55</v>
      </c>
      <c r="L511" s="12"/>
      <c r="M511" s="10">
        <v>1</v>
      </c>
      <c r="N511" s="10"/>
      <c r="O511" s="248">
        <v>400002</v>
      </c>
      <c r="P511" s="10"/>
      <c r="Q511" s="10"/>
      <c r="R511" s="248"/>
      <c r="S511" s="248"/>
      <c r="T511" s="10" t="s">
        <v>117</v>
      </c>
      <c r="U511" s="248">
        <v>400003</v>
      </c>
      <c r="V511" s="10"/>
      <c r="W511" s="143" t="s">
        <v>2609</v>
      </c>
      <c r="X511" s="10"/>
      <c r="Y511" s="10"/>
      <c r="Z511" s="11"/>
      <c r="AA511" s="11"/>
      <c r="AB511" s="10" t="str">
        <f t="shared" si="33"/>
        <v>19</v>
      </c>
      <c r="AC511" s="10" t="s">
        <v>162</v>
      </c>
      <c r="AD511" s="10"/>
      <c r="AE511" s="10"/>
      <c r="AF511" s="10"/>
      <c r="AG511" s="11" t="s">
        <v>190</v>
      </c>
    </row>
    <row r="512" spans="1:33" ht="16.5" x14ac:dyDescent="0.3">
      <c r="A512" s="10">
        <f t="shared" si="31"/>
        <v>507</v>
      </c>
      <c r="B512" s="10">
        <f t="shared" si="32"/>
        <v>21120200</v>
      </c>
      <c r="C512" s="10"/>
      <c r="D512" s="10">
        <v>0</v>
      </c>
      <c r="E512" s="10" t="s">
        <v>144</v>
      </c>
      <c r="F512" s="10" t="str">
        <f t="shared" si="34"/>
        <v>5,11220</v>
      </c>
      <c r="G512" s="10"/>
      <c r="H512" s="10"/>
      <c r="I512" s="10">
        <v>0</v>
      </c>
      <c r="J512" s="11" t="s">
        <v>262</v>
      </c>
      <c r="K512" s="10" t="s">
        <v>55</v>
      </c>
      <c r="L512" s="12"/>
      <c r="M512" s="10">
        <v>1</v>
      </c>
      <c r="N512" s="10"/>
      <c r="O512" s="248">
        <v>400002</v>
      </c>
      <c r="P512" s="10"/>
      <c r="Q512" s="10"/>
      <c r="R512" s="248"/>
      <c r="S512" s="248"/>
      <c r="T512" s="10" t="s">
        <v>117</v>
      </c>
      <c r="U512" s="248">
        <v>400003</v>
      </c>
      <c r="V512" s="10"/>
      <c r="W512" s="143" t="s">
        <v>2609</v>
      </c>
      <c r="X512" s="10"/>
      <c r="Y512" s="10"/>
      <c r="Z512" s="11"/>
      <c r="AA512" s="11"/>
      <c r="AB512" s="10" t="str">
        <f t="shared" si="33"/>
        <v>20</v>
      </c>
      <c r="AC512" s="10" t="s">
        <v>162</v>
      </c>
      <c r="AD512" s="10"/>
      <c r="AE512" s="10"/>
      <c r="AF512" s="10"/>
      <c r="AG512" s="11" t="s">
        <v>190</v>
      </c>
    </row>
    <row r="513" spans="1:33" ht="16.5" x14ac:dyDescent="0.3">
      <c r="A513" s="55">
        <f t="shared" si="31"/>
        <v>508</v>
      </c>
      <c r="B513" s="10">
        <f t="shared" si="32"/>
        <v>21120210</v>
      </c>
      <c r="C513" s="10"/>
      <c r="D513" s="10">
        <v>0</v>
      </c>
      <c r="E513" s="10" t="s">
        <v>144</v>
      </c>
      <c r="F513" s="10" t="str">
        <f t="shared" si="34"/>
        <v>5,11221</v>
      </c>
      <c r="G513" s="10"/>
      <c r="H513" s="10"/>
      <c r="I513" s="10">
        <v>0</v>
      </c>
      <c r="J513" s="11" t="s">
        <v>262</v>
      </c>
      <c r="K513" s="10" t="s">
        <v>55</v>
      </c>
      <c r="L513" s="12"/>
      <c r="M513" s="10">
        <v>1</v>
      </c>
      <c r="N513" s="10"/>
      <c r="O513" s="248">
        <v>400002</v>
      </c>
      <c r="P513" s="10"/>
      <c r="Q513" s="10"/>
      <c r="R513" s="248"/>
      <c r="S513" s="248"/>
      <c r="T513" s="10" t="s">
        <v>117</v>
      </c>
      <c r="U513" s="248">
        <v>400003</v>
      </c>
      <c r="V513" s="10"/>
      <c r="W513" s="143" t="s">
        <v>2609</v>
      </c>
      <c r="X513" s="10"/>
      <c r="Y513" s="10"/>
      <c r="Z513" s="11"/>
      <c r="AA513" s="11"/>
      <c r="AB513" s="10" t="str">
        <f t="shared" si="33"/>
        <v>21</v>
      </c>
      <c r="AC513" s="10" t="s">
        <v>162</v>
      </c>
      <c r="AD513" s="10"/>
      <c r="AE513" s="10"/>
      <c r="AF513" s="10"/>
      <c r="AG513" s="11" t="s">
        <v>190</v>
      </c>
    </row>
    <row r="514" spans="1:33" ht="16.5" x14ac:dyDescent="0.3">
      <c r="A514" s="10">
        <f t="shared" si="31"/>
        <v>509</v>
      </c>
      <c r="B514" s="10">
        <f t="shared" si="32"/>
        <v>21120220</v>
      </c>
      <c r="C514" s="10"/>
      <c r="D514" s="10">
        <v>0</v>
      </c>
      <c r="E514" s="10" t="s">
        <v>144</v>
      </c>
      <c r="F514" s="10" t="str">
        <f t="shared" si="34"/>
        <v>5,11222</v>
      </c>
      <c r="G514" s="10"/>
      <c r="H514" s="10"/>
      <c r="I514" s="10">
        <v>0</v>
      </c>
      <c r="J514" s="11" t="s">
        <v>262</v>
      </c>
      <c r="K514" s="10" t="s">
        <v>55</v>
      </c>
      <c r="L514" s="12"/>
      <c r="M514" s="10">
        <v>1</v>
      </c>
      <c r="N514" s="10"/>
      <c r="O514" s="248">
        <v>400002</v>
      </c>
      <c r="P514" s="10"/>
      <c r="Q514" s="10"/>
      <c r="R514" s="248"/>
      <c r="S514" s="248"/>
      <c r="T514" s="10" t="s">
        <v>117</v>
      </c>
      <c r="U514" s="248">
        <v>400003</v>
      </c>
      <c r="V514" s="10"/>
      <c r="W514" s="143" t="s">
        <v>2609</v>
      </c>
      <c r="X514" s="10"/>
      <c r="Y514" s="10"/>
      <c r="Z514" s="11"/>
      <c r="AA514" s="11"/>
      <c r="AB514" s="10" t="str">
        <f t="shared" si="33"/>
        <v>22</v>
      </c>
      <c r="AC514" s="10" t="s">
        <v>162</v>
      </c>
      <c r="AD514" s="10"/>
      <c r="AE514" s="10"/>
      <c r="AF514" s="10"/>
      <c r="AG514" s="11" t="s">
        <v>190</v>
      </c>
    </row>
    <row r="515" spans="1:33" ht="16.5" x14ac:dyDescent="0.3">
      <c r="A515" s="55">
        <f t="shared" si="31"/>
        <v>510</v>
      </c>
      <c r="B515" s="10">
        <f t="shared" si="32"/>
        <v>21120230</v>
      </c>
      <c r="C515" s="10"/>
      <c r="D515" s="10">
        <v>0</v>
      </c>
      <c r="E515" s="10" t="s">
        <v>144</v>
      </c>
      <c r="F515" s="10" t="str">
        <f t="shared" si="34"/>
        <v>5,11223</v>
      </c>
      <c r="G515" s="10"/>
      <c r="H515" s="10"/>
      <c r="I515" s="10">
        <v>0</v>
      </c>
      <c r="J515" s="11" t="s">
        <v>262</v>
      </c>
      <c r="K515" s="10" t="s">
        <v>55</v>
      </c>
      <c r="L515" s="12"/>
      <c r="M515" s="10">
        <v>1</v>
      </c>
      <c r="N515" s="10"/>
      <c r="O515" s="248">
        <v>400002</v>
      </c>
      <c r="P515" s="10"/>
      <c r="Q515" s="10"/>
      <c r="R515" s="248"/>
      <c r="S515" s="248"/>
      <c r="T515" s="10" t="s">
        <v>117</v>
      </c>
      <c r="U515" s="248">
        <v>400003</v>
      </c>
      <c r="V515" s="10"/>
      <c r="W515" s="143" t="s">
        <v>2609</v>
      </c>
      <c r="X515" s="10"/>
      <c r="Y515" s="10"/>
      <c r="Z515" s="11"/>
      <c r="AA515" s="11"/>
      <c r="AB515" s="10" t="str">
        <f t="shared" si="33"/>
        <v>23</v>
      </c>
      <c r="AC515" s="10" t="s">
        <v>162</v>
      </c>
      <c r="AD515" s="10"/>
      <c r="AE515" s="10"/>
      <c r="AF515" s="10"/>
      <c r="AG515" s="11" t="s">
        <v>190</v>
      </c>
    </row>
    <row r="516" spans="1:33" ht="16.5" x14ac:dyDescent="0.3">
      <c r="A516" s="10">
        <f t="shared" si="31"/>
        <v>511</v>
      </c>
      <c r="B516" s="10">
        <f t="shared" si="32"/>
        <v>21120240</v>
      </c>
      <c r="C516" s="10"/>
      <c r="D516" s="10">
        <v>0</v>
      </c>
      <c r="E516" s="10" t="s">
        <v>144</v>
      </c>
      <c r="F516" s="10" t="str">
        <f t="shared" si="34"/>
        <v>5,11224</v>
      </c>
      <c r="G516" s="10"/>
      <c r="H516" s="10"/>
      <c r="I516" s="10">
        <v>0</v>
      </c>
      <c r="J516" s="11" t="s">
        <v>262</v>
      </c>
      <c r="K516" s="10" t="s">
        <v>55</v>
      </c>
      <c r="L516" s="12"/>
      <c r="M516" s="10">
        <v>1</v>
      </c>
      <c r="N516" s="10"/>
      <c r="O516" s="248">
        <v>400002</v>
      </c>
      <c r="P516" s="10"/>
      <c r="Q516" s="10"/>
      <c r="R516" s="248"/>
      <c r="S516" s="248"/>
      <c r="T516" s="10" t="s">
        <v>117</v>
      </c>
      <c r="U516" s="248">
        <v>400003</v>
      </c>
      <c r="V516" s="10"/>
      <c r="W516" s="143" t="s">
        <v>2609</v>
      </c>
      <c r="X516" s="10"/>
      <c r="Y516" s="10"/>
      <c r="Z516" s="11"/>
      <c r="AA516" s="11"/>
      <c r="AB516" s="10" t="str">
        <f t="shared" si="33"/>
        <v>24</v>
      </c>
      <c r="AC516" s="10" t="s">
        <v>162</v>
      </c>
      <c r="AD516" s="10"/>
      <c r="AE516" s="10"/>
      <c r="AF516" s="10"/>
      <c r="AG516" s="11" t="s">
        <v>190</v>
      </c>
    </row>
    <row r="517" spans="1:33" ht="16.5" x14ac:dyDescent="0.3">
      <c r="A517" s="55">
        <f t="shared" si="31"/>
        <v>512</v>
      </c>
      <c r="B517" s="10">
        <f t="shared" si="32"/>
        <v>21120250</v>
      </c>
      <c r="C517" s="10"/>
      <c r="D517" s="10">
        <v>0</v>
      </c>
      <c r="E517" s="10" t="s">
        <v>144</v>
      </c>
      <c r="F517" s="10" t="str">
        <f t="shared" si="34"/>
        <v>5,11225</v>
      </c>
      <c r="G517" s="10"/>
      <c r="H517" s="10"/>
      <c r="I517" s="10">
        <v>0</v>
      </c>
      <c r="J517" s="11" t="s">
        <v>262</v>
      </c>
      <c r="K517" s="10" t="s">
        <v>55</v>
      </c>
      <c r="L517" s="12"/>
      <c r="M517" s="10">
        <v>1</v>
      </c>
      <c r="N517" s="10"/>
      <c r="O517" s="248">
        <v>400002</v>
      </c>
      <c r="P517" s="10"/>
      <c r="Q517" s="10"/>
      <c r="R517" s="248"/>
      <c r="S517" s="248"/>
      <c r="T517" s="10" t="s">
        <v>117</v>
      </c>
      <c r="U517" s="248">
        <v>400003</v>
      </c>
      <c r="V517" s="10"/>
      <c r="W517" s="143" t="s">
        <v>2609</v>
      </c>
      <c r="X517" s="10"/>
      <c r="Y517" s="10"/>
      <c r="Z517" s="11"/>
      <c r="AA517" s="11"/>
      <c r="AB517" s="10" t="str">
        <f t="shared" si="33"/>
        <v>25</v>
      </c>
      <c r="AC517" s="10" t="s">
        <v>162</v>
      </c>
      <c r="AD517" s="10"/>
      <c r="AE517" s="10"/>
      <c r="AF517" s="10"/>
      <c r="AG517" s="11" t="s">
        <v>190</v>
      </c>
    </row>
    <row r="518" spans="1:33" ht="16.5" x14ac:dyDescent="0.3">
      <c r="A518" s="10">
        <f t="shared" si="31"/>
        <v>513</v>
      </c>
      <c r="B518" s="10">
        <f t="shared" si="32"/>
        <v>21220010</v>
      </c>
      <c r="C518" s="10"/>
      <c r="D518" s="10">
        <v>0</v>
      </c>
      <c r="E518" s="10" t="s">
        <v>143</v>
      </c>
      <c r="F518" s="10" t="str">
        <f t="shared" si="34"/>
        <v>5,12201</v>
      </c>
      <c r="G518" s="10"/>
      <c r="H518" s="10"/>
      <c r="I518" s="10">
        <v>0</v>
      </c>
      <c r="J518" s="11" t="s">
        <v>262</v>
      </c>
      <c r="K518" s="10" t="s">
        <v>55</v>
      </c>
      <c r="L518" s="12"/>
      <c r="M518" s="10">
        <v>1</v>
      </c>
      <c r="N518" s="10"/>
      <c r="O518" s="248"/>
      <c r="P518" s="10"/>
      <c r="Q518" s="10"/>
      <c r="R518" s="248"/>
      <c r="S518" s="248"/>
      <c r="T518" s="10" t="s">
        <v>117</v>
      </c>
      <c r="U518" s="248">
        <v>0</v>
      </c>
      <c r="V518" s="10"/>
      <c r="W518" s="143" t="s">
        <v>2609</v>
      </c>
      <c r="X518" s="10"/>
      <c r="Y518" s="10"/>
      <c r="Z518" s="11"/>
      <c r="AA518" s="11"/>
      <c r="AB518" s="10" t="str">
        <f t="shared" si="33"/>
        <v>01</v>
      </c>
      <c r="AC518" s="10" t="s">
        <v>163</v>
      </c>
      <c r="AD518" s="10"/>
      <c r="AE518" s="10"/>
      <c r="AF518" s="10"/>
      <c r="AG518" s="11" t="s">
        <v>191</v>
      </c>
    </row>
    <row r="519" spans="1:33" ht="16.5" x14ac:dyDescent="0.3">
      <c r="A519" s="55">
        <f t="shared" si="31"/>
        <v>514</v>
      </c>
      <c r="B519" s="10">
        <f t="shared" si="32"/>
        <v>21220020</v>
      </c>
      <c r="C519" s="10"/>
      <c r="D519" s="10">
        <v>0</v>
      </c>
      <c r="E519" s="10" t="s">
        <v>143</v>
      </c>
      <c r="F519" s="10" t="str">
        <f t="shared" si="34"/>
        <v>5,12202</v>
      </c>
      <c r="G519" s="10"/>
      <c r="H519" s="10"/>
      <c r="I519" s="10">
        <v>0</v>
      </c>
      <c r="J519" s="11" t="s">
        <v>262</v>
      </c>
      <c r="K519" s="10" t="s">
        <v>55</v>
      </c>
      <c r="L519" s="12"/>
      <c r="M519" s="10">
        <v>1</v>
      </c>
      <c r="N519" s="10"/>
      <c r="O519" s="248"/>
      <c r="P519" s="10"/>
      <c r="Q519" s="10"/>
      <c r="R519" s="248"/>
      <c r="S519" s="248"/>
      <c r="T519" s="10" t="s">
        <v>117</v>
      </c>
      <c r="U519" s="248">
        <v>0</v>
      </c>
      <c r="V519" s="10"/>
      <c r="W519" s="143" t="s">
        <v>2609</v>
      </c>
      <c r="X519" s="10"/>
      <c r="Y519" s="10"/>
      <c r="Z519" s="11"/>
      <c r="AA519" s="11"/>
      <c r="AB519" s="10" t="str">
        <f t="shared" si="33"/>
        <v>02</v>
      </c>
      <c r="AC519" s="10" t="s">
        <v>163</v>
      </c>
      <c r="AD519" s="10"/>
      <c r="AE519" s="10"/>
      <c r="AF519" s="10"/>
      <c r="AG519" s="11" t="s">
        <v>191</v>
      </c>
    </row>
    <row r="520" spans="1:33" ht="16.5" x14ac:dyDescent="0.3">
      <c r="A520" s="10">
        <f t="shared" si="31"/>
        <v>515</v>
      </c>
      <c r="B520" s="10">
        <f t="shared" si="32"/>
        <v>21220030</v>
      </c>
      <c r="C520" s="10"/>
      <c r="D520" s="10">
        <v>0</v>
      </c>
      <c r="E520" s="10" t="s">
        <v>143</v>
      </c>
      <c r="F520" s="10" t="str">
        <f t="shared" si="34"/>
        <v>5,12203</v>
      </c>
      <c r="G520" s="10"/>
      <c r="H520" s="10"/>
      <c r="I520" s="10">
        <v>0</v>
      </c>
      <c r="J520" s="11" t="s">
        <v>262</v>
      </c>
      <c r="K520" s="10" t="s">
        <v>55</v>
      </c>
      <c r="L520" s="12"/>
      <c r="M520" s="10">
        <v>1</v>
      </c>
      <c r="N520" s="10"/>
      <c r="O520" s="248"/>
      <c r="P520" s="10"/>
      <c r="Q520" s="10"/>
      <c r="R520" s="248"/>
      <c r="S520" s="248"/>
      <c r="T520" s="10" t="s">
        <v>117</v>
      </c>
      <c r="U520" s="248">
        <v>0</v>
      </c>
      <c r="V520" s="10"/>
      <c r="W520" s="143" t="s">
        <v>2609</v>
      </c>
      <c r="X520" s="10"/>
      <c r="Y520" s="10"/>
      <c r="Z520" s="11"/>
      <c r="AA520" s="11"/>
      <c r="AB520" s="10" t="str">
        <f t="shared" si="33"/>
        <v>03</v>
      </c>
      <c r="AC520" s="10" t="s">
        <v>163</v>
      </c>
      <c r="AD520" s="10"/>
      <c r="AE520" s="10"/>
      <c r="AF520" s="10"/>
      <c r="AG520" s="11" t="s">
        <v>191</v>
      </c>
    </row>
    <row r="521" spans="1:33" ht="16.5" x14ac:dyDescent="0.3">
      <c r="A521" s="55">
        <f t="shared" si="31"/>
        <v>516</v>
      </c>
      <c r="B521" s="10">
        <f t="shared" si="32"/>
        <v>21220040</v>
      </c>
      <c r="C521" s="10"/>
      <c r="D521" s="10">
        <v>0</v>
      </c>
      <c r="E521" s="10" t="s">
        <v>143</v>
      </c>
      <c r="F521" s="10" t="str">
        <f t="shared" si="34"/>
        <v>5,12204</v>
      </c>
      <c r="G521" s="10"/>
      <c r="H521" s="10"/>
      <c r="I521" s="10">
        <v>0</v>
      </c>
      <c r="J521" s="11" t="s">
        <v>262</v>
      </c>
      <c r="K521" s="10" t="s">
        <v>55</v>
      </c>
      <c r="L521" s="12"/>
      <c r="M521" s="10">
        <v>1</v>
      </c>
      <c r="N521" s="10"/>
      <c r="O521" s="248"/>
      <c r="P521" s="10"/>
      <c r="Q521" s="10"/>
      <c r="R521" s="248"/>
      <c r="S521" s="248"/>
      <c r="T521" s="10" t="s">
        <v>117</v>
      </c>
      <c r="U521" s="248">
        <v>0</v>
      </c>
      <c r="V521" s="10"/>
      <c r="W521" s="143" t="s">
        <v>2609</v>
      </c>
      <c r="X521" s="10"/>
      <c r="Y521" s="10"/>
      <c r="Z521" s="11"/>
      <c r="AA521" s="11"/>
      <c r="AB521" s="10" t="str">
        <f t="shared" si="33"/>
        <v>04</v>
      </c>
      <c r="AC521" s="10" t="s">
        <v>163</v>
      </c>
      <c r="AD521" s="10"/>
      <c r="AE521" s="10"/>
      <c r="AF521" s="10"/>
      <c r="AG521" s="11" t="s">
        <v>191</v>
      </c>
    </row>
    <row r="522" spans="1:33" ht="16.5" x14ac:dyDescent="0.3">
      <c r="A522" s="10">
        <f t="shared" si="31"/>
        <v>517</v>
      </c>
      <c r="B522" s="10">
        <f t="shared" si="32"/>
        <v>21220050</v>
      </c>
      <c r="C522" s="10"/>
      <c r="D522" s="10">
        <v>0</v>
      </c>
      <c r="E522" s="10" t="s">
        <v>143</v>
      </c>
      <c r="F522" s="10" t="str">
        <f t="shared" si="34"/>
        <v>5,12205</v>
      </c>
      <c r="G522" s="10"/>
      <c r="H522" s="10"/>
      <c r="I522" s="10">
        <v>0</v>
      </c>
      <c r="J522" s="11" t="s">
        <v>262</v>
      </c>
      <c r="K522" s="10" t="s">
        <v>55</v>
      </c>
      <c r="L522" s="12"/>
      <c r="M522" s="10">
        <v>1</v>
      </c>
      <c r="N522" s="10"/>
      <c r="O522" s="248"/>
      <c r="P522" s="10"/>
      <c r="Q522" s="10"/>
      <c r="R522" s="248"/>
      <c r="S522" s="248"/>
      <c r="T522" s="10" t="s">
        <v>117</v>
      </c>
      <c r="U522" s="248">
        <v>0</v>
      </c>
      <c r="V522" s="10"/>
      <c r="W522" s="143" t="s">
        <v>2609</v>
      </c>
      <c r="X522" s="10"/>
      <c r="Y522" s="10"/>
      <c r="Z522" s="11"/>
      <c r="AA522" s="11"/>
      <c r="AB522" s="10" t="str">
        <f t="shared" si="33"/>
        <v>05</v>
      </c>
      <c r="AC522" s="10" t="s">
        <v>163</v>
      </c>
      <c r="AD522" s="10"/>
      <c r="AE522" s="10"/>
      <c r="AF522" s="10"/>
      <c r="AG522" s="11" t="s">
        <v>191</v>
      </c>
    </row>
    <row r="523" spans="1:33" ht="16.5" x14ac:dyDescent="0.3">
      <c r="A523" s="55">
        <f t="shared" si="31"/>
        <v>518</v>
      </c>
      <c r="B523" s="10">
        <f t="shared" si="32"/>
        <v>21220060</v>
      </c>
      <c r="C523" s="10"/>
      <c r="D523" s="10">
        <v>0</v>
      </c>
      <c r="E523" s="10" t="s">
        <v>143</v>
      </c>
      <c r="F523" s="10" t="str">
        <f t="shared" si="34"/>
        <v>5,12206</v>
      </c>
      <c r="G523" s="10"/>
      <c r="H523" s="10"/>
      <c r="I523" s="10">
        <v>0</v>
      </c>
      <c r="J523" s="11" t="s">
        <v>262</v>
      </c>
      <c r="K523" s="10" t="s">
        <v>55</v>
      </c>
      <c r="L523" s="12"/>
      <c r="M523" s="10">
        <v>1</v>
      </c>
      <c r="N523" s="10"/>
      <c r="O523" s="248"/>
      <c r="P523" s="10"/>
      <c r="Q523" s="10"/>
      <c r="R523" s="248"/>
      <c r="S523" s="248"/>
      <c r="T523" s="10" t="s">
        <v>117</v>
      </c>
      <c r="U523" s="248">
        <v>0</v>
      </c>
      <c r="V523" s="10"/>
      <c r="W523" s="143" t="s">
        <v>2609</v>
      </c>
      <c r="X523" s="10"/>
      <c r="Y523" s="10"/>
      <c r="Z523" s="11"/>
      <c r="AA523" s="11"/>
      <c r="AB523" s="10" t="str">
        <f t="shared" si="33"/>
        <v>06</v>
      </c>
      <c r="AC523" s="10" t="s">
        <v>163</v>
      </c>
      <c r="AD523" s="10"/>
      <c r="AE523" s="10"/>
      <c r="AF523" s="10"/>
      <c r="AG523" s="11" t="s">
        <v>191</v>
      </c>
    </row>
    <row r="524" spans="1:33" ht="16.5" x14ac:dyDescent="0.3">
      <c r="A524" s="10">
        <f t="shared" si="31"/>
        <v>519</v>
      </c>
      <c r="B524" s="10">
        <f t="shared" si="32"/>
        <v>21220070</v>
      </c>
      <c r="C524" s="10"/>
      <c r="D524" s="10">
        <v>0</v>
      </c>
      <c r="E524" s="10" t="s">
        <v>143</v>
      </c>
      <c r="F524" s="10" t="str">
        <f t="shared" si="34"/>
        <v>5,12207</v>
      </c>
      <c r="G524" s="10"/>
      <c r="H524" s="10"/>
      <c r="I524" s="10">
        <v>0</v>
      </c>
      <c r="J524" s="11" t="s">
        <v>262</v>
      </c>
      <c r="K524" s="10" t="s">
        <v>55</v>
      </c>
      <c r="L524" s="12"/>
      <c r="M524" s="10">
        <v>1</v>
      </c>
      <c r="N524" s="10"/>
      <c r="O524" s="248"/>
      <c r="P524" s="10"/>
      <c r="Q524" s="10"/>
      <c r="R524" s="248"/>
      <c r="S524" s="248"/>
      <c r="T524" s="10" t="s">
        <v>117</v>
      </c>
      <c r="U524" s="248">
        <v>0</v>
      </c>
      <c r="V524" s="10"/>
      <c r="W524" s="143" t="s">
        <v>2609</v>
      </c>
      <c r="X524" s="10"/>
      <c r="Y524" s="10"/>
      <c r="Z524" s="11"/>
      <c r="AA524" s="11"/>
      <c r="AB524" s="10" t="str">
        <f t="shared" si="33"/>
        <v>07</v>
      </c>
      <c r="AC524" s="10" t="s">
        <v>163</v>
      </c>
      <c r="AD524" s="10"/>
      <c r="AE524" s="10"/>
      <c r="AF524" s="10"/>
      <c r="AG524" s="11" t="s">
        <v>191</v>
      </c>
    </row>
    <row r="525" spans="1:33" ht="16.5" x14ac:dyDescent="0.3">
      <c r="A525" s="55">
        <f t="shared" si="31"/>
        <v>520</v>
      </c>
      <c r="B525" s="10">
        <f t="shared" si="32"/>
        <v>21220080</v>
      </c>
      <c r="C525" s="10"/>
      <c r="D525" s="10">
        <v>0</v>
      </c>
      <c r="E525" s="10" t="s">
        <v>143</v>
      </c>
      <c r="F525" s="10" t="str">
        <f t="shared" si="34"/>
        <v>5,12208</v>
      </c>
      <c r="G525" s="10"/>
      <c r="H525" s="10"/>
      <c r="I525" s="10">
        <v>0</v>
      </c>
      <c r="J525" s="11" t="s">
        <v>262</v>
      </c>
      <c r="K525" s="10" t="s">
        <v>55</v>
      </c>
      <c r="L525" s="12"/>
      <c r="M525" s="10">
        <v>1</v>
      </c>
      <c r="N525" s="10"/>
      <c r="O525" s="248"/>
      <c r="P525" s="10"/>
      <c r="Q525" s="10"/>
      <c r="R525" s="248"/>
      <c r="S525" s="248"/>
      <c r="T525" s="10" t="s">
        <v>117</v>
      </c>
      <c r="U525" s="248">
        <v>0</v>
      </c>
      <c r="V525" s="10"/>
      <c r="W525" s="143" t="s">
        <v>2609</v>
      </c>
      <c r="X525" s="10"/>
      <c r="Y525" s="10"/>
      <c r="Z525" s="11"/>
      <c r="AA525" s="11"/>
      <c r="AB525" s="10" t="str">
        <f t="shared" si="33"/>
        <v>08</v>
      </c>
      <c r="AC525" s="10" t="s">
        <v>163</v>
      </c>
      <c r="AD525" s="10"/>
      <c r="AE525" s="10"/>
      <c r="AF525" s="10"/>
      <c r="AG525" s="11" t="s">
        <v>191</v>
      </c>
    </row>
    <row r="526" spans="1:33" ht="16.5" x14ac:dyDescent="0.3">
      <c r="A526" s="10">
        <f t="shared" si="31"/>
        <v>521</v>
      </c>
      <c r="B526" s="10">
        <f t="shared" si="32"/>
        <v>21220090</v>
      </c>
      <c r="C526" s="10"/>
      <c r="D526" s="10">
        <v>0</v>
      </c>
      <c r="E526" s="10" t="s">
        <v>143</v>
      </c>
      <c r="F526" s="10" t="str">
        <f t="shared" si="34"/>
        <v>5,12209</v>
      </c>
      <c r="G526" s="10"/>
      <c r="H526" s="10"/>
      <c r="I526" s="10">
        <v>0</v>
      </c>
      <c r="J526" s="11" t="s">
        <v>262</v>
      </c>
      <c r="K526" s="10" t="s">
        <v>55</v>
      </c>
      <c r="L526" s="12"/>
      <c r="M526" s="10">
        <v>1</v>
      </c>
      <c r="N526" s="10"/>
      <c r="O526" s="248"/>
      <c r="P526" s="10"/>
      <c r="Q526" s="10"/>
      <c r="R526" s="248"/>
      <c r="S526" s="248"/>
      <c r="T526" s="10" t="s">
        <v>117</v>
      </c>
      <c r="U526" s="248">
        <v>0</v>
      </c>
      <c r="V526" s="10"/>
      <c r="W526" s="143" t="s">
        <v>2609</v>
      </c>
      <c r="X526" s="10"/>
      <c r="Y526" s="10"/>
      <c r="Z526" s="11"/>
      <c r="AA526" s="11"/>
      <c r="AB526" s="10" t="str">
        <f t="shared" si="33"/>
        <v>09</v>
      </c>
      <c r="AC526" s="10" t="s">
        <v>163</v>
      </c>
      <c r="AD526" s="10"/>
      <c r="AE526" s="10"/>
      <c r="AF526" s="10"/>
      <c r="AG526" s="11" t="s">
        <v>191</v>
      </c>
    </row>
    <row r="527" spans="1:33" ht="16.5" x14ac:dyDescent="0.3">
      <c r="A527" s="55">
        <f t="shared" si="31"/>
        <v>522</v>
      </c>
      <c r="B527" s="10">
        <f t="shared" si="32"/>
        <v>21220100</v>
      </c>
      <c r="C527" s="10"/>
      <c r="D527" s="10">
        <v>0</v>
      </c>
      <c r="E527" s="10" t="s">
        <v>143</v>
      </c>
      <c r="F527" s="10" t="str">
        <f t="shared" si="34"/>
        <v>5,12210</v>
      </c>
      <c r="G527" s="10"/>
      <c r="H527" s="10"/>
      <c r="I527" s="10">
        <v>0</v>
      </c>
      <c r="J527" s="11" t="s">
        <v>262</v>
      </c>
      <c r="K527" s="10" t="s">
        <v>55</v>
      </c>
      <c r="L527" s="12"/>
      <c r="M527" s="10">
        <v>1</v>
      </c>
      <c r="N527" s="10"/>
      <c r="O527" s="248"/>
      <c r="P527" s="10"/>
      <c r="Q527" s="10"/>
      <c r="R527" s="248"/>
      <c r="S527" s="248"/>
      <c r="T527" s="10" t="s">
        <v>117</v>
      </c>
      <c r="U527" s="248">
        <v>0</v>
      </c>
      <c r="V527" s="10"/>
      <c r="W527" s="143" t="s">
        <v>2609</v>
      </c>
      <c r="X527" s="10"/>
      <c r="Y527" s="10"/>
      <c r="Z527" s="11"/>
      <c r="AA527" s="11"/>
      <c r="AB527" s="10" t="str">
        <f t="shared" si="33"/>
        <v>10</v>
      </c>
      <c r="AC527" s="10" t="s">
        <v>163</v>
      </c>
      <c r="AD527" s="10"/>
      <c r="AE527" s="10"/>
      <c r="AF527" s="10"/>
      <c r="AG527" s="11" t="s">
        <v>191</v>
      </c>
    </row>
    <row r="528" spans="1:33" ht="16.5" x14ac:dyDescent="0.3">
      <c r="A528" s="10">
        <f t="shared" si="31"/>
        <v>523</v>
      </c>
      <c r="B528" s="10">
        <f t="shared" si="32"/>
        <v>21220110</v>
      </c>
      <c r="C528" s="10"/>
      <c r="D528" s="10">
        <v>0</v>
      </c>
      <c r="E528" s="10" t="s">
        <v>143</v>
      </c>
      <c r="F528" s="10" t="str">
        <f t="shared" si="34"/>
        <v>5,12211</v>
      </c>
      <c r="G528" s="10"/>
      <c r="H528" s="10"/>
      <c r="I528" s="10">
        <v>0</v>
      </c>
      <c r="J528" s="11" t="s">
        <v>262</v>
      </c>
      <c r="K528" s="10" t="s">
        <v>55</v>
      </c>
      <c r="L528" s="12"/>
      <c r="M528" s="10">
        <v>1</v>
      </c>
      <c r="N528" s="10"/>
      <c r="O528" s="248"/>
      <c r="P528" s="10"/>
      <c r="Q528" s="10"/>
      <c r="R528" s="248"/>
      <c r="S528" s="248"/>
      <c r="T528" s="10" t="s">
        <v>117</v>
      </c>
      <c r="U528" s="248">
        <v>0</v>
      </c>
      <c r="V528" s="10"/>
      <c r="W528" s="143" t="s">
        <v>2609</v>
      </c>
      <c r="X528" s="10"/>
      <c r="Y528" s="10"/>
      <c r="Z528" s="11"/>
      <c r="AA528" s="11"/>
      <c r="AB528" s="10" t="str">
        <f t="shared" si="33"/>
        <v>11</v>
      </c>
      <c r="AC528" s="10" t="s">
        <v>163</v>
      </c>
      <c r="AD528" s="10"/>
      <c r="AE528" s="10"/>
      <c r="AF528" s="10"/>
      <c r="AG528" s="11" t="s">
        <v>191</v>
      </c>
    </row>
    <row r="529" spans="1:33" ht="16.5" x14ac:dyDescent="0.3">
      <c r="A529" s="55">
        <f t="shared" si="31"/>
        <v>524</v>
      </c>
      <c r="B529" s="10">
        <f t="shared" si="32"/>
        <v>21220120</v>
      </c>
      <c r="C529" s="10"/>
      <c r="D529" s="10">
        <v>0</v>
      </c>
      <c r="E529" s="10" t="s">
        <v>143</v>
      </c>
      <c r="F529" s="10" t="str">
        <f t="shared" si="34"/>
        <v>5,12212</v>
      </c>
      <c r="G529" s="10"/>
      <c r="H529" s="10"/>
      <c r="I529" s="10">
        <v>0</v>
      </c>
      <c r="J529" s="11" t="s">
        <v>262</v>
      </c>
      <c r="K529" s="10" t="s">
        <v>55</v>
      </c>
      <c r="L529" s="12"/>
      <c r="M529" s="10">
        <v>1</v>
      </c>
      <c r="N529" s="10"/>
      <c r="O529" s="248"/>
      <c r="P529" s="10"/>
      <c r="Q529" s="10"/>
      <c r="R529" s="248"/>
      <c r="S529" s="248"/>
      <c r="T529" s="10" t="s">
        <v>117</v>
      </c>
      <c r="U529" s="248">
        <v>0</v>
      </c>
      <c r="V529" s="10"/>
      <c r="W529" s="143" t="s">
        <v>2609</v>
      </c>
      <c r="X529" s="10"/>
      <c r="Y529" s="10"/>
      <c r="Z529" s="11"/>
      <c r="AA529" s="11"/>
      <c r="AB529" s="10" t="str">
        <f t="shared" si="33"/>
        <v>12</v>
      </c>
      <c r="AC529" s="10" t="s">
        <v>163</v>
      </c>
      <c r="AD529" s="10"/>
      <c r="AE529" s="10"/>
      <c r="AF529" s="10"/>
      <c r="AG529" s="11" t="s">
        <v>191</v>
      </c>
    </row>
    <row r="530" spans="1:33" ht="16.5" x14ac:dyDescent="0.3">
      <c r="A530" s="10">
        <f t="shared" si="31"/>
        <v>525</v>
      </c>
      <c r="B530" s="10">
        <f t="shared" si="32"/>
        <v>21220130</v>
      </c>
      <c r="C530" s="10"/>
      <c r="D530" s="10">
        <v>0</v>
      </c>
      <c r="E530" s="10" t="s">
        <v>143</v>
      </c>
      <c r="F530" s="10" t="str">
        <f t="shared" si="34"/>
        <v>5,12213</v>
      </c>
      <c r="G530" s="10"/>
      <c r="H530" s="10"/>
      <c r="I530" s="10">
        <v>0</v>
      </c>
      <c r="J530" s="11" t="s">
        <v>262</v>
      </c>
      <c r="K530" s="10" t="s">
        <v>55</v>
      </c>
      <c r="L530" s="12"/>
      <c r="M530" s="10">
        <v>1</v>
      </c>
      <c r="N530" s="10"/>
      <c r="O530" s="248"/>
      <c r="P530" s="10"/>
      <c r="Q530" s="10"/>
      <c r="R530" s="248"/>
      <c r="S530" s="248"/>
      <c r="T530" s="10" t="s">
        <v>117</v>
      </c>
      <c r="U530" s="248">
        <v>0</v>
      </c>
      <c r="V530" s="10"/>
      <c r="W530" s="143" t="s">
        <v>2609</v>
      </c>
      <c r="X530" s="10"/>
      <c r="Y530" s="10"/>
      <c r="Z530" s="11"/>
      <c r="AA530" s="11"/>
      <c r="AB530" s="10" t="str">
        <f t="shared" si="33"/>
        <v>13</v>
      </c>
      <c r="AC530" s="10" t="s">
        <v>163</v>
      </c>
      <c r="AD530" s="10"/>
      <c r="AE530" s="10"/>
      <c r="AF530" s="10"/>
      <c r="AG530" s="11" t="s">
        <v>191</v>
      </c>
    </row>
    <row r="531" spans="1:33" ht="16.5" x14ac:dyDescent="0.3">
      <c r="A531" s="55">
        <f t="shared" si="31"/>
        <v>526</v>
      </c>
      <c r="B531" s="10">
        <f t="shared" si="32"/>
        <v>21220140</v>
      </c>
      <c r="C531" s="10"/>
      <c r="D531" s="10">
        <v>0</v>
      </c>
      <c r="E531" s="10" t="s">
        <v>143</v>
      </c>
      <c r="F531" s="10" t="str">
        <f t="shared" si="34"/>
        <v>5,12214</v>
      </c>
      <c r="G531" s="10"/>
      <c r="H531" s="10"/>
      <c r="I531" s="10">
        <v>0</v>
      </c>
      <c r="J531" s="11" t="s">
        <v>262</v>
      </c>
      <c r="K531" s="10" t="s">
        <v>55</v>
      </c>
      <c r="L531" s="12"/>
      <c r="M531" s="10">
        <v>1</v>
      </c>
      <c r="N531" s="10"/>
      <c r="O531" s="248"/>
      <c r="P531" s="10"/>
      <c r="Q531" s="10"/>
      <c r="R531" s="248"/>
      <c r="S531" s="248"/>
      <c r="T531" s="10" t="s">
        <v>117</v>
      </c>
      <c r="U531" s="248">
        <v>0</v>
      </c>
      <c r="V531" s="10"/>
      <c r="W531" s="143" t="s">
        <v>2609</v>
      </c>
      <c r="X531" s="10"/>
      <c r="Y531" s="10"/>
      <c r="Z531" s="11"/>
      <c r="AA531" s="11"/>
      <c r="AB531" s="10" t="str">
        <f t="shared" si="33"/>
        <v>14</v>
      </c>
      <c r="AC531" s="10" t="s">
        <v>163</v>
      </c>
      <c r="AD531" s="10"/>
      <c r="AE531" s="10"/>
      <c r="AF531" s="10"/>
      <c r="AG531" s="11" t="s">
        <v>191</v>
      </c>
    </row>
    <row r="532" spans="1:33" ht="16.5" x14ac:dyDescent="0.3">
      <c r="A532" s="10">
        <f t="shared" si="31"/>
        <v>527</v>
      </c>
      <c r="B532" s="10">
        <f t="shared" si="32"/>
        <v>21220150</v>
      </c>
      <c r="C532" s="10"/>
      <c r="D532" s="10">
        <v>0</v>
      </c>
      <c r="E532" s="10" t="s">
        <v>143</v>
      </c>
      <c r="F532" s="10" t="str">
        <f t="shared" si="34"/>
        <v>5,12215</v>
      </c>
      <c r="G532" s="10"/>
      <c r="H532" s="10"/>
      <c r="I532" s="10">
        <v>0</v>
      </c>
      <c r="J532" s="11" t="s">
        <v>262</v>
      </c>
      <c r="K532" s="10" t="s">
        <v>55</v>
      </c>
      <c r="L532" s="12"/>
      <c r="M532" s="10">
        <v>1</v>
      </c>
      <c r="N532" s="10"/>
      <c r="O532" s="248"/>
      <c r="P532" s="10"/>
      <c r="Q532" s="10"/>
      <c r="R532" s="248"/>
      <c r="S532" s="248"/>
      <c r="T532" s="10" t="s">
        <v>117</v>
      </c>
      <c r="U532" s="248">
        <v>0</v>
      </c>
      <c r="V532" s="10"/>
      <c r="W532" s="143" t="s">
        <v>2609</v>
      </c>
      <c r="X532" s="10"/>
      <c r="Y532" s="10"/>
      <c r="Z532" s="11"/>
      <c r="AA532" s="11"/>
      <c r="AB532" s="10" t="str">
        <f t="shared" si="33"/>
        <v>15</v>
      </c>
      <c r="AC532" s="10" t="s">
        <v>163</v>
      </c>
      <c r="AD532" s="10"/>
      <c r="AE532" s="10"/>
      <c r="AF532" s="10"/>
      <c r="AG532" s="11" t="s">
        <v>191</v>
      </c>
    </row>
    <row r="533" spans="1:33" ht="16.5" x14ac:dyDescent="0.3">
      <c r="A533" s="55">
        <f t="shared" si="31"/>
        <v>528</v>
      </c>
      <c r="B533" s="10">
        <f t="shared" si="32"/>
        <v>21220160</v>
      </c>
      <c r="C533" s="10"/>
      <c r="D533" s="10">
        <v>0</v>
      </c>
      <c r="E533" s="10" t="s">
        <v>143</v>
      </c>
      <c r="F533" s="10" t="str">
        <f t="shared" si="34"/>
        <v>5,12216</v>
      </c>
      <c r="G533" s="10"/>
      <c r="H533" s="10"/>
      <c r="I533" s="10">
        <v>0</v>
      </c>
      <c r="J533" s="11" t="s">
        <v>262</v>
      </c>
      <c r="K533" s="10" t="s">
        <v>55</v>
      </c>
      <c r="L533" s="12"/>
      <c r="M533" s="10">
        <v>1</v>
      </c>
      <c r="N533" s="10"/>
      <c r="O533" s="248"/>
      <c r="P533" s="10"/>
      <c r="Q533" s="10"/>
      <c r="R533" s="248"/>
      <c r="S533" s="248"/>
      <c r="T533" s="10" t="s">
        <v>117</v>
      </c>
      <c r="U533" s="248">
        <v>0</v>
      </c>
      <c r="V533" s="10"/>
      <c r="W533" s="143" t="s">
        <v>2609</v>
      </c>
      <c r="X533" s="10"/>
      <c r="Y533" s="10"/>
      <c r="Z533" s="11"/>
      <c r="AA533" s="11"/>
      <c r="AB533" s="10" t="str">
        <f t="shared" si="33"/>
        <v>16</v>
      </c>
      <c r="AC533" s="10" t="s">
        <v>163</v>
      </c>
      <c r="AD533" s="10"/>
      <c r="AE533" s="10"/>
      <c r="AF533" s="10"/>
      <c r="AG533" s="11" t="s">
        <v>191</v>
      </c>
    </row>
    <row r="534" spans="1:33" ht="16.5" x14ac:dyDescent="0.3">
      <c r="A534" s="10">
        <f t="shared" si="31"/>
        <v>529</v>
      </c>
      <c r="B534" s="10">
        <f t="shared" si="32"/>
        <v>21220170</v>
      </c>
      <c r="C534" s="10"/>
      <c r="D534" s="10">
        <v>0</v>
      </c>
      <c r="E534" s="10" t="s">
        <v>143</v>
      </c>
      <c r="F534" s="10" t="str">
        <f t="shared" si="34"/>
        <v>5,12217</v>
      </c>
      <c r="G534" s="10"/>
      <c r="H534" s="10"/>
      <c r="I534" s="10">
        <v>0</v>
      </c>
      <c r="J534" s="11" t="s">
        <v>262</v>
      </c>
      <c r="K534" s="10" t="s">
        <v>55</v>
      </c>
      <c r="L534" s="12"/>
      <c r="M534" s="10">
        <v>1</v>
      </c>
      <c r="N534" s="10"/>
      <c r="O534" s="248"/>
      <c r="P534" s="10"/>
      <c r="Q534" s="10"/>
      <c r="R534" s="248"/>
      <c r="S534" s="248"/>
      <c r="T534" s="10" t="s">
        <v>117</v>
      </c>
      <c r="U534" s="248">
        <v>0</v>
      </c>
      <c r="V534" s="10"/>
      <c r="W534" s="143" t="s">
        <v>2609</v>
      </c>
      <c r="X534" s="10"/>
      <c r="Y534" s="10"/>
      <c r="Z534" s="11"/>
      <c r="AA534" s="11"/>
      <c r="AB534" s="10" t="str">
        <f t="shared" si="33"/>
        <v>17</v>
      </c>
      <c r="AC534" s="10" t="s">
        <v>163</v>
      </c>
      <c r="AD534" s="10"/>
      <c r="AE534" s="10"/>
      <c r="AF534" s="10"/>
      <c r="AG534" s="11" t="s">
        <v>191</v>
      </c>
    </row>
    <row r="535" spans="1:33" ht="16.5" x14ac:dyDescent="0.3">
      <c r="A535" s="55">
        <f t="shared" ref="A535:A598" si="35">ROW()-5</f>
        <v>530</v>
      </c>
      <c r="B535" s="10">
        <f t="shared" si="32"/>
        <v>21220180</v>
      </c>
      <c r="C535" s="10"/>
      <c r="D535" s="10">
        <v>0</v>
      </c>
      <c r="E535" s="10" t="s">
        <v>143</v>
      </c>
      <c r="F535" s="10" t="str">
        <f t="shared" si="34"/>
        <v>5,12218</v>
      </c>
      <c r="G535" s="10"/>
      <c r="H535" s="10"/>
      <c r="I535" s="10">
        <v>0</v>
      </c>
      <c r="J535" s="11" t="s">
        <v>262</v>
      </c>
      <c r="K535" s="10" t="s">
        <v>55</v>
      </c>
      <c r="L535" s="12"/>
      <c r="M535" s="10">
        <v>1</v>
      </c>
      <c r="N535" s="10"/>
      <c r="O535" s="248"/>
      <c r="P535" s="10"/>
      <c r="Q535" s="10"/>
      <c r="R535" s="248"/>
      <c r="S535" s="248"/>
      <c r="T535" s="10" t="s">
        <v>117</v>
      </c>
      <c r="U535" s="248">
        <v>0</v>
      </c>
      <c r="V535" s="10"/>
      <c r="W535" s="143" t="s">
        <v>2609</v>
      </c>
      <c r="X535" s="10"/>
      <c r="Y535" s="10"/>
      <c r="Z535" s="11"/>
      <c r="AA535" s="11"/>
      <c r="AB535" s="10" t="str">
        <f t="shared" si="33"/>
        <v>18</v>
      </c>
      <c r="AC535" s="10" t="s">
        <v>163</v>
      </c>
      <c r="AD535" s="10"/>
      <c r="AE535" s="10"/>
      <c r="AF535" s="10"/>
      <c r="AG535" s="11" t="s">
        <v>191</v>
      </c>
    </row>
    <row r="536" spans="1:33" ht="16.5" x14ac:dyDescent="0.3">
      <c r="A536" s="10">
        <f t="shared" si="35"/>
        <v>531</v>
      </c>
      <c r="B536" s="10">
        <f t="shared" si="32"/>
        <v>21220190</v>
      </c>
      <c r="C536" s="10"/>
      <c r="D536" s="10">
        <v>0</v>
      </c>
      <c r="E536" s="10" t="s">
        <v>143</v>
      </c>
      <c r="F536" s="10" t="str">
        <f t="shared" si="34"/>
        <v>5,12219</v>
      </c>
      <c r="G536" s="10"/>
      <c r="H536" s="10"/>
      <c r="I536" s="10">
        <v>0</v>
      </c>
      <c r="J536" s="11" t="s">
        <v>262</v>
      </c>
      <c r="K536" s="10" t="s">
        <v>55</v>
      </c>
      <c r="L536" s="12"/>
      <c r="M536" s="10">
        <v>1</v>
      </c>
      <c r="N536" s="10"/>
      <c r="O536" s="248"/>
      <c r="P536" s="10"/>
      <c r="Q536" s="10"/>
      <c r="R536" s="248"/>
      <c r="S536" s="248"/>
      <c r="T536" s="10" t="s">
        <v>117</v>
      </c>
      <c r="U536" s="248">
        <v>0</v>
      </c>
      <c r="V536" s="10"/>
      <c r="W536" s="143" t="s">
        <v>2609</v>
      </c>
      <c r="X536" s="10"/>
      <c r="Y536" s="10"/>
      <c r="Z536" s="11"/>
      <c r="AA536" s="11"/>
      <c r="AB536" s="10" t="str">
        <f t="shared" si="33"/>
        <v>19</v>
      </c>
      <c r="AC536" s="10" t="s">
        <v>163</v>
      </c>
      <c r="AD536" s="10"/>
      <c r="AE536" s="10"/>
      <c r="AF536" s="10"/>
      <c r="AG536" s="11" t="s">
        <v>191</v>
      </c>
    </row>
    <row r="537" spans="1:33" ht="16.5" x14ac:dyDescent="0.3">
      <c r="A537" s="55">
        <f t="shared" si="35"/>
        <v>532</v>
      </c>
      <c r="B537" s="10">
        <f t="shared" si="32"/>
        <v>21220200</v>
      </c>
      <c r="C537" s="10"/>
      <c r="D537" s="10">
        <v>0</v>
      </c>
      <c r="E537" s="10" t="s">
        <v>143</v>
      </c>
      <c r="F537" s="10" t="str">
        <f t="shared" si="34"/>
        <v>5,12220</v>
      </c>
      <c r="G537" s="10"/>
      <c r="H537" s="10"/>
      <c r="I537" s="10">
        <v>0</v>
      </c>
      <c r="J537" s="11" t="s">
        <v>262</v>
      </c>
      <c r="K537" s="10" t="s">
        <v>55</v>
      </c>
      <c r="L537" s="12"/>
      <c r="M537" s="10">
        <v>1</v>
      </c>
      <c r="N537" s="10"/>
      <c r="O537" s="248"/>
      <c r="P537" s="10"/>
      <c r="Q537" s="10"/>
      <c r="R537" s="248"/>
      <c r="S537" s="248"/>
      <c r="T537" s="10" t="s">
        <v>117</v>
      </c>
      <c r="U537" s="248">
        <v>0</v>
      </c>
      <c r="V537" s="10"/>
      <c r="W537" s="143" t="s">
        <v>2609</v>
      </c>
      <c r="X537" s="10"/>
      <c r="Y537" s="10"/>
      <c r="Z537" s="11"/>
      <c r="AA537" s="11"/>
      <c r="AB537" s="10" t="str">
        <f t="shared" si="33"/>
        <v>20</v>
      </c>
      <c r="AC537" s="10" t="s">
        <v>163</v>
      </c>
      <c r="AD537" s="10"/>
      <c r="AE537" s="10"/>
      <c r="AF537" s="10"/>
      <c r="AG537" s="11" t="s">
        <v>191</v>
      </c>
    </row>
    <row r="538" spans="1:33" ht="16.5" x14ac:dyDescent="0.3">
      <c r="A538" s="10">
        <f t="shared" si="35"/>
        <v>533</v>
      </c>
      <c r="B538" s="10">
        <f t="shared" si="32"/>
        <v>21220210</v>
      </c>
      <c r="C538" s="10"/>
      <c r="D538" s="10">
        <v>0</v>
      </c>
      <c r="E538" s="10" t="s">
        <v>143</v>
      </c>
      <c r="F538" s="10" t="str">
        <f t="shared" si="34"/>
        <v>5,12221</v>
      </c>
      <c r="G538" s="10"/>
      <c r="H538" s="10"/>
      <c r="I538" s="10">
        <v>0</v>
      </c>
      <c r="J538" s="11" t="s">
        <v>262</v>
      </c>
      <c r="K538" s="10" t="s">
        <v>55</v>
      </c>
      <c r="L538" s="12"/>
      <c r="M538" s="10">
        <v>1</v>
      </c>
      <c r="N538" s="10"/>
      <c r="O538" s="248"/>
      <c r="P538" s="10"/>
      <c r="Q538" s="10"/>
      <c r="R538" s="248"/>
      <c r="S538" s="248"/>
      <c r="T538" s="10" t="s">
        <v>117</v>
      </c>
      <c r="U538" s="248">
        <v>0</v>
      </c>
      <c r="V538" s="10"/>
      <c r="W538" s="143" t="s">
        <v>2609</v>
      </c>
      <c r="X538" s="10"/>
      <c r="Y538" s="10"/>
      <c r="Z538" s="11"/>
      <c r="AA538" s="11"/>
      <c r="AB538" s="10" t="str">
        <f t="shared" si="33"/>
        <v>21</v>
      </c>
      <c r="AC538" s="10" t="s">
        <v>163</v>
      </c>
      <c r="AD538" s="10"/>
      <c r="AE538" s="10"/>
      <c r="AF538" s="10"/>
      <c r="AG538" s="11" t="s">
        <v>191</v>
      </c>
    </row>
    <row r="539" spans="1:33" ht="16.5" x14ac:dyDescent="0.3">
      <c r="A539" s="55">
        <f t="shared" si="35"/>
        <v>534</v>
      </c>
      <c r="B539" s="10">
        <f t="shared" si="32"/>
        <v>21220220</v>
      </c>
      <c r="C539" s="10"/>
      <c r="D539" s="10">
        <v>0</v>
      </c>
      <c r="E539" s="10" t="s">
        <v>143</v>
      </c>
      <c r="F539" s="10" t="str">
        <f t="shared" si="34"/>
        <v>5,12222</v>
      </c>
      <c r="G539" s="10"/>
      <c r="H539" s="10"/>
      <c r="I539" s="10">
        <v>0</v>
      </c>
      <c r="J539" s="11" t="s">
        <v>262</v>
      </c>
      <c r="K539" s="10" t="s">
        <v>55</v>
      </c>
      <c r="L539" s="12"/>
      <c r="M539" s="10">
        <v>1</v>
      </c>
      <c r="N539" s="10"/>
      <c r="O539" s="248"/>
      <c r="P539" s="10"/>
      <c r="Q539" s="10"/>
      <c r="R539" s="248"/>
      <c r="S539" s="248"/>
      <c r="T539" s="10" t="s">
        <v>117</v>
      </c>
      <c r="U539" s="248">
        <v>0</v>
      </c>
      <c r="V539" s="10"/>
      <c r="W539" s="143" t="s">
        <v>2609</v>
      </c>
      <c r="X539" s="10"/>
      <c r="Y539" s="10"/>
      <c r="Z539" s="11"/>
      <c r="AA539" s="11"/>
      <c r="AB539" s="10" t="str">
        <f t="shared" si="33"/>
        <v>22</v>
      </c>
      <c r="AC539" s="10" t="s">
        <v>163</v>
      </c>
      <c r="AD539" s="10"/>
      <c r="AE539" s="10"/>
      <c r="AF539" s="10"/>
      <c r="AG539" s="11" t="s">
        <v>191</v>
      </c>
    </row>
    <row r="540" spans="1:33" ht="16.5" x14ac:dyDescent="0.3">
      <c r="A540" s="10">
        <f t="shared" si="35"/>
        <v>535</v>
      </c>
      <c r="B540" s="10">
        <f t="shared" si="32"/>
        <v>21220230</v>
      </c>
      <c r="C540" s="10"/>
      <c r="D540" s="10">
        <v>0</v>
      </c>
      <c r="E540" s="10" t="s">
        <v>143</v>
      </c>
      <c r="F540" s="10" t="str">
        <f t="shared" si="34"/>
        <v>5,12223</v>
      </c>
      <c r="G540" s="10"/>
      <c r="H540" s="10"/>
      <c r="I540" s="10">
        <v>0</v>
      </c>
      <c r="J540" s="11" t="s">
        <v>262</v>
      </c>
      <c r="K540" s="10" t="s">
        <v>55</v>
      </c>
      <c r="L540" s="12"/>
      <c r="M540" s="10">
        <v>1</v>
      </c>
      <c r="N540" s="10"/>
      <c r="O540" s="248"/>
      <c r="P540" s="10"/>
      <c r="Q540" s="10"/>
      <c r="R540" s="248"/>
      <c r="S540" s="248"/>
      <c r="T540" s="10" t="s">
        <v>117</v>
      </c>
      <c r="U540" s="248">
        <v>0</v>
      </c>
      <c r="V540" s="10"/>
      <c r="W540" s="143" t="s">
        <v>2609</v>
      </c>
      <c r="X540" s="10"/>
      <c r="Y540" s="10"/>
      <c r="Z540" s="11"/>
      <c r="AA540" s="11"/>
      <c r="AB540" s="10" t="str">
        <f t="shared" si="33"/>
        <v>23</v>
      </c>
      <c r="AC540" s="10" t="s">
        <v>163</v>
      </c>
      <c r="AD540" s="10"/>
      <c r="AE540" s="10"/>
      <c r="AF540" s="10"/>
      <c r="AG540" s="11" t="s">
        <v>191</v>
      </c>
    </row>
    <row r="541" spans="1:33" ht="16.5" x14ac:dyDescent="0.3">
      <c r="A541" s="55">
        <f t="shared" si="35"/>
        <v>536</v>
      </c>
      <c r="B541" s="10">
        <f t="shared" si="32"/>
        <v>21220240</v>
      </c>
      <c r="C541" s="10"/>
      <c r="D541" s="10">
        <v>0</v>
      </c>
      <c r="E541" s="10" t="s">
        <v>143</v>
      </c>
      <c r="F541" s="10" t="str">
        <f t="shared" si="34"/>
        <v>5,12224</v>
      </c>
      <c r="G541" s="10"/>
      <c r="H541" s="10"/>
      <c r="I541" s="10">
        <v>0</v>
      </c>
      <c r="J541" s="11" t="s">
        <v>262</v>
      </c>
      <c r="K541" s="10" t="s">
        <v>55</v>
      </c>
      <c r="L541" s="12"/>
      <c r="M541" s="10">
        <v>1</v>
      </c>
      <c r="N541" s="10"/>
      <c r="O541" s="248"/>
      <c r="P541" s="10"/>
      <c r="Q541" s="10"/>
      <c r="R541" s="248"/>
      <c r="S541" s="248"/>
      <c r="T541" s="10" t="s">
        <v>117</v>
      </c>
      <c r="U541" s="248">
        <v>0</v>
      </c>
      <c r="V541" s="10"/>
      <c r="W541" s="143" t="s">
        <v>2609</v>
      </c>
      <c r="X541" s="10"/>
      <c r="Y541" s="10"/>
      <c r="Z541" s="11"/>
      <c r="AA541" s="11"/>
      <c r="AB541" s="10" t="str">
        <f t="shared" si="33"/>
        <v>24</v>
      </c>
      <c r="AC541" s="10" t="s">
        <v>163</v>
      </c>
      <c r="AD541" s="10"/>
      <c r="AE541" s="10"/>
      <c r="AF541" s="10"/>
      <c r="AG541" s="11" t="s">
        <v>191</v>
      </c>
    </row>
    <row r="542" spans="1:33" ht="16.5" x14ac:dyDescent="0.3">
      <c r="A542" s="10">
        <f t="shared" si="35"/>
        <v>537</v>
      </c>
      <c r="B542" s="10">
        <f t="shared" si="32"/>
        <v>21220250</v>
      </c>
      <c r="C542" s="10"/>
      <c r="D542" s="10">
        <v>0</v>
      </c>
      <c r="E542" s="10" t="s">
        <v>143</v>
      </c>
      <c r="F542" s="10" t="str">
        <f t="shared" si="34"/>
        <v>5,12225</v>
      </c>
      <c r="G542" s="10"/>
      <c r="H542" s="10"/>
      <c r="I542" s="10">
        <v>0</v>
      </c>
      <c r="J542" s="11" t="s">
        <v>262</v>
      </c>
      <c r="K542" s="10" t="s">
        <v>55</v>
      </c>
      <c r="L542" s="12"/>
      <c r="M542" s="10">
        <v>1</v>
      </c>
      <c r="N542" s="10"/>
      <c r="O542" s="248"/>
      <c r="P542" s="10"/>
      <c r="Q542" s="10"/>
      <c r="R542" s="248"/>
      <c r="S542" s="248"/>
      <c r="T542" s="10" t="s">
        <v>117</v>
      </c>
      <c r="U542" s="248">
        <v>0</v>
      </c>
      <c r="V542" s="10"/>
      <c r="W542" s="143" t="s">
        <v>2609</v>
      </c>
      <c r="X542" s="10"/>
      <c r="Y542" s="10"/>
      <c r="Z542" s="11"/>
      <c r="AA542" s="11"/>
      <c r="AB542" s="10" t="str">
        <f t="shared" si="33"/>
        <v>25</v>
      </c>
      <c r="AC542" s="10" t="s">
        <v>163</v>
      </c>
      <c r="AD542" s="10"/>
      <c r="AE542" s="10"/>
      <c r="AF542" s="10"/>
      <c r="AG542" s="11" t="s">
        <v>191</v>
      </c>
    </row>
    <row r="543" spans="1:33" ht="16.5" x14ac:dyDescent="0.3">
      <c r="A543" s="55">
        <f t="shared" si="35"/>
        <v>538</v>
      </c>
      <c r="B543" s="10">
        <f t="shared" si="32"/>
        <v>21130010</v>
      </c>
      <c r="C543" s="10"/>
      <c r="D543" s="10">
        <v>0</v>
      </c>
      <c r="E543" s="10" t="s">
        <v>142</v>
      </c>
      <c r="F543" s="10" t="str">
        <f t="shared" si="34"/>
        <v>5,11301</v>
      </c>
      <c r="G543" s="10"/>
      <c r="H543" s="10"/>
      <c r="I543" s="10">
        <v>0</v>
      </c>
      <c r="J543" s="11" t="s">
        <v>262</v>
      </c>
      <c r="K543" s="10" t="s">
        <v>55</v>
      </c>
      <c r="L543" s="12"/>
      <c r="M543" s="10">
        <v>1</v>
      </c>
      <c r="N543" s="10"/>
      <c r="O543" s="248"/>
      <c r="P543" s="10"/>
      <c r="Q543" s="10"/>
      <c r="R543" s="248"/>
      <c r="S543" s="248"/>
      <c r="T543" s="10" t="s">
        <v>117</v>
      </c>
      <c r="U543" s="248">
        <v>0</v>
      </c>
      <c r="V543" s="10"/>
      <c r="W543" s="143" t="s">
        <v>2609</v>
      </c>
      <c r="X543" s="10"/>
      <c r="Y543" s="10"/>
      <c r="Z543" s="11"/>
      <c r="AA543" s="11"/>
      <c r="AB543" s="10" t="str">
        <f t="shared" si="33"/>
        <v>01</v>
      </c>
      <c r="AC543" s="10" t="s">
        <v>164</v>
      </c>
      <c r="AD543" s="10"/>
      <c r="AE543" s="10"/>
      <c r="AF543" s="10"/>
      <c r="AG543" s="11" t="s">
        <v>192</v>
      </c>
    </row>
    <row r="544" spans="1:33" ht="16.5" x14ac:dyDescent="0.3">
      <c r="A544" s="10">
        <f t="shared" si="35"/>
        <v>539</v>
      </c>
      <c r="B544" s="10">
        <f t="shared" si="32"/>
        <v>21130020</v>
      </c>
      <c r="C544" s="10"/>
      <c r="D544" s="10">
        <v>0</v>
      </c>
      <c r="E544" s="10" t="s">
        <v>142</v>
      </c>
      <c r="F544" s="10" t="str">
        <f t="shared" si="34"/>
        <v>5,11302</v>
      </c>
      <c r="G544" s="10"/>
      <c r="H544" s="10"/>
      <c r="I544" s="10">
        <v>0</v>
      </c>
      <c r="J544" s="11" t="s">
        <v>262</v>
      </c>
      <c r="K544" s="10" t="s">
        <v>55</v>
      </c>
      <c r="L544" s="12"/>
      <c r="M544" s="10">
        <v>1</v>
      </c>
      <c r="N544" s="10"/>
      <c r="O544" s="248"/>
      <c r="P544" s="10"/>
      <c r="Q544" s="10"/>
      <c r="R544" s="248"/>
      <c r="S544" s="248"/>
      <c r="T544" s="10" t="s">
        <v>117</v>
      </c>
      <c r="U544" s="248">
        <v>0</v>
      </c>
      <c r="V544" s="10"/>
      <c r="W544" s="143" t="s">
        <v>2609</v>
      </c>
      <c r="X544" s="10"/>
      <c r="Y544" s="10"/>
      <c r="Z544" s="11"/>
      <c r="AA544" s="11"/>
      <c r="AB544" s="10" t="str">
        <f t="shared" si="33"/>
        <v>02</v>
      </c>
      <c r="AC544" s="10" t="s">
        <v>164</v>
      </c>
      <c r="AD544" s="10"/>
      <c r="AE544" s="10"/>
      <c r="AF544" s="10"/>
      <c r="AG544" s="11" t="s">
        <v>192</v>
      </c>
    </row>
    <row r="545" spans="1:33" ht="16.5" x14ac:dyDescent="0.3">
      <c r="A545" s="55">
        <f t="shared" si="35"/>
        <v>540</v>
      </c>
      <c r="B545" s="10">
        <f t="shared" si="32"/>
        <v>21130030</v>
      </c>
      <c r="C545" s="10"/>
      <c r="D545" s="10">
        <v>0</v>
      </c>
      <c r="E545" s="10" t="s">
        <v>142</v>
      </c>
      <c r="F545" s="10" t="str">
        <f t="shared" si="34"/>
        <v>5,11303</v>
      </c>
      <c r="G545" s="10"/>
      <c r="H545" s="10"/>
      <c r="I545" s="10">
        <v>0</v>
      </c>
      <c r="J545" s="11" t="s">
        <v>262</v>
      </c>
      <c r="K545" s="10" t="s">
        <v>55</v>
      </c>
      <c r="L545" s="12"/>
      <c r="M545" s="10">
        <v>1</v>
      </c>
      <c r="N545" s="10"/>
      <c r="O545" s="248"/>
      <c r="P545" s="10"/>
      <c r="Q545" s="10"/>
      <c r="R545" s="248"/>
      <c r="S545" s="248"/>
      <c r="T545" s="10" t="s">
        <v>117</v>
      </c>
      <c r="U545" s="248">
        <v>0</v>
      </c>
      <c r="V545" s="10"/>
      <c r="W545" s="143" t="s">
        <v>2609</v>
      </c>
      <c r="X545" s="10"/>
      <c r="Y545" s="10"/>
      <c r="Z545" s="11"/>
      <c r="AA545" s="11"/>
      <c r="AB545" s="10" t="str">
        <f t="shared" si="33"/>
        <v>03</v>
      </c>
      <c r="AC545" s="10" t="s">
        <v>164</v>
      </c>
      <c r="AD545" s="10"/>
      <c r="AE545" s="10"/>
      <c r="AF545" s="10"/>
      <c r="AG545" s="11" t="s">
        <v>192</v>
      </c>
    </row>
    <row r="546" spans="1:33" ht="16.5" x14ac:dyDescent="0.3">
      <c r="A546" s="10">
        <f t="shared" si="35"/>
        <v>541</v>
      </c>
      <c r="B546" s="10">
        <f t="shared" si="32"/>
        <v>21130040</v>
      </c>
      <c r="C546" s="10"/>
      <c r="D546" s="10">
        <v>0</v>
      </c>
      <c r="E546" s="10" t="s">
        <v>142</v>
      </c>
      <c r="F546" s="10" t="str">
        <f t="shared" si="34"/>
        <v>5,11304</v>
      </c>
      <c r="G546" s="10"/>
      <c r="H546" s="10"/>
      <c r="I546" s="10">
        <v>0</v>
      </c>
      <c r="J546" s="11" t="s">
        <v>262</v>
      </c>
      <c r="K546" s="10" t="s">
        <v>55</v>
      </c>
      <c r="L546" s="12"/>
      <c r="M546" s="10">
        <v>1</v>
      </c>
      <c r="N546" s="10"/>
      <c r="O546" s="248"/>
      <c r="P546" s="10"/>
      <c r="Q546" s="10"/>
      <c r="R546" s="248"/>
      <c r="S546" s="248"/>
      <c r="T546" s="10" t="s">
        <v>117</v>
      </c>
      <c r="U546" s="248">
        <v>0</v>
      </c>
      <c r="V546" s="10"/>
      <c r="W546" s="143" t="s">
        <v>2609</v>
      </c>
      <c r="X546" s="10"/>
      <c r="Y546" s="10"/>
      <c r="Z546" s="11"/>
      <c r="AA546" s="11"/>
      <c r="AB546" s="10" t="str">
        <f t="shared" si="33"/>
        <v>04</v>
      </c>
      <c r="AC546" s="10" t="s">
        <v>164</v>
      </c>
      <c r="AD546" s="10"/>
      <c r="AE546" s="10"/>
      <c r="AF546" s="10"/>
      <c r="AG546" s="11" t="s">
        <v>192</v>
      </c>
    </row>
    <row r="547" spans="1:33" ht="16.5" x14ac:dyDescent="0.3">
      <c r="A547" s="55">
        <f t="shared" si="35"/>
        <v>542</v>
      </c>
      <c r="B547" s="10">
        <f t="shared" si="32"/>
        <v>21130050</v>
      </c>
      <c r="C547" s="10"/>
      <c r="D547" s="10">
        <v>0</v>
      </c>
      <c r="E547" s="10" t="s">
        <v>142</v>
      </c>
      <c r="F547" s="10" t="str">
        <f t="shared" si="34"/>
        <v>5,11305</v>
      </c>
      <c r="G547" s="10"/>
      <c r="H547" s="10"/>
      <c r="I547" s="10">
        <v>0</v>
      </c>
      <c r="J547" s="11" t="s">
        <v>262</v>
      </c>
      <c r="K547" s="10" t="s">
        <v>55</v>
      </c>
      <c r="L547" s="12"/>
      <c r="M547" s="10">
        <v>1</v>
      </c>
      <c r="N547" s="10"/>
      <c r="O547" s="248"/>
      <c r="P547" s="10"/>
      <c r="Q547" s="10"/>
      <c r="R547" s="248"/>
      <c r="S547" s="248"/>
      <c r="T547" s="10" t="s">
        <v>117</v>
      </c>
      <c r="U547" s="248">
        <v>0</v>
      </c>
      <c r="V547" s="10"/>
      <c r="W547" s="143" t="s">
        <v>2609</v>
      </c>
      <c r="X547" s="10"/>
      <c r="Y547" s="10"/>
      <c r="Z547" s="11"/>
      <c r="AA547" s="11"/>
      <c r="AB547" s="10" t="str">
        <f t="shared" si="33"/>
        <v>05</v>
      </c>
      <c r="AC547" s="10" t="s">
        <v>164</v>
      </c>
      <c r="AD547" s="10"/>
      <c r="AE547" s="10"/>
      <c r="AF547" s="10"/>
      <c r="AG547" s="11" t="s">
        <v>192</v>
      </c>
    </row>
    <row r="548" spans="1:33" ht="16.5" x14ac:dyDescent="0.3">
      <c r="A548" s="10">
        <f t="shared" si="35"/>
        <v>543</v>
      </c>
      <c r="B548" s="10">
        <f t="shared" si="32"/>
        <v>21130060</v>
      </c>
      <c r="C548" s="10"/>
      <c r="D548" s="10">
        <v>0</v>
      </c>
      <c r="E548" s="10" t="s">
        <v>142</v>
      </c>
      <c r="F548" s="10" t="str">
        <f t="shared" si="34"/>
        <v>5,11306</v>
      </c>
      <c r="G548" s="10"/>
      <c r="H548" s="10"/>
      <c r="I548" s="10">
        <v>0</v>
      </c>
      <c r="J548" s="11" t="s">
        <v>262</v>
      </c>
      <c r="K548" s="10" t="s">
        <v>55</v>
      </c>
      <c r="L548" s="12"/>
      <c r="M548" s="10">
        <v>1</v>
      </c>
      <c r="N548" s="10"/>
      <c r="O548" s="248"/>
      <c r="P548" s="10"/>
      <c r="Q548" s="10"/>
      <c r="R548" s="248"/>
      <c r="S548" s="248"/>
      <c r="T548" s="10" t="s">
        <v>117</v>
      </c>
      <c r="U548" s="248">
        <v>0</v>
      </c>
      <c r="V548" s="10"/>
      <c r="W548" s="143" t="s">
        <v>2609</v>
      </c>
      <c r="X548" s="10"/>
      <c r="Y548" s="10"/>
      <c r="Z548" s="11"/>
      <c r="AA548" s="11"/>
      <c r="AB548" s="10" t="str">
        <f t="shared" si="33"/>
        <v>06</v>
      </c>
      <c r="AC548" s="10" t="s">
        <v>164</v>
      </c>
      <c r="AD548" s="10"/>
      <c r="AE548" s="10"/>
      <c r="AF548" s="10"/>
      <c r="AG548" s="11" t="s">
        <v>192</v>
      </c>
    </row>
    <row r="549" spans="1:33" ht="16.5" x14ac:dyDescent="0.3">
      <c r="A549" s="55">
        <f t="shared" si="35"/>
        <v>544</v>
      </c>
      <c r="B549" s="10">
        <f t="shared" ref="B549:B612" si="36">AC549+AB549*10-10</f>
        <v>21130070</v>
      </c>
      <c r="C549" s="10"/>
      <c r="D549" s="10">
        <v>0</v>
      </c>
      <c r="E549" s="10" t="s">
        <v>142</v>
      </c>
      <c r="F549" s="10" t="str">
        <f t="shared" si="34"/>
        <v>5,11307</v>
      </c>
      <c r="G549" s="10"/>
      <c r="H549" s="10"/>
      <c r="I549" s="10">
        <v>0</v>
      </c>
      <c r="J549" s="11" t="s">
        <v>262</v>
      </c>
      <c r="K549" s="10" t="s">
        <v>55</v>
      </c>
      <c r="L549" s="12"/>
      <c r="M549" s="10">
        <v>1</v>
      </c>
      <c r="N549" s="10"/>
      <c r="O549" s="248"/>
      <c r="P549" s="10"/>
      <c r="Q549" s="10"/>
      <c r="R549" s="248"/>
      <c r="S549" s="248"/>
      <c r="T549" s="10" t="s">
        <v>117</v>
      </c>
      <c r="U549" s="248">
        <v>0</v>
      </c>
      <c r="V549" s="10"/>
      <c r="W549" s="143" t="s">
        <v>2609</v>
      </c>
      <c r="X549" s="10"/>
      <c r="Y549" s="10"/>
      <c r="Z549" s="11"/>
      <c r="AA549" s="11"/>
      <c r="AB549" s="10" t="str">
        <f t="shared" si="33"/>
        <v>07</v>
      </c>
      <c r="AC549" s="10" t="s">
        <v>164</v>
      </c>
      <c r="AD549" s="10"/>
      <c r="AE549" s="10"/>
      <c r="AF549" s="10"/>
      <c r="AG549" s="11" t="s">
        <v>192</v>
      </c>
    </row>
    <row r="550" spans="1:33" ht="16.5" x14ac:dyDescent="0.3">
      <c r="A550" s="10">
        <f t="shared" si="35"/>
        <v>545</v>
      </c>
      <c r="B550" s="10">
        <f t="shared" si="36"/>
        <v>21130080</v>
      </c>
      <c r="C550" s="10"/>
      <c r="D550" s="10">
        <v>0</v>
      </c>
      <c r="E550" s="10" t="s">
        <v>142</v>
      </c>
      <c r="F550" s="10" t="str">
        <f t="shared" si="34"/>
        <v>5,11308</v>
      </c>
      <c r="G550" s="10"/>
      <c r="H550" s="10"/>
      <c r="I550" s="10">
        <v>0</v>
      </c>
      <c r="J550" s="11" t="s">
        <v>262</v>
      </c>
      <c r="K550" s="10" t="s">
        <v>55</v>
      </c>
      <c r="L550" s="12"/>
      <c r="M550" s="10">
        <v>1</v>
      </c>
      <c r="N550" s="10"/>
      <c r="O550" s="248"/>
      <c r="P550" s="10"/>
      <c r="Q550" s="10"/>
      <c r="R550" s="248"/>
      <c r="S550" s="248"/>
      <c r="T550" s="10" t="s">
        <v>117</v>
      </c>
      <c r="U550" s="248">
        <v>0</v>
      </c>
      <c r="V550" s="10"/>
      <c r="W550" s="143" t="s">
        <v>2609</v>
      </c>
      <c r="X550" s="10"/>
      <c r="Y550" s="10"/>
      <c r="Z550" s="11"/>
      <c r="AA550" s="11"/>
      <c r="AB550" s="10" t="str">
        <f t="shared" si="33"/>
        <v>08</v>
      </c>
      <c r="AC550" s="10" t="s">
        <v>164</v>
      </c>
      <c r="AD550" s="10"/>
      <c r="AE550" s="10"/>
      <c r="AF550" s="10"/>
      <c r="AG550" s="11" t="s">
        <v>192</v>
      </c>
    </row>
    <row r="551" spans="1:33" ht="16.5" x14ac:dyDescent="0.3">
      <c r="A551" s="55">
        <f t="shared" si="35"/>
        <v>546</v>
      </c>
      <c r="B551" s="10">
        <f t="shared" si="36"/>
        <v>21130090</v>
      </c>
      <c r="C551" s="10"/>
      <c r="D551" s="10">
        <v>0</v>
      </c>
      <c r="E551" s="10" t="s">
        <v>142</v>
      </c>
      <c r="F551" s="10" t="str">
        <f t="shared" si="34"/>
        <v>5,11309</v>
      </c>
      <c r="G551" s="10"/>
      <c r="H551" s="10"/>
      <c r="I551" s="10">
        <v>0</v>
      </c>
      <c r="J551" s="11" t="s">
        <v>262</v>
      </c>
      <c r="K551" s="10" t="s">
        <v>55</v>
      </c>
      <c r="L551" s="12"/>
      <c r="M551" s="10">
        <v>1</v>
      </c>
      <c r="N551" s="10"/>
      <c r="O551" s="248"/>
      <c r="P551" s="10"/>
      <c r="Q551" s="10"/>
      <c r="R551" s="248"/>
      <c r="S551" s="248"/>
      <c r="T551" s="10" t="s">
        <v>117</v>
      </c>
      <c r="U551" s="248">
        <v>0</v>
      </c>
      <c r="V551" s="10"/>
      <c r="W551" s="143" t="s">
        <v>2609</v>
      </c>
      <c r="X551" s="10"/>
      <c r="Y551" s="10"/>
      <c r="Z551" s="11"/>
      <c r="AA551" s="11"/>
      <c r="AB551" s="10" t="str">
        <f t="shared" si="33"/>
        <v>09</v>
      </c>
      <c r="AC551" s="10" t="s">
        <v>164</v>
      </c>
      <c r="AD551" s="10"/>
      <c r="AE551" s="10"/>
      <c r="AF551" s="10"/>
      <c r="AG551" s="11" t="s">
        <v>192</v>
      </c>
    </row>
    <row r="552" spans="1:33" ht="16.5" x14ac:dyDescent="0.3">
      <c r="A552" s="10">
        <f t="shared" si="35"/>
        <v>547</v>
      </c>
      <c r="B552" s="10">
        <f t="shared" si="36"/>
        <v>21130100</v>
      </c>
      <c r="C552" s="10"/>
      <c r="D552" s="10">
        <v>0</v>
      </c>
      <c r="E552" s="10" t="s">
        <v>142</v>
      </c>
      <c r="F552" s="10" t="str">
        <f t="shared" si="34"/>
        <v>5,11310</v>
      </c>
      <c r="G552" s="10"/>
      <c r="H552" s="10"/>
      <c r="I552" s="10">
        <v>0</v>
      </c>
      <c r="J552" s="11" t="s">
        <v>262</v>
      </c>
      <c r="K552" s="10" t="s">
        <v>55</v>
      </c>
      <c r="L552" s="12"/>
      <c r="M552" s="10">
        <v>1</v>
      </c>
      <c r="N552" s="10"/>
      <c r="O552" s="248"/>
      <c r="P552" s="10"/>
      <c r="Q552" s="10"/>
      <c r="R552" s="248"/>
      <c r="S552" s="248"/>
      <c r="T552" s="10" t="s">
        <v>117</v>
      </c>
      <c r="U552" s="248">
        <v>0</v>
      </c>
      <c r="V552" s="10"/>
      <c r="W552" s="143" t="s">
        <v>2609</v>
      </c>
      <c r="X552" s="10"/>
      <c r="Y552" s="10"/>
      <c r="Z552" s="11"/>
      <c r="AA552" s="11"/>
      <c r="AB552" s="10" t="str">
        <f t="shared" si="33"/>
        <v>10</v>
      </c>
      <c r="AC552" s="10" t="s">
        <v>164</v>
      </c>
      <c r="AD552" s="10"/>
      <c r="AE552" s="10"/>
      <c r="AF552" s="10"/>
      <c r="AG552" s="11" t="s">
        <v>192</v>
      </c>
    </row>
    <row r="553" spans="1:33" ht="16.5" x14ac:dyDescent="0.3">
      <c r="A553" s="55">
        <f t="shared" si="35"/>
        <v>548</v>
      </c>
      <c r="B553" s="10">
        <f t="shared" si="36"/>
        <v>21130110</v>
      </c>
      <c r="C553" s="10"/>
      <c r="D553" s="10">
        <v>0</v>
      </c>
      <c r="E553" s="10" t="s">
        <v>142</v>
      </c>
      <c r="F553" s="10" t="str">
        <f t="shared" si="34"/>
        <v>5,11311</v>
      </c>
      <c r="G553" s="10"/>
      <c r="H553" s="10"/>
      <c r="I553" s="10">
        <v>0</v>
      </c>
      <c r="J553" s="11" t="s">
        <v>262</v>
      </c>
      <c r="K553" s="10" t="s">
        <v>55</v>
      </c>
      <c r="L553" s="12"/>
      <c r="M553" s="10">
        <v>1</v>
      </c>
      <c r="N553" s="10"/>
      <c r="O553" s="248"/>
      <c r="P553" s="10"/>
      <c r="Q553" s="10"/>
      <c r="R553" s="248"/>
      <c r="S553" s="248"/>
      <c r="T553" s="10" t="s">
        <v>117</v>
      </c>
      <c r="U553" s="248">
        <v>0</v>
      </c>
      <c r="V553" s="10"/>
      <c r="W553" s="143" t="s">
        <v>2609</v>
      </c>
      <c r="X553" s="10"/>
      <c r="Y553" s="10"/>
      <c r="Z553" s="11"/>
      <c r="AA553" s="11"/>
      <c r="AB553" s="10" t="str">
        <f t="shared" si="33"/>
        <v>11</v>
      </c>
      <c r="AC553" s="10" t="s">
        <v>164</v>
      </c>
      <c r="AD553" s="10"/>
      <c r="AE553" s="10"/>
      <c r="AF553" s="10"/>
      <c r="AG553" s="11" t="s">
        <v>192</v>
      </c>
    </row>
    <row r="554" spans="1:33" ht="16.5" x14ac:dyDescent="0.3">
      <c r="A554" s="10">
        <f t="shared" si="35"/>
        <v>549</v>
      </c>
      <c r="B554" s="10">
        <f t="shared" si="36"/>
        <v>21130120</v>
      </c>
      <c r="C554" s="10"/>
      <c r="D554" s="10">
        <v>0</v>
      </c>
      <c r="E554" s="10" t="s">
        <v>142</v>
      </c>
      <c r="F554" s="10" t="str">
        <f t="shared" si="34"/>
        <v>5,11312</v>
      </c>
      <c r="G554" s="10"/>
      <c r="H554" s="10"/>
      <c r="I554" s="10">
        <v>0</v>
      </c>
      <c r="J554" s="11" t="s">
        <v>262</v>
      </c>
      <c r="K554" s="10" t="s">
        <v>55</v>
      </c>
      <c r="L554" s="12"/>
      <c r="M554" s="10">
        <v>1</v>
      </c>
      <c r="N554" s="10"/>
      <c r="O554" s="248"/>
      <c r="P554" s="10"/>
      <c r="Q554" s="10"/>
      <c r="R554" s="248"/>
      <c r="S554" s="248"/>
      <c r="T554" s="10" t="s">
        <v>117</v>
      </c>
      <c r="U554" s="248">
        <v>0</v>
      </c>
      <c r="V554" s="10"/>
      <c r="W554" s="143" t="s">
        <v>2609</v>
      </c>
      <c r="X554" s="10"/>
      <c r="Y554" s="10"/>
      <c r="Z554" s="11"/>
      <c r="AA554" s="11"/>
      <c r="AB554" s="10" t="str">
        <f t="shared" si="33"/>
        <v>12</v>
      </c>
      <c r="AC554" s="10" t="s">
        <v>164</v>
      </c>
      <c r="AD554" s="10"/>
      <c r="AE554" s="10"/>
      <c r="AF554" s="10"/>
      <c r="AG554" s="11" t="s">
        <v>192</v>
      </c>
    </row>
    <row r="555" spans="1:33" ht="16.5" x14ac:dyDescent="0.3">
      <c r="A555" s="55">
        <f t="shared" si="35"/>
        <v>550</v>
      </c>
      <c r="B555" s="10">
        <f t="shared" si="36"/>
        <v>21130130</v>
      </c>
      <c r="C555" s="10"/>
      <c r="D555" s="10">
        <v>0</v>
      </c>
      <c r="E555" s="10" t="s">
        <v>142</v>
      </c>
      <c r="F555" s="10" t="str">
        <f t="shared" si="34"/>
        <v>5,11313</v>
      </c>
      <c r="G555" s="10"/>
      <c r="H555" s="10"/>
      <c r="I555" s="10">
        <v>0</v>
      </c>
      <c r="J555" s="11" t="s">
        <v>262</v>
      </c>
      <c r="K555" s="10" t="s">
        <v>55</v>
      </c>
      <c r="L555" s="12"/>
      <c r="M555" s="10">
        <v>1</v>
      </c>
      <c r="N555" s="10"/>
      <c r="O555" s="248"/>
      <c r="P555" s="10"/>
      <c r="Q555" s="10"/>
      <c r="R555" s="248"/>
      <c r="S555" s="248"/>
      <c r="T555" s="10" t="s">
        <v>117</v>
      </c>
      <c r="U555" s="248">
        <v>0</v>
      </c>
      <c r="V555" s="10"/>
      <c r="W555" s="143" t="s">
        <v>2609</v>
      </c>
      <c r="X555" s="10"/>
      <c r="Y555" s="10"/>
      <c r="Z555" s="11"/>
      <c r="AA555" s="11"/>
      <c r="AB555" s="10" t="str">
        <f t="shared" si="33"/>
        <v>13</v>
      </c>
      <c r="AC555" s="10" t="s">
        <v>164</v>
      </c>
      <c r="AD555" s="10"/>
      <c r="AE555" s="10"/>
      <c r="AF555" s="10"/>
      <c r="AG555" s="11" t="s">
        <v>192</v>
      </c>
    </row>
    <row r="556" spans="1:33" ht="16.5" x14ac:dyDescent="0.3">
      <c r="A556" s="10">
        <f t="shared" si="35"/>
        <v>551</v>
      </c>
      <c r="B556" s="10">
        <f t="shared" si="36"/>
        <v>21130140</v>
      </c>
      <c r="C556" s="10"/>
      <c r="D556" s="10">
        <v>0</v>
      </c>
      <c r="E556" s="10" t="s">
        <v>142</v>
      </c>
      <c r="F556" s="10" t="str">
        <f t="shared" si="34"/>
        <v>5,11314</v>
      </c>
      <c r="G556" s="10"/>
      <c r="H556" s="10"/>
      <c r="I556" s="10">
        <v>0</v>
      </c>
      <c r="J556" s="11" t="s">
        <v>262</v>
      </c>
      <c r="K556" s="10" t="s">
        <v>55</v>
      </c>
      <c r="L556" s="12"/>
      <c r="M556" s="10">
        <v>1</v>
      </c>
      <c r="N556" s="10"/>
      <c r="O556" s="248"/>
      <c r="P556" s="10"/>
      <c r="Q556" s="10"/>
      <c r="R556" s="248"/>
      <c r="S556" s="248"/>
      <c r="T556" s="10" t="s">
        <v>117</v>
      </c>
      <c r="U556" s="248">
        <v>0</v>
      </c>
      <c r="V556" s="10"/>
      <c r="W556" s="143" t="s">
        <v>2609</v>
      </c>
      <c r="X556" s="10"/>
      <c r="Y556" s="10"/>
      <c r="Z556" s="11"/>
      <c r="AA556" s="11"/>
      <c r="AB556" s="10" t="str">
        <f t="shared" si="33"/>
        <v>14</v>
      </c>
      <c r="AC556" s="10" t="s">
        <v>164</v>
      </c>
      <c r="AD556" s="10"/>
      <c r="AE556" s="10"/>
      <c r="AF556" s="10"/>
      <c r="AG556" s="11" t="s">
        <v>192</v>
      </c>
    </row>
    <row r="557" spans="1:33" ht="16.5" x14ac:dyDescent="0.3">
      <c r="A557" s="55">
        <f t="shared" si="35"/>
        <v>552</v>
      </c>
      <c r="B557" s="10">
        <f t="shared" si="36"/>
        <v>21130150</v>
      </c>
      <c r="C557" s="10"/>
      <c r="D557" s="10">
        <v>0</v>
      </c>
      <c r="E557" s="10" t="s">
        <v>142</v>
      </c>
      <c r="F557" s="10" t="str">
        <f t="shared" si="34"/>
        <v>5,11315</v>
      </c>
      <c r="G557" s="10"/>
      <c r="H557" s="10"/>
      <c r="I557" s="10">
        <v>0</v>
      </c>
      <c r="J557" s="11" t="s">
        <v>262</v>
      </c>
      <c r="K557" s="10" t="s">
        <v>55</v>
      </c>
      <c r="L557" s="12"/>
      <c r="M557" s="10">
        <v>1</v>
      </c>
      <c r="N557" s="10"/>
      <c r="O557" s="248"/>
      <c r="P557" s="10"/>
      <c r="Q557" s="10"/>
      <c r="R557" s="248"/>
      <c r="S557" s="248"/>
      <c r="T557" s="10" t="s">
        <v>117</v>
      </c>
      <c r="U557" s="248">
        <v>0</v>
      </c>
      <c r="V557" s="10"/>
      <c r="W557" s="143" t="s">
        <v>2609</v>
      </c>
      <c r="X557" s="10"/>
      <c r="Y557" s="10"/>
      <c r="Z557" s="11"/>
      <c r="AA557" s="11"/>
      <c r="AB557" s="10" t="str">
        <f t="shared" si="33"/>
        <v>15</v>
      </c>
      <c r="AC557" s="10" t="s">
        <v>164</v>
      </c>
      <c r="AD557" s="10"/>
      <c r="AE557" s="10"/>
      <c r="AF557" s="10"/>
      <c r="AG557" s="11" t="s">
        <v>192</v>
      </c>
    </row>
    <row r="558" spans="1:33" ht="16.5" x14ac:dyDescent="0.3">
      <c r="A558" s="10">
        <f t="shared" si="35"/>
        <v>553</v>
      </c>
      <c r="B558" s="10">
        <f t="shared" si="36"/>
        <v>21130160</v>
      </c>
      <c r="C558" s="10"/>
      <c r="D558" s="10">
        <v>0</v>
      </c>
      <c r="E558" s="10" t="s">
        <v>142</v>
      </c>
      <c r="F558" s="10" t="str">
        <f t="shared" si="34"/>
        <v>5,11316</v>
      </c>
      <c r="G558" s="10"/>
      <c r="H558" s="10"/>
      <c r="I558" s="10">
        <v>0</v>
      </c>
      <c r="J558" s="11" t="s">
        <v>262</v>
      </c>
      <c r="K558" s="10" t="s">
        <v>55</v>
      </c>
      <c r="L558" s="12"/>
      <c r="M558" s="10">
        <v>1</v>
      </c>
      <c r="N558" s="10"/>
      <c r="O558" s="248"/>
      <c r="P558" s="10"/>
      <c r="Q558" s="10"/>
      <c r="R558" s="248"/>
      <c r="S558" s="248"/>
      <c r="T558" s="10" t="s">
        <v>117</v>
      </c>
      <c r="U558" s="248">
        <v>0</v>
      </c>
      <c r="V558" s="10"/>
      <c r="W558" s="143" t="s">
        <v>2609</v>
      </c>
      <c r="X558" s="10"/>
      <c r="Y558" s="10"/>
      <c r="Z558" s="11"/>
      <c r="AA558" s="11"/>
      <c r="AB558" s="10" t="str">
        <f t="shared" si="33"/>
        <v>16</v>
      </c>
      <c r="AC558" s="10" t="s">
        <v>164</v>
      </c>
      <c r="AD558" s="10"/>
      <c r="AE558" s="10"/>
      <c r="AF558" s="10"/>
      <c r="AG558" s="11" t="s">
        <v>192</v>
      </c>
    </row>
    <row r="559" spans="1:33" ht="16.5" x14ac:dyDescent="0.3">
      <c r="A559" s="55">
        <f t="shared" si="35"/>
        <v>554</v>
      </c>
      <c r="B559" s="10">
        <f t="shared" si="36"/>
        <v>21130170</v>
      </c>
      <c r="C559" s="10"/>
      <c r="D559" s="10">
        <v>0</v>
      </c>
      <c r="E559" s="10" t="s">
        <v>142</v>
      </c>
      <c r="F559" s="10" t="str">
        <f t="shared" si="34"/>
        <v>5,11317</v>
      </c>
      <c r="G559" s="10"/>
      <c r="H559" s="10"/>
      <c r="I559" s="10">
        <v>0</v>
      </c>
      <c r="J559" s="11" t="s">
        <v>262</v>
      </c>
      <c r="K559" s="10" t="s">
        <v>55</v>
      </c>
      <c r="L559" s="12"/>
      <c r="M559" s="10">
        <v>1</v>
      </c>
      <c r="N559" s="10"/>
      <c r="O559" s="248"/>
      <c r="P559" s="10"/>
      <c r="Q559" s="10"/>
      <c r="R559" s="248"/>
      <c r="S559" s="248"/>
      <c r="T559" s="10" t="s">
        <v>117</v>
      </c>
      <c r="U559" s="248">
        <v>0</v>
      </c>
      <c r="V559" s="10"/>
      <c r="W559" s="143" t="s">
        <v>2609</v>
      </c>
      <c r="X559" s="10"/>
      <c r="Y559" s="10"/>
      <c r="Z559" s="11"/>
      <c r="AA559" s="11"/>
      <c r="AB559" s="10" t="str">
        <f t="shared" si="33"/>
        <v>17</v>
      </c>
      <c r="AC559" s="10" t="s">
        <v>164</v>
      </c>
      <c r="AD559" s="10"/>
      <c r="AE559" s="10"/>
      <c r="AF559" s="10"/>
      <c r="AG559" s="11" t="s">
        <v>192</v>
      </c>
    </row>
    <row r="560" spans="1:33" ht="16.5" x14ac:dyDescent="0.3">
      <c r="A560" s="10">
        <f t="shared" si="35"/>
        <v>555</v>
      </c>
      <c r="B560" s="10">
        <f t="shared" si="36"/>
        <v>21130180</v>
      </c>
      <c r="C560" s="10"/>
      <c r="D560" s="10">
        <v>0</v>
      </c>
      <c r="E560" s="10" t="s">
        <v>142</v>
      </c>
      <c r="F560" s="10" t="str">
        <f t="shared" si="34"/>
        <v>5,11318</v>
      </c>
      <c r="G560" s="10"/>
      <c r="H560" s="10"/>
      <c r="I560" s="10">
        <v>0</v>
      </c>
      <c r="J560" s="11" t="s">
        <v>262</v>
      </c>
      <c r="K560" s="10" t="s">
        <v>55</v>
      </c>
      <c r="L560" s="12"/>
      <c r="M560" s="10">
        <v>1</v>
      </c>
      <c r="N560" s="10"/>
      <c r="O560" s="248"/>
      <c r="P560" s="10"/>
      <c r="Q560" s="10"/>
      <c r="R560" s="248"/>
      <c r="S560" s="248"/>
      <c r="T560" s="10" t="s">
        <v>117</v>
      </c>
      <c r="U560" s="248">
        <v>0</v>
      </c>
      <c r="V560" s="10"/>
      <c r="W560" s="143" t="s">
        <v>2609</v>
      </c>
      <c r="X560" s="10"/>
      <c r="Y560" s="10"/>
      <c r="Z560" s="11"/>
      <c r="AA560" s="11"/>
      <c r="AB560" s="10" t="str">
        <f t="shared" ref="AB560:AB623" si="37">AB535</f>
        <v>18</v>
      </c>
      <c r="AC560" s="10" t="s">
        <v>164</v>
      </c>
      <c r="AD560" s="10"/>
      <c r="AE560" s="10"/>
      <c r="AF560" s="10"/>
      <c r="AG560" s="11" t="s">
        <v>192</v>
      </c>
    </row>
    <row r="561" spans="1:33" ht="16.5" x14ac:dyDescent="0.3">
      <c r="A561" s="55">
        <f t="shared" si="35"/>
        <v>556</v>
      </c>
      <c r="B561" s="10">
        <f t="shared" si="36"/>
        <v>21130190</v>
      </c>
      <c r="C561" s="10"/>
      <c r="D561" s="10">
        <v>0</v>
      </c>
      <c r="E561" s="10" t="s">
        <v>142</v>
      </c>
      <c r="F561" s="10" t="str">
        <f t="shared" si="34"/>
        <v>5,11319</v>
      </c>
      <c r="G561" s="10"/>
      <c r="H561" s="10"/>
      <c r="I561" s="10">
        <v>0</v>
      </c>
      <c r="J561" s="11" t="s">
        <v>262</v>
      </c>
      <c r="K561" s="10" t="s">
        <v>55</v>
      </c>
      <c r="L561" s="12"/>
      <c r="M561" s="10">
        <v>1</v>
      </c>
      <c r="N561" s="10"/>
      <c r="O561" s="248"/>
      <c r="P561" s="10"/>
      <c r="Q561" s="10"/>
      <c r="R561" s="248"/>
      <c r="S561" s="248"/>
      <c r="T561" s="10" t="s">
        <v>117</v>
      </c>
      <c r="U561" s="248">
        <v>0</v>
      </c>
      <c r="V561" s="10"/>
      <c r="W561" s="143" t="s">
        <v>2609</v>
      </c>
      <c r="X561" s="10"/>
      <c r="Y561" s="10"/>
      <c r="Z561" s="11"/>
      <c r="AA561" s="11"/>
      <c r="AB561" s="10" t="str">
        <f t="shared" si="37"/>
        <v>19</v>
      </c>
      <c r="AC561" s="10" t="s">
        <v>164</v>
      </c>
      <c r="AD561" s="10"/>
      <c r="AE561" s="10"/>
      <c r="AF561" s="10"/>
      <c r="AG561" s="11" t="s">
        <v>192</v>
      </c>
    </row>
    <row r="562" spans="1:33" ht="16.5" x14ac:dyDescent="0.3">
      <c r="A562" s="10">
        <f t="shared" si="35"/>
        <v>557</v>
      </c>
      <c r="B562" s="10">
        <f t="shared" si="36"/>
        <v>21130200</v>
      </c>
      <c r="C562" s="10"/>
      <c r="D562" s="10">
        <v>0</v>
      </c>
      <c r="E562" s="10" t="s">
        <v>142</v>
      </c>
      <c r="F562" s="10" t="str">
        <f t="shared" si="34"/>
        <v>5,11320</v>
      </c>
      <c r="G562" s="10"/>
      <c r="H562" s="10"/>
      <c r="I562" s="10">
        <v>0</v>
      </c>
      <c r="J562" s="11" t="s">
        <v>262</v>
      </c>
      <c r="K562" s="10" t="s">
        <v>55</v>
      </c>
      <c r="L562" s="12"/>
      <c r="M562" s="10">
        <v>1</v>
      </c>
      <c r="N562" s="10"/>
      <c r="O562" s="248"/>
      <c r="P562" s="10"/>
      <c r="Q562" s="10"/>
      <c r="R562" s="248"/>
      <c r="S562" s="248"/>
      <c r="T562" s="10" t="s">
        <v>117</v>
      </c>
      <c r="U562" s="248">
        <v>0</v>
      </c>
      <c r="V562" s="10"/>
      <c r="W562" s="143" t="s">
        <v>2609</v>
      </c>
      <c r="X562" s="10"/>
      <c r="Y562" s="10"/>
      <c r="Z562" s="11"/>
      <c r="AA562" s="11"/>
      <c r="AB562" s="10" t="str">
        <f t="shared" si="37"/>
        <v>20</v>
      </c>
      <c r="AC562" s="10" t="s">
        <v>164</v>
      </c>
      <c r="AD562" s="10"/>
      <c r="AE562" s="10"/>
      <c r="AF562" s="10"/>
      <c r="AG562" s="11" t="s">
        <v>192</v>
      </c>
    </row>
    <row r="563" spans="1:33" ht="16.5" x14ac:dyDescent="0.3">
      <c r="A563" s="55">
        <f t="shared" si="35"/>
        <v>558</v>
      </c>
      <c r="B563" s="10">
        <f t="shared" si="36"/>
        <v>21130210</v>
      </c>
      <c r="C563" s="10"/>
      <c r="D563" s="10">
        <v>0</v>
      </c>
      <c r="E563" s="10" t="s">
        <v>142</v>
      </c>
      <c r="F563" s="10" t="str">
        <f t="shared" si="34"/>
        <v>5,11321</v>
      </c>
      <c r="G563" s="10"/>
      <c r="H563" s="10"/>
      <c r="I563" s="10">
        <v>0</v>
      </c>
      <c r="J563" s="11" t="s">
        <v>262</v>
      </c>
      <c r="K563" s="10" t="s">
        <v>55</v>
      </c>
      <c r="L563" s="12"/>
      <c r="M563" s="10">
        <v>1</v>
      </c>
      <c r="N563" s="10"/>
      <c r="O563" s="248"/>
      <c r="P563" s="10"/>
      <c r="Q563" s="10"/>
      <c r="R563" s="248"/>
      <c r="S563" s="248"/>
      <c r="T563" s="10" t="s">
        <v>117</v>
      </c>
      <c r="U563" s="248">
        <v>0</v>
      </c>
      <c r="V563" s="10"/>
      <c r="W563" s="143" t="s">
        <v>2609</v>
      </c>
      <c r="X563" s="10"/>
      <c r="Y563" s="10"/>
      <c r="Z563" s="11"/>
      <c r="AA563" s="11"/>
      <c r="AB563" s="10" t="str">
        <f t="shared" si="37"/>
        <v>21</v>
      </c>
      <c r="AC563" s="10" t="s">
        <v>164</v>
      </c>
      <c r="AD563" s="10"/>
      <c r="AE563" s="10"/>
      <c r="AF563" s="10"/>
      <c r="AG563" s="11" t="s">
        <v>192</v>
      </c>
    </row>
    <row r="564" spans="1:33" ht="16.5" x14ac:dyDescent="0.3">
      <c r="A564" s="10">
        <f t="shared" si="35"/>
        <v>559</v>
      </c>
      <c r="B564" s="10">
        <f t="shared" si="36"/>
        <v>21130220</v>
      </c>
      <c r="C564" s="10"/>
      <c r="D564" s="10">
        <v>0</v>
      </c>
      <c r="E564" s="10" t="s">
        <v>142</v>
      </c>
      <c r="F564" s="10" t="str">
        <f t="shared" si="34"/>
        <v>5,11322</v>
      </c>
      <c r="G564" s="10"/>
      <c r="H564" s="10"/>
      <c r="I564" s="10">
        <v>0</v>
      </c>
      <c r="J564" s="11" t="s">
        <v>262</v>
      </c>
      <c r="K564" s="10" t="s">
        <v>55</v>
      </c>
      <c r="L564" s="12"/>
      <c r="M564" s="10">
        <v>1</v>
      </c>
      <c r="N564" s="10"/>
      <c r="O564" s="248"/>
      <c r="P564" s="10"/>
      <c r="Q564" s="10"/>
      <c r="R564" s="248"/>
      <c r="S564" s="248"/>
      <c r="T564" s="10" t="s">
        <v>117</v>
      </c>
      <c r="U564" s="248">
        <v>0</v>
      </c>
      <c r="V564" s="10"/>
      <c r="W564" s="143" t="s">
        <v>2609</v>
      </c>
      <c r="X564" s="10"/>
      <c r="Y564" s="10"/>
      <c r="Z564" s="11"/>
      <c r="AA564" s="11"/>
      <c r="AB564" s="10" t="str">
        <f t="shared" si="37"/>
        <v>22</v>
      </c>
      <c r="AC564" s="10" t="s">
        <v>164</v>
      </c>
      <c r="AD564" s="10"/>
      <c r="AE564" s="10"/>
      <c r="AF564" s="10"/>
      <c r="AG564" s="11" t="s">
        <v>192</v>
      </c>
    </row>
    <row r="565" spans="1:33" ht="16.5" x14ac:dyDescent="0.3">
      <c r="A565" s="55">
        <f t="shared" si="35"/>
        <v>560</v>
      </c>
      <c r="B565" s="10">
        <f t="shared" si="36"/>
        <v>21130230</v>
      </c>
      <c r="C565" s="10"/>
      <c r="D565" s="10">
        <v>0</v>
      </c>
      <c r="E565" s="10" t="s">
        <v>142</v>
      </c>
      <c r="F565" s="10" t="str">
        <f t="shared" si="34"/>
        <v>5,11323</v>
      </c>
      <c r="G565" s="10"/>
      <c r="H565" s="10"/>
      <c r="I565" s="10">
        <v>0</v>
      </c>
      <c r="J565" s="11" t="s">
        <v>262</v>
      </c>
      <c r="K565" s="10" t="s">
        <v>55</v>
      </c>
      <c r="L565" s="12"/>
      <c r="M565" s="10">
        <v>1</v>
      </c>
      <c r="N565" s="10"/>
      <c r="O565" s="248"/>
      <c r="P565" s="10"/>
      <c r="Q565" s="10"/>
      <c r="R565" s="248"/>
      <c r="S565" s="248"/>
      <c r="T565" s="10" t="s">
        <v>117</v>
      </c>
      <c r="U565" s="248">
        <v>0</v>
      </c>
      <c r="V565" s="10"/>
      <c r="W565" s="143" t="s">
        <v>2609</v>
      </c>
      <c r="X565" s="10"/>
      <c r="Y565" s="10"/>
      <c r="Z565" s="11"/>
      <c r="AA565" s="11"/>
      <c r="AB565" s="10" t="str">
        <f t="shared" si="37"/>
        <v>23</v>
      </c>
      <c r="AC565" s="10" t="s">
        <v>164</v>
      </c>
      <c r="AD565" s="10"/>
      <c r="AE565" s="10"/>
      <c r="AF565" s="10"/>
      <c r="AG565" s="11" t="s">
        <v>192</v>
      </c>
    </row>
    <row r="566" spans="1:33" ht="16.5" x14ac:dyDescent="0.3">
      <c r="A566" s="10">
        <f t="shared" si="35"/>
        <v>561</v>
      </c>
      <c r="B566" s="10">
        <f t="shared" si="36"/>
        <v>21130240</v>
      </c>
      <c r="C566" s="10"/>
      <c r="D566" s="10">
        <v>0</v>
      </c>
      <c r="E566" s="10" t="s">
        <v>142</v>
      </c>
      <c r="F566" s="10" t="str">
        <f t="shared" si="34"/>
        <v>5,11324</v>
      </c>
      <c r="G566" s="10"/>
      <c r="H566" s="10"/>
      <c r="I566" s="10">
        <v>0</v>
      </c>
      <c r="J566" s="11" t="s">
        <v>262</v>
      </c>
      <c r="K566" s="10" t="s">
        <v>55</v>
      </c>
      <c r="L566" s="12"/>
      <c r="M566" s="10">
        <v>1</v>
      </c>
      <c r="N566" s="10"/>
      <c r="O566" s="248"/>
      <c r="P566" s="10"/>
      <c r="Q566" s="10"/>
      <c r="R566" s="248"/>
      <c r="S566" s="248"/>
      <c r="T566" s="10" t="s">
        <v>117</v>
      </c>
      <c r="U566" s="248">
        <v>0</v>
      </c>
      <c r="V566" s="10"/>
      <c r="W566" s="143" t="s">
        <v>2609</v>
      </c>
      <c r="X566" s="10"/>
      <c r="Y566" s="10"/>
      <c r="Z566" s="11"/>
      <c r="AA566" s="11"/>
      <c r="AB566" s="10" t="str">
        <f t="shared" si="37"/>
        <v>24</v>
      </c>
      <c r="AC566" s="10" t="s">
        <v>164</v>
      </c>
      <c r="AD566" s="10"/>
      <c r="AE566" s="10"/>
      <c r="AF566" s="10"/>
      <c r="AG566" s="11" t="s">
        <v>192</v>
      </c>
    </row>
    <row r="567" spans="1:33" ht="16.5" x14ac:dyDescent="0.3">
      <c r="A567" s="55">
        <f t="shared" si="35"/>
        <v>562</v>
      </c>
      <c r="B567" s="10">
        <f t="shared" si="36"/>
        <v>21130250</v>
      </c>
      <c r="C567" s="10"/>
      <c r="D567" s="10">
        <v>0</v>
      </c>
      <c r="E567" s="10" t="s">
        <v>142</v>
      </c>
      <c r="F567" s="10" t="str">
        <f t="shared" si="34"/>
        <v>5,11325</v>
      </c>
      <c r="G567" s="10"/>
      <c r="H567" s="10"/>
      <c r="I567" s="10">
        <v>0</v>
      </c>
      <c r="J567" s="11" t="s">
        <v>262</v>
      </c>
      <c r="K567" s="10" t="s">
        <v>55</v>
      </c>
      <c r="L567" s="12"/>
      <c r="M567" s="10">
        <v>1</v>
      </c>
      <c r="N567" s="10"/>
      <c r="O567" s="248"/>
      <c r="P567" s="10"/>
      <c r="Q567" s="10"/>
      <c r="R567" s="248"/>
      <c r="S567" s="248"/>
      <c r="T567" s="10" t="s">
        <v>117</v>
      </c>
      <c r="U567" s="248">
        <v>0</v>
      </c>
      <c r="V567" s="10"/>
      <c r="W567" s="143" t="s">
        <v>2609</v>
      </c>
      <c r="X567" s="10"/>
      <c r="Y567" s="10"/>
      <c r="Z567" s="11"/>
      <c r="AA567" s="11"/>
      <c r="AB567" s="10" t="str">
        <f t="shared" si="37"/>
        <v>25</v>
      </c>
      <c r="AC567" s="10" t="s">
        <v>164</v>
      </c>
      <c r="AD567" s="10"/>
      <c r="AE567" s="10"/>
      <c r="AF567" s="10"/>
      <c r="AG567" s="11" t="s">
        <v>192</v>
      </c>
    </row>
    <row r="568" spans="1:33" ht="16.5" x14ac:dyDescent="0.3">
      <c r="A568" s="10">
        <f t="shared" si="35"/>
        <v>563</v>
      </c>
      <c r="B568" s="10">
        <f t="shared" si="36"/>
        <v>21230010</v>
      </c>
      <c r="C568" s="10"/>
      <c r="D568" s="10">
        <v>0</v>
      </c>
      <c r="E568" s="10" t="s">
        <v>141</v>
      </c>
      <c r="F568" s="10" t="str">
        <f t="shared" si="34"/>
        <v>5,12301</v>
      </c>
      <c r="G568" s="10"/>
      <c r="H568" s="10"/>
      <c r="I568" s="10">
        <v>0</v>
      </c>
      <c r="J568" s="11" t="s">
        <v>262</v>
      </c>
      <c r="K568" s="10" t="s">
        <v>55</v>
      </c>
      <c r="L568" s="12"/>
      <c r="M568" s="10">
        <v>1</v>
      </c>
      <c r="N568" s="10"/>
      <c r="O568" s="248"/>
      <c r="P568" s="10"/>
      <c r="Q568" s="10"/>
      <c r="R568" s="248"/>
      <c r="S568" s="248"/>
      <c r="T568" s="10" t="s">
        <v>117</v>
      </c>
      <c r="U568" s="248">
        <v>0</v>
      </c>
      <c r="V568" s="10"/>
      <c r="W568" s="143" t="s">
        <v>2609</v>
      </c>
      <c r="X568" s="10"/>
      <c r="Y568" s="10"/>
      <c r="Z568" s="11"/>
      <c r="AA568" s="11"/>
      <c r="AB568" s="10" t="str">
        <f t="shared" si="37"/>
        <v>01</v>
      </c>
      <c r="AC568" s="10" t="s">
        <v>165</v>
      </c>
      <c r="AD568" s="10"/>
      <c r="AE568" s="10"/>
      <c r="AF568" s="10"/>
      <c r="AG568" s="11" t="s">
        <v>193</v>
      </c>
    </row>
    <row r="569" spans="1:33" ht="16.5" x14ac:dyDescent="0.3">
      <c r="A569" s="55">
        <f t="shared" si="35"/>
        <v>564</v>
      </c>
      <c r="B569" s="10">
        <f t="shared" si="36"/>
        <v>21230020</v>
      </c>
      <c r="C569" s="10"/>
      <c r="D569" s="10">
        <v>0</v>
      </c>
      <c r="E569" s="10" t="s">
        <v>141</v>
      </c>
      <c r="F569" s="10" t="str">
        <f t="shared" si="34"/>
        <v>5,12302</v>
      </c>
      <c r="G569" s="10"/>
      <c r="H569" s="10"/>
      <c r="I569" s="10">
        <v>0</v>
      </c>
      <c r="J569" s="11" t="s">
        <v>262</v>
      </c>
      <c r="K569" s="10" t="s">
        <v>55</v>
      </c>
      <c r="L569" s="12"/>
      <c r="M569" s="10">
        <v>1</v>
      </c>
      <c r="N569" s="10"/>
      <c r="O569" s="248"/>
      <c r="P569" s="10"/>
      <c r="Q569" s="10"/>
      <c r="R569" s="248"/>
      <c r="S569" s="248"/>
      <c r="T569" s="10" t="s">
        <v>117</v>
      </c>
      <c r="U569" s="248">
        <v>0</v>
      </c>
      <c r="V569" s="10"/>
      <c r="W569" s="143" t="s">
        <v>2609</v>
      </c>
      <c r="X569" s="10"/>
      <c r="Y569" s="10"/>
      <c r="Z569" s="11"/>
      <c r="AA569" s="11"/>
      <c r="AB569" s="10" t="str">
        <f t="shared" si="37"/>
        <v>02</v>
      </c>
      <c r="AC569" s="10" t="s">
        <v>165</v>
      </c>
      <c r="AD569" s="10"/>
      <c r="AE569" s="10"/>
      <c r="AF569" s="10"/>
      <c r="AG569" s="11" t="s">
        <v>193</v>
      </c>
    </row>
    <row r="570" spans="1:33" ht="16.5" x14ac:dyDescent="0.3">
      <c r="A570" s="10">
        <f t="shared" si="35"/>
        <v>565</v>
      </c>
      <c r="B570" s="10">
        <f t="shared" si="36"/>
        <v>21230030</v>
      </c>
      <c r="C570" s="10"/>
      <c r="D570" s="10">
        <v>0</v>
      </c>
      <c r="E570" s="10" t="s">
        <v>141</v>
      </c>
      <c r="F570" s="10" t="str">
        <f t="shared" si="34"/>
        <v>5,12303</v>
      </c>
      <c r="G570" s="10"/>
      <c r="H570" s="10"/>
      <c r="I570" s="10">
        <v>0</v>
      </c>
      <c r="J570" s="11" t="s">
        <v>262</v>
      </c>
      <c r="K570" s="10" t="s">
        <v>55</v>
      </c>
      <c r="L570" s="12"/>
      <c r="M570" s="10">
        <v>1</v>
      </c>
      <c r="N570" s="10"/>
      <c r="O570" s="248"/>
      <c r="P570" s="10"/>
      <c r="Q570" s="10"/>
      <c r="R570" s="248"/>
      <c r="S570" s="248"/>
      <c r="T570" s="10" t="s">
        <v>117</v>
      </c>
      <c r="U570" s="248">
        <v>0</v>
      </c>
      <c r="V570" s="10"/>
      <c r="W570" s="143" t="s">
        <v>2609</v>
      </c>
      <c r="X570" s="10"/>
      <c r="Y570" s="10"/>
      <c r="Z570" s="11"/>
      <c r="AA570" s="11"/>
      <c r="AB570" s="10" t="str">
        <f t="shared" si="37"/>
        <v>03</v>
      </c>
      <c r="AC570" s="10" t="s">
        <v>165</v>
      </c>
      <c r="AD570" s="10"/>
      <c r="AE570" s="10"/>
      <c r="AF570" s="10"/>
      <c r="AG570" s="11" t="s">
        <v>193</v>
      </c>
    </row>
    <row r="571" spans="1:33" ht="16.5" x14ac:dyDescent="0.3">
      <c r="A571" s="55">
        <f t="shared" si="35"/>
        <v>566</v>
      </c>
      <c r="B571" s="10">
        <f t="shared" si="36"/>
        <v>21230040</v>
      </c>
      <c r="C571" s="10"/>
      <c r="D571" s="10">
        <v>0</v>
      </c>
      <c r="E571" s="10" t="s">
        <v>141</v>
      </c>
      <c r="F571" s="10" t="str">
        <f t="shared" si="34"/>
        <v>5,12304</v>
      </c>
      <c r="G571" s="10"/>
      <c r="H571" s="10"/>
      <c r="I571" s="10">
        <v>0</v>
      </c>
      <c r="J571" s="11" t="s">
        <v>262</v>
      </c>
      <c r="K571" s="10" t="s">
        <v>55</v>
      </c>
      <c r="L571" s="12"/>
      <c r="M571" s="10">
        <v>1</v>
      </c>
      <c r="N571" s="10"/>
      <c r="O571" s="248"/>
      <c r="P571" s="10"/>
      <c r="Q571" s="10"/>
      <c r="R571" s="248"/>
      <c r="S571" s="248"/>
      <c r="T571" s="10" t="s">
        <v>117</v>
      </c>
      <c r="U571" s="248">
        <v>0</v>
      </c>
      <c r="V571" s="10"/>
      <c r="W571" s="143" t="s">
        <v>2609</v>
      </c>
      <c r="X571" s="10"/>
      <c r="Y571" s="10"/>
      <c r="Z571" s="11"/>
      <c r="AA571" s="11"/>
      <c r="AB571" s="10" t="str">
        <f t="shared" si="37"/>
        <v>04</v>
      </c>
      <c r="AC571" s="10" t="s">
        <v>165</v>
      </c>
      <c r="AD571" s="10"/>
      <c r="AE571" s="10"/>
      <c r="AF571" s="10"/>
      <c r="AG571" s="11" t="s">
        <v>193</v>
      </c>
    </row>
    <row r="572" spans="1:33" ht="16.5" x14ac:dyDescent="0.3">
      <c r="A572" s="10">
        <f t="shared" si="35"/>
        <v>567</v>
      </c>
      <c r="B572" s="10">
        <f t="shared" si="36"/>
        <v>21230050</v>
      </c>
      <c r="C572" s="10"/>
      <c r="D572" s="10">
        <v>0</v>
      </c>
      <c r="E572" s="10" t="s">
        <v>141</v>
      </c>
      <c r="F572" s="10" t="str">
        <f t="shared" ref="F572:F635" si="38">_xlfn.CONCAT(LEFT(AG572,5),AB572)</f>
        <v>5,12305</v>
      </c>
      <c r="G572" s="10"/>
      <c r="H572" s="10"/>
      <c r="I572" s="10">
        <v>0</v>
      </c>
      <c r="J572" s="11" t="s">
        <v>262</v>
      </c>
      <c r="K572" s="10" t="s">
        <v>55</v>
      </c>
      <c r="L572" s="12"/>
      <c r="M572" s="10">
        <v>1</v>
      </c>
      <c r="N572" s="10"/>
      <c r="O572" s="248"/>
      <c r="P572" s="10"/>
      <c r="Q572" s="10"/>
      <c r="R572" s="248"/>
      <c r="S572" s="248"/>
      <c r="T572" s="10" t="s">
        <v>117</v>
      </c>
      <c r="U572" s="248">
        <v>0</v>
      </c>
      <c r="V572" s="10"/>
      <c r="W572" s="143" t="s">
        <v>2609</v>
      </c>
      <c r="X572" s="10"/>
      <c r="Y572" s="10"/>
      <c r="Z572" s="11"/>
      <c r="AA572" s="11"/>
      <c r="AB572" s="10" t="str">
        <f t="shared" si="37"/>
        <v>05</v>
      </c>
      <c r="AC572" s="10" t="s">
        <v>165</v>
      </c>
      <c r="AD572" s="10"/>
      <c r="AE572" s="10"/>
      <c r="AF572" s="10"/>
      <c r="AG572" s="11" t="s">
        <v>193</v>
      </c>
    </row>
    <row r="573" spans="1:33" ht="16.5" x14ac:dyDescent="0.3">
      <c r="A573" s="55">
        <f t="shared" si="35"/>
        <v>568</v>
      </c>
      <c r="B573" s="10">
        <f t="shared" si="36"/>
        <v>21230060</v>
      </c>
      <c r="C573" s="10"/>
      <c r="D573" s="10">
        <v>0</v>
      </c>
      <c r="E573" s="10" t="s">
        <v>141</v>
      </c>
      <c r="F573" s="10" t="str">
        <f t="shared" si="38"/>
        <v>5,12306</v>
      </c>
      <c r="G573" s="10"/>
      <c r="H573" s="10"/>
      <c r="I573" s="10">
        <v>0</v>
      </c>
      <c r="J573" s="11" t="s">
        <v>262</v>
      </c>
      <c r="K573" s="10" t="s">
        <v>55</v>
      </c>
      <c r="L573" s="12"/>
      <c r="M573" s="10">
        <v>1</v>
      </c>
      <c r="N573" s="10"/>
      <c r="O573" s="248"/>
      <c r="P573" s="10"/>
      <c r="Q573" s="10"/>
      <c r="R573" s="248"/>
      <c r="S573" s="248"/>
      <c r="T573" s="10" t="s">
        <v>117</v>
      </c>
      <c r="U573" s="248">
        <v>0</v>
      </c>
      <c r="V573" s="10"/>
      <c r="W573" s="143" t="s">
        <v>2609</v>
      </c>
      <c r="X573" s="10"/>
      <c r="Y573" s="10"/>
      <c r="Z573" s="11"/>
      <c r="AA573" s="11"/>
      <c r="AB573" s="10" t="str">
        <f t="shared" si="37"/>
        <v>06</v>
      </c>
      <c r="AC573" s="10" t="s">
        <v>165</v>
      </c>
      <c r="AD573" s="10"/>
      <c r="AE573" s="10"/>
      <c r="AF573" s="10"/>
      <c r="AG573" s="11" t="s">
        <v>193</v>
      </c>
    </row>
    <row r="574" spans="1:33" ht="16.5" x14ac:dyDescent="0.3">
      <c r="A574" s="10">
        <f t="shared" si="35"/>
        <v>569</v>
      </c>
      <c r="B574" s="10">
        <f t="shared" si="36"/>
        <v>21230070</v>
      </c>
      <c r="C574" s="10"/>
      <c r="D574" s="10">
        <v>0</v>
      </c>
      <c r="E574" s="10" t="s">
        <v>141</v>
      </c>
      <c r="F574" s="10" t="str">
        <f t="shared" si="38"/>
        <v>5,12307</v>
      </c>
      <c r="G574" s="10"/>
      <c r="H574" s="10"/>
      <c r="I574" s="10">
        <v>0</v>
      </c>
      <c r="J574" s="11" t="s">
        <v>262</v>
      </c>
      <c r="K574" s="10" t="s">
        <v>55</v>
      </c>
      <c r="L574" s="12"/>
      <c r="M574" s="10">
        <v>1</v>
      </c>
      <c r="N574" s="10"/>
      <c r="O574" s="248"/>
      <c r="P574" s="10"/>
      <c r="Q574" s="10"/>
      <c r="R574" s="248"/>
      <c r="S574" s="248"/>
      <c r="T574" s="10" t="s">
        <v>117</v>
      </c>
      <c r="U574" s="248">
        <v>0</v>
      </c>
      <c r="V574" s="10"/>
      <c r="W574" s="143" t="s">
        <v>2609</v>
      </c>
      <c r="X574" s="10"/>
      <c r="Y574" s="10"/>
      <c r="Z574" s="11"/>
      <c r="AA574" s="11"/>
      <c r="AB574" s="10" t="str">
        <f t="shared" si="37"/>
        <v>07</v>
      </c>
      <c r="AC574" s="10" t="s">
        <v>165</v>
      </c>
      <c r="AD574" s="10"/>
      <c r="AE574" s="10"/>
      <c r="AF574" s="10"/>
      <c r="AG574" s="11" t="s">
        <v>193</v>
      </c>
    </row>
    <row r="575" spans="1:33" ht="16.5" x14ac:dyDescent="0.3">
      <c r="A575" s="55">
        <f t="shared" si="35"/>
        <v>570</v>
      </c>
      <c r="B575" s="10">
        <f t="shared" si="36"/>
        <v>21230080</v>
      </c>
      <c r="C575" s="10"/>
      <c r="D575" s="10">
        <v>0</v>
      </c>
      <c r="E575" s="10" t="s">
        <v>141</v>
      </c>
      <c r="F575" s="10" t="str">
        <f t="shared" si="38"/>
        <v>5,12308</v>
      </c>
      <c r="G575" s="10"/>
      <c r="H575" s="10"/>
      <c r="I575" s="10">
        <v>0</v>
      </c>
      <c r="J575" s="11" t="s">
        <v>262</v>
      </c>
      <c r="K575" s="10" t="s">
        <v>55</v>
      </c>
      <c r="L575" s="12"/>
      <c r="M575" s="10">
        <v>1</v>
      </c>
      <c r="N575" s="10"/>
      <c r="O575" s="248"/>
      <c r="P575" s="10"/>
      <c r="Q575" s="10"/>
      <c r="R575" s="248"/>
      <c r="S575" s="248"/>
      <c r="T575" s="10" t="s">
        <v>117</v>
      </c>
      <c r="U575" s="248">
        <v>0</v>
      </c>
      <c r="V575" s="10"/>
      <c r="W575" s="143" t="s">
        <v>2609</v>
      </c>
      <c r="X575" s="10"/>
      <c r="Y575" s="10"/>
      <c r="Z575" s="11"/>
      <c r="AA575" s="11"/>
      <c r="AB575" s="10" t="str">
        <f t="shared" si="37"/>
        <v>08</v>
      </c>
      <c r="AC575" s="10" t="s">
        <v>165</v>
      </c>
      <c r="AD575" s="10"/>
      <c r="AE575" s="10"/>
      <c r="AF575" s="10"/>
      <c r="AG575" s="11" t="s">
        <v>193</v>
      </c>
    </row>
    <row r="576" spans="1:33" ht="16.5" x14ac:dyDescent="0.3">
      <c r="A576" s="10">
        <f t="shared" si="35"/>
        <v>571</v>
      </c>
      <c r="B576" s="10">
        <f t="shared" si="36"/>
        <v>21230090</v>
      </c>
      <c r="C576" s="10"/>
      <c r="D576" s="10">
        <v>0</v>
      </c>
      <c r="E576" s="10" t="s">
        <v>141</v>
      </c>
      <c r="F576" s="10" t="str">
        <f t="shared" si="38"/>
        <v>5,12309</v>
      </c>
      <c r="G576" s="10"/>
      <c r="H576" s="10"/>
      <c r="I576" s="10">
        <v>0</v>
      </c>
      <c r="J576" s="11" t="s">
        <v>262</v>
      </c>
      <c r="K576" s="10" t="s">
        <v>55</v>
      </c>
      <c r="L576" s="12"/>
      <c r="M576" s="10">
        <v>1</v>
      </c>
      <c r="N576" s="10"/>
      <c r="O576" s="248"/>
      <c r="P576" s="10"/>
      <c r="Q576" s="10"/>
      <c r="R576" s="248"/>
      <c r="S576" s="248"/>
      <c r="T576" s="10" t="s">
        <v>117</v>
      </c>
      <c r="U576" s="248">
        <v>0</v>
      </c>
      <c r="V576" s="10"/>
      <c r="W576" s="143" t="s">
        <v>2609</v>
      </c>
      <c r="X576" s="10"/>
      <c r="Y576" s="10"/>
      <c r="Z576" s="11"/>
      <c r="AA576" s="11"/>
      <c r="AB576" s="10" t="str">
        <f t="shared" si="37"/>
        <v>09</v>
      </c>
      <c r="AC576" s="10" t="s">
        <v>165</v>
      </c>
      <c r="AD576" s="10"/>
      <c r="AE576" s="10"/>
      <c r="AF576" s="10"/>
      <c r="AG576" s="11" t="s">
        <v>193</v>
      </c>
    </row>
    <row r="577" spans="1:33" ht="16.5" x14ac:dyDescent="0.3">
      <c r="A577" s="55">
        <f t="shared" si="35"/>
        <v>572</v>
      </c>
      <c r="B577" s="10">
        <f t="shared" si="36"/>
        <v>21230100</v>
      </c>
      <c r="C577" s="10"/>
      <c r="D577" s="10">
        <v>0</v>
      </c>
      <c r="E577" s="10" t="s">
        <v>141</v>
      </c>
      <c r="F577" s="10" t="str">
        <f t="shared" si="38"/>
        <v>5,12310</v>
      </c>
      <c r="G577" s="10"/>
      <c r="H577" s="10"/>
      <c r="I577" s="10">
        <v>0</v>
      </c>
      <c r="J577" s="11" t="s">
        <v>262</v>
      </c>
      <c r="K577" s="10" t="s">
        <v>55</v>
      </c>
      <c r="L577" s="12"/>
      <c r="M577" s="10">
        <v>1</v>
      </c>
      <c r="N577" s="10"/>
      <c r="O577" s="248"/>
      <c r="P577" s="10"/>
      <c r="Q577" s="10"/>
      <c r="R577" s="248"/>
      <c r="S577" s="248"/>
      <c r="T577" s="10" t="s">
        <v>117</v>
      </c>
      <c r="U577" s="248">
        <v>0</v>
      </c>
      <c r="V577" s="10"/>
      <c r="W577" s="143" t="s">
        <v>2609</v>
      </c>
      <c r="X577" s="10"/>
      <c r="Y577" s="10"/>
      <c r="Z577" s="11"/>
      <c r="AA577" s="11"/>
      <c r="AB577" s="10" t="str">
        <f t="shared" si="37"/>
        <v>10</v>
      </c>
      <c r="AC577" s="10" t="s">
        <v>165</v>
      </c>
      <c r="AD577" s="10"/>
      <c r="AE577" s="10"/>
      <c r="AF577" s="10"/>
      <c r="AG577" s="11" t="s">
        <v>193</v>
      </c>
    </row>
    <row r="578" spans="1:33" ht="16.5" x14ac:dyDescent="0.3">
      <c r="A578" s="10">
        <f t="shared" si="35"/>
        <v>573</v>
      </c>
      <c r="B578" s="10">
        <f t="shared" si="36"/>
        <v>21230110</v>
      </c>
      <c r="C578" s="10"/>
      <c r="D578" s="10">
        <v>0</v>
      </c>
      <c r="E578" s="10" t="s">
        <v>141</v>
      </c>
      <c r="F578" s="10" t="str">
        <f t="shared" si="38"/>
        <v>5,12311</v>
      </c>
      <c r="G578" s="10"/>
      <c r="H578" s="10"/>
      <c r="I578" s="10">
        <v>0</v>
      </c>
      <c r="J578" s="11" t="s">
        <v>262</v>
      </c>
      <c r="K578" s="10" t="s">
        <v>55</v>
      </c>
      <c r="L578" s="12"/>
      <c r="M578" s="10">
        <v>1</v>
      </c>
      <c r="N578" s="10"/>
      <c r="O578" s="248"/>
      <c r="P578" s="10"/>
      <c r="Q578" s="10"/>
      <c r="R578" s="248"/>
      <c r="S578" s="248"/>
      <c r="T578" s="10" t="s">
        <v>117</v>
      </c>
      <c r="U578" s="248">
        <v>0</v>
      </c>
      <c r="V578" s="10"/>
      <c r="W578" s="143" t="s">
        <v>2609</v>
      </c>
      <c r="X578" s="10"/>
      <c r="Y578" s="10"/>
      <c r="Z578" s="11"/>
      <c r="AA578" s="11"/>
      <c r="AB578" s="10" t="str">
        <f t="shared" si="37"/>
        <v>11</v>
      </c>
      <c r="AC578" s="10" t="s">
        <v>165</v>
      </c>
      <c r="AD578" s="10"/>
      <c r="AE578" s="10"/>
      <c r="AF578" s="10"/>
      <c r="AG578" s="11" t="s">
        <v>193</v>
      </c>
    </row>
    <row r="579" spans="1:33" ht="16.5" x14ac:dyDescent="0.3">
      <c r="A579" s="55">
        <f t="shared" si="35"/>
        <v>574</v>
      </c>
      <c r="B579" s="10">
        <f t="shared" si="36"/>
        <v>21230120</v>
      </c>
      <c r="C579" s="10"/>
      <c r="D579" s="10">
        <v>0</v>
      </c>
      <c r="E579" s="10" t="s">
        <v>141</v>
      </c>
      <c r="F579" s="10" t="str">
        <f t="shared" si="38"/>
        <v>5,12312</v>
      </c>
      <c r="G579" s="10"/>
      <c r="H579" s="10"/>
      <c r="I579" s="10">
        <v>0</v>
      </c>
      <c r="J579" s="11" t="s">
        <v>262</v>
      </c>
      <c r="K579" s="10" t="s">
        <v>55</v>
      </c>
      <c r="L579" s="12"/>
      <c r="M579" s="10">
        <v>1</v>
      </c>
      <c r="N579" s="10"/>
      <c r="O579" s="248"/>
      <c r="P579" s="10"/>
      <c r="Q579" s="10"/>
      <c r="R579" s="248"/>
      <c r="S579" s="248"/>
      <c r="T579" s="10" t="s">
        <v>117</v>
      </c>
      <c r="U579" s="248">
        <v>0</v>
      </c>
      <c r="V579" s="10"/>
      <c r="W579" s="143" t="s">
        <v>2609</v>
      </c>
      <c r="X579" s="10"/>
      <c r="Y579" s="10"/>
      <c r="Z579" s="11"/>
      <c r="AA579" s="11"/>
      <c r="AB579" s="10" t="str">
        <f t="shared" si="37"/>
        <v>12</v>
      </c>
      <c r="AC579" s="10" t="s">
        <v>165</v>
      </c>
      <c r="AD579" s="10"/>
      <c r="AE579" s="10"/>
      <c r="AF579" s="10"/>
      <c r="AG579" s="11" t="s">
        <v>193</v>
      </c>
    </row>
    <row r="580" spans="1:33" ht="16.5" x14ac:dyDescent="0.3">
      <c r="A580" s="10">
        <f t="shared" si="35"/>
        <v>575</v>
      </c>
      <c r="B580" s="10">
        <f t="shared" si="36"/>
        <v>21230130</v>
      </c>
      <c r="C580" s="10"/>
      <c r="D580" s="10">
        <v>0</v>
      </c>
      <c r="E580" s="10" t="s">
        <v>141</v>
      </c>
      <c r="F580" s="10" t="str">
        <f t="shared" si="38"/>
        <v>5,12313</v>
      </c>
      <c r="G580" s="10"/>
      <c r="H580" s="10"/>
      <c r="I580" s="10">
        <v>0</v>
      </c>
      <c r="J580" s="11" t="s">
        <v>262</v>
      </c>
      <c r="K580" s="10" t="s">
        <v>55</v>
      </c>
      <c r="L580" s="12"/>
      <c r="M580" s="10">
        <v>1</v>
      </c>
      <c r="N580" s="10"/>
      <c r="O580" s="248"/>
      <c r="P580" s="10"/>
      <c r="Q580" s="10"/>
      <c r="R580" s="248"/>
      <c r="S580" s="248"/>
      <c r="T580" s="10" t="s">
        <v>117</v>
      </c>
      <c r="U580" s="248">
        <v>0</v>
      </c>
      <c r="V580" s="10"/>
      <c r="W580" s="143" t="s">
        <v>2609</v>
      </c>
      <c r="X580" s="10"/>
      <c r="Y580" s="10"/>
      <c r="Z580" s="11"/>
      <c r="AA580" s="11"/>
      <c r="AB580" s="10" t="str">
        <f t="shared" si="37"/>
        <v>13</v>
      </c>
      <c r="AC580" s="10" t="s">
        <v>165</v>
      </c>
      <c r="AD580" s="10"/>
      <c r="AE580" s="10"/>
      <c r="AF580" s="10"/>
      <c r="AG580" s="11" t="s">
        <v>193</v>
      </c>
    </row>
    <row r="581" spans="1:33" ht="16.5" x14ac:dyDescent="0.3">
      <c r="A581" s="55">
        <f t="shared" si="35"/>
        <v>576</v>
      </c>
      <c r="B581" s="10">
        <f t="shared" si="36"/>
        <v>21230140</v>
      </c>
      <c r="C581" s="10"/>
      <c r="D581" s="10">
        <v>0</v>
      </c>
      <c r="E581" s="10" t="s">
        <v>141</v>
      </c>
      <c r="F581" s="10" t="str">
        <f t="shared" si="38"/>
        <v>5,12314</v>
      </c>
      <c r="G581" s="10"/>
      <c r="H581" s="10"/>
      <c r="I581" s="10">
        <v>0</v>
      </c>
      <c r="J581" s="11" t="s">
        <v>262</v>
      </c>
      <c r="K581" s="10" t="s">
        <v>55</v>
      </c>
      <c r="L581" s="12"/>
      <c r="M581" s="10">
        <v>1</v>
      </c>
      <c r="N581" s="10"/>
      <c r="O581" s="248"/>
      <c r="P581" s="10"/>
      <c r="Q581" s="10"/>
      <c r="R581" s="248"/>
      <c r="S581" s="248"/>
      <c r="T581" s="10" t="s">
        <v>117</v>
      </c>
      <c r="U581" s="248">
        <v>0</v>
      </c>
      <c r="V581" s="10"/>
      <c r="W581" s="143" t="s">
        <v>2609</v>
      </c>
      <c r="X581" s="10"/>
      <c r="Y581" s="10"/>
      <c r="Z581" s="11"/>
      <c r="AA581" s="11"/>
      <c r="AB581" s="10" t="str">
        <f t="shared" si="37"/>
        <v>14</v>
      </c>
      <c r="AC581" s="10" t="s">
        <v>165</v>
      </c>
      <c r="AD581" s="10"/>
      <c r="AE581" s="10"/>
      <c r="AF581" s="10"/>
      <c r="AG581" s="11" t="s">
        <v>193</v>
      </c>
    </row>
    <row r="582" spans="1:33" ht="16.5" x14ac:dyDescent="0.3">
      <c r="A582" s="10">
        <f t="shared" si="35"/>
        <v>577</v>
      </c>
      <c r="B582" s="10">
        <f t="shared" si="36"/>
        <v>21230150</v>
      </c>
      <c r="C582" s="10"/>
      <c r="D582" s="10">
        <v>0</v>
      </c>
      <c r="E582" s="10" t="s">
        <v>141</v>
      </c>
      <c r="F582" s="10" t="str">
        <f t="shared" si="38"/>
        <v>5,12315</v>
      </c>
      <c r="G582" s="10"/>
      <c r="H582" s="10"/>
      <c r="I582" s="10">
        <v>0</v>
      </c>
      <c r="J582" s="11" t="s">
        <v>262</v>
      </c>
      <c r="K582" s="10" t="s">
        <v>55</v>
      </c>
      <c r="L582" s="12"/>
      <c r="M582" s="10">
        <v>1</v>
      </c>
      <c r="N582" s="10"/>
      <c r="O582" s="248"/>
      <c r="P582" s="10"/>
      <c r="Q582" s="10"/>
      <c r="R582" s="248"/>
      <c r="S582" s="248"/>
      <c r="T582" s="10" t="s">
        <v>117</v>
      </c>
      <c r="U582" s="248">
        <v>0</v>
      </c>
      <c r="V582" s="10"/>
      <c r="W582" s="143" t="s">
        <v>2609</v>
      </c>
      <c r="X582" s="10"/>
      <c r="Y582" s="10"/>
      <c r="Z582" s="11"/>
      <c r="AA582" s="11"/>
      <c r="AB582" s="10" t="str">
        <f t="shared" si="37"/>
        <v>15</v>
      </c>
      <c r="AC582" s="10" t="s">
        <v>165</v>
      </c>
      <c r="AD582" s="10"/>
      <c r="AE582" s="10"/>
      <c r="AF582" s="10"/>
      <c r="AG582" s="11" t="s">
        <v>193</v>
      </c>
    </row>
    <row r="583" spans="1:33" ht="16.5" x14ac:dyDescent="0.3">
      <c r="A583" s="55">
        <f t="shared" si="35"/>
        <v>578</v>
      </c>
      <c r="B583" s="10">
        <f t="shared" si="36"/>
        <v>21230160</v>
      </c>
      <c r="C583" s="10"/>
      <c r="D583" s="10">
        <v>0</v>
      </c>
      <c r="E583" s="10" t="s">
        <v>141</v>
      </c>
      <c r="F583" s="10" t="str">
        <f t="shared" si="38"/>
        <v>5,12316</v>
      </c>
      <c r="G583" s="10"/>
      <c r="H583" s="10"/>
      <c r="I583" s="10">
        <v>0</v>
      </c>
      <c r="J583" s="11" t="s">
        <v>262</v>
      </c>
      <c r="K583" s="10" t="s">
        <v>55</v>
      </c>
      <c r="L583" s="12"/>
      <c r="M583" s="10">
        <v>1</v>
      </c>
      <c r="N583" s="10"/>
      <c r="O583" s="248"/>
      <c r="P583" s="10"/>
      <c r="Q583" s="10"/>
      <c r="R583" s="248"/>
      <c r="S583" s="248"/>
      <c r="T583" s="10" t="s">
        <v>117</v>
      </c>
      <c r="U583" s="248">
        <v>0</v>
      </c>
      <c r="V583" s="10"/>
      <c r="W583" s="143" t="s">
        <v>2609</v>
      </c>
      <c r="X583" s="10"/>
      <c r="Y583" s="10"/>
      <c r="Z583" s="11"/>
      <c r="AA583" s="11"/>
      <c r="AB583" s="10" t="str">
        <f t="shared" si="37"/>
        <v>16</v>
      </c>
      <c r="AC583" s="10" t="s">
        <v>165</v>
      </c>
      <c r="AD583" s="10"/>
      <c r="AE583" s="10"/>
      <c r="AF583" s="10"/>
      <c r="AG583" s="11" t="s">
        <v>193</v>
      </c>
    </row>
    <row r="584" spans="1:33" ht="16.5" x14ac:dyDescent="0.3">
      <c r="A584" s="10">
        <f t="shared" si="35"/>
        <v>579</v>
      </c>
      <c r="B584" s="10">
        <f t="shared" si="36"/>
        <v>21230170</v>
      </c>
      <c r="C584" s="10"/>
      <c r="D584" s="10">
        <v>0</v>
      </c>
      <c r="E584" s="10" t="s">
        <v>141</v>
      </c>
      <c r="F584" s="10" t="str">
        <f t="shared" si="38"/>
        <v>5,12317</v>
      </c>
      <c r="G584" s="10"/>
      <c r="H584" s="10"/>
      <c r="I584" s="10">
        <v>0</v>
      </c>
      <c r="J584" s="11" t="s">
        <v>262</v>
      </c>
      <c r="K584" s="10" t="s">
        <v>55</v>
      </c>
      <c r="L584" s="12"/>
      <c r="M584" s="10">
        <v>1</v>
      </c>
      <c r="N584" s="10"/>
      <c r="O584" s="248"/>
      <c r="P584" s="10"/>
      <c r="Q584" s="10"/>
      <c r="R584" s="248"/>
      <c r="S584" s="248"/>
      <c r="T584" s="10" t="s">
        <v>117</v>
      </c>
      <c r="U584" s="248">
        <v>0</v>
      </c>
      <c r="V584" s="10"/>
      <c r="W584" s="143" t="s">
        <v>2609</v>
      </c>
      <c r="X584" s="10"/>
      <c r="Y584" s="10"/>
      <c r="Z584" s="11"/>
      <c r="AA584" s="11"/>
      <c r="AB584" s="10" t="str">
        <f t="shared" si="37"/>
        <v>17</v>
      </c>
      <c r="AC584" s="10" t="s">
        <v>165</v>
      </c>
      <c r="AD584" s="10"/>
      <c r="AE584" s="10"/>
      <c r="AF584" s="10"/>
      <c r="AG584" s="11" t="s">
        <v>193</v>
      </c>
    </row>
    <row r="585" spans="1:33" ht="16.5" x14ac:dyDescent="0.3">
      <c r="A585" s="55">
        <f t="shared" si="35"/>
        <v>580</v>
      </c>
      <c r="B585" s="10">
        <f t="shared" si="36"/>
        <v>21230180</v>
      </c>
      <c r="C585" s="10"/>
      <c r="D585" s="10">
        <v>0</v>
      </c>
      <c r="E585" s="10" t="s">
        <v>141</v>
      </c>
      <c r="F585" s="10" t="str">
        <f t="shared" si="38"/>
        <v>5,12318</v>
      </c>
      <c r="G585" s="10"/>
      <c r="H585" s="10"/>
      <c r="I585" s="10">
        <v>0</v>
      </c>
      <c r="J585" s="11" t="s">
        <v>262</v>
      </c>
      <c r="K585" s="10" t="s">
        <v>55</v>
      </c>
      <c r="L585" s="12"/>
      <c r="M585" s="10">
        <v>1</v>
      </c>
      <c r="N585" s="10"/>
      <c r="O585" s="248"/>
      <c r="P585" s="10"/>
      <c r="Q585" s="10"/>
      <c r="R585" s="248"/>
      <c r="S585" s="248"/>
      <c r="T585" s="10" t="s">
        <v>117</v>
      </c>
      <c r="U585" s="248">
        <v>0</v>
      </c>
      <c r="V585" s="10"/>
      <c r="W585" s="143" t="s">
        <v>2609</v>
      </c>
      <c r="X585" s="10"/>
      <c r="Y585" s="10"/>
      <c r="Z585" s="11"/>
      <c r="AA585" s="11"/>
      <c r="AB585" s="10" t="str">
        <f t="shared" si="37"/>
        <v>18</v>
      </c>
      <c r="AC585" s="10" t="s">
        <v>165</v>
      </c>
      <c r="AD585" s="10"/>
      <c r="AE585" s="10"/>
      <c r="AF585" s="10"/>
      <c r="AG585" s="11" t="s">
        <v>193</v>
      </c>
    </row>
    <row r="586" spans="1:33" ht="16.5" x14ac:dyDescent="0.3">
      <c r="A586" s="10">
        <f t="shared" si="35"/>
        <v>581</v>
      </c>
      <c r="B586" s="10">
        <f t="shared" si="36"/>
        <v>21230190</v>
      </c>
      <c r="C586" s="10"/>
      <c r="D586" s="10">
        <v>0</v>
      </c>
      <c r="E586" s="10" t="s">
        <v>141</v>
      </c>
      <c r="F586" s="10" t="str">
        <f t="shared" si="38"/>
        <v>5,12319</v>
      </c>
      <c r="G586" s="10"/>
      <c r="H586" s="10"/>
      <c r="I586" s="10">
        <v>0</v>
      </c>
      <c r="J586" s="11" t="s">
        <v>262</v>
      </c>
      <c r="K586" s="10" t="s">
        <v>55</v>
      </c>
      <c r="L586" s="12"/>
      <c r="M586" s="10">
        <v>1</v>
      </c>
      <c r="N586" s="10"/>
      <c r="O586" s="248"/>
      <c r="P586" s="10"/>
      <c r="Q586" s="10"/>
      <c r="R586" s="248"/>
      <c r="S586" s="248"/>
      <c r="T586" s="10" t="s">
        <v>117</v>
      </c>
      <c r="U586" s="248">
        <v>0</v>
      </c>
      <c r="V586" s="10"/>
      <c r="W586" s="143" t="s">
        <v>2609</v>
      </c>
      <c r="X586" s="10"/>
      <c r="Y586" s="10"/>
      <c r="Z586" s="11"/>
      <c r="AA586" s="11"/>
      <c r="AB586" s="10" t="str">
        <f t="shared" si="37"/>
        <v>19</v>
      </c>
      <c r="AC586" s="10" t="s">
        <v>165</v>
      </c>
      <c r="AD586" s="10"/>
      <c r="AE586" s="10"/>
      <c r="AF586" s="10"/>
      <c r="AG586" s="11" t="s">
        <v>193</v>
      </c>
    </row>
    <row r="587" spans="1:33" ht="16.5" x14ac:dyDescent="0.3">
      <c r="A587" s="55">
        <f t="shared" si="35"/>
        <v>582</v>
      </c>
      <c r="B587" s="10">
        <f t="shared" si="36"/>
        <v>21230200</v>
      </c>
      <c r="C587" s="10"/>
      <c r="D587" s="10">
        <v>0</v>
      </c>
      <c r="E587" s="10" t="s">
        <v>141</v>
      </c>
      <c r="F587" s="10" t="str">
        <f t="shared" si="38"/>
        <v>5,12320</v>
      </c>
      <c r="G587" s="10"/>
      <c r="H587" s="10"/>
      <c r="I587" s="10">
        <v>0</v>
      </c>
      <c r="J587" s="11" t="s">
        <v>262</v>
      </c>
      <c r="K587" s="10" t="s">
        <v>55</v>
      </c>
      <c r="L587" s="12"/>
      <c r="M587" s="10">
        <v>1</v>
      </c>
      <c r="N587" s="10"/>
      <c r="O587" s="248"/>
      <c r="P587" s="10"/>
      <c r="Q587" s="10"/>
      <c r="R587" s="248"/>
      <c r="S587" s="248"/>
      <c r="T587" s="10" t="s">
        <v>117</v>
      </c>
      <c r="U587" s="248">
        <v>0</v>
      </c>
      <c r="V587" s="10"/>
      <c r="W587" s="143" t="s">
        <v>2609</v>
      </c>
      <c r="X587" s="10"/>
      <c r="Y587" s="10"/>
      <c r="Z587" s="11"/>
      <c r="AA587" s="11"/>
      <c r="AB587" s="10" t="str">
        <f t="shared" si="37"/>
        <v>20</v>
      </c>
      <c r="AC587" s="10" t="s">
        <v>165</v>
      </c>
      <c r="AD587" s="10"/>
      <c r="AE587" s="10"/>
      <c r="AF587" s="10"/>
      <c r="AG587" s="11" t="s">
        <v>193</v>
      </c>
    </row>
    <row r="588" spans="1:33" ht="16.5" x14ac:dyDescent="0.3">
      <c r="A588" s="10">
        <f t="shared" si="35"/>
        <v>583</v>
      </c>
      <c r="B588" s="10">
        <f t="shared" si="36"/>
        <v>21230210</v>
      </c>
      <c r="C588" s="10"/>
      <c r="D588" s="10">
        <v>0</v>
      </c>
      <c r="E588" s="10" t="s">
        <v>141</v>
      </c>
      <c r="F588" s="10" t="str">
        <f t="shared" si="38"/>
        <v>5,12321</v>
      </c>
      <c r="G588" s="10"/>
      <c r="H588" s="10"/>
      <c r="I588" s="10">
        <v>0</v>
      </c>
      <c r="J588" s="11" t="s">
        <v>262</v>
      </c>
      <c r="K588" s="10" t="s">
        <v>55</v>
      </c>
      <c r="L588" s="12"/>
      <c r="M588" s="10">
        <v>1</v>
      </c>
      <c r="N588" s="10"/>
      <c r="O588" s="248"/>
      <c r="P588" s="10"/>
      <c r="Q588" s="10"/>
      <c r="R588" s="248"/>
      <c r="S588" s="248"/>
      <c r="T588" s="10" t="s">
        <v>117</v>
      </c>
      <c r="U588" s="248">
        <v>0</v>
      </c>
      <c r="V588" s="10"/>
      <c r="W588" s="143" t="s">
        <v>2609</v>
      </c>
      <c r="X588" s="10"/>
      <c r="Y588" s="10"/>
      <c r="Z588" s="11"/>
      <c r="AA588" s="11"/>
      <c r="AB588" s="10" t="str">
        <f t="shared" si="37"/>
        <v>21</v>
      </c>
      <c r="AC588" s="10" t="s">
        <v>165</v>
      </c>
      <c r="AD588" s="10"/>
      <c r="AE588" s="10"/>
      <c r="AF588" s="10"/>
      <c r="AG588" s="11" t="s">
        <v>193</v>
      </c>
    </row>
    <row r="589" spans="1:33" ht="16.5" x14ac:dyDescent="0.3">
      <c r="A589" s="55">
        <f t="shared" si="35"/>
        <v>584</v>
      </c>
      <c r="B589" s="10">
        <f t="shared" si="36"/>
        <v>21230220</v>
      </c>
      <c r="C589" s="10"/>
      <c r="D589" s="10">
        <v>0</v>
      </c>
      <c r="E589" s="10" t="s">
        <v>141</v>
      </c>
      <c r="F589" s="10" t="str">
        <f t="shared" si="38"/>
        <v>5,12322</v>
      </c>
      <c r="G589" s="10"/>
      <c r="H589" s="10"/>
      <c r="I589" s="10">
        <v>0</v>
      </c>
      <c r="J589" s="11" t="s">
        <v>262</v>
      </c>
      <c r="K589" s="10" t="s">
        <v>55</v>
      </c>
      <c r="L589" s="12"/>
      <c r="M589" s="10">
        <v>1</v>
      </c>
      <c r="N589" s="10"/>
      <c r="O589" s="248"/>
      <c r="P589" s="10"/>
      <c r="Q589" s="10"/>
      <c r="R589" s="248"/>
      <c r="S589" s="248"/>
      <c r="T589" s="10" t="s">
        <v>117</v>
      </c>
      <c r="U589" s="248">
        <v>0</v>
      </c>
      <c r="V589" s="10"/>
      <c r="W589" s="143" t="s">
        <v>2609</v>
      </c>
      <c r="X589" s="10"/>
      <c r="Y589" s="10"/>
      <c r="Z589" s="11"/>
      <c r="AA589" s="11"/>
      <c r="AB589" s="10" t="str">
        <f t="shared" si="37"/>
        <v>22</v>
      </c>
      <c r="AC589" s="10" t="s">
        <v>165</v>
      </c>
      <c r="AD589" s="10"/>
      <c r="AE589" s="10"/>
      <c r="AF589" s="10"/>
      <c r="AG589" s="11" t="s">
        <v>193</v>
      </c>
    </row>
    <row r="590" spans="1:33" ht="16.5" x14ac:dyDescent="0.3">
      <c r="A590" s="10">
        <f t="shared" si="35"/>
        <v>585</v>
      </c>
      <c r="B590" s="10">
        <f t="shared" si="36"/>
        <v>21230230</v>
      </c>
      <c r="C590" s="10"/>
      <c r="D590" s="10">
        <v>0</v>
      </c>
      <c r="E590" s="10" t="s">
        <v>141</v>
      </c>
      <c r="F590" s="10" t="str">
        <f t="shared" si="38"/>
        <v>5,12323</v>
      </c>
      <c r="G590" s="10"/>
      <c r="H590" s="10"/>
      <c r="I590" s="10">
        <v>0</v>
      </c>
      <c r="J590" s="11" t="s">
        <v>262</v>
      </c>
      <c r="K590" s="10" t="s">
        <v>55</v>
      </c>
      <c r="L590" s="12"/>
      <c r="M590" s="10">
        <v>1</v>
      </c>
      <c r="N590" s="10"/>
      <c r="O590" s="248"/>
      <c r="P590" s="10"/>
      <c r="Q590" s="10"/>
      <c r="R590" s="248"/>
      <c r="S590" s="248"/>
      <c r="T590" s="10" t="s">
        <v>117</v>
      </c>
      <c r="U590" s="248">
        <v>0</v>
      </c>
      <c r="V590" s="10"/>
      <c r="W590" s="143" t="s">
        <v>2609</v>
      </c>
      <c r="X590" s="10"/>
      <c r="Y590" s="10"/>
      <c r="Z590" s="11"/>
      <c r="AA590" s="11"/>
      <c r="AB590" s="10" t="str">
        <f t="shared" si="37"/>
        <v>23</v>
      </c>
      <c r="AC590" s="10" t="s">
        <v>165</v>
      </c>
      <c r="AD590" s="10"/>
      <c r="AE590" s="10"/>
      <c r="AF590" s="10"/>
      <c r="AG590" s="11" t="s">
        <v>193</v>
      </c>
    </row>
    <row r="591" spans="1:33" ht="16.5" x14ac:dyDescent="0.3">
      <c r="A591" s="55">
        <f t="shared" si="35"/>
        <v>586</v>
      </c>
      <c r="B591" s="10">
        <f t="shared" si="36"/>
        <v>21230240</v>
      </c>
      <c r="C591" s="10"/>
      <c r="D591" s="10">
        <v>0</v>
      </c>
      <c r="E591" s="10" t="s">
        <v>141</v>
      </c>
      <c r="F591" s="10" t="str">
        <f t="shared" si="38"/>
        <v>5,12324</v>
      </c>
      <c r="G591" s="10"/>
      <c r="H591" s="10"/>
      <c r="I591" s="10">
        <v>0</v>
      </c>
      <c r="J591" s="11" t="s">
        <v>262</v>
      </c>
      <c r="K591" s="10" t="s">
        <v>55</v>
      </c>
      <c r="L591" s="12"/>
      <c r="M591" s="10">
        <v>1</v>
      </c>
      <c r="N591" s="10"/>
      <c r="O591" s="248"/>
      <c r="P591" s="10"/>
      <c r="Q591" s="10"/>
      <c r="R591" s="248"/>
      <c r="S591" s="248"/>
      <c r="T591" s="10" t="s">
        <v>117</v>
      </c>
      <c r="U591" s="248">
        <v>0</v>
      </c>
      <c r="V591" s="10"/>
      <c r="W591" s="143" t="s">
        <v>2609</v>
      </c>
      <c r="X591" s="10"/>
      <c r="Y591" s="10"/>
      <c r="Z591" s="11"/>
      <c r="AA591" s="11"/>
      <c r="AB591" s="10" t="str">
        <f t="shared" si="37"/>
        <v>24</v>
      </c>
      <c r="AC591" s="10" t="s">
        <v>165</v>
      </c>
      <c r="AD591" s="10"/>
      <c r="AE591" s="10"/>
      <c r="AF591" s="10"/>
      <c r="AG591" s="11" t="s">
        <v>193</v>
      </c>
    </row>
    <row r="592" spans="1:33" ht="16.5" x14ac:dyDescent="0.3">
      <c r="A592" s="10">
        <f t="shared" si="35"/>
        <v>587</v>
      </c>
      <c r="B592" s="10">
        <f t="shared" si="36"/>
        <v>21230250</v>
      </c>
      <c r="C592" s="10"/>
      <c r="D592" s="10">
        <v>0</v>
      </c>
      <c r="E592" s="10" t="s">
        <v>141</v>
      </c>
      <c r="F592" s="10" t="str">
        <f t="shared" si="38"/>
        <v>5,12325</v>
      </c>
      <c r="G592" s="10"/>
      <c r="H592" s="10"/>
      <c r="I592" s="10">
        <v>0</v>
      </c>
      <c r="J592" s="11" t="s">
        <v>262</v>
      </c>
      <c r="K592" s="10" t="s">
        <v>55</v>
      </c>
      <c r="L592" s="12"/>
      <c r="M592" s="10">
        <v>1</v>
      </c>
      <c r="N592" s="10"/>
      <c r="O592" s="248"/>
      <c r="P592" s="10"/>
      <c r="Q592" s="10"/>
      <c r="R592" s="248"/>
      <c r="S592" s="248"/>
      <c r="T592" s="10" t="s">
        <v>117</v>
      </c>
      <c r="U592" s="248">
        <v>0</v>
      </c>
      <c r="V592" s="10"/>
      <c r="W592" s="143" t="s">
        <v>2609</v>
      </c>
      <c r="X592" s="10"/>
      <c r="Y592" s="10"/>
      <c r="Z592" s="11"/>
      <c r="AA592" s="11"/>
      <c r="AB592" s="10" t="str">
        <f t="shared" si="37"/>
        <v>25</v>
      </c>
      <c r="AC592" s="10" t="s">
        <v>165</v>
      </c>
      <c r="AD592" s="10"/>
      <c r="AE592" s="10"/>
      <c r="AF592" s="10"/>
      <c r="AG592" s="11" t="s">
        <v>193</v>
      </c>
    </row>
    <row r="593" spans="1:33" ht="16.5" x14ac:dyDescent="0.3">
      <c r="A593" s="55">
        <f t="shared" si="35"/>
        <v>588</v>
      </c>
      <c r="B593" s="10">
        <f t="shared" si="36"/>
        <v>21140010</v>
      </c>
      <c r="C593" s="10"/>
      <c r="D593" s="10">
        <v>0</v>
      </c>
      <c r="E593" s="10" t="s">
        <v>140</v>
      </c>
      <c r="F593" s="10" t="str">
        <f t="shared" si="38"/>
        <v>5,11401</v>
      </c>
      <c r="G593" s="10"/>
      <c r="H593" s="10"/>
      <c r="I593" s="10">
        <v>0</v>
      </c>
      <c r="J593" s="11" t="s">
        <v>262</v>
      </c>
      <c r="K593" s="10" t="s">
        <v>55</v>
      </c>
      <c r="L593" s="12"/>
      <c r="M593" s="10">
        <v>1</v>
      </c>
      <c r="N593" s="10"/>
      <c r="O593" s="248"/>
      <c r="P593" s="10"/>
      <c r="Q593" s="10"/>
      <c r="R593" s="248"/>
      <c r="S593" s="248"/>
      <c r="T593" s="10" t="s">
        <v>117</v>
      </c>
      <c r="U593" s="248">
        <v>0</v>
      </c>
      <c r="V593" s="10"/>
      <c r="W593" s="143" t="s">
        <v>2609</v>
      </c>
      <c r="X593" s="10"/>
      <c r="Y593" s="10"/>
      <c r="Z593" s="11"/>
      <c r="AA593" s="11"/>
      <c r="AB593" s="10" t="str">
        <f t="shared" si="37"/>
        <v>01</v>
      </c>
      <c r="AC593" s="10" t="s">
        <v>166</v>
      </c>
      <c r="AD593" s="10"/>
      <c r="AE593" s="10"/>
      <c r="AF593" s="10"/>
      <c r="AG593" s="11" t="s">
        <v>194</v>
      </c>
    </row>
    <row r="594" spans="1:33" ht="16.5" x14ac:dyDescent="0.3">
      <c r="A594" s="10">
        <f t="shared" si="35"/>
        <v>589</v>
      </c>
      <c r="B594" s="10">
        <f t="shared" si="36"/>
        <v>21140020</v>
      </c>
      <c r="C594" s="10"/>
      <c r="D594" s="10">
        <v>0</v>
      </c>
      <c r="E594" s="10" t="s">
        <v>140</v>
      </c>
      <c r="F594" s="10" t="str">
        <f t="shared" si="38"/>
        <v>5,11402</v>
      </c>
      <c r="G594" s="10"/>
      <c r="H594" s="10"/>
      <c r="I594" s="10">
        <v>0</v>
      </c>
      <c r="J594" s="11" t="s">
        <v>262</v>
      </c>
      <c r="K594" s="10" t="s">
        <v>55</v>
      </c>
      <c r="L594" s="12"/>
      <c r="M594" s="10">
        <v>1</v>
      </c>
      <c r="N594" s="10"/>
      <c r="O594" s="248"/>
      <c r="P594" s="10"/>
      <c r="Q594" s="10"/>
      <c r="R594" s="248"/>
      <c r="S594" s="248"/>
      <c r="T594" s="10" t="s">
        <v>117</v>
      </c>
      <c r="U594" s="248">
        <v>0</v>
      </c>
      <c r="V594" s="10"/>
      <c r="W594" s="143" t="s">
        <v>2609</v>
      </c>
      <c r="X594" s="10"/>
      <c r="Y594" s="10"/>
      <c r="Z594" s="11"/>
      <c r="AA594" s="11"/>
      <c r="AB594" s="10" t="str">
        <f t="shared" si="37"/>
        <v>02</v>
      </c>
      <c r="AC594" s="10" t="s">
        <v>166</v>
      </c>
      <c r="AD594" s="10"/>
      <c r="AE594" s="10"/>
      <c r="AF594" s="10"/>
      <c r="AG594" s="11" t="s">
        <v>194</v>
      </c>
    </row>
    <row r="595" spans="1:33" ht="16.5" x14ac:dyDescent="0.3">
      <c r="A595" s="55">
        <f t="shared" si="35"/>
        <v>590</v>
      </c>
      <c r="B595" s="10">
        <f t="shared" si="36"/>
        <v>21140030</v>
      </c>
      <c r="C595" s="10"/>
      <c r="D595" s="10">
        <v>0</v>
      </c>
      <c r="E595" s="10" t="s">
        <v>140</v>
      </c>
      <c r="F595" s="10" t="str">
        <f t="shared" si="38"/>
        <v>5,11403</v>
      </c>
      <c r="G595" s="10"/>
      <c r="H595" s="10"/>
      <c r="I595" s="10">
        <v>0</v>
      </c>
      <c r="J595" s="11" t="s">
        <v>262</v>
      </c>
      <c r="K595" s="10" t="s">
        <v>55</v>
      </c>
      <c r="L595" s="12"/>
      <c r="M595" s="10">
        <v>1</v>
      </c>
      <c r="N595" s="10"/>
      <c r="O595" s="248"/>
      <c r="P595" s="10"/>
      <c r="Q595" s="10"/>
      <c r="R595" s="248"/>
      <c r="S595" s="248"/>
      <c r="T595" s="10" t="s">
        <v>117</v>
      </c>
      <c r="U595" s="248">
        <v>0</v>
      </c>
      <c r="V595" s="10"/>
      <c r="W595" s="143" t="s">
        <v>2609</v>
      </c>
      <c r="X595" s="10"/>
      <c r="Y595" s="10"/>
      <c r="Z595" s="11"/>
      <c r="AA595" s="11"/>
      <c r="AB595" s="10" t="str">
        <f t="shared" si="37"/>
        <v>03</v>
      </c>
      <c r="AC595" s="10" t="s">
        <v>166</v>
      </c>
      <c r="AD595" s="10"/>
      <c r="AE595" s="10"/>
      <c r="AF595" s="10"/>
      <c r="AG595" s="11" t="s">
        <v>194</v>
      </c>
    </row>
    <row r="596" spans="1:33" ht="16.5" x14ac:dyDescent="0.3">
      <c r="A596" s="10">
        <f t="shared" si="35"/>
        <v>591</v>
      </c>
      <c r="B596" s="10">
        <f t="shared" si="36"/>
        <v>21140040</v>
      </c>
      <c r="C596" s="10"/>
      <c r="D596" s="10">
        <v>0</v>
      </c>
      <c r="E596" s="10" t="s">
        <v>140</v>
      </c>
      <c r="F596" s="10" t="str">
        <f t="shared" si="38"/>
        <v>5,11404</v>
      </c>
      <c r="G596" s="10"/>
      <c r="H596" s="10"/>
      <c r="I596" s="10">
        <v>0</v>
      </c>
      <c r="J596" s="11" t="s">
        <v>262</v>
      </c>
      <c r="K596" s="10" t="s">
        <v>55</v>
      </c>
      <c r="L596" s="12"/>
      <c r="M596" s="10">
        <v>1</v>
      </c>
      <c r="N596" s="10"/>
      <c r="O596" s="248"/>
      <c r="P596" s="10"/>
      <c r="Q596" s="10"/>
      <c r="R596" s="248"/>
      <c r="S596" s="248"/>
      <c r="T596" s="10" t="s">
        <v>117</v>
      </c>
      <c r="U596" s="248">
        <v>0</v>
      </c>
      <c r="V596" s="10"/>
      <c r="W596" s="143" t="s">
        <v>2609</v>
      </c>
      <c r="X596" s="10"/>
      <c r="Y596" s="10"/>
      <c r="Z596" s="11"/>
      <c r="AA596" s="11"/>
      <c r="AB596" s="10" t="str">
        <f t="shared" si="37"/>
        <v>04</v>
      </c>
      <c r="AC596" s="10" t="s">
        <v>166</v>
      </c>
      <c r="AD596" s="10"/>
      <c r="AE596" s="10"/>
      <c r="AF596" s="10"/>
      <c r="AG596" s="11" t="s">
        <v>194</v>
      </c>
    </row>
    <row r="597" spans="1:33" ht="16.5" x14ac:dyDescent="0.3">
      <c r="A597" s="55">
        <f t="shared" si="35"/>
        <v>592</v>
      </c>
      <c r="B597" s="10">
        <f t="shared" si="36"/>
        <v>21140050</v>
      </c>
      <c r="C597" s="10"/>
      <c r="D597" s="10">
        <v>0</v>
      </c>
      <c r="E597" s="10" t="s">
        <v>140</v>
      </c>
      <c r="F597" s="10" t="str">
        <f t="shared" si="38"/>
        <v>5,11405</v>
      </c>
      <c r="G597" s="10"/>
      <c r="H597" s="10"/>
      <c r="I597" s="10">
        <v>0</v>
      </c>
      <c r="J597" s="11" t="s">
        <v>262</v>
      </c>
      <c r="K597" s="10" t="s">
        <v>55</v>
      </c>
      <c r="L597" s="12"/>
      <c r="M597" s="10">
        <v>1</v>
      </c>
      <c r="N597" s="10"/>
      <c r="O597" s="248"/>
      <c r="P597" s="10"/>
      <c r="Q597" s="10"/>
      <c r="R597" s="248"/>
      <c r="S597" s="248"/>
      <c r="T597" s="10" t="s">
        <v>117</v>
      </c>
      <c r="U597" s="248">
        <v>0</v>
      </c>
      <c r="V597" s="10"/>
      <c r="W597" s="143" t="s">
        <v>2609</v>
      </c>
      <c r="X597" s="10"/>
      <c r="Y597" s="10"/>
      <c r="Z597" s="11"/>
      <c r="AA597" s="11"/>
      <c r="AB597" s="10" t="str">
        <f t="shared" si="37"/>
        <v>05</v>
      </c>
      <c r="AC597" s="10" t="s">
        <v>166</v>
      </c>
      <c r="AD597" s="10"/>
      <c r="AE597" s="10"/>
      <c r="AF597" s="10"/>
      <c r="AG597" s="11" t="s">
        <v>194</v>
      </c>
    </row>
    <row r="598" spans="1:33" ht="16.5" x14ac:dyDescent="0.3">
      <c r="A598" s="10">
        <f t="shared" si="35"/>
        <v>593</v>
      </c>
      <c r="B598" s="10">
        <f t="shared" si="36"/>
        <v>21140060</v>
      </c>
      <c r="C598" s="10"/>
      <c r="D598" s="10">
        <v>0</v>
      </c>
      <c r="E598" s="10" t="s">
        <v>140</v>
      </c>
      <c r="F598" s="10" t="str">
        <f t="shared" si="38"/>
        <v>5,11406</v>
      </c>
      <c r="G598" s="10"/>
      <c r="H598" s="10"/>
      <c r="I598" s="10">
        <v>0</v>
      </c>
      <c r="J598" s="11" t="s">
        <v>262</v>
      </c>
      <c r="K598" s="10" t="s">
        <v>55</v>
      </c>
      <c r="L598" s="12"/>
      <c r="M598" s="10">
        <v>1</v>
      </c>
      <c r="N598" s="10"/>
      <c r="O598" s="248"/>
      <c r="P598" s="10"/>
      <c r="Q598" s="10"/>
      <c r="R598" s="248"/>
      <c r="S598" s="248"/>
      <c r="T598" s="10" t="s">
        <v>117</v>
      </c>
      <c r="U598" s="248">
        <v>0</v>
      </c>
      <c r="V598" s="10"/>
      <c r="W598" s="143" t="s">
        <v>2609</v>
      </c>
      <c r="X598" s="10"/>
      <c r="Y598" s="10"/>
      <c r="Z598" s="11"/>
      <c r="AA598" s="11"/>
      <c r="AB598" s="10" t="str">
        <f t="shared" si="37"/>
        <v>06</v>
      </c>
      <c r="AC598" s="10" t="s">
        <v>166</v>
      </c>
      <c r="AD598" s="10"/>
      <c r="AE598" s="10"/>
      <c r="AF598" s="10"/>
      <c r="AG598" s="11" t="s">
        <v>194</v>
      </c>
    </row>
    <row r="599" spans="1:33" ht="16.5" x14ac:dyDescent="0.3">
      <c r="A599" s="55">
        <f t="shared" ref="A599:A662" si="39">ROW()-5</f>
        <v>594</v>
      </c>
      <c r="B599" s="10">
        <f t="shared" si="36"/>
        <v>21140070</v>
      </c>
      <c r="C599" s="10"/>
      <c r="D599" s="10">
        <v>0</v>
      </c>
      <c r="E599" s="10" t="s">
        <v>140</v>
      </c>
      <c r="F599" s="10" t="str">
        <f t="shared" si="38"/>
        <v>5,11407</v>
      </c>
      <c r="G599" s="10"/>
      <c r="H599" s="10"/>
      <c r="I599" s="10">
        <v>0</v>
      </c>
      <c r="J599" s="11" t="s">
        <v>262</v>
      </c>
      <c r="K599" s="10" t="s">
        <v>55</v>
      </c>
      <c r="L599" s="12"/>
      <c r="M599" s="10">
        <v>1</v>
      </c>
      <c r="N599" s="10"/>
      <c r="O599" s="248"/>
      <c r="P599" s="10"/>
      <c r="Q599" s="10"/>
      <c r="R599" s="248"/>
      <c r="S599" s="248"/>
      <c r="T599" s="10" t="s">
        <v>117</v>
      </c>
      <c r="U599" s="248">
        <v>0</v>
      </c>
      <c r="V599" s="10"/>
      <c r="W599" s="143" t="s">
        <v>2609</v>
      </c>
      <c r="X599" s="10"/>
      <c r="Y599" s="10"/>
      <c r="Z599" s="11"/>
      <c r="AA599" s="11"/>
      <c r="AB599" s="10" t="str">
        <f t="shared" si="37"/>
        <v>07</v>
      </c>
      <c r="AC599" s="10" t="s">
        <v>166</v>
      </c>
      <c r="AD599" s="10"/>
      <c r="AE599" s="10"/>
      <c r="AF599" s="10"/>
      <c r="AG599" s="11" t="s">
        <v>194</v>
      </c>
    </row>
    <row r="600" spans="1:33" ht="16.5" x14ac:dyDescent="0.3">
      <c r="A600" s="10">
        <f t="shared" si="39"/>
        <v>595</v>
      </c>
      <c r="B600" s="10">
        <f t="shared" si="36"/>
        <v>21140080</v>
      </c>
      <c r="C600" s="10"/>
      <c r="D600" s="10">
        <v>0</v>
      </c>
      <c r="E600" s="10" t="s">
        <v>140</v>
      </c>
      <c r="F600" s="10" t="str">
        <f t="shared" si="38"/>
        <v>5,11408</v>
      </c>
      <c r="G600" s="10"/>
      <c r="H600" s="10"/>
      <c r="I600" s="10">
        <v>0</v>
      </c>
      <c r="J600" s="11" t="s">
        <v>262</v>
      </c>
      <c r="K600" s="10" t="s">
        <v>55</v>
      </c>
      <c r="L600" s="12"/>
      <c r="M600" s="10">
        <v>1</v>
      </c>
      <c r="N600" s="10"/>
      <c r="O600" s="248"/>
      <c r="P600" s="10"/>
      <c r="Q600" s="10"/>
      <c r="R600" s="248"/>
      <c r="S600" s="248"/>
      <c r="T600" s="10" t="s">
        <v>117</v>
      </c>
      <c r="U600" s="248">
        <v>0</v>
      </c>
      <c r="V600" s="10"/>
      <c r="W600" s="143" t="s">
        <v>2609</v>
      </c>
      <c r="X600" s="10"/>
      <c r="Y600" s="10"/>
      <c r="Z600" s="11"/>
      <c r="AA600" s="11"/>
      <c r="AB600" s="10" t="str">
        <f t="shared" si="37"/>
        <v>08</v>
      </c>
      <c r="AC600" s="10" t="s">
        <v>166</v>
      </c>
      <c r="AD600" s="10"/>
      <c r="AE600" s="10"/>
      <c r="AF600" s="10"/>
      <c r="AG600" s="11" t="s">
        <v>194</v>
      </c>
    </row>
    <row r="601" spans="1:33" ht="16.5" x14ac:dyDescent="0.3">
      <c r="A601" s="55">
        <f t="shared" si="39"/>
        <v>596</v>
      </c>
      <c r="B601" s="10">
        <f t="shared" si="36"/>
        <v>21140090</v>
      </c>
      <c r="C601" s="10"/>
      <c r="D601" s="10">
        <v>0</v>
      </c>
      <c r="E601" s="10" t="s">
        <v>140</v>
      </c>
      <c r="F601" s="10" t="str">
        <f t="shared" si="38"/>
        <v>5,11409</v>
      </c>
      <c r="G601" s="10"/>
      <c r="H601" s="10"/>
      <c r="I601" s="10">
        <v>0</v>
      </c>
      <c r="J601" s="11" t="s">
        <v>262</v>
      </c>
      <c r="K601" s="10" t="s">
        <v>55</v>
      </c>
      <c r="L601" s="12"/>
      <c r="M601" s="10">
        <v>1</v>
      </c>
      <c r="N601" s="10"/>
      <c r="O601" s="248"/>
      <c r="P601" s="10"/>
      <c r="Q601" s="10"/>
      <c r="R601" s="248"/>
      <c r="S601" s="248"/>
      <c r="T601" s="10" t="s">
        <v>117</v>
      </c>
      <c r="U601" s="248">
        <v>0</v>
      </c>
      <c r="V601" s="10"/>
      <c r="W601" s="143" t="s">
        <v>2609</v>
      </c>
      <c r="X601" s="10"/>
      <c r="Y601" s="10"/>
      <c r="Z601" s="11"/>
      <c r="AA601" s="11"/>
      <c r="AB601" s="10" t="str">
        <f t="shared" si="37"/>
        <v>09</v>
      </c>
      <c r="AC601" s="10" t="s">
        <v>166</v>
      </c>
      <c r="AD601" s="10"/>
      <c r="AE601" s="10"/>
      <c r="AF601" s="10"/>
      <c r="AG601" s="11" t="s">
        <v>194</v>
      </c>
    </row>
    <row r="602" spans="1:33" ht="16.5" x14ac:dyDescent="0.3">
      <c r="A602" s="10">
        <f t="shared" si="39"/>
        <v>597</v>
      </c>
      <c r="B602" s="10">
        <f t="shared" si="36"/>
        <v>21140100</v>
      </c>
      <c r="C602" s="10"/>
      <c r="D602" s="10">
        <v>0</v>
      </c>
      <c r="E602" s="10" t="s">
        <v>140</v>
      </c>
      <c r="F602" s="10" t="str">
        <f t="shared" si="38"/>
        <v>5,11410</v>
      </c>
      <c r="G602" s="10"/>
      <c r="H602" s="10"/>
      <c r="I602" s="10">
        <v>0</v>
      </c>
      <c r="J602" s="11" t="s">
        <v>262</v>
      </c>
      <c r="K602" s="10" t="s">
        <v>55</v>
      </c>
      <c r="L602" s="12"/>
      <c r="M602" s="10">
        <v>1</v>
      </c>
      <c r="N602" s="10"/>
      <c r="O602" s="248"/>
      <c r="P602" s="10"/>
      <c r="Q602" s="10"/>
      <c r="R602" s="248"/>
      <c r="S602" s="248"/>
      <c r="T602" s="10" t="s">
        <v>117</v>
      </c>
      <c r="U602" s="248">
        <v>0</v>
      </c>
      <c r="V602" s="10"/>
      <c r="W602" s="143" t="s">
        <v>2609</v>
      </c>
      <c r="X602" s="10"/>
      <c r="Y602" s="10"/>
      <c r="Z602" s="11"/>
      <c r="AA602" s="11"/>
      <c r="AB602" s="10" t="str">
        <f t="shared" si="37"/>
        <v>10</v>
      </c>
      <c r="AC602" s="10" t="s">
        <v>166</v>
      </c>
      <c r="AD602" s="10"/>
      <c r="AE602" s="10"/>
      <c r="AF602" s="10"/>
      <c r="AG602" s="11" t="s">
        <v>194</v>
      </c>
    </row>
    <row r="603" spans="1:33" ht="16.5" x14ac:dyDescent="0.3">
      <c r="A603" s="55">
        <f t="shared" si="39"/>
        <v>598</v>
      </c>
      <c r="B603" s="10">
        <f t="shared" si="36"/>
        <v>21140110</v>
      </c>
      <c r="C603" s="10"/>
      <c r="D603" s="10">
        <v>0</v>
      </c>
      <c r="E603" s="10" t="s">
        <v>140</v>
      </c>
      <c r="F603" s="10" t="str">
        <f t="shared" si="38"/>
        <v>5,11411</v>
      </c>
      <c r="G603" s="10"/>
      <c r="H603" s="10"/>
      <c r="I603" s="10">
        <v>0</v>
      </c>
      <c r="J603" s="11" t="s">
        <v>262</v>
      </c>
      <c r="K603" s="10" t="s">
        <v>55</v>
      </c>
      <c r="L603" s="12"/>
      <c r="M603" s="10">
        <v>1</v>
      </c>
      <c r="N603" s="10"/>
      <c r="O603" s="248"/>
      <c r="P603" s="10"/>
      <c r="Q603" s="10"/>
      <c r="R603" s="248"/>
      <c r="S603" s="248"/>
      <c r="T603" s="10" t="s">
        <v>117</v>
      </c>
      <c r="U603" s="248">
        <v>0</v>
      </c>
      <c r="V603" s="10"/>
      <c r="W603" s="143" t="s">
        <v>2609</v>
      </c>
      <c r="X603" s="10"/>
      <c r="Y603" s="10"/>
      <c r="Z603" s="11"/>
      <c r="AA603" s="11"/>
      <c r="AB603" s="10" t="str">
        <f t="shared" si="37"/>
        <v>11</v>
      </c>
      <c r="AC603" s="10" t="s">
        <v>166</v>
      </c>
      <c r="AD603" s="10"/>
      <c r="AE603" s="10"/>
      <c r="AF603" s="10"/>
      <c r="AG603" s="11" t="s">
        <v>194</v>
      </c>
    </row>
    <row r="604" spans="1:33" ht="16.5" x14ac:dyDescent="0.3">
      <c r="A604" s="10">
        <f t="shared" si="39"/>
        <v>599</v>
      </c>
      <c r="B604" s="10">
        <f t="shared" si="36"/>
        <v>21140120</v>
      </c>
      <c r="C604" s="10"/>
      <c r="D604" s="10">
        <v>0</v>
      </c>
      <c r="E604" s="10" t="s">
        <v>140</v>
      </c>
      <c r="F604" s="10" t="str">
        <f t="shared" si="38"/>
        <v>5,11412</v>
      </c>
      <c r="G604" s="10"/>
      <c r="H604" s="10"/>
      <c r="I604" s="10">
        <v>0</v>
      </c>
      <c r="J604" s="11" t="s">
        <v>262</v>
      </c>
      <c r="K604" s="10" t="s">
        <v>55</v>
      </c>
      <c r="L604" s="12"/>
      <c r="M604" s="10">
        <v>1</v>
      </c>
      <c r="N604" s="10"/>
      <c r="O604" s="248"/>
      <c r="P604" s="10"/>
      <c r="Q604" s="10"/>
      <c r="R604" s="248"/>
      <c r="S604" s="248"/>
      <c r="T604" s="10" t="s">
        <v>117</v>
      </c>
      <c r="U604" s="248">
        <v>0</v>
      </c>
      <c r="V604" s="10"/>
      <c r="W604" s="143" t="s">
        <v>2609</v>
      </c>
      <c r="X604" s="10"/>
      <c r="Y604" s="10"/>
      <c r="Z604" s="11"/>
      <c r="AA604" s="11"/>
      <c r="AB604" s="10" t="str">
        <f t="shared" si="37"/>
        <v>12</v>
      </c>
      <c r="AC604" s="10" t="s">
        <v>166</v>
      </c>
      <c r="AD604" s="10"/>
      <c r="AE604" s="10"/>
      <c r="AF604" s="10"/>
      <c r="AG604" s="11" t="s">
        <v>194</v>
      </c>
    </row>
    <row r="605" spans="1:33" ht="16.5" x14ac:dyDescent="0.3">
      <c r="A605" s="55">
        <f t="shared" si="39"/>
        <v>600</v>
      </c>
      <c r="B605" s="10">
        <f t="shared" si="36"/>
        <v>21140130</v>
      </c>
      <c r="C605" s="10"/>
      <c r="D605" s="10">
        <v>0</v>
      </c>
      <c r="E605" s="10" t="s">
        <v>140</v>
      </c>
      <c r="F605" s="10" t="str">
        <f t="shared" si="38"/>
        <v>5,11413</v>
      </c>
      <c r="G605" s="10"/>
      <c r="H605" s="10"/>
      <c r="I605" s="10">
        <v>0</v>
      </c>
      <c r="J605" s="11" t="s">
        <v>262</v>
      </c>
      <c r="K605" s="10" t="s">
        <v>55</v>
      </c>
      <c r="L605" s="12"/>
      <c r="M605" s="10">
        <v>1</v>
      </c>
      <c r="N605" s="10"/>
      <c r="O605" s="248"/>
      <c r="P605" s="10"/>
      <c r="Q605" s="10"/>
      <c r="R605" s="248"/>
      <c r="S605" s="248"/>
      <c r="T605" s="10" t="s">
        <v>117</v>
      </c>
      <c r="U605" s="248">
        <v>0</v>
      </c>
      <c r="V605" s="10"/>
      <c r="W605" s="143" t="s">
        <v>2609</v>
      </c>
      <c r="X605" s="10"/>
      <c r="Y605" s="10"/>
      <c r="Z605" s="11"/>
      <c r="AA605" s="11"/>
      <c r="AB605" s="10" t="str">
        <f t="shared" si="37"/>
        <v>13</v>
      </c>
      <c r="AC605" s="10" t="s">
        <v>166</v>
      </c>
      <c r="AD605" s="10"/>
      <c r="AE605" s="10"/>
      <c r="AF605" s="10"/>
      <c r="AG605" s="11" t="s">
        <v>194</v>
      </c>
    </row>
    <row r="606" spans="1:33" ht="16.5" x14ac:dyDescent="0.3">
      <c r="A606" s="10">
        <f t="shared" si="39"/>
        <v>601</v>
      </c>
      <c r="B606" s="10">
        <f t="shared" si="36"/>
        <v>21140140</v>
      </c>
      <c r="C606" s="10"/>
      <c r="D606" s="10">
        <v>0</v>
      </c>
      <c r="E606" s="10" t="s">
        <v>140</v>
      </c>
      <c r="F606" s="10" t="str">
        <f t="shared" si="38"/>
        <v>5,11414</v>
      </c>
      <c r="G606" s="10"/>
      <c r="H606" s="10"/>
      <c r="I606" s="10">
        <v>0</v>
      </c>
      <c r="J606" s="11" t="s">
        <v>262</v>
      </c>
      <c r="K606" s="10" t="s">
        <v>55</v>
      </c>
      <c r="L606" s="12"/>
      <c r="M606" s="10">
        <v>1</v>
      </c>
      <c r="N606" s="10"/>
      <c r="O606" s="248"/>
      <c r="P606" s="10"/>
      <c r="Q606" s="10"/>
      <c r="R606" s="248"/>
      <c r="S606" s="248"/>
      <c r="T606" s="10" t="s">
        <v>117</v>
      </c>
      <c r="U606" s="248">
        <v>0</v>
      </c>
      <c r="V606" s="10"/>
      <c r="W606" s="143" t="s">
        <v>2609</v>
      </c>
      <c r="X606" s="10"/>
      <c r="Y606" s="10"/>
      <c r="Z606" s="11"/>
      <c r="AA606" s="11"/>
      <c r="AB606" s="10" t="str">
        <f t="shared" si="37"/>
        <v>14</v>
      </c>
      <c r="AC606" s="10" t="s">
        <v>166</v>
      </c>
      <c r="AD606" s="10"/>
      <c r="AE606" s="10"/>
      <c r="AF606" s="10"/>
      <c r="AG606" s="11" t="s">
        <v>194</v>
      </c>
    </row>
    <row r="607" spans="1:33" ht="16.5" x14ac:dyDescent="0.3">
      <c r="A607" s="55">
        <f t="shared" si="39"/>
        <v>602</v>
      </c>
      <c r="B607" s="10">
        <f t="shared" si="36"/>
        <v>21140150</v>
      </c>
      <c r="C607" s="10"/>
      <c r="D607" s="10">
        <v>0</v>
      </c>
      <c r="E607" s="10" t="s">
        <v>140</v>
      </c>
      <c r="F607" s="10" t="str">
        <f t="shared" si="38"/>
        <v>5,11415</v>
      </c>
      <c r="G607" s="10"/>
      <c r="H607" s="10"/>
      <c r="I607" s="10">
        <v>0</v>
      </c>
      <c r="J607" s="11" t="s">
        <v>262</v>
      </c>
      <c r="K607" s="10" t="s">
        <v>55</v>
      </c>
      <c r="L607" s="12"/>
      <c r="M607" s="10">
        <v>1</v>
      </c>
      <c r="N607" s="10"/>
      <c r="O607" s="248"/>
      <c r="P607" s="10"/>
      <c r="Q607" s="10"/>
      <c r="R607" s="248"/>
      <c r="S607" s="248"/>
      <c r="T607" s="10" t="s">
        <v>117</v>
      </c>
      <c r="U607" s="248">
        <v>0</v>
      </c>
      <c r="V607" s="10"/>
      <c r="W607" s="143" t="s">
        <v>2609</v>
      </c>
      <c r="X607" s="10"/>
      <c r="Y607" s="10"/>
      <c r="Z607" s="11"/>
      <c r="AA607" s="11"/>
      <c r="AB607" s="10" t="str">
        <f t="shared" si="37"/>
        <v>15</v>
      </c>
      <c r="AC607" s="10" t="s">
        <v>166</v>
      </c>
      <c r="AD607" s="10"/>
      <c r="AE607" s="10"/>
      <c r="AF607" s="10"/>
      <c r="AG607" s="11" t="s">
        <v>194</v>
      </c>
    </row>
    <row r="608" spans="1:33" ht="16.5" x14ac:dyDescent="0.3">
      <c r="A608" s="10">
        <f t="shared" si="39"/>
        <v>603</v>
      </c>
      <c r="B608" s="10">
        <f t="shared" si="36"/>
        <v>21140160</v>
      </c>
      <c r="C608" s="10"/>
      <c r="D608" s="10">
        <v>0</v>
      </c>
      <c r="E608" s="10" t="s">
        <v>140</v>
      </c>
      <c r="F608" s="10" t="str">
        <f t="shared" si="38"/>
        <v>5,11416</v>
      </c>
      <c r="G608" s="10"/>
      <c r="H608" s="10"/>
      <c r="I608" s="10">
        <v>0</v>
      </c>
      <c r="J608" s="11" t="s">
        <v>262</v>
      </c>
      <c r="K608" s="10" t="s">
        <v>55</v>
      </c>
      <c r="L608" s="12"/>
      <c r="M608" s="10">
        <v>1</v>
      </c>
      <c r="N608" s="10"/>
      <c r="O608" s="248"/>
      <c r="P608" s="10"/>
      <c r="Q608" s="10"/>
      <c r="R608" s="248"/>
      <c r="S608" s="248"/>
      <c r="T608" s="10" t="s">
        <v>117</v>
      </c>
      <c r="U608" s="248">
        <v>0</v>
      </c>
      <c r="V608" s="10"/>
      <c r="W608" s="143" t="s">
        <v>2609</v>
      </c>
      <c r="X608" s="10"/>
      <c r="Y608" s="10"/>
      <c r="Z608" s="11"/>
      <c r="AA608" s="11"/>
      <c r="AB608" s="10" t="str">
        <f t="shared" si="37"/>
        <v>16</v>
      </c>
      <c r="AC608" s="10" t="s">
        <v>166</v>
      </c>
      <c r="AD608" s="10"/>
      <c r="AE608" s="10"/>
      <c r="AF608" s="10"/>
      <c r="AG608" s="11" t="s">
        <v>194</v>
      </c>
    </row>
    <row r="609" spans="1:33" ht="16.5" x14ac:dyDescent="0.3">
      <c r="A609" s="55">
        <f t="shared" si="39"/>
        <v>604</v>
      </c>
      <c r="B609" s="10">
        <f t="shared" si="36"/>
        <v>21140170</v>
      </c>
      <c r="C609" s="10"/>
      <c r="D609" s="10">
        <v>0</v>
      </c>
      <c r="E609" s="10" t="s">
        <v>140</v>
      </c>
      <c r="F609" s="10" t="str">
        <f t="shared" si="38"/>
        <v>5,11417</v>
      </c>
      <c r="G609" s="10"/>
      <c r="H609" s="10"/>
      <c r="I609" s="10">
        <v>0</v>
      </c>
      <c r="J609" s="11" t="s">
        <v>262</v>
      </c>
      <c r="K609" s="10" t="s">
        <v>55</v>
      </c>
      <c r="L609" s="12"/>
      <c r="M609" s="10">
        <v>1</v>
      </c>
      <c r="N609" s="10"/>
      <c r="O609" s="248"/>
      <c r="P609" s="10"/>
      <c r="Q609" s="10"/>
      <c r="R609" s="248"/>
      <c r="S609" s="248"/>
      <c r="T609" s="10" t="s">
        <v>117</v>
      </c>
      <c r="U609" s="248">
        <v>0</v>
      </c>
      <c r="V609" s="10"/>
      <c r="W609" s="143" t="s">
        <v>2609</v>
      </c>
      <c r="X609" s="10"/>
      <c r="Y609" s="10"/>
      <c r="Z609" s="11"/>
      <c r="AA609" s="11"/>
      <c r="AB609" s="10" t="str">
        <f t="shared" si="37"/>
        <v>17</v>
      </c>
      <c r="AC609" s="10" t="s">
        <v>166</v>
      </c>
      <c r="AD609" s="10"/>
      <c r="AE609" s="10"/>
      <c r="AF609" s="10"/>
      <c r="AG609" s="11" t="s">
        <v>194</v>
      </c>
    </row>
    <row r="610" spans="1:33" ht="16.5" x14ac:dyDescent="0.3">
      <c r="A610" s="10">
        <f t="shared" si="39"/>
        <v>605</v>
      </c>
      <c r="B610" s="10">
        <f t="shared" si="36"/>
        <v>21140180</v>
      </c>
      <c r="C610" s="10"/>
      <c r="D610" s="10">
        <v>0</v>
      </c>
      <c r="E610" s="10" t="s">
        <v>140</v>
      </c>
      <c r="F610" s="10" t="str">
        <f t="shared" si="38"/>
        <v>5,11418</v>
      </c>
      <c r="G610" s="10"/>
      <c r="H610" s="10"/>
      <c r="I610" s="10">
        <v>0</v>
      </c>
      <c r="J610" s="11" t="s">
        <v>262</v>
      </c>
      <c r="K610" s="10" t="s">
        <v>55</v>
      </c>
      <c r="L610" s="12"/>
      <c r="M610" s="10">
        <v>1</v>
      </c>
      <c r="N610" s="10"/>
      <c r="O610" s="248"/>
      <c r="P610" s="10"/>
      <c r="Q610" s="10"/>
      <c r="R610" s="248"/>
      <c r="S610" s="248"/>
      <c r="T610" s="10" t="s">
        <v>117</v>
      </c>
      <c r="U610" s="248">
        <v>0</v>
      </c>
      <c r="V610" s="10"/>
      <c r="W610" s="143" t="s">
        <v>2609</v>
      </c>
      <c r="X610" s="10"/>
      <c r="Y610" s="10"/>
      <c r="Z610" s="11"/>
      <c r="AA610" s="11"/>
      <c r="AB610" s="10" t="str">
        <f t="shared" si="37"/>
        <v>18</v>
      </c>
      <c r="AC610" s="10" t="s">
        <v>166</v>
      </c>
      <c r="AD610" s="10"/>
      <c r="AE610" s="10"/>
      <c r="AF610" s="10"/>
      <c r="AG610" s="11" t="s">
        <v>194</v>
      </c>
    </row>
    <row r="611" spans="1:33" ht="16.5" x14ac:dyDescent="0.3">
      <c r="A611" s="55">
        <f t="shared" si="39"/>
        <v>606</v>
      </c>
      <c r="B611" s="10">
        <f t="shared" si="36"/>
        <v>21140190</v>
      </c>
      <c r="C611" s="10"/>
      <c r="D611" s="10">
        <v>0</v>
      </c>
      <c r="E611" s="10" t="s">
        <v>140</v>
      </c>
      <c r="F611" s="10" t="str">
        <f t="shared" si="38"/>
        <v>5,11419</v>
      </c>
      <c r="G611" s="10"/>
      <c r="H611" s="10"/>
      <c r="I611" s="10">
        <v>0</v>
      </c>
      <c r="J611" s="11" t="s">
        <v>262</v>
      </c>
      <c r="K611" s="10" t="s">
        <v>55</v>
      </c>
      <c r="L611" s="12"/>
      <c r="M611" s="10">
        <v>1</v>
      </c>
      <c r="N611" s="10"/>
      <c r="O611" s="248"/>
      <c r="P611" s="10"/>
      <c r="Q611" s="10"/>
      <c r="R611" s="248"/>
      <c r="S611" s="248"/>
      <c r="T611" s="10" t="s">
        <v>117</v>
      </c>
      <c r="U611" s="248">
        <v>0</v>
      </c>
      <c r="V611" s="10"/>
      <c r="W611" s="143" t="s">
        <v>2609</v>
      </c>
      <c r="X611" s="10"/>
      <c r="Y611" s="10"/>
      <c r="Z611" s="11"/>
      <c r="AA611" s="11"/>
      <c r="AB611" s="10" t="str">
        <f t="shared" si="37"/>
        <v>19</v>
      </c>
      <c r="AC611" s="10" t="s">
        <v>166</v>
      </c>
      <c r="AD611" s="10"/>
      <c r="AE611" s="10"/>
      <c r="AF611" s="10"/>
      <c r="AG611" s="11" t="s">
        <v>194</v>
      </c>
    </row>
    <row r="612" spans="1:33" ht="16.5" x14ac:dyDescent="0.3">
      <c r="A612" s="10">
        <f t="shared" si="39"/>
        <v>607</v>
      </c>
      <c r="B612" s="10">
        <f t="shared" si="36"/>
        <v>21140200</v>
      </c>
      <c r="C612" s="10"/>
      <c r="D612" s="10">
        <v>0</v>
      </c>
      <c r="E612" s="10" t="s">
        <v>140</v>
      </c>
      <c r="F612" s="10" t="str">
        <f t="shared" si="38"/>
        <v>5,11420</v>
      </c>
      <c r="G612" s="10"/>
      <c r="H612" s="10"/>
      <c r="I612" s="10">
        <v>0</v>
      </c>
      <c r="J612" s="11" t="s">
        <v>262</v>
      </c>
      <c r="K612" s="10" t="s">
        <v>55</v>
      </c>
      <c r="L612" s="12"/>
      <c r="M612" s="10">
        <v>1</v>
      </c>
      <c r="N612" s="10"/>
      <c r="O612" s="248"/>
      <c r="P612" s="10"/>
      <c r="Q612" s="10"/>
      <c r="R612" s="248"/>
      <c r="S612" s="248"/>
      <c r="T612" s="10" t="s">
        <v>117</v>
      </c>
      <c r="U612" s="248">
        <v>0</v>
      </c>
      <c r="V612" s="10"/>
      <c r="W612" s="143" t="s">
        <v>2609</v>
      </c>
      <c r="X612" s="10"/>
      <c r="Y612" s="10"/>
      <c r="Z612" s="11"/>
      <c r="AA612" s="11"/>
      <c r="AB612" s="10" t="str">
        <f t="shared" si="37"/>
        <v>20</v>
      </c>
      <c r="AC612" s="10" t="s">
        <v>166</v>
      </c>
      <c r="AD612" s="10"/>
      <c r="AE612" s="10"/>
      <c r="AF612" s="10"/>
      <c r="AG612" s="11" t="s">
        <v>194</v>
      </c>
    </row>
    <row r="613" spans="1:33" ht="16.5" x14ac:dyDescent="0.3">
      <c r="A613" s="55">
        <f t="shared" si="39"/>
        <v>608</v>
      </c>
      <c r="B613" s="10">
        <f t="shared" ref="B613:B676" si="40">AC613+AB613*10-10</f>
        <v>21140210</v>
      </c>
      <c r="C613" s="10"/>
      <c r="D613" s="10">
        <v>0</v>
      </c>
      <c r="E613" s="10" t="s">
        <v>140</v>
      </c>
      <c r="F613" s="10" t="str">
        <f t="shared" si="38"/>
        <v>5,11421</v>
      </c>
      <c r="G613" s="10"/>
      <c r="H613" s="10"/>
      <c r="I613" s="10">
        <v>0</v>
      </c>
      <c r="J613" s="11" t="s">
        <v>262</v>
      </c>
      <c r="K613" s="10" t="s">
        <v>55</v>
      </c>
      <c r="L613" s="12"/>
      <c r="M613" s="10">
        <v>1</v>
      </c>
      <c r="N613" s="10"/>
      <c r="O613" s="248"/>
      <c r="P613" s="10"/>
      <c r="Q613" s="10"/>
      <c r="R613" s="248"/>
      <c r="S613" s="248"/>
      <c r="T613" s="10" t="s">
        <v>117</v>
      </c>
      <c r="U613" s="248">
        <v>0</v>
      </c>
      <c r="V613" s="10"/>
      <c r="W613" s="143" t="s">
        <v>2609</v>
      </c>
      <c r="X613" s="10"/>
      <c r="Y613" s="10"/>
      <c r="Z613" s="11"/>
      <c r="AA613" s="11"/>
      <c r="AB613" s="10" t="str">
        <f t="shared" si="37"/>
        <v>21</v>
      </c>
      <c r="AC613" s="10" t="s">
        <v>166</v>
      </c>
      <c r="AD613" s="10"/>
      <c r="AE613" s="10"/>
      <c r="AF613" s="10"/>
      <c r="AG613" s="11" t="s">
        <v>194</v>
      </c>
    </row>
    <row r="614" spans="1:33" ht="16.5" x14ac:dyDescent="0.3">
      <c r="A614" s="10">
        <f t="shared" si="39"/>
        <v>609</v>
      </c>
      <c r="B614" s="10">
        <f t="shared" si="40"/>
        <v>21140220</v>
      </c>
      <c r="C614" s="10"/>
      <c r="D614" s="10">
        <v>0</v>
      </c>
      <c r="E614" s="10" t="s">
        <v>140</v>
      </c>
      <c r="F614" s="10" t="str">
        <f t="shared" si="38"/>
        <v>5,11422</v>
      </c>
      <c r="G614" s="10"/>
      <c r="H614" s="10"/>
      <c r="I614" s="10">
        <v>0</v>
      </c>
      <c r="J614" s="11" t="s">
        <v>262</v>
      </c>
      <c r="K614" s="10" t="s">
        <v>55</v>
      </c>
      <c r="L614" s="12"/>
      <c r="M614" s="10">
        <v>1</v>
      </c>
      <c r="N614" s="10"/>
      <c r="O614" s="248"/>
      <c r="P614" s="10"/>
      <c r="Q614" s="10"/>
      <c r="R614" s="248"/>
      <c r="S614" s="248"/>
      <c r="T614" s="10" t="s">
        <v>117</v>
      </c>
      <c r="U614" s="248">
        <v>0</v>
      </c>
      <c r="V614" s="10"/>
      <c r="W614" s="143" t="s">
        <v>2609</v>
      </c>
      <c r="X614" s="10"/>
      <c r="Y614" s="10"/>
      <c r="Z614" s="11"/>
      <c r="AA614" s="11"/>
      <c r="AB614" s="10" t="str">
        <f t="shared" si="37"/>
        <v>22</v>
      </c>
      <c r="AC614" s="10" t="s">
        <v>166</v>
      </c>
      <c r="AD614" s="10"/>
      <c r="AE614" s="10"/>
      <c r="AF614" s="10"/>
      <c r="AG614" s="11" t="s">
        <v>194</v>
      </c>
    </row>
    <row r="615" spans="1:33" ht="16.5" x14ac:dyDescent="0.3">
      <c r="A615" s="55">
        <f t="shared" si="39"/>
        <v>610</v>
      </c>
      <c r="B615" s="10">
        <f t="shared" si="40"/>
        <v>21140230</v>
      </c>
      <c r="C615" s="10"/>
      <c r="D615" s="10">
        <v>0</v>
      </c>
      <c r="E615" s="10" t="s">
        <v>140</v>
      </c>
      <c r="F615" s="10" t="str">
        <f t="shared" si="38"/>
        <v>5,11423</v>
      </c>
      <c r="G615" s="10"/>
      <c r="H615" s="10"/>
      <c r="I615" s="10">
        <v>0</v>
      </c>
      <c r="J615" s="11" t="s">
        <v>262</v>
      </c>
      <c r="K615" s="10" t="s">
        <v>55</v>
      </c>
      <c r="L615" s="12"/>
      <c r="M615" s="10">
        <v>1</v>
      </c>
      <c r="N615" s="10"/>
      <c r="O615" s="248"/>
      <c r="P615" s="10"/>
      <c r="Q615" s="10"/>
      <c r="R615" s="248"/>
      <c r="S615" s="248"/>
      <c r="T615" s="10" t="s">
        <v>117</v>
      </c>
      <c r="U615" s="248">
        <v>0</v>
      </c>
      <c r="V615" s="10"/>
      <c r="W615" s="143" t="s">
        <v>2609</v>
      </c>
      <c r="X615" s="10"/>
      <c r="Y615" s="10"/>
      <c r="Z615" s="11"/>
      <c r="AA615" s="11"/>
      <c r="AB615" s="10" t="str">
        <f t="shared" si="37"/>
        <v>23</v>
      </c>
      <c r="AC615" s="10" t="s">
        <v>166</v>
      </c>
      <c r="AD615" s="10"/>
      <c r="AE615" s="10"/>
      <c r="AF615" s="10"/>
      <c r="AG615" s="11" t="s">
        <v>194</v>
      </c>
    </row>
    <row r="616" spans="1:33" ht="16.5" x14ac:dyDescent="0.3">
      <c r="A616" s="10">
        <f t="shared" si="39"/>
        <v>611</v>
      </c>
      <c r="B616" s="10">
        <f t="shared" si="40"/>
        <v>21140240</v>
      </c>
      <c r="C616" s="10"/>
      <c r="D616" s="10">
        <v>0</v>
      </c>
      <c r="E616" s="10" t="s">
        <v>140</v>
      </c>
      <c r="F616" s="10" t="str">
        <f t="shared" si="38"/>
        <v>5,11424</v>
      </c>
      <c r="G616" s="10"/>
      <c r="H616" s="10"/>
      <c r="I616" s="10">
        <v>0</v>
      </c>
      <c r="J616" s="11" t="s">
        <v>262</v>
      </c>
      <c r="K616" s="10" t="s">
        <v>55</v>
      </c>
      <c r="L616" s="12"/>
      <c r="M616" s="10">
        <v>1</v>
      </c>
      <c r="N616" s="10"/>
      <c r="O616" s="248"/>
      <c r="P616" s="10"/>
      <c r="Q616" s="10"/>
      <c r="R616" s="248"/>
      <c r="S616" s="248"/>
      <c r="T616" s="10" t="s">
        <v>117</v>
      </c>
      <c r="U616" s="248">
        <v>0</v>
      </c>
      <c r="V616" s="10"/>
      <c r="W616" s="143" t="s">
        <v>2609</v>
      </c>
      <c r="X616" s="10"/>
      <c r="Y616" s="10"/>
      <c r="Z616" s="11"/>
      <c r="AA616" s="11"/>
      <c r="AB616" s="10" t="str">
        <f t="shared" si="37"/>
        <v>24</v>
      </c>
      <c r="AC616" s="10" t="s">
        <v>166</v>
      </c>
      <c r="AD616" s="10"/>
      <c r="AE616" s="10"/>
      <c r="AF616" s="10"/>
      <c r="AG616" s="11" t="s">
        <v>194</v>
      </c>
    </row>
    <row r="617" spans="1:33" ht="16.5" x14ac:dyDescent="0.3">
      <c r="A617" s="55">
        <f t="shared" si="39"/>
        <v>612</v>
      </c>
      <c r="B617" s="10">
        <f t="shared" si="40"/>
        <v>21140250</v>
      </c>
      <c r="C617" s="10"/>
      <c r="D617" s="10">
        <v>0</v>
      </c>
      <c r="E617" s="10" t="s">
        <v>140</v>
      </c>
      <c r="F617" s="10" t="str">
        <f t="shared" si="38"/>
        <v>5,11425</v>
      </c>
      <c r="G617" s="10"/>
      <c r="H617" s="10"/>
      <c r="I617" s="10">
        <v>0</v>
      </c>
      <c r="J617" s="11" t="s">
        <v>262</v>
      </c>
      <c r="K617" s="10" t="s">
        <v>55</v>
      </c>
      <c r="L617" s="12"/>
      <c r="M617" s="10">
        <v>1</v>
      </c>
      <c r="N617" s="10"/>
      <c r="O617" s="248"/>
      <c r="P617" s="10"/>
      <c r="Q617" s="10"/>
      <c r="R617" s="248"/>
      <c r="S617" s="248"/>
      <c r="T617" s="10" t="s">
        <v>117</v>
      </c>
      <c r="U617" s="248">
        <v>0</v>
      </c>
      <c r="V617" s="10"/>
      <c r="W617" s="143" t="s">
        <v>2609</v>
      </c>
      <c r="X617" s="10"/>
      <c r="Y617" s="10"/>
      <c r="Z617" s="11"/>
      <c r="AA617" s="11"/>
      <c r="AB617" s="10" t="str">
        <f t="shared" si="37"/>
        <v>25</v>
      </c>
      <c r="AC617" s="10" t="s">
        <v>166</v>
      </c>
      <c r="AD617" s="10"/>
      <c r="AE617" s="10"/>
      <c r="AF617" s="10"/>
      <c r="AG617" s="11" t="s">
        <v>194</v>
      </c>
    </row>
    <row r="618" spans="1:33" ht="16.5" x14ac:dyDescent="0.3">
      <c r="A618" s="10">
        <f t="shared" si="39"/>
        <v>613</v>
      </c>
      <c r="B618" s="10">
        <f t="shared" si="40"/>
        <v>21240010</v>
      </c>
      <c r="C618" s="10"/>
      <c r="D618" s="10">
        <v>0</v>
      </c>
      <c r="E618" s="10" t="s">
        <v>139</v>
      </c>
      <c r="F618" s="10" t="str">
        <f t="shared" si="38"/>
        <v>5,12401</v>
      </c>
      <c r="G618" s="10"/>
      <c r="H618" s="10"/>
      <c r="I618" s="10">
        <v>0</v>
      </c>
      <c r="J618" s="11" t="s">
        <v>262</v>
      </c>
      <c r="K618" s="10" t="s">
        <v>55</v>
      </c>
      <c r="L618" s="12"/>
      <c r="M618" s="10">
        <v>1</v>
      </c>
      <c r="N618" s="10"/>
      <c r="O618" s="248"/>
      <c r="P618" s="10"/>
      <c r="Q618" s="10"/>
      <c r="R618" s="248"/>
      <c r="S618" s="248"/>
      <c r="T618" s="10" t="s">
        <v>117</v>
      </c>
      <c r="U618" s="248">
        <v>0</v>
      </c>
      <c r="V618" s="10"/>
      <c r="W618" s="143" t="s">
        <v>2609</v>
      </c>
      <c r="X618" s="10"/>
      <c r="Y618" s="10"/>
      <c r="Z618" s="11"/>
      <c r="AA618" s="11"/>
      <c r="AB618" s="10" t="str">
        <f t="shared" si="37"/>
        <v>01</v>
      </c>
      <c r="AC618" s="10" t="s">
        <v>167</v>
      </c>
      <c r="AD618" s="10"/>
      <c r="AE618" s="10"/>
      <c r="AF618" s="10"/>
      <c r="AG618" s="11" t="s">
        <v>195</v>
      </c>
    </row>
    <row r="619" spans="1:33" ht="16.5" x14ac:dyDescent="0.3">
      <c r="A619" s="55">
        <f t="shared" si="39"/>
        <v>614</v>
      </c>
      <c r="B619" s="10">
        <f t="shared" si="40"/>
        <v>21240020</v>
      </c>
      <c r="C619" s="10"/>
      <c r="D619" s="10">
        <v>0</v>
      </c>
      <c r="E619" s="10" t="s">
        <v>139</v>
      </c>
      <c r="F619" s="10" t="str">
        <f t="shared" si="38"/>
        <v>5,12402</v>
      </c>
      <c r="G619" s="10"/>
      <c r="H619" s="10"/>
      <c r="I619" s="10">
        <v>0</v>
      </c>
      <c r="J619" s="11" t="s">
        <v>262</v>
      </c>
      <c r="K619" s="10" t="s">
        <v>55</v>
      </c>
      <c r="L619" s="12"/>
      <c r="M619" s="10">
        <v>1</v>
      </c>
      <c r="N619" s="10"/>
      <c r="O619" s="248"/>
      <c r="P619" s="10"/>
      <c r="Q619" s="10"/>
      <c r="R619" s="248"/>
      <c r="S619" s="248"/>
      <c r="T619" s="10" t="s">
        <v>117</v>
      </c>
      <c r="U619" s="248">
        <v>0</v>
      </c>
      <c r="V619" s="10"/>
      <c r="W619" s="143" t="s">
        <v>2609</v>
      </c>
      <c r="X619" s="10"/>
      <c r="Y619" s="10"/>
      <c r="Z619" s="11"/>
      <c r="AA619" s="11"/>
      <c r="AB619" s="10" t="str">
        <f t="shared" si="37"/>
        <v>02</v>
      </c>
      <c r="AC619" s="10" t="s">
        <v>167</v>
      </c>
      <c r="AD619" s="10"/>
      <c r="AE619" s="10"/>
      <c r="AF619" s="10"/>
      <c r="AG619" s="11" t="s">
        <v>195</v>
      </c>
    </row>
    <row r="620" spans="1:33" ht="16.5" x14ac:dyDescent="0.3">
      <c r="A620" s="10">
        <f t="shared" si="39"/>
        <v>615</v>
      </c>
      <c r="B620" s="10">
        <f t="shared" si="40"/>
        <v>21240030</v>
      </c>
      <c r="C620" s="10"/>
      <c r="D620" s="10">
        <v>0</v>
      </c>
      <c r="E620" s="10" t="s">
        <v>139</v>
      </c>
      <c r="F620" s="10" t="str">
        <f t="shared" si="38"/>
        <v>5,12403</v>
      </c>
      <c r="G620" s="10"/>
      <c r="H620" s="10"/>
      <c r="I620" s="10">
        <v>0</v>
      </c>
      <c r="J620" s="11" t="s">
        <v>262</v>
      </c>
      <c r="K620" s="10" t="s">
        <v>55</v>
      </c>
      <c r="L620" s="12"/>
      <c r="M620" s="10">
        <v>1</v>
      </c>
      <c r="N620" s="10"/>
      <c r="O620" s="248"/>
      <c r="P620" s="10"/>
      <c r="Q620" s="10"/>
      <c r="R620" s="248"/>
      <c r="S620" s="248"/>
      <c r="T620" s="10" t="s">
        <v>117</v>
      </c>
      <c r="U620" s="248">
        <v>0</v>
      </c>
      <c r="V620" s="10"/>
      <c r="W620" s="143" t="s">
        <v>2609</v>
      </c>
      <c r="X620" s="10"/>
      <c r="Y620" s="10"/>
      <c r="Z620" s="11"/>
      <c r="AA620" s="11"/>
      <c r="AB620" s="10" t="str">
        <f t="shared" si="37"/>
        <v>03</v>
      </c>
      <c r="AC620" s="10" t="s">
        <v>167</v>
      </c>
      <c r="AD620" s="10"/>
      <c r="AE620" s="10"/>
      <c r="AF620" s="10"/>
      <c r="AG620" s="11" t="s">
        <v>195</v>
      </c>
    </row>
    <row r="621" spans="1:33" ht="16.5" x14ac:dyDescent="0.3">
      <c r="A621" s="55">
        <f t="shared" si="39"/>
        <v>616</v>
      </c>
      <c r="B621" s="10">
        <f t="shared" si="40"/>
        <v>21240040</v>
      </c>
      <c r="C621" s="10"/>
      <c r="D621" s="10">
        <v>0</v>
      </c>
      <c r="E621" s="10" t="s">
        <v>139</v>
      </c>
      <c r="F621" s="10" t="str">
        <f t="shared" si="38"/>
        <v>5,12404</v>
      </c>
      <c r="G621" s="10"/>
      <c r="H621" s="10"/>
      <c r="I621" s="10">
        <v>0</v>
      </c>
      <c r="J621" s="11" t="s">
        <v>262</v>
      </c>
      <c r="K621" s="10" t="s">
        <v>55</v>
      </c>
      <c r="L621" s="12"/>
      <c r="M621" s="10">
        <v>1</v>
      </c>
      <c r="N621" s="10"/>
      <c r="O621" s="248"/>
      <c r="P621" s="10"/>
      <c r="Q621" s="10"/>
      <c r="R621" s="248"/>
      <c r="S621" s="248"/>
      <c r="T621" s="10" t="s">
        <v>117</v>
      </c>
      <c r="U621" s="248">
        <v>0</v>
      </c>
      <c r="V621" s="10"/>
      <c r="W621" s="143" t="s">
        <v>2609</v>
      </c>
      <c r="X621" s="10"/>
      <c r="Y621" s="10"/>
      <c r="Z621" s="11"/>
      <c r="AA621" s="11"/>
      <c r="AB621" s="10" t="str">
        <f t="shared" si="37"/>
        <v>04</v>
      </c>
      <c r="AC621" s="10" t="s">
        <v>167</v>
      </c>
      <c r="AD621" s="10"/>
      <c r="AE621" s="10"/>
      <c r="AF621" s="10"/>
      <c r="AG621" s="11" t="s">
        <v>195</v>
      </c>
    </row>
    <row r="622" spans="1:33" ht="16.5" x14ac:dyDescent="0.3">
      <c r="A622" s="10">
        <f t="shared" si="39"/>
        <v>617</v>
      </c>
      <c r="B622" s="10">
        <f t="shared" si="40"/>
        <v>21240050</v>
      </c>
      <c r="C622" s="10"/>
      <c r="D622" s="10">
        <v>0</v>
      </c>
      <c r="E622" s="10" t="s">
        <v>139</v>
      </c>
      <c r="F622" s="10" t="str">
        <f t="shared" si="38"/>
        <v>5,12405</v>
      </c>
      <c r="G622" s="10"/>
      <c r="H622" s="10"/>
      <c r="I622" s="10">
        <v>0</v>
      </c>
      <c r="J622" s="11" t="s">
        <v>262</v>
      </c>
      <c r="K622" s="10" t="s">
        <v>55</v>
      </c>
      <c r="L622" s="12"/>
      <c r="M622" s="10">
        <v>1</v>
      </c>
      <c r="N622" s="10"/>
      <c r="O622" s="248"/>
      <c r="P622" s="10"/>
      <c r="Q622" s="10"/>
      <c r="R622" s="248"/>
      <c r="S622" s="248"/>
      <c r="T622" s="10" t="s">
        <v>117</v>
      </c>
      <c r="U622" s="248">
        <v>0</v>
      </c>
      <c r="V622" s="10"/>
      <c r="W622" s="143" t="s">
        <v>2609</v>
      </c>
      <c r="X622" s="10"/>
      <c r="Y622" s="10"/>
      <c r="Z622" s="11"/>
      <c r="AA622" s="11"/>
      <c r="AB622" s="10" t="str">
        <f t="shared" si="37"/>
        <v>05</v>
      </c>
      <c r="AC622" s="10" t="s">
        <v>167</v>
      </c>
      <c r="AD622" s="10"/>
      <c r="AE622" s="10"/>
      <c r="AF622" s="10"/>
      <c r="AG622" s="11" t="s">
        <v>195</v>
      </c>
    </row>
    <row r="623" spans="1:33" ht="16.5" x14ac:dyDescent="0.3">
      <c r="A623" s="55">
        <f t="shared" si="39"/>
        <v>618</v>
      </c>
      <c r="B623" s="10">
        <f t="shared" si="40"/>
        <v>21240060</v>
      </c>
      <c r="C623" s="10"/>
      <c r="D623" s="10">
        <v>0</v>
      </c>
      <c r="E623" s="10" t="s">
        <v>139</v>
      </c>
      <c r="F623" s="10" t="str">
        <f t="shared" si="38"/>
        <v>5,12406</v>
      </c>
      <c r="G623" s="10"/>
      <c r="H623" s="10"/>
      <c r="I623" s="10">
        <v>0</v>
      </c>
      <c r="J623" s="11" t="s">
        <v>262</v>
      </c>
      <c r="K623" s="10" t="s">
        <v>55</v>
      </c>
      <c r="L623" s="12"/>
      <c r="M623" s="10">
        <v>1</v>
      </c>
      <c r="N623" s="10"/>
      <c r="O623" s="248"/>
      <c r="P623" s="10"/>
      <c r="Q623" s="10"/>
      <c r="R623" s="248"/>
      <c r="S623" s="248"/>
      <c r="T623" s="10" t="s">
        <v>117</v>
      </c>
      <c r="U623" s="248">
        <v>0</v>
      </c>
      <c r="V623" s="10"/>
      <c r="W623" s="143" t="s">
        <v>2609</v>
      </c>
      <c r="X623" s="10"/>
      <c r="Y623" s="10"/>
      <c r="Z623" s="11"/>
      <c r="AA623" s="11"/>
      <c r="AB623" s="10" t="str">
        <f t="shared" si="37"/>
        <v>06</v>
      </c>
      <c r="AC623" s="10" t="s">
        <v>167</v>
      </c>
      <c r="AD623" s="10"/>
      <c r="AE623" s="10"/>
      <c r="AF623" s="10"/>
      <c r="AG623" s="11" t="s">
        <v>195</v>
      </c>
    </row>
    <row r="624" spans="1:33" ht="16.5" x14ac:dyDescent="0.3">
      <c r="A624" s="10">
        <f t="shared" si="39"/>
        <v>619</v>
      </c>
      <c r="B624" s="10">
        <f t="shared" si="40"/>
        <v>21240070</v>
      </c>
      <c r="C624" s="10"/>
      <c r="D624" s="10">
        <v>0</v>
      </c>
      <c r="E624" s="10" t="s">
        <v>139</v>
      </c>
      <c r="F624" s="10" t="str">
        <f t="shared" si="38"/>
        <v>5,12407</v>
      </c>
      <c r="G624" s="10"/>
      <c r="H624" s="10"/>
      <c r="I624" s="10">
        <v>0</v>
      </c>
      <c r="J624" s="11" t="s">
        <v>262</v>
      </c>
      <c r="K624" s="10" t="s">
        <v>55</v>
      </c>
      <c r="L624" s="12"/>
      <c r="M624" s="10">
        <v>1</v>
      </c>
      <c r="N624" s="10"/>
      <c r="O624" s="248"/>
      <c r="P624" s="10"/>
      <c r="Q624" s="10"/>
      <c r="R624" s="248"/>
      <c r="S624" s="248"/>
      <c r="T624" s="10" t="s">
        <v>117</v>
      </c>
      <c r="U624" s="248">
        <v>0</v>
      </c>
      <c r="V624" s="10"/>
      <c r="W624" s="143" t="s">
        <v>2609</v>
      </c>
      <c r="X624" s="10"/>
      <c r="Y624" s="10"/>
      <c r="Z624" s="11"/>
      <c r="AA624" s="11"/>
      <c r="AB624" s="10" t="str">
        <f t="shared" ref="AB624:AB687" si="41">AB599</f>
        <v>07</v>
      </c>
      <c r="AC624" s="10" t="s">
        <v>167</v>
      </c>
      <c r="AD624" s="10"/>
      <c r="AE624" s="10"/>
      <c r="AF624" s="10"/>
      <c r="AG624" s="11" t="s">
        <v>195</v>
      </c>
    </row>
    <row r="625" spans="1:33" ht="16.5" x14ac:dyDescent="0.3">
      <c r="A625" s="55">
        <f t="shared" si="39"/>
        <v>620</v>
      </c>
      <c r="B625" s="10">
        <f t="shared" si="40"/>
        <v>21240080</v>
      </c>
      <c r="C625" s="10"/>
      <c r="D625" s="10">
        <v>0</v>
      </c>
      <c r="E625" s="10" t="s">
        <v>139</v>
      </c>
      <c r="F625" s="10" t="str">
        <f t="shared" si="38"/>
        <v>5,12408</v>
      </c>
      <c r="G625" s="10"/>
      <c r="H625" s="10"/>
      <c r="I625" s="10">
        <v>0</v>
      </c>
      <c r="J625" s="11" t="s">
        <v>262</v>
      </c>
      <c r="K625" s="10" t="s">
        <v>55</v>
      </c>
      <c r="L625" s="12"/>
      <c r="M625" s="10">
        <v>1</v>
      </c>
      <c r="N625" s="10"/>
      <c r="O625" s="248"/>
      <c r="P625" s="10"/>
      <c r="Q625" s="10"/>
      <c r="R625" s="248"/>
      <c r="S625" s="248"/>
      <c r="T625" s="10" t="s">
        <v>117</v>
      </c>
      <c r="U625" s="248">
        <v>0</v>
      </c>
      <c r="V625" s="10"/>
      <c r="W625" s="143" t="s">
        <v>2609</v>
      </c>
      <c r="X625" s="10"/>
      <c r="Y625" s="10"/>
      <c r="Z625" s="11"/>
      <c r="AA625" s="11"/>
      <c r="AB625" s="10" t="str">
        <f t="shared" si="41"/>
        <v>08</v>
      </c>
      <c r="AC625" s="10" t="s">
        <v>167</v>
      </c>
      <c r="AD625" s="10"/>
      <c r="AE625" s="10"/>
      <c r="AF625" s="10"/>
      <c r="AG625" s="11" t="s">
        <v>195</v>
      </c>
    </row>
    <row r="626" spans="1:33" ht="16.5" x14ac:dyDescent="0.3">
      <c r="A626" s="10">
        <f t="shared" si="39"/>
        <v>621</v>
      </c>
      <c r="B626" s="10">
        <f t="shared" si="40"/>
        <v>21240090</v>
      </c>
      <c r="C626" s="10"/>
      <c r="D626" s="10">
        <v>0</v>
      </c>
      <c r="E626" s="10" t="s">
        <v>139</v>
      </c>
      <c r="F626" s="10" t="str">
        <f t="shared" si="38"/>
        <v>5,12409</v>
      </c>
      <c r="G626" s="10"/>
      <c r="H626" s="10"/>
      <c r="I626" s="10">
        <v>0</v>
      </c>
      <c r="J626" s="11" t="s">
        <v>262</v>
      </c>
      <c r="K626" s="10" t="s">
        <v>55</v>
      </c>
      <c r="L626" s="12"/>
      <c r="M626" s="10">
        <v>1</v>
      </c>
      <c r="N626" s="10"/>
      <c r="O626" s="248"/>
      <c r="P626" s="10"/>
      <c r="Q626" s="10"/>
      <c r="R626" s="248"/>
      <c r="S626" s="248"/>
      <c r="T626" s="10" t="s">
        <v>117</v>
      </c>
      <c r="U626" s="248">
        <v>0</v>
      </c>
      <c r="V626" s="10"/>
      <c r="W626" s="143" t="s">
        <v>2609</v>
      </c>
      <c r="X626" s="10"/>
      <c r="Y626" s="10"/>
      <c r="Z626" s="11"/>
      <c r="AA626" s="11"/>
      <c r="AB626" s="10" t="str">
        <f t="shared" si="41"/>
        <v>09</v>
      </c>
      <c r="AC626" s="10" t="s">
        <v>167</v>
      </c>
      <c r="AD626" s="10"/>
      <c r="AE626" s="10"/>
      <c r="AF626" s="10"/>
      <c r="AG626" s="11" t="s">
        <v>195</v>
      </c>
    </row>
    <row r="627" spans="1:33" ht="16.5" x14ac:dyDescent="0.3">
      <c r="A627" s="55">
        <f t="shared" si="39"/>
        <v>622</v>
      </c>
      <c r="B627" s="10">
        <f t="shared" si="40"/>
        <v>21240100</v>
      </c>
      <c r="C627" s="10"/>
      <c r="D627" s="10">
        <v>0</v>
      </c>
      <c r="E627" s="10" t="s">
        <v>139</v>
      </c>
      <c r="F627" s="10" t="str">
        <f t="shared" si="38"/>
        <v>5,12410</v>
      </c>
      <c r="G627" s="10"/>
      <c r="H627" s="10"/>
      <c r="I627" s="10">
        <v>0</v>
      </c>
      <c r="J627" s="11" t="s">
        <v>262</v>
      </c>
      <c r="K627" s="10" t="s">
        <v>55</v>
      </c>
      <c r="L627" s="12"/>
      <c r="M627" s="10">
        <v>1</v>
      </c>
      <c r="N627" s="10"/>
      <c r="O627" s="248"/>
      <c r="P627" s="10"/>
      <c r="Q627" s="10"/>
      <c r="R627" s="248"/>
      <c r="S627" s="248"/>
      <c r="T627" s="10" t="s">
        <v>117</v>
      </c>
      <c r="U627" s="248">
        <v>0</v>
      </c>
      <c r="V627" s="10"/>
      <c r="W627" s="143" t="s">
        <v>2609</v>
      </c>
      <c r="X627" s="10"/>
      <c r="Y627" s="10"/>
      <c r="Z627" s="11"/>
      <c r="AA627" s="11"/>
      <c r="AB627" s="10" t="str">
        <f t="shared" si="41"/>
        <v>10</v>
      </c>
      <c r="AC627" s="10" t="s">
        <v>167</v>
      </c>
      <c r="AD627" s="10"/>
      <c r="AE627" s="10"/>
      <c r="AF627" s="10"/>
      <c r="AG627" s="11" t="s">
        <v>195</v>
      </c>
    </row>
    <row r="628" spans="1:33" ht="16.5" x14ac:dyDescent="0.3">
      <c r="A628" s="10">
        <f t="shared" si="39"/>
        <v>623</v>
      </c>
      <c r="B628" s="10">
        <f t="shared" si="40"/>
        <v>21240110</v>
      </c>
      <c r="C628" s="10"/>
      <c r="D628" s="10">
        <v>0</v>
      </c>
      <c r="E628" s="10" t="s">
        <v>139</v>
      </c>
      <c r="F628" s="10" t="str">
        <f t="shared" si="38"/>
        <v>5,12411</v>
      </c>
      <c r="G628" s="10"/>
      <c r="H628" s="10"/>
      <c r="I628" s="10">
        <v>0</v>
      </c>
      <c r="J628" s="11" t="s">
        <v>262</v>
      </c>
      <c r="K628" s="10" t="s">
        <v>55</v>
      </c>
      <c r="L628" s="12"/>
      <c r="M628" s="10">
        <v>1</v>
      </c>
      <c r="N628" s="10"/>
      <c r="O628" s="248"/>
      <c r="P628" s="10"/>
      <c r="Q628" s="10"/>
      <c r="R628" s="248"/>
      <c r="S628" s="248"/>
      <c r="T628" s="10" t="s">
        <v>117</v>
      </c>
      <c r="U628" s="248">
        <v>0</v>
      </c>
      <c r="V628" s="10"/>
      <c r="W628" s="143" t="s">
        <v>2609</v>
      </c>
      <c r="X628" s="10"/>
      <c r="Y628" s="10"/>
      <c r="Z628" s="11"/>
      <c r="AA628" s="11"/>
      <c r="AB628" s="10" t="str">
        <f t="shared" si="41"/>
        <v>11</v>
      </c>
      <c r="AC628" s="10" t="s">
        <v>167</v>
      </c>
      <c r="AD628" s="10"/>
      <c r="AE628" s="10"/>
      <c r="AF628" s="10"/>
      <c r="AG628" s="11" t="s">
        <v>195</v>
      </c>
    </row>
    <row r="629" spans="1:33" ht="16.5" x14ac:dyDescent="0.3">
      <c r="A629" s="55">
        <f t="shared" si="39"/>
        <v>624</v>
      </c>
      <c r="B629" s="10">
        <f t="shared" si="40"/>
        <v>21240120</v>
      </c>
      <c r="C629" s="10"/>
      <c r="D629" s="10">
        <v>0</v>
      </c>
      <c r="E629" s="10" t="s">
        <v>139</v>
      </c>
      <c r="F629" s="10" t="str">
        <f t="shared" si="38"/>
        <v>5,12412</v>
      </c>
      <c r="G629" s="10"/>
      <c r="H629" s="10"/>
      <c r="I629" s="10">
        <v>0</v>
      </c>
      <c r="J629" s="11" t="s">
        <v>262</v>
      </c>
      <c r="K629" s="10" t="s">
        <v>55</v>
      </c>
      <c r="L629" s="12"/>
      <c r="M629" s="10">
        <v>1</v>
      </c>
      <c r="N629" s="10"/>
      <c r="O629" s="248"/>
      <c r="P629" s="10"/>
      <c r="Q629" s="10"/>
      <c r="R629" s="248"/>
      <c r="S629" s="248"/>
      <c r="T629" s="10" t="s">
        <v>117</v>
      </c>
      <c r="U629" s="248">
        <v>0</v>
      </c>
      <c r="V629" s="10"/>
      <c r="W629" s="143" t="s">
        <v>2609</v>
      </c>
      <c r="X629" s="10"/>
      <c r="Y629" s="10"/>
      <c r="Z629" s="11"/>
      <c r="AA629" s="11"/>
      <c r="AB629" s="10" t="str">
        <f t="shared" si="41"/>
        <v>12</v>
      </c>
      <c r="AC629" s="10" t="s">
        <v>167</v>
      </c>
      <c r="AD629" s="10"/>
      <c r="AE629" s="10"/>
      <c r="AF629" s="10"/>
      <c r="AG629" s="11" t="s">
        <v>195</v>
      </c>
    </row>
    <row r="630" spans="1:33" ht="16.5" x14ac:dyDescent="0.3">
      <c r="A630" s="10">
        <f t="shared" si="39"/>
        <v>625</v>
      </c>
      <c r="B630" s="10">
        <f t="shared" si="40"/>
        <v>21240130</v>
      </c>
      <c r="C630" s="10"/>
      <c r="D630" s="10">
        <v>0</v>
      </c>
      <c r="E630" s="10" t="s">
        <v>139</v>
      </c>
      <c r="F630" s="10" t="str">
        <f t="shared" si="38"/>
        <v>5,12413</v>
      </c>
      <c r="G630" s="10"/>
      <c r="H630" s="10"/>
      <c r="I630" s="10">
        <v>0</v>
      </c>
      <c r="J630" s="11" t="s">
        <v>262</v>
      </c>
      <c r="K630" s="10" t="s">
        <v>55</v>
      </c>
      <c r="L630" s="12"/>
      <c r="M630" s="10">
        <v>1</v>
      </c>
      <c r="N630" s="10"/>
      <c r="O630" s="248"/>
      <c r="P630" s="10"/>
      <c r="Q630" s="10"/>
      <c r="R630" s="248"/>
      <c r="S630" s="248"/>
      <c r="T630" s="10" t="s">
        <v>117</v>
      </c>
      <c r="U630" s="248">
        <v>0</v>
      </c>
      <c r="V630" s="10"/>
      <c r="W630" s="143" t="s">
        <v>2609</v>
      </c>
      <c r="X630" s="10"/>
      <c r="Y630" s="10"/>
      <c r="Z630" s="11"/>
      <c r="AA630" s="11"/>
      <c r="AB630" s="10" t="str">
        <f t="shared" si="41"/>
        <v>13</v>
      </c>
      <c r="AC630" s="10" t="s">
        <v>167</v>
      </c>
      <c r="AD630" s="10"/>
      <c r="AE630" s="10"/>
      <c r="AF630" s="10"/>
      <c r="AG630" s="11" t="s">
        <v>195</v>
      </c>
    </row>
    <row r="631" spans="1:33" ht="16.5" x14ac:dyDescent="0.3">
      <c r="A631" s="55">
        <f t="shared" si="39"/>
        <v>626</v>
      </c>
      <c r="B631" s="10">
        <f t="shared" si="40"/>
        <v>21240140</v>
      </c>
      <c r="C631" s="10"/>
      <c r="D631" s="10">
        <v>0</v>
      </c>
      <c r="E631" s="10" t="s">
        <v>139</v>
      </c>
      <c r="F631" s="10" t="str">
        <f t="shared" si="38"/>
        <v>5,12414</v>
      </c>
      <c r="G631" s="10"/>
      <c r="H631" s="10"/>
      <c r="I631" s="10">
        <v>0</v>
      </c>
      <c r="J631" s="11" t="s">
        <v>262</v>
      </c>
      <c r="K631" s="10" t="s">
        <v>55</v>
      </c>
      <c r="L631" s="12"/>
      <c r="M631" s="10">
        <v>1</v>
      </c>
      <c r="N631" s="10"/>
      <c r="O631" s="248"/>
      <c r="P631" s="10"/>
      <c r="Q631" s="10"/>
      <c r="R631" s="248"/>
      <c r="S631" s="248"/>
      <c r="T631" s="10" t="s">
        <v>117</v>
      </c>
      <c r="U631" s="248">
        <v>0</v>
      </c>
      <c r="V631" s="10"/>
      <c r="W631" s="143" t="s">
        <v>2609</v>
      </c>
      <c r="X631" s="10"/>
      <c r="Y631" s="10"/>
      <c r="Z631" s="11"/>
      <c r="AA631" s="11"/>
      <c r="AB631" s="10" t="str">
        <f t="shared" si="41"/>
        <v>14</v>
      </c>
      <c r="AC631" s="10" t="s">
        <v>167</v>
      </c>
      <c r="AD631" s="10"/>
      <c r="AE631" s="10"/>
      <c r="AF631" s="10"/>
      <c r="AG631" s="11" t="s">
        <v>195</v>
      </c>
    </row>
    <row r="632" spans="1:33" ht="16.5" x14ac:dyDescent="0.3">
      <c r="A632" s="10">
        <f t="shared" si="39"/>
        <v>627</v>
      </c>
      <c r="B632" s="10">
        <f t="shared" si="40"/>
        <v>21240150</v>
      </c>
      <c r="C632" s="10"/>
      <c r="D632" s="10">
        <v>0</v>
      </c>
      <c r="E632" s="10" t="s">
        <v>139</v>
      </c>
      <c r="F632" s="10" t="str">
        <f t="shared" si="38"/>
        <v>5,12415</v>
      </c>
      <c r="G632" s="10"/>
      <c r="H632" s="10"/>
      <c r="I632" s="10">
        <v>0</v>
      </c>
      <c r="J632" s="11" t="s">
        <v>262</v>
      </c>
      <c r="K632" s="10" t="s">
        <v>55</v>
      </c>
      <c r="L632" s="12"/>
      <c r="M632" s="10">
        <v>1</v>
      </c>
      <c r="N632" s="10"/>
      <c r="O632" s="248"/>
      <c r="P632" s="10"/>
      <c r="Q632" s="10"/>
      <c r="R632" s="248"/>
      <c r="S632" s="248"/>
      <c r="T632" s="10" t="s">
        <v>117</v>
      </c>
      <c r="U632" s="248">
        <v>0</v>
      </c>
      <c r="V632" s="10"/>
      <c r="W632" s="143" t="s">
        <v>2609</v>
      </c>
      <c r="X632" s="10"/>
      <c r="Y632" s="10"/>
      <c r="Z632" s="11"/>
      <c r="AA632" s="11"/>
      <c r="AB632" s="10" t="str">
        <f t="shared" si="41"/>
        <v>15</v>
      </c>
      <c r="AC632" s="10" t="s">
        <v>167</v>
      </c>
      <c r="AD632" s="10"/>
      <c r="AE632" s="10"/>
      <c r="AF632" s="10"/>
      <c r="AG632" s="11" t="s">
        <v>195</v>
      </c>
    </row>
    <row r="633" spans="1:33" ht="16.5" x14ac:dyDescent="0.3">
      <c r="A633" s="55">
        <f t="shared" si="39"/>
        <v>628</v>
      </c>
      <c r="B633" s="10">
        <f t="shared" si="40"/>
        <v>21240160</v>
      </c>
      <c r="C633" s="10"/>
      <c r="D633" s="10">
        <v>0</v>
      </c>
      <c r="E633" s="10" t="s">
        <v>139</v>
      </c>
      <c r="F633" s="10" t="str">
        <f t="shared" si="38"/>
        <v>5,12416</v>
      </c>
      <c r="G633" s="10"/>
      <c r="H633" s="10"/>
      <c r="I633" s="10">
        <v>0</v>
      </c>
      <c r="J633" s="11" t="s">
        <v>262</v>
      </c>
      <c r="K633" s="10" t="s">
        <v>55</v>
      </c>
      <c r="L633" s="12"/>
      <c r="M633" s="10">
        <v>1</v>
      </c>
      <c r="N633" s="10"/>
      <c r="O633" s="248"/>
      <c r="P633" s="10"/>
      <c r="Q633" s="10"/>
      <c r="R633" s="248"/>
      <c r="S633" s="248"/>
      <c r="T633" s="10" t="s">
        <v>117</v>
      </c>
      <c r="U633" s="248">
        <v>0</v>
      </c>
      <c r="V633" s="10"/>
      <c r="W633" s="143" t="s">
        <v>2609</v>
      </c>
      <c r="X633" s="10"/>
      <c r="Y633" s="10"/>
      <c r="Z633" s="11"/>
      <c r="AA633" s="11"/>
      <c r="AB633" s="10" t="str">
        <f t="shared" si="41"/>
        <v>16</v>
      </c>
      <c r="AC633" s="10" t="s">
        <v>167</v>
      </c>
      <c r="AD633" s="10"/>
      <c r="AE633" s="10"/>
      <c r="AF633" s="10"/>
      <c r="AG633" s="11" t="s">
        <v>195</v>
      </c>
    </row>
    <row r="634" spans="1:33" ht="16.5" x14ac:dyDescent="0.3">
      <c r="A634" s="10">
        <f t="shared" si="39"/>
        <v>629</v>
      </c>
      <c r="B634" s="10">
        <f t="shared" si="40"/>
        <v>21240170</v>
      </c>
      <c r="C634" s="10"/>
      <c r="D634" s="10">
        <v>0</v>
      </c>
      <c r="E634" s="10" t="s">
        <v>139</v>
      </c>
      <c r="F634" s="10" t="str">
        <f t="shared" si="38"/>
        <v>5,12417</v>
      </c>
      <c r="G634" s="10"/>
      <c r="H634" s="10"/>
      <c r="I634" s="10">
        <v>0</v>
      </c>
      <c r="J634" s="11" t="s">
        <v>262</v>
      </c>
      <c r="K634" s="10" t="s">
        <v>55</v>
      </c>
      <c r="L634" s="12"/>
      <c r="M634" s="10">
        <v>1</v>
      </c>
      <c r="N634" s="10"/>
      <c r="O634" s="248"/>
      <c r="P634" s="10"/>
      <c r="Q634" s="10"/>
      <c r="R634" s="248"/>
      <c r="S634" s="248"/>
      <c r="T634" s="10" t="s">
        <v>117</v>
      </c>
      <c r="U634" s="248">
        <v>0</v>
      </c>
      <c r="V634" s="10"/>
      <c r="W634" s="143" t="s">
        <v>2609</v>
      </c>
      <c r="X634" s="10"/>
      <c r="Y634" s="10"/>
      <c r="Z634" s="11"/>
      <c r="AA634" s="11"/>
      <c r="AB634" s="10" t="str">
        <f t="shared" si="41"/>
        <v>17</v>
      </c>
      <c r="AC634" s="10" t="s">
        <v>167</v>
      </c>
      <c r="AD634" s="10"/>
      <c r="AE634" s="10"/>
      <c r="AF634" s="10"/>
      <c r="AG634" s="11" t="s">
        <v>195</v>
      </c>
    </row>
    <row r="635" spans="1:33" ht="16.5" x14ac:dyDescent="0.3">
      <c r="A635" s="55">
        <f t="shared" si="39"/>
        <v>630</v>
      </c>
      <c r="B635" s="10">
        <f t="shared" si="40"/>
        <v>21240180</v>
      </c>
      <c r="C635" s="10"/>
      <c r="D635" s="10">
        <v>0</v>
      </c>
      <c r="E635" s="10" t="s">
        <v>139</v>
      </c>
      <c r="F635" s="10" t="str">
        <f t="shared" si="38"/>
        <v>5,12418</v>
      </c>
      <c r="G635" s="10"/>
      <c r="H635" s="10"/>
      <c r="I635" s="10">
        <v>0</v>
      </c>
      <c r="J635" s="11" t="s">
        <v>262</v>
      </c>
      <c r="K635" s="10" t="s">
        <v>55</v>
      </c>
      <c r="L635" s="12"/>
      <c r="M635" s="10">
        <v>1</v>
      </c>
      <c r="N635" s="10"/>
      <c r="O635" s="248"/>
      <c r="P635" s="10"/>
      <c r="Q635" s="10"/>
      <c r="R635" s="248"/>
      <c r="S635" s="248"/>
      <c r="T635" s="10" t="s">
        <v>117</v>
      </c>
      <c r="U635" s="248">
        <v>0</v>
      </c>
      <c r="V635" s="10"/>
      <c r="W635" s="143" t="s">
        <v>2609</v>
      </c>
      <c r="X635" s="10"/>
      <c r="Y635" s="10"/>
      <c r="Z635" s="11"/>
      <c r="AA635" s="11"/>
      <c r="AB635" s="10" t="str">
        <f t="shared" si="41"/>
        <v>18</v>
      </c>
      <c r="AC635" s="10" t="s">
        <v>167</v>
      </c>
      <c r="AD635" s="10"/>
      <c r="AE635" s="10"/>
      <c r="AF635" s="10"/>
      <c r="AG635" s="11" t="s">
        <v>195</v>
      </c>
    </row>
    <row r="636" spans="1:33" ht="16.5" x14ac:dyDescent="0.3">
      <c r="A636" s="10">
        <f t="shared" si="39"/>
        <v>631</v>
      </c>
      <c r="B636" s="10">
        <f t="shared" si="40"/>
        <v>21240190</v>
      </c>
      <c r="C636" s="10"/>
      <c r="D636" s="10">
        <v>0</v>
      </c>
      <c r="E636" s="10" t="s">
        <v>139</v>
      </c>
      <c r="F636" s="10" t="str">
        <f t="shared" ref="F636:F724" si="42">_xlfn.CONCAT(LEFT(AG636,5),AB636)</f>
        <v>5,12419</v>
      </c>
      <c r="G636" s="10"/>
      <c r="H636" s="10"/>
      <c r="I636" s="10">
        <v>0</v>
      </c>
      <c r="J636" s="11" t="s">
        <v>262</v>
      </c>
      <c r="K636" s="10" t="s">
        <v>55</v>
      </c>
      <c r="L636" s="12"/>
      <c r="M636" s="10">
        <v>1</v>
      </c>
      <c r="N636" s="10"/>
      <c r="O636" s="248"/>
      <c r="P636" s="10"/>
      <c r="Q636" s="10"/>
      <c r="R636" s="248"/>
      <c r="S636" s="248"/>
      <c r="T636" s="10" t="s">
        <v>117</v>
      </c>
      <c r="U636" s="248">
        <v>0</v>
      </c>
      <c r="V636" s="10"/>
      <c r="W636" s="143" t="s">
        <v>2609</v>
      </c>
      <c r="X636" s="10"/>
      <c r="Y636" s="10"/>
      <c r="Z636" s="11"/>
      <c r="AA636" s="11"/>
      <c r="AB636" s="10" t="str">
        <f t="shared" si="41"/>
        <v>19</v>
      </c>
      <c r="AC636" s="10" t="s">
        <v>167</v>
      </c>
      <c r="AD636" s="10"/>
      <c r="AE636" s="10"/>
      <c r="AF636" s="10"/>
      <c r="AG636" s="11" t="s">
        <v>195</v>
      </c>
    </row>
    <row r="637" spans="1:33" ht="16.5" x14ac:dyDescent="0.3">
      <c r="A637" s="55">
        <f t="shared" si="39"/>
        <v>632</v>
      </c>
      <c r="B637" s="10">
        <f t="shared" si="40"/>
        <v>21240200</v>
      </c>
      <c r="C637" s="10"/>
      <c r="D637" s="10">
        <v>0</v>
      </c>
      <c r="E637" s="10" t="s">
        <v>139</v>
      </c>
      <c r="F637" s="10" t="str">
        <f t="shared" si="42"/>
        <v>5,12420</v>
      </c>
      <c r="G637" s="10"/>
      <c r="H637" s="10"/>
      <c r="I637" s="10">
        <v>0</v>
      </c>
      <c r="J637" s="11" t="s">
        <v>262</v>
      </c>
      <c r="K637" s="10" t="s">
        <v>55</v>
      </c>
      <c r="L637" s="12"/>
      <c r="M637" s="10">
        <v>1</v>
      </c>
      <c r="N637" s="10"/>
      <c r="O637" s="248"/>
      <c r="P637" s="10"/>
      <c r="Q637" s="10"/>
      <c r="R637" s="248"/>
      <c r="S637" s="248"/>
      <c r="T637" s="10" t="s">
        <v>117</v>
      </c>
      <c r="U637" s="248">
        <v>0</v>
      </c>
      <c r="V637" s="10"/>
      <c r="W637" s="143" t="s">
        <v>2609</v>
      </c>
      <c r="X637" s="10"/>
      <c r="Y637" s="10"/>
      <c r="Z637" s="11"/>
      <c r="AA637" s="11"/>
      <c r="AB637" s="10" t="str">
        <f t="shared" si="41"/>
        <v>20</v>
      </c>
      <c r="AC637" s="10" t="s">
        <v>167</v>
      </c>
      <c r="AD637" s="10"/>
      <c r="AE637" s="10"/>
      <c r="AF637" s="10"/>
      <c r="AG637" s="11" t="s">
        <v>195</v>
      </c>
    </row>
    <row r="638" spans="1:33" ht="16.5" x14ac:dyDescent="0.3">
      <c r="A638" s="10">
        <f t="shared" si="39"/>
        <v>633</v>
      </c>
      <c r="B638" s="10">
        <f t="shared" si="40"/>
        <v>21240210</v>
      </c>
      <c r="C638" s="10"/>
      <c r="D638" s="10">
        <v>0</v>
      </c>
      <c r="E638" s="10" t="s">
        <v>139</v>
      </c>
      <c r="F638" s="10" t="str">
        <f t="shared" si="42"/>
        <v>5,12421</v>
      </c>
      <c r="G638" s="10"/>
      <c r="H638" s="10"/>
      <c r="I638" s="10">
        <v>0</v>
      </c>
      <c r="J638" s="11" t="s">
        <v>262</v>
      </c>
      <c r="K638" s="10" t="s">
        <v>55</v>
      </c>
      <c r="L638" s="12"/>
      <c r="M638" s="10">
        <v>1</v>
      </c>
      <c r="N638" s="10"/>
      <c r="O638" s="248"/>
      <c r="P638" s="10"/>
      <c r="Q638" s="10"/>
      <c r="R638" s="248"/>
      <c r="S638" s="248"/>
      <c r="T638" s="10" t="s">
        <v>117</v>
      </c>
      <c r="U638" s="248">
        <v>0</v>
      </c>
      <c r="V638" s="10"/>
      <c r="W638" s="143" t="s">
        <v>2609</v>
      </c>
      <c r="X638" s="10"/>
      <c r="Y638" s="10"/>
      <c r="Z638" s="11"/>
      <c r="AA638" s="11"/>
      <c r="AB638" s="10" t="str">
        <f t="shared" si="41"/>
        <v>21</v>
      </c>
      <c r="AC638" s="10" t="s">
        <v>167</v>
      </c>
      <c r="AD638" s="10"/>
      <c r="AE638" s="10"/>
      <c r="AF638" s="10"/>
      <c r="AG638" s="11" t="s">
        <v>195</v>
      </c>
    </row>
    <row r="639" spans="1:33" ht="16.5" x14ac:dyDescent="0.3">
      <c r="A639" s="55">
        <f t="shared" si="39"/>
        <v>634</v>
      </c>
      <c r="B639" s="10">
        <f t="shared" si="40"/>
        <v>21240220</v>
      </c>
      <c r="C639" s="10"/>
      <c r="D639" s="10">
        <v>0</v>
      </c>
      <c r="E639" s="10" t="s">
        <v>139</v>
      </c>
      <c r="F639" s="10" t="str">
        <f t="shared" si="42"/>
        <v>5,12422</v>
      </c>
      <c r="G639" s="10"/>
      <c r="H639" s="10"/>
      <c r="I639" s="10">
        <v>0</v>
      </c>
      <c r="J639" s="11" t="s">
        <v>262</v>
      </c>
      <c r="K639" s="10" t="s">
        <v>55</v>
      </c>
      <c r="L639" s="12"/>
      <c r="M639" s="10">
        <v>1</v>
      </c>
      <c r="N639" s="10"/>
      <c r="O639" s="248"/>
      <c r="P639" s="10"/>
      <c r="Q639" s="10"/>
      <c r="R639" s="248"/>
      <c r="S639" s="248"/>
      <c r="T639" s="10" t="s">
        <v>117</v>
      </c>
      <c r="U639" s="248">
        <v>0</v>
      </c>
      <c r="V639" s="10"/>
      <c r="W639" s="143" t="s">
        <v>2609</v>
      </c>
      <c r="X639" s="10"/>
      <c r="Y639" s="10"/>
      <c r="Z639" s="11"/>
      <c r="AA639" s="11"/>
      <c r="AB639" s="10" t="str">
        <f t="shared" si="41"/>
        <v>22</v>
      </c>
      <c r="AC639" s="10" t="s">
        <v>167</v>
      </c>
      <c r="AD639" s="10"/>
      <c r="AE639" s="10"/>
      <c r="AF639" s="10"/>
      <c r="AG639" s="11" t="s">
        <v>195</v>
      </c>
    </row>
    <row r="640" spans="1:33" ht="16.5" x14ac:dyDescent="0.3">
      <c r="A640" s="10">
        <f t="shared" si="39"/>
        <v>635</v>
      </c>
      <c r="B640" s="10">
        <f t="shared" si="40"/>
        <v>21240230</v>
      </c>
      <c r="C640" s="10"/>
      <c r="D640" s="10">
        <v>0</v>
      </c>
      <c r="E640" s="10" t="s">
        <v>139</v>
      </c>
      <c r="F640" s="10" t="str">
        <f t="shared" si="42"/>
        <v>5,12423</v>
      </c>
      <c r="G640" s="10"/>
      <c r="H640" s="10"/>
      <c r="I640" s="10">
        <v>0</v>
      </c>
      <c r="J640" s="11" t="s">
        <v>262</v>
      </c>
      <c r="K640" s="10" t="s">
        <v>55</v>
      </c>
      <c r="L640" s="12"/>
      <c r="M640" s="10">
        <v>1</v>
      </c>
      <c r="N640" s="10"/>
      <c r="O640" s="248"/>
      <c r="P640" s="10"/>
      <c r="Q640" s="10"/>
      <c r="R640" s="248"/>
      <c r="S640" s="248"/>
      <c r="T640" s="10" t="s">
        <v>117</v>
      </c>
      <c r="U640" s="248">
        <v>0</v>
      </c>
      <c r="V640" s="10"/>
      <c r="W640" s="143" t="s">
        <v>2609</v>
      </c>
      <c r="X640" s="10"/>
      <c r="Y640" s="10"/>
      <c r="Z640" s="11"/>
      <c r="AA640" s="11"/>
      <c r="AB640" s="10" t="str">
        <f t="shared" si="41"/>
        <v>23</v>
      </c>
      <c r="AC640" s="10" t="s">
        <v>167</v>
      </c>
      <c r="AD640" s="10"/>
      <c r="AE640" s="10"/>
      <c r="AF640" s="10"/>
      <c r="AG640" s="11" t="s">
        <v>195</v>
      </c>
    </row>
    <row r="641" spans="1:33" ht="16.5" x14ac:dyDescent="0.3">
      <c r="A641" s="55">
        <f t="shared" si="39"/>
        <v>636</v>
      </c>
      <c r="B641" s="10">
        <f t="shared" si="40"/>
        <v>21240240</v>
      </c>
      <c r="C641" s="10"/>
      <c r="D641" s="10">
        <v>0</v>
      </c>
      <c r="E641" s="10" t="s">
        <v>139</v>
      </c>
      <c r="F641" s="10" t="str">
        <f t="shared" si="42"/>
        <v>5,12424</v>
      </c>
      <c r="G641" s="10"/>
      <c r="H641" s="10"/>
      <c r="I641" s="10">
        <v>0</v>
      </c>
      <c r="J641" s="11" t="s">
        <v>262</v>
      </c>
      <c r="K641" s="10" t="s">
        <v>55</v>
      </c>
      <c r="L641" s="12"/>
      <c r="M641" s="10">
        <v>1</v>
      </c>
      <c r="N641" s="10"/>
      <c r="O641" s="248"/>
      <c r="P641" s="10"/>
      <c r="Q641" s="10"/>
      <c r="R641" s="248"/>
      <c r="S641" s="248"/>
      <c r="T641" s="10" t="s">
        <v>117</v>
      </c>
      <c r="U641" s="248">
        <v>0</v>
      </c>
      <c r="V641" s="10"/>
      <c r="W641" s="143" t="s">
        <v>2609</v>
      </c>
      <c r="X641" s="10"/>
      <c r="Y641" s="10"/>
      <c r="Z641" s="11"/>
      <c r="AA641" s="11"/>
      <c r="AB641" s="10" t="str">
        <f t="shared" si="41"/>
        <v>24</v>
      </c>
      <c r="AC641" s="10" t="s">
        <v>167</v>
      </c>
      <c r="AD641" s="10"/>
      <c r="AE641" s="10"/>
      <c r="AF641" s="10"/>
      <c r="AG641" s="11" t="s">
        <v>195</v>
      </c>
    </row>
    <row r="642" spans="1:33" ht="16.5" x14ac:dyDescent="0.3">
      <c r="A642" s="10">
        <f t="shared" si="39"/>
        <v>637</v>
      </c>
      <c r="B642" s="10">
        <f t="shared" si="40"/>
        <v>21240250</v>
      </c>
      <c r="C642" s="10"/>
      <c r="D642" s="10">
        <v>0</v>
      </c>
      <c r="E642" s="10" t="s">
        <v>139</v>
      </c>
      <c r="F642" s="10" t="str">
        <f t="shared" si="42"/>
        <v>5,12425</v>
      </c>
      <c r="G642" s="10"/>
      <c r="H642" s="10"/>
      <c r="I642" s="10">
        <v>0</v>
      </c>
      <c r="J642" s="11" t="s">
        <v>262</v>
      </c>
      <c r="K642" s="10" t="s">
        <v>55</v>
      </c>
      <c r="L642" s="12"/>
      <c r="M642" s="10">
        <v>1</v>
      </c>
      <c r="N642" s="10"/>
      <c r="O642" s="248"/>
      <c r="P642" s="10"/>
      <c r="Q642" s="10"/>
      <c r="R642" s="248"/>
      <c r="S642" s="248"/>
      <c r="T642" s="10" t="s">
        <v>117</v>
      </c>
      <c r="U642" s="248">
        <v>0</v>
      </c>
      <c r="V642" s="10"/>
      <c r="W642" s="143" t="s">
        <v>2609</v>
      </c>
      <c r="X642" s="10"/>
      <c r="Y642" s="10"/>
      <c r="Z642" s="11"/>
      <c r="AA642" s="11"/>
      <c r="AB642" s="10" t="str">
        <f t="shared" si="41"/>
        <v>25</v>
      </c>
      <c r="AC642" s="10" t="s">
        <v>167</v>
      </c>
      <c r="AD642" s="10"/>
      <c r="AE642" s="10"/>
      <c r="AF642" s="10"/>
      <c r="AG642" s="11" t="s">
        <v>195</v>
      </c>
    </row>
    <row r="643" spans="1:33" ht="16.5" x14ac:dyDescent="0.3">
      <c r="A643" s="55">
        <f t="shared" si="39"/>
        <v>638</v>
      </c>
      <c r="B643" s="10">
        <f t="shared" si="40"/>
        <v>21150010</v>
      </c>
      <c r="C643" s="10"/>
      <c r="D643" s="10">
        <v>0</v>
      </c>
      <c r="E643" s="10" t="s">
        <v>138</v>
      </c>
      <c r="F643" s="10" t="str">
        <f t="shared" si="42"/>
        <v>5,11501</v>
      </c>
      <c r="G643" s="10"/>
      <c r="H643" s="10"/>
      <c r="I643" s="10">
        <v>0</v>
      </c>
      <c r="J643" s="11" t="s">
        <v>262</v>
      </c>
      <c r="K643" s="10" t="s">
        <v>55</v>
      </c>
      <c r="L643" s="12"/>
      <c r="M643" s="10">
        <v>1</v>
      </c>
      <c r="N643" s="10"/>
      <c r="O643" s="248"/>
      <c r="P643" s="10"/>
      <c r="Q643" s="10"/>
      <c r="R643" s="248"/>
      <c r="S643" s="248"/>
      <c r="T643" s="10" t="s">
        <v>117</v>
      </c>
      <c r="U643" s="248">
        <v>0</v>
      </c>
      <c r="V643" s="10"/>
      <c r="W643" s="143" t="s">
        <v>2609</v>
      </c>
      <c r="X643" s="10"/>
      <c r="Y643" s="10"/>
      <c r="Z643" s="11"/>
      <c r="AA643" s="11"/>
      <c r="AB643" s="10" t="str">
        <f t="shared" si="41"/>
        <v>01</v>
      </c>
      <c r="AC643" s="10" t="s">
        <v>168</v>
      </c>
      <c r="AD643" s="10"/>
      <c r="AE643" s="10"/>
      <c r="AF643" s="10"/>
      <c r="AG643" s="11" t="s">
        <v>196</v>
      </c>
    </row>
    <row r="644" spans="1:33" ht="16.5" x14ac:dyDescent="0.3">
      <c r="A644" s="10">
        <f t="shared" si="39"/>
        <v>639</v>
      </c>
      <c r="B644" s="10">
        <f t="shared" si="40"/>
        <v>21150020</v>
      </c>
      <c r="C644" s="10"/>
      <c r="D644" s="10">
        <v>0</v>
      </c>
      <c r="E644" s="10" t="s">
        <v>138</v>
      </c>
      <c r="F644" s="10" t="str">
        <f t="shared" si="42"/>
        <v>5,11502</v>
      </c>
      <c r="G644" s="10"/>
      <c r="H644" s="10"/>
      <c r="I644" s="10">
        <v>0</v>
      </c>
      <c r="J644" s="11" t="s">
        <v>262</v>
      </c>
      <c r="K644" s="10" t="s">
        <v>55</v>
      </c>
      <c r="L644" s="12"/>
      <c r="M644" s="10">
        <v>1</v>
      </c>
      <c r="N644" s="10"/>
      <c r="O644" s="248"/>
      <c r="P644" s="10"/>
      <c r="Q644" s="10"/>
      <c r="R644" s="248"/>
      <c r="S644" s="248"/>
      <c r="T644" s="10" t="s">
        <v>117</v>
      </c>
      <c r="U644" s="248">
        <v>0</v>
      </c>
      <c r="V644" s="10"/>
      <c r="W644" s="143" t="s">
        <v>2609</v>
      </c>
      <c r="X644" s="10"/>
      <c r="Y644" s="10"/>
      <c r="Z644" s="11"/>
      <c r="AA644" s="11"/>
      <c r="AB644" s="10" t="str">
        <f t="shared" si="41"/>
        <v>02</v>
      </c>
      <c r="AC644" s="10" t="s">
        <v>168</v>
      </c>
      <c r="AD644" s="10"/>
      <c r="AE644" s="10"/>
      <c r="AF644" s="10"/>
      <c r="AG644" s="11" t="s">
        <v>196</v>
      </c>
    </row>
    <row r="645" spans="1:33" ht="16.5" x14ac:dyDescent="0.3">
      <c r="A645" s="55">
        <f t="shared" si="39"/>
        <v>640</v>
      </c>
      <c r="B645" s="10">
        <f t="shared" si="40"/>
        <v>21150030</v>
      </c>
      <c r="C645" s="10"/>
      <c r="D645" s="10">
        <v>0</v>
      </c>
      <c r="E645" s="10" t="s">
        <v>138</v>
      </c>
      <c r="F645" s="10" t="str">
        <f t="shared" si="42"/>
        <v>5,11503</v>
      </c>
      <c r="G645" s="10"/>
      <c r="H645" s="10"/>
      <c r="I645" s="10">
        <v>0</v>
      </c>
      <c r="J645" s="11" t="s">
        <v>262</v>
      </c>
      <c r="K645" s="10" t="s">
        <v>55</v>
      </c>
      <c r="L645" s="12"/>
      <c r="M645" s="10">
        <v>1</v>
      </c>
      <c r="N645" s="10"/>
      <c r="O645" s="248"/>
      <c r="P645" s="10"/>
      <c r="Q645" s="10"/>
      <c r="R645" s="248"/>
      <c r="S645" s="248"/>
      <c r="T645" s="10" t="s">
        <v>117</v>
      </c>
      <c r="U645" s="248">
        <v>0</v>
      </c>
      <c r="V645" s="10"/>
      <c r="W645" s="143" t="s">
        <v>2609</v>
      </c>
      <c r="X645" s="10"/>
      <c r="Y645" s="10"/>
      <c r="Z645" s="11"/>
      <c r="AA645" s="11"/>
      <c r="AB645" s="10" t="str">
        <f t="shared" si="41"/>
        <v>03</v>
      </c>
      <c r="AC645" s="10" t="s">
        <v>168</v>
      </c>
      <c r="AD645" s="10"/>
      <c r="AE645" s="10"/>
      <c r="AF645" s="10"/>
      <c r="AG645" s="11" t="s">
        <v>196</v>
      </c>
    </row>
    <row r="646" spans="1:33" ht="16.5" x14ac:dyDescent="0.3">
      <c r="A646" s="10">
        <f t="shared" si="39"/>
        <v>641</v>
      </c>
      <c r="B646" s="10">
        <f t="shared" si="40"/>
        <v>21150040</v>
      </c>
      <c r="C646" s="10"/>
      <c r="D646" s="10">
        <v>0</v>
      </c>
      <c r="E646" s="10" t="s">
        <v>138</v>
      </c>
      <c r="F646" s="10" t="str">
        <f t="shared" si="42"/>
        <v>5,11504</v>
      </c>
      <c r="G646" s="10"/>
      <c r="H646" s="10"/>
      <c r="I646" s="10">
        <v>0</v>
      </c>
      <c r="J646" s="11" t="s">
        <v>262</v>
      </c>
      <c r="K646" s="10" t="s">
        <v>55</v>
      </c>
      <c r="L646" s="12"/>
      <c r="M646" s="10">
        <v>1</v>
      </c>
      <c r="N646" s="10"/>
      <c r="O646" s="248"/>
      <c r="P646" s="10"/>
      <c r="Q646" s="10"/>
      <c r="R646" s="248"/>
      <c r="S646" s="248"/>
      <c r="T646" s="10" t="s">
        <v>117</v>
      </c>
      <c r="U646" s="248">
        <v>0</v>
      </c>
      <c r="V646" s="10"/>
      <c r="W646" s="143" t="s">
        <v>2609</v>
      </c>
      <c r="X646" s="10"/>
      <c r="Y646" s="10"/>
      <c r="Z646" s="11"/>
      <c r="AA646" s="11"/>
      <c r="AB646" s="10" t="str">
        <f t="shared" si="41"/>
        <v>04</v>
      </c>
      <c r="AC646" s="10" t="s">
        <v>168</v>
      </c>
      <c r="AD646" s="10"/>
      <c r="AE646" s="10"/>
      <c r="AF646" s="10"/>
      <c r="AG646" s="11" t="s">
        <v>196</v>
      </c>
    </row>
    <row r="647" spans="1:33" ht="16.5" x14ac:dyDescent="0.3">
      <c r="A647" s="55">
        <f t="shared" si="39"/>
        <v>642</v>
      </c>
      <c r="B647" s="10">
        <f t="shared" si="40"/>
        <v>21150050</v>
      </c>
      <c r="C647" s="10"/>
      <c r="D647" s="10">
        <v>0</v>
      </c>
      <c r="E647" s="10" t="s">
        <v>138</v>
      </c>
      <c r="F647" s="10" t="str">
        <f t="shared" si="42"/>
        <v>5,11505</v>
      </c>
      <c r="G647" s="10"/>
      <c r="H647" s="10"/>
      <c r="I647" s="10">
        <v>0</v>
      </c>
      <c r="J647" s="11" t="s">
        <v>262</v>
      </c>
      <c r="K647" s="10" t="s">
        <v>55</v>
      </c>
      <c r="L647" s="12"/>
      <c r="M647" s="10">
        <v>1</v>
      </c>
      <c r="N647" s="10"/>
      <c r="O647" s="248"/>
      <c r="P647" s="10"/>
      <c r="Q647" s="10"/>
      <c r="R647" s="248"/>
      <c r="S647" s="248"/>
      <c r="T647" s="10" t="s">
        <v>117</v>
      </c>
      <c r="U647" s="248">
        <v>0</v>
      </c>
      <c r="V647" s="10"/>
      <c r="W647" s="143" t="s">
        <v>2609</v>
      </c>
      <c r="X647" s="10"/>
      <c r="Y647" s="10"/>
      <c r="Z647" s="11"/>
      <c r="AA647" s="11"/>
      <c r="AB647" s="10" t="str">
        <f t="shared" si="41"/>
        <v>05</v>
      </c>
      <c r="AC647" s="10" t="s">
        <v>168</v>
      </c>
      <c r="AD647" s="10"/>
      <c r="AE647" s="10"/>
      <c r="AF647" s="10"/>
      <c r="AG647" s="11" t="s">
        <v>196</v>
      </c>
    </row>
    <row r="648" spans="1:33" ht="16.5" x14ac:dyDescent="0.3">
      <c r="A648" s="10">
        <f t="shared" si="39"/>
        <v>643</v>
      </c>
      <c r="B648" s="10">
        <f t="shared" si="40"/>
        <v>21150060</v>
      </c>
      <c r="C648" s="10"/>
      <c r="D648" s="10">
        <v>0</v>
      </c>
      <c r="E648" s="10" t="s">
        <v>138</v>
      </c>
      <c r="F648" s="10" t="str">
        <f t="shared" si="42"/>
        <v>5,11506</v>
      </c>
      <c r="G648" s="10"/>
      <c r="H648" s="10"/>
      <c r="I648" s="10">
        <v>0</v>
      </c>
      <c r="J648" s="11" t="s">
        <v>262</v>
      </c>
      <c r="K648" s="10" t="s">
        <v>55</v>
      </c>
      <c r="L648" s="12"/>
      <c r="M648" s="10">
        <v>1</v>
      </c>
      <c r="N648" s="10"/>
      <c r="O648" s="248"/>
      <c r="P648" s="10"/>
      <c r="Q648" s="10"/>
      <c r="R648" s="248"/>
      <c r="S648" s="248"/>
      <c r="T648" s="10" t="s">
        <v>117</v>
      </c>
      <c r="U648" s="248">
        <v>0</v>
      </c>
      <c r="V648" s="10"/>
      <c r="W648" s="143" t="s">
        <v>2609</v>
      </c>
      <c r="X648" s="10"/>
      <c r="Y648" s="10"/>
      <c r="Z648" s="11"/>
      <c r="AA648" s="11"/>
      <c r="AB648" s="10" t="str">
        <f t="shared" si="41"/>
        <v>06</v>
      </c>
      <c r="AC648" s="10" t="s">
        <v>168</v>
      </c>
      <c r="AD648" s="10"/>
      <c r="AE648" s="10"/>
      <c r="AF648" s="10"/>
      <c r="AG648" s="11" t="s">
        <v>196</v>
      </c>
    </row>
    <row r="649" spans="1:33" ht="16.5" x14ac:dyDescent="0.3">
      <c r="A649" s="55">
        <f t="shared" si="39"/>
        <v>644</v>
      </c>
      <c r="B649" s="10">
        <f t="shared" si="40"/>
        <v>21150070</v>
      </c>
      <c r="C649" s="10"/>
      <c r="D649" s="10">
        <v>0</v>
      </c>
      <c r="E649" s="10" t="s">
        <v>138</v>
      </c>
      <c r="F649" s="10" t="str">
        <f t="shared" si="42"/>
        <v>5,11507</v>
      </c>
      <c r="G649" s="10"/>
      <c r="H649" s="10"/>
      <c r="I649" s="10">
        <v>0</v>
      </c>
      <c r="J649" s="11" t="s">
        <v>262</v>
      </c>
      <c r="K649" s="10" t="s">
        <v>55</v>
      </c>
      <c r="L649" s="12"/>
      <c r="M649" s="10">
        <v>1</v>
      </c>
      <c r="N649" s="10"/>
      <c r="O649" s="248"/>
      <c r="P649" s="10"/>
      <c r="Q649" s="10"/>
      <c r="R649" s="248"/>
      <c r="S649" s="248"/>
      <c r="T649" s="10" t="s">
        <v>117</v>
      </c>
      <c r="U649" s="248">
        <v>0</v>
      </c>
      <c r="V649" s="10"/>
      <c r="W649" s="143" t="s">
        <v>2609</v>
      </c>
      <c r="X649" s="10"/>
      <c r="Y649" s="10"/>
      <c r="Z649" s="11"/>
      <c r="AA649" s="11"/>
      <c r="AB649" s="10" t="str">
        <f t="shared" si="41"/>
        <v>07</v>
      </c>
      <c r="AC649" s="10" t="s">
        <v>168</v>
      </c>
      <c r="AD649" s="10"/>
      <c r="AE649" s="10"/>
      <c r="AF649" s="10"/>
      <c r="AG649" s="11" t="s">
        <v>196</v>
      </c>
    </row>
    <row r="650" spans="1:33" ht="16.5" x14ac:dyDescent="0.3">
      <c r="A650" s="10">
        <f t="shared" si="39"/>
        <v>645</v>
      </c>
      <c r="B650" s="10">
        <f t="shared" si="40"/>
        <v>21150080</v>
      </c>
      <c r="C650" s="10"/>
      <c r="D650" s="10">
        <v>0</v>
      </c>
      <c r="E650" s="10" t="s">
        <v>138</v>
      </c>
      <c r="F650" s="10" t="str">
        <f t="shared" si="42"/>
        <v>5,11508</v>
      </c>
      <c r="G650" s="10"/>
      <c r="H650" s="10"/>
      <c r="I650" s="10">
        <v>0</v>
      </c>
      <c r="J650" s="11" t="s">
        <v>262</v>
      </c>
      <c r="K650" s="10" t="s">
        <v>55</v>
      </c>
      <c r="L650" s="12"/>
      <c r="M650" s="10">
        <v>1</v>
      </c>
      <c r="N650" s="10"/>
      <c r="O650" s="248"/>
      <c r="P650" s="10"/>
      <c r="Q650" s="10"/>
      <c r="R650" s="248"/>
      <c r="S650" s="248"/>
      <c r="T650" s="10" t="s">
        <v>117</v>
      </c>
      <c r="U650" s="248">
        <v>0</v>
      </c>
      <c r="V650" s="10"/>
      <c r="W650" s="143" t="s">
        <v>2609</v>
      </c>
      <c r="X650" s="10"/>
      <c r="Y650" s="10"/>
      <c r="Z650" s="11"/>
      <c r="AA650" s="11"/>
      <c r="AB650" s="10" t="str">
        <f t="shared" si="41"/>
        <v>08</v>
      </c>
      <c r="AC650" s="10" t="s">
        <v>168</v>
      </c>
      <c r="AD650" s="10"/>
      <c r="AE650" s="10"/>
      <c r="AF650" s="10"/>
      <c r="AG650" s="11" t="s">
        <v>196</v>
      </c>
    </row>
    <row r="651" spans="1:33" ht="16.5" x14ac:dyDescent="0.3">
      <c r="A651" s="55">
        <f t="shared" si="39"/>
        <v>646</v>
      </c>
      <c r="B651" s="10">
        <f t="shared" si="40"/>
        <v>21150090</v>
      </c>
      <c r="C651" s="10"/>
      <c r="D651" s="10">
        <v>0</v>
      </c>
      <c r="E651" s="10" t="s">
        <v>138</v>
      </c>
      <c r="F651" s="10" t="str">
        <f t="shared" si="42"/>
        <v>5,11509</v>
      </c>
      <c r="G651" s="10"/>
      <c r="H651" s="10"/>
      <c r="I651" s="10">
        <v>0</v>
      </c>
      <c r="J651" s="11" t="s">
        <v>262</v>
      </c>
      <c r="K651" s="10" t="s">
        <v>55</v>
      </c>
      <c r="L651" s="12"/>
      <c r="M651" s="10">
        <v>1</v>
      </c>
      <c r="N651" s="10"/>
      <c r="O651" s="248"/>
      <c r="P651" s="10"/>
      <c r="Q651" s="10"/>
      <c r="R651" s="248"/>
      <c r="S651" s="248"/>
      <c r="T651" s="10" t="s">
        <v>117</v>
      </c>
      <c r="U651" s="248">
        <v>0</v>
      </c>
      <c r="V651" s="10"/>
      <c r="W651" s="143" t="s">
        <v>2609</v>
      </c>
      <c r="X651" s="10"/>
      <c r="Y651" s="10"/>
      <c r="Z651" s="11"/>
      <c r="AA651" s="11"/>
      <c r="AB651" s="10" t="str">
        <f t="shared" si="41"/>
        <v>09</v>
      </c>
      <c r="AC651" s="10" t="s">
        <v>168</v>
      </c>
      <c r="AD651" s="10"/>
      <c r="AE651" s="10"/>
      <c r="AF651" s="10"/>
      <c r="AG651" s="11" t="s">
        <v>196</v>
      </c>
    </row>
    <row r="652" spans="1:33" ht="16.5" x14ac:dyDescent="0.3">
      <c r="A652" s="10">
        <f t="shared" si="39"/>
        <v>647</v>
      </c>
      <c r="B652" s="10">
        <f t="shared" si="40"/>
        <v>21150100</v>
      </c>
      <c r="C652" s="10"/>
      <c r="D652" s="10">
        <v>0</v>
      </c>
      <c r="E652" s="10" t="s">
        <v>138</v>
      </c>
      <c r="F652" s="10" t="str">
        <f t="shared" si="42"/>
        <v>5,11510</v>
      </c>
      <c r="G652" s="10"/>
      <c r="H652" s="10"/>
      <c r="I652" s="10">
        <v>0</v>
      </c>
      <c r="J652" s="11" t="s">
        <v>262</v>
      </c>
      <c r="K652" s="10" t="s">
        <v>55</v>
      </c>
      <c r="L652" s="12"/>
      <c r="M652" s="10">
        <v>1</v>
      </c>
      <c r="N652" s="10"/>
      <c r="O652" s="248"/>
      <c r="P652" s="10"/>
      <c r="Q652" s="10"/>
      <c r="R652" s="248"/>
      <c r="S652" s="248"/>
      <c r="T652" s="10" t="s">
        <v>117</v>
      </c>
      <c r="U652" s="248">
        <v>0</v>
      </c>
      <c r="V652" s="10"/>
      <c r="W652" s="143" t="s">
        <v>2609</v>
      </c>
      <c r="X652" s="10"/>
      <c r="Y652" s="10"/>
      <c r="Z652" s="11"/>
      <c r="AA652" s="11"/>
      <c r="AB652" s="10" t="str">
        <f t="shared" si="41"/>
        <v>10</v>
      </c>
      <c r="AC652" s="10" t="s">
        <v>168</v>
      </c>
      <c r="AD652" s="10"/>
      <c r="AE652" s="10"/>
      <c r="AF652" s="10"/>
      <c r="AG652" s="11" t="s">
        <v>196</v>
      </c>
    </row>
    <row r="653" spans="1:33" ht="16.5" x14ac:dyDescent="0.3">
      <c r="A653" s="55">
        <f t="shared" si="39"/>
        <v>648</v>
      </c>
      <c r="B653" s="10">
        <f t="shared" si="40"/>
        <v>21150110</v>
      </c>
      <c r="C653" s="10"/>
      <c r="D653" s="10">
        <v>0</v>
      </c>
      <c r="E653" s="10" t="s">
        <v>138</v>
      </c>
      <c r="F653" s="10" t="str">
        <f t="shared" si="42"/>
        <v>5,11511</v>
      </c>
      <c r="G653" s="10"/>
      <c r="H653" s="10"/>
      <c r="I653" s="10">
        <v>0</v>
      </c>
      <c r="J653" s="11" t="s">
        <v>262</v>
      </c>
      <c r="K653" s="10" t="s">
        <v>55</v>
      </c>
      <c r="L653" s="12"/>
      <c r="M653" s="10">
        <v>1</v>
      </c>
      <c r="N653" s="10"/>
      <c r="O653" s="248"/>
      <c r="P653" s="10"/>
      <c r="Q653" s="10"/>
      <c r="R653" s="248"/>
      <c r="S653" s="248"/>
      <c r="T653" s="10" t="s">
        <v>117</v>
      </c>
      <c r="U653" s="248">
        <v>0</v>
      </c>
      <c r="V653" s="10"/>
      <c r="W653" s="143" t="s">
        <v>2609</v>
      </c>
      <c r="X653" s="10"/>
      <c r="Y653" s="10"/>
      <c r="Z653" s="11"/>
      <c r="AA653" s="11"/>
      <c r="AB653" s="10" t="str">
        <f t="shared" si="41"/>
        <v>11</v>
      </c>
      <c r="AC653" s="10" t="s">
        <v>168</v>
      </c>
      <c r="AD653" s="10"/>
      <c r="AE653" s="10"/>
      <c r="AF653" s="10"/>
      <c r="AG653" s="11" t="s">
        <v>196</v>
      </c>
    </row>
    <row r="654" spans="1:33" ht="16.5" x14ac:dyDescent="0.3">
      <c r="A654" s="10">
        <f t="shared" si="39"/>
        <v>649</v>
      </c>
      <c r="B654" s="10">
        <f t="shared" si="40"/>
        <v>21150120</v>
      </c>
      <c r="C654" s="10"/>
      <c r="D654" s="10">
        <v>0</v>
      </c>
      <c r="E654" s="10" t="s">
        <v>138</v>
      </c>
      <c r="F654" s="10" t="str">
        <f t="shared" si="42"/>
        <v>5,11512</v>
      </c>
      <c r="G654" s="10"/>
      <c r="H654" s="10"/>
      <c r="I654" s="10">
        <v>0</v>
      </c>
      <c r="J654" s="11" t="s">
        <v>262</v>
      </c>
      <c r="K654" s="10" t="s">
        <v>55</v>
      </c>
      <c r="L654" s="12"/>
      <c r="M654" s="10">
        <v>1</v>
      </c>
      <c r="N654" s="10"/>
      <c r="O654" s="248"/>
      <c r="P654" s="10"/>
      <c r="Q654" s="10"/>
      <c r="R654" s="248"/>
      <c r="S654" s="248"/>
      <c r="T654" s="10" t="s">
        <v>117</v>
      </c>
      <c r="U654" s="248">
        <v>0</v>
      </c>
      <c r="V654" s="10"/>
      <c r="W654" s="143" t="s">
        <v>2609</v>
      </c>
      <c r="X654" s="10"/>
      <c r="Y654" s="10"/>
      <c r="Z654" s="11"/>
      <c r="AA654" s="11"/>
      <c r="AB654" s="10" t="str">
        <f t="shared" si="41"/>
        <v>12</v>
      </c>
      <c r="AC654" s="10" t="s">
        <v>168</v>
      </c>
      <c r="AD654" s="10"/>
      <c r="AE654" s="10"/>
      <c r="AF654" s="10"/>
      <c r="AG654" s="11" t="s">
        <v>196</v>
      </c>
    </row>
    <row r="655" spans="1:33" ht="16.5" x14ac:dyDescent="0.3">
      <c r="A655" s="55">
        <f t="shared" si="39"/>
        <v>650</v>
      </c>
      <c r="B655" s="10">
        <f t="shared" si="40"/>
        <v>21150130</v>
      </c>
      <c r="C655" s="10"/>
      <c r="D655" s="10">
        <v>0</v>
      </c>
      <c r="E655" s="10" t="s">
        <v>138</v>
      </c>
      <c r="F655" s="10" t="str">
        <f t="shared" si="42"/>
        <v>5,11513</v>
      </c>
      <c r="G655" s="10"/>
      <c r="H655" s="10"/>
      <c r="I655" s="10">
        <v>0</v>
      </c>
      <c r="J655" s="11" t="s">
        <v>262</v>
      </c>
      <c r="K655" s="10" t="s">
        <v>55</v>
      </c>
      <c r="L655" s="12"/>
      <c r="M655" s="10">
        <v>1</v>
      </c>
      <c r="N655" s="10"/>
      <c r="O655" s="248"/>
      <c r="P655" s="10"/>
      <c r="Q655" s="10"/>
      <c r="R655" s="248"/>
      <c r="S655" s="248"/>
      <c r="T655" s="10" t="s">
        <v>117</v>
      </c>
      <c r="U655" s="248">
        <v>0</v>
      </c>
      <c r="V655" s="10"/>
      <c r="W655" s="143" t="s">
        <v>2609</v>
      </c>
      <c r="X655" s="10"/>
      <c r="Y655" s="10"/>
      <c r="Z655" s="11"/>
      <c r="AA655" s="11"/>
      <c r="AB655" s="10" t="str">
        <f t="shared" si="41"/>
        <v>13</v>
      </c>
      <c r="AC655" s="10" t="s">
        <v>168</v>
      </c>
      <c r="AD655" s="10"/>
      <c r="AE655" s="10"/>
      <c r="AF655" s="10"/>
      <c r="AG655" s="11" t="s">
        <v>196</v>
      </c>
    </row>
    <row r="656" spans="1:33" ht="16.5" x14ac:dyDescent="0.3">
      <c r="A656" s="10">
        <f t="shared" si="39"/>
        <v>651</v>
      </c>
      <c r="B656" s="10">
        <f t="shared" si="40"/>
        <v>21150140</v>
      </c>
      <c r="C656" s="10"/>
      <c r="D656" s="10">
        <v>0</v>
      </c>
      <c r="E656" s="10" t="s">
        <v>138</v>
      </c>
      <c r="F656" s="10" t="str">
        <f t="shared" si="42"/>
        <v>5,11514</v>
      </c>
      <c r="G656" s="10"/>
      <c r="H656" s="10"/>
      <c r="I656" s="10">
        <v>0</v>
      </c>
      <c r="J656" s="11" t="s">
        <v>262</v>
      </c>
      <c r="K656" s="10" t="s">
        <v>55</v>
      </c>
      <c r="L656" s="12"/>
      <c r="M656" s="10">
        <v>1</v>
      </c>
      <c r="N656" s="10"/>
      <c r="O656" s="248"/>
      <c r="P656" s="10"/>
      <c r="Q656" s="10"/>
      <c r="R656" s="248"/>
      <c r="S656" s="248"/>
      <c r="T656" s="10" t="s">
        <v>117</v>
      </c>
      <c r="U656" s="248">
        <v>0</v>
      </c>
      <c r="V656" s="10"/>
      <c r="W656" s="143" t="s">
        <v>2609</v>
      </c>
      <c r="X656" s="10"/>
      <c r="Y656" s="10"/>
      <c r="Z656" s="11"/>
      <c r="AA656" s="11"/>
      <c r="AB656" s="10" t="str">
        <f t="shared" si="41"/>
        <v>14</v>
      </c>
      <c r="AC656" s="10" t="s">
        <v>168</v>
      </c>
      <c r="AD656" s="10"/>
      <c r="AE656" s="10"/>
      <c r="AF656" s="10"/>
      <c r="AG656" s="11" t="s">
        <v>196</v>
      </c>
    </row>
    <row r="657" spans="1:33" ht="16.5" x14ac:dyDescent="0.3">
      <c r="A657" s="55">
        <f t="shared" si="39"/>
        <v>652</v>
      </c>
      <c r="B657" s="10">
        <f t="shared" si="40"/>
        <v>21150150</v>
      </c>
      <c r="C657" s="10"/>
      <c r="D657" s="10">
        <v>0</v>
      </c>
      <c r="E657" s="10" t="s">
        <v>138</v>
      </c>
      <c r="F657" s="10" t="str">
        <f t="shared" si="42"/>
        <v>5,11515</v>
      </c>
      <c r="G657" s="10"/>
      <c r="H657" s="10"/>
      <c r="I657" s="10">
        <v>0</v>
      </c>
      <c r="J657" s="11" t="s">
        <v>262</v>
      </c>
      <c r="K657" s="10" t="s">
        <v>55</v>
      </c>
      <c r="L657" s="12"/>
      <c r="M657" s="10">
        <v>1</v>
      </c>
      <c r="N657" s="10"/>
      <c r="O657" s="248"/>
      <c r="P657" s="10"/>
      <c r="Q657" s="10"/>
      <c r="R657" s="248"/>
      <c r="S657" s="248"/>
      <c r="T657" s="10" t="s">
        <v>117</v>
      </c>
      <c r="U657" s="248">
        <v>0</v>
      </c>
      <c r="V657" s="10"/>
      <c r="W657" s="143" t="s">
        <v>2609</v>
      </c>
      <c r="X657" s="10"/>
      <c r="Y657" s="10"/>
      <c r="Z657" s="11"/>
      <c r="AA657" s="11"/>
      <c r="AB657" s="10" t="str">
        <f t="shared" si="41"/>
        <v>15</v>
      </c>
      <c r="AC657" s="10" t="s">
        <v>168</v>
      </c>
      <c r="AD657" s="10"/>
      <c r="AE657" s="10"/>
      <c r="AF657" s="10"/>
      <c r="AG657" s="11" t="s">
        <v>196</v>
      </c>
    </row>
    <row r="658" spans="1:33" ht="16.5" x14ac:dyDescent="0.3">
      <c r="A658" s="10">
        <f t="shared" si="39"/>
        <v>653</v>
      </c>
      <c r="B658" s="10">
        <f t="shared" si="40"/>
        <v>21150160</v>
      </c>
      <c r="C658" s="10"/>
      <c r="D658" s="10">
        <v>0</v>
      </c>
      <c r="E658" s="10" t="s">
        <v>138</v>
      </c>
      <c r="F658" s="10" t="str">
        <f t="shared" si="42"/>
        <v>5,11516</v>
      </c>
      <c r="G658" s="10"/>
      <c r="H658" s="10"/>
      <c r="I658" s="10">
        <v>0</v>
      </c>
      <c r="J658" s="11" t="s">
        <v>262</v>
      </c>
      <c r="K658" s="10" t="s">
        <v>55</v>
      </c>
      <c r="L658" s="12"/>
      <c r="M658" s="10">
        <v>1</v>
      </c>
      <c r="N658" s="10"/>
      <c r="O658" s="248"/>
      <c r="P658" s="10"/>
      <c r="Q658" s="10"/>
      <c r="R658" s="248"/>
      <c r="S658" s="248"/>
      <c r="T658" s="10" t="s">
        <v>117</v>
      </c>
      <c r="U658" s="248">
        <v>0</v>
      </c>
      <c r="V658" s="10"/>
      <c r="W658" s="143" t="s">
        <v>2609</v>
      </c>
      <c r="X658" s="10"/>
      <c r="Y658" s="10"/>
      <c r="Z658" s="11"/>
      <c r="AA658" s="11"/>
      <c r="AB658" s="10" t="str">
        <f t="shared" si="41"/>
        <v>16</v>
      </c>
      <c r="AC658" s="10" t="s">
        <v>168</v>
      </c>
      <c r="AD658" s="10"/>
      <c r="AE658" s="10"/>
      <c r="AF658" s="10"/>
      <c r="AG658" s="11" t="s">
        <v>196</v>
      </c>
    </row>
    <row r="659" spans="1:33" ht="16.5" x14ac:dyDescent="0.3">
      <c r="A659" s="55">
        <f t="shared" si="39"/>
        <v>654</v>
      </c>
      <c r="B659" s="10">
        <f t="shared" si="40"/>
        <v>21150170</v>
      </c>
      <c r="C659" s="10"/>
      <c r="D659" s="10">
        <v>0</v>
      </c>
      <c r="E659" s="10" t="s">
        <v>138</v>
      </c>
      <c r="F659" s="10" t="str">
        <f t="shared" si="42"/>
        <v>5,11517</v>
      </c>
      <c r="G659" s="10"/>
      <c r="H659" s="10"/>
      <c r="I659" s="10">
        <v>0</v>
      </c>
      <c r="J659" s="11" t="s">
        <v>262</v>
      </c>
      <c r="K659" s="10" t="s">
        <v>55</v>
      </c>
      <c r="L659" s="12"/>
      <c r="M659" s="10">
        <v>1</v>
      </c>
      <c r="N659" s="10"/>
      <c r="O659" s="248"/>
      <c r="P659" s="10"/>
      <c r="Q659" s="10"/>
      <c r="R659" s="248"/>
      <c r="S659" s="248"/>
      <c r="T659" s="10" t="s">
        <v>117</v>
      </c>
      <c r="U659" s="248">
        <v>0</v>
      </c>
      <c r="V659" s="10"/>
      <c r="W659" s="143" t="s">
        <v>2609</v>
      </c>
      <c r="X659" s="10"/>
      <c r="Y659" s="10"/>
      <c r="Z659" s="11"/>
      <c r="AA659" s="11"/>
      <c r="AB659" s="10" t="str">
        <f t="shared" si="41"/>
        <v>17</v>
      </c>
      <c r="AC659" s="10" t="s">
        <v>168</v>
      </c>
      <c r="AD659" s="10"/>
      <c r="AE659" s="10"/>
      <c r="AF659" s="10"/>
      <c r="AG659" s="11" t="s">
        <v>196</v>
      </c>
    </row>
    <row r="660" spans="1:33" ht="16.5" x14ac:dyDescent="0.3">
      <c r="A660" s="10">
        <f t="shared" si="39"/>
        <v>655</v>
      </c>
      <c r="B660" s="10">
        <f t="shared" si="40"/>
        <v>21150180</v>
      </c>
      <c r="C660" s="10"/>
      <c r="D660" s="10">
        <v>0</v>
      </c>
      <c r="E660" s="10" t="s">
        <v>138</v>
      </c>
      <c r="F660" s="10" t="str">
        <f t="shared" si="42"/>
        <v>5,11518</v>
      </c>
      <c r="G660" s="10"/>
      <c r="H660" s="10"/>
      <c r="I660" s="10">
        <v>0</v>
      </c>
      <c r="J660" s="11" t="s">
        <v>262</v>
      </c>
      <c r="K660" s="10" t="s">
        <v>55</v>
      </c>
      <c r="L660" s="12"/>
      <c r="M660" s="10">
        <v>1</v>
      </c>
      <c r="N660" s="10"/>
      <c r="O660" s="248"/>
      <c r="P660" s="10"/>
      <c r="Q660" s="10"/>
      <c r="R660" s="248"/>
      <c r="S660" s="248"/>
      <c r="T660" s="10" t="s">
        <v>117</v>
      </c>
      <c r="U660" s="248">
        <v>0</v>
      </c>
      <c r="V660" s="10"/>
      <c r="W660" s="143" t="s">
        <v>2609</v>
      </c>
      <c r="X660" s="10"/>
      <c r="Y660" s="10"/>
      <c r="Z660" s="11"/>
      <c r="AA660" s="11"/>
      <c r="AB660" s="10" t="str">
        <f t="shared" si="41"/>
        <v>18</v>
      </c>
      <c r="AC660" s="10" t="s">
        <v>168</v>
      </c>
      <c r="AD660" s="10"/>
      <c r="AE660" s="10"/>
      <c r="AF660" s="10"/>
      <c r="AG660" s="11" t="s">
        <v>196</v>
      </c>
    </row>
    <row r="661" spans="1:33" ht="16.5" x14ac:dyDescent="0.3">
      <c r="A661" s="55">
        <f t="shared" si="39"/>
        <v>656</v>
      </c>
      <c r="B661" s="10">
        <f t="shared" si="40"/>
        <v>21150190</v>
      </c>
      <c r="C661" s="10"/>
      <c r="D661" s="10">
        <v>0</v>
      </c>
      <c r="E661" s="10" t="s">
        <v>138</v>
      </c>
      <c r="F661" s="10" t="str">
        <f t="shared" si="42"/>
        <v>5,11519</v>
      </c>
      <c r="G661" s="10"/>
      <c r="H661" s="10"/>
      <c r="I661" s="10">
        <v>0</v>
      </c>
      <c r="J661" s="11" t="s">
        <v>262</v>
      </c>
      <c r="K661" s="10" t="s">
        <v>55</v>
      </c>
      <c r="L661" s="12"/>
      <c r="M661" s="10">
        <v>1</v>
      </c>
      <c r="N661" s="10"/>
      <c r="O661" s="248"/>
      <c r="P661" s="10"/>
      <c r="Q661" s="10"/>
      <c r="R661" s="248"/>
      <c r="S661" s="248"/>
      <c r="T661" s="10" t="s">
        <v>117</v>
      </c>
      <c r="U661" s="248">
        <v>0</v>
      </c>
      <c r="V661" s="10"/>
      <c r="W661" s="143" t="s">
        <v>2609</v>
      </c>
      <c r="X661" s="10"/>
      <c r="Y661" s="10"/>
      <c r="Z661" s="11"/>
      <c r="AA661" s="11"/>
      <c r="AB661" s="10" t="str">
        <f t="shared" si="41"/>
        <v>19</v>
      </c>
      <c r="AC661" s="10" t="s">
        <v>168</v>
      </c>
      <c r="AD661" s="10"/>
      <c r="AE661" s="10"/>
      <c r="AF661" s="10"/>
      <c r="AG661" s="11" t="s">
        <v>196</v>
      </c>
    </row>
    <row r="662" spans="1:33" ht="16.5" x14ac:dyDescent="0.3">
      <c r="A662" s="10">
        <f t="shared" si="39"/>
        <v>657</v>
      </c>
      <c r="B662" s="10">
        <f t="shared" si="40"/>
        <v>21150200</v>
      </c>
      <c r="C662" s="10"/>
      <c r="D662" s="10">
        <v>0</v>
      </c>
      <c r="E662" s="10" t="s">
        <v>138</v>
      </c>
      <c r="F662" s="10" t="str">
        <f t="shared" si="42"/>
        <v>5,11520</v>
      </c>
      <c r="G662" s="10"/>
      <c r="H662" s="10"/>
      <c r="I662" s="10">
        <v>0</v>
      </c>
      <c r="J662" s="11" t="s">
        <v>262</v>
      </c>
      <c r="K662" s="10" t="s">
        <v>55</v>
      </c>
      <c r="L662" s="12"/>
      <c r="M662" s="10">
        <v>1</v>
      </c>
      <c r="N662" s="10"/>
      <c r="O662" s="248"/>
      <c r="P662" s="10"/>
      <c r="Q662" s="10"/>
      <c r="R662" s="248"/>
      <c r="S662" s="248"/>
      <c r="T662" s="10" t="s">
        <v>117</v>
      </c>
      <c r="U662" s="248">
        <v>0</v>
      </c>
      <c r="V662" s="10"/>
      <c r="W662" s="143" t="s">
        <v>2609</v>
      </c>
      <c r="X662" s="10"/>
      <c r="Y662" s="10"/>
      <c r="Z662" s="11"/>
      <c r="AA662" s="11"/>
      <c r="AB662" s="10" t="str">
        <f t="shared" si="41"/>
        <v>20</v>
      </c>
      <c r="AC662" s="10" t="s">
        <v>168</v>
      </c>
      <c r="AD662" s="10"/>
      <c r="AE662" s="10"/>
      <c r="AF662" s="10"/>
      <c r="AG662" s="11" t="s">
        <v>196</v>
      </c>
    </row>
    <row r="663" spans="1:33" ht="16.5" x14ac:dyDescent="0.3">
      <c r="A663" s="55">
        <f t="shared" ref="A663:A726" si="43">ROW()-5</f>
        <v>658</v>
      </c>
      <c r="B663" s="10">
        <f t="shared" si="40"/>
        <v>21150210</v>
      </c>
      <c r="C663" s="10"/>
      <c r="D663" s="10">
        <v>0</v>
      </c>
      <c r="E663" s="10" t="s">
        <v>138</v>
      </c>
      <c r="F663" s="10" t="str">
        <f t="shared" si="42"/>
        <v>5,11521</v>
      </c>
      <c r="G663" s="10"/>
      <c r="H663" s="10"/>
      <c r="I663" s="10">
        <v>0</v>
      </c>
      <c r="J663" s="11" t="s">
        <v>262</v>
      </c>
      <c r="K663" s="10" t="s">
        <v>55</v>
      </c>
      <c r="L663" s="12"/>
      <c r="M663" s="10">
        <v>1</v>
      </c>
      <c r="N663" s="10"/>
      <c r="O663" s="248"/>
      <c r="P663" s="10"/>
      <c r="Q663" s="10"/>
      <c r="R663" s="248"/>
      <c r="S663" s="248"/>
      <c r="T663" s="10" t="s">
        <v>117</v>
      </c>
      <c r="U663" s="248">
        <v>0</v>
      </c>
      <c r="V663" s="10"/>
      <c r="W663" s="143" t="s">
        <v>2609</v>
      </c>
      <c r="X663" s="10"/>
      <c r="Y663" s="10"/>
      <c r="Z663" s="11"/>
      <c r="AA663" s="11"/>
      <c r="AB663" s="10" t="str">
        <f t="shared" si="41"/>
        <v>21</v>
      </c>
      <c r="AC663" s="10" t="s">
        <v>168</v>
      </c>
      <c r="AD663" s="10"/>
      <c r="AE663" s="10"/>
      <c r="AF663" s="10"/>
      <c r="AG663" s="11" t="s">
        <v>196</v>
      </c>
    </row>
    <row r="664" spans="1:33" ht="16.5" x14ac:dyDescent="0.3">
      <c r="A664" s="10">
        <f t="shared" si="43"/>
        <v>659</v>
      </c>
      <c r="B664" s="10">
        <f t="shared" si="40"/>
        <v>21150220</v>
      </c>
      <c r="C664" s="10"/>
      <c r="D664" s="10">
        <v>0</v>
      </c>
      <c r="E664" s="10" t="s">
        <v>138</v>
      </c>
      <c r="F664" s="10" t="str">
        <f t="shared" si="42"/>
        <v>5,11522</v>
      </c>
      <c r="G664" s="10"/>
      <c r="H664" s="10"/>
      <c r="I664" s="10">
        <v>0</v>
      </c>
      <c r="J664" s="11" t="s">
        <v>262</v>
      </c>
      <c r="K664" s="10" t="s">
        <v>55</v>
      </c>
      <c r="L664" s="12"/>
      <c r="M664" s="10">
        <v>1</v>
      </c>
      <c r="N664" s="10"/>
      <c r="O664" s="248"/>
      <c r="P664" s="10"/>
      <c r="Q664" s="10"/>
      <c r="R664" s="248"/>
      <c r="S664" s="248"/>
      <c r="T664" s="10" t="s">
        <v>117</v>
      </c>
      <c r="U664" s="248">
        <v>0</v>
      </c>
      <c r="V664" s="10"/>
      <c r="W664" s="143" t="s">
        <v>2609</v>
      </c>
      <c r="X664" s="10"/>
      <c r="Y664" s="10"/>
      <c r="Z664" s="11"/>
      <c r="AA664" s="11"/>
      <c r="AB664" s="10" t="str">
        <f t="shared" si="41"/>
        <v>22</v>
      </c>
      <c r="AC664" s="10" t="s">
        <v>168</v>
      </c>
      <c r="AD664" s="10"/>
      <c r="AE664" s="10"/>
      <c r="AF664" s="10"/>
      <c r="AG664" s="11" t="s">
        <v>196</v>
      </c>
    </row>
    <row r="665" spans="1:33" ht="16.5" x14ac:dyDescent="0.3">
      <c r="A665" s="55">
        <f t="shared" si="43"/>
        <v>660</v>
      </c>
      <c r="B665" s="10">
        <f t="shared" si="40"/>
        <v>21150230</v>
      </c>
      <c r="C665" s="10"/>
      <c r="D665" s="10">
        <v>0</v>
      </c>
      <c r="E665" s="10" t="s">
        <v>138</v>
      </c>
      <c r="F665" s="10" t="str">
        <f t="shared" si="42"/>
        <v>5,11523</v>
      </c>
      <c r="G665" s="10"/>
      <c r="H665" s="10"/>
      <c r="I665" s="10">
        <v>0</v>
      </c>
      <c r="J665" s="11" t="s">
        <v>262</v>
      </c>
      <c r="K665" s="10" t="s">
        <v>55</v>
      </c>
      <c r="L665" s="12"/>
      <c r="M665" s="10">
        <v>1</v>
      </c>
      <c r="N665" s="10"/>
      <c r="O665" s="248"/>
      <c r="P665" s="10"/>
      <c r="Q665" s="10"/>
      <c r="R665" s="248"/>
      <c r="S665" s="248"/>
      <c r="T665" s="10" t="s">
        <v>117</v>
      </c>
      <c r="U665" s="248">
        <v>0</v>
      </c>
      <c r="V665" s="10"/>
      <c r="W665" s="143" t="s">
        <v>2609</v>
      </c>
      <c r="X665" s="10"/>
      <c r="Y665" s="10"/>
      <c r="Z665" s="11"/>
      <c r="AA665" s="11"/>
      <c r="AB665" s="10" t="str">
        <f t="shared" si="41"/>
        <v>23</v>
      </c>
      <c r="AC665" s="10" t="s">
        <v>168</v>
      </c>
      <c r="AD665" s="10"/>
      <c r="AE665" s="10"/>
      <c r="AF665" s="10"/>
      <c r="AG665" s="11" t="s">
        <v>196</v>
      </c>
    </row>
    <row r="666" spans="1:33" ht="16.5" x14ac:dyDescent="0.3">
      <c r="A666" s="10">
        <f t="shared" si="43"/>
        <v>661</v>
      </c>
      <c r="B666" s="10">
        <f t="shared" si="40"/>
        <v>21150240</v>
      </c>
      <c r="C666" s="10"/>
      <c r="D666" s="10">
        <v>0</v>
      </c>
      <c r="E666" s="10" t="s">
        <v>138</v>
      </c>
      <c r="F666" s="10" t="str">
        <f t="shared" si="42"/>
        <v>5,11524</v>
      </c>
      <c r="G666" s="10"/>
      <c r="H666" s="10"/>
      <c r="I666" s="10">
        <v>0</v>
      </c>
      <c r="J666" s="11" t="s">
        <v>262</v>
      </c>
      <c r="K666" s="10" t="s">
        <v>55</v>
      </c>
      <c r="L666" s="12"/>
      <c r="M666" s="10">
        <v>1</v>
      </c>
      <c r="N666" s="10"/>
      <c r="O666" s="248"/>
      <c r="P666" s="10"/>
      <c r="Q666" s="10"/>
      <c r="R666" s="248"/>
      <c r="S666" s="248"/>
      <c r="T666" s="10" t="s">
        <v>117</v>
      </c>
      <c r="U666" s="248">
        <v>0</v>
      </c>
      <c r="V666" s="10"/>
      <c r="W666" s="143" t="s">
        <v>2609</v>
      </c>
      <c r="X666" s="10"/>
      <c r="Y666" s="10"/>
      <c r="Z666" s="11"/>
      <c r="AA666" s="11"/>
      <c r="AB666" s="10" t="str">
        <f t="shared" si="41"/>
        <v>24</v>
      </c>
      <c r="AC666" s="10" t="s">
        <v>168</v>
      </c>
      <c r="AD666" s="10"/>
      <c r="AE666" s="10"/>
      <c r="AF666" s="10"/>
      <c r="AG666" s="11" t="s">
        <v>196</v>
      </c>
    </row>
    <row r="667" spans="1:33" ht="16.5" x14ac:dyDescent="0.3">
      <c r="A667" s="55">
        <f t="shared" si="43"/>
        <v>662</v>
      </c>
      <c r="B667" s="10">
        <f t="shared" si="40"/>
        <v>21150250</v>
      </c>
      <c r="C667" s="10"/>
      <c r="D667" s="10">
        <v>0</v>
      </c>
      <c r="E667" s="10" t="s">
        <v>138</v>
      </c>
      <c r="F667" s="10" t="str">
        <f t="shared" si="42"/>
        <v>5,11525</v>
      </c>
      <c r="G667" s="10"/>
      <c r="H667" s="10"/>
      <c r="I667" s="10">
        <v>0</v>
      </c>
      <c r="J667" s="11" t="s">
        <v>262</v>
      </c>
      <c r="K667" s="10" t="s">
        <v>55</v>
      </c>
      <c r="L667" s="12"/>
      <c r="M667" s="10">
        <v>1</v>
      </c>
      <c r="N667" s="10"/>
      <c r="O667" s="248"/>
      <c r="P667" s="10"/>
      <c r="Q667" s="10"/>
      <c r="R667" s="248"/>
      <c r="S667" s="248"/>
      <c r="T667" s="10" t="s">
        <v>117</v>
      </c>
      <c r="U667" s="248">
        <v>0</v>
      </c>
      <c r="V667" s="10"/>
      <c r="W667" s="143" t="s">
        <v>2609</v>
      </c>
      <c r="X667" s="10"/>
      <c r="Y667" s="10"/>
      <c r="Z667" s="11"/>
      <c r="AA667" s="11"/>
      <c r="AB667" s="10" t="str">
        <f t="shared" si="41"/>
        <v>25</v>
      </c>
      <c r="AC667" s="10" t="s">
        <v>168</v>
      </c>
      <c r="AD667" s="10"/>
      <c r="AE667" s="10"/>
      <c r="AF667" s="10"/>
      <c r="AG667" s="11" t="s">
        <v>196</v>
      </c>
    </row>
    <row r="668" spans="1:33" ht="16.5" x14ac:dyDescent="0.3">
      <c r="A668" s="10">
        <f t="shared" si="43"/>
        <v>663</v>
      </c>
      <c r="B668" s="10">
        <f t="shared" si="40"/>
        <v>21250010</v>
      </c>
      <c r="C668" s="10"/>
      <c r="D668" s="10">
        <v>0</v>
      </c>
      <c r="E668" s="10" t="s">
        <v>137</v>
      </c>
      <c r="F668" s="10" t="str">
        <f t="shared" si="42"/>
        <v>5,12501</v>
      </c>
      <c r="G668" s="10"/>
      <c r="H668" s="10"/>
      <c r="I668" s="10">
        <v>0</v>
      </c>
      <c r="J668" s="11" t="s">
        <v>262</v>
      </c>
      <c r="K668" s="10" t="s">
        <v>55</v>
      </c>
      <c r="L668" s="12"/>
      <c r="M668" s="10">
        <v>1</v>
      </c>
      <c r="N668" s="10"/>
      <c r="O668" s="248"/>
      <c r="P668" s="10"/>
      <c r="Q668" s="10"/>
      <c r="R668" s="248"/>
      <c r="S668" s="248"/>
      <c r="T668" s="10" t="s">
        <v>117</v>
      </c>
      <c r="U668" s="248">
        <v>0</v>
      </c>
      <c r="V668" s="10"/>
      <c r="W668" s="143" t="s">
        <v>2609</v>
      </c>
      <c r="X668" s="10"/>
      <c r="Y668" s="10"/>
      <c r="Z668" s="11"/>
      <c r="AA668" s="11"/>
      <c r="AB668" s="10" t="str">
        <f t="shared" si="41"/>
        <v>01</v>
      </c>
      <c r="AC668" s="10" t="s">
        <v>169</v>
      </c>
      <c r="AD668" s="10"/>
      <c r="AE668" s="10"/>
      <c r="AF668" s="10"/>
      <c r="AG668" s="11" t="s">
        <v>197</v>
      </c>
    </row>
    <row r="669" spans="1:33" ht="16.5" x14ac:dyDescent="0.3">
      <c r="A669" s="55">
        <f t="shared" si="43"/>
        <v>664</v>
      </c>
      <c r="B669" s="10">
        <f t="shared" si="40"/>
        <v>21250020</v>
      </c>
      <c r="C669" s="10"/>
      <c r="D669" s="10">
        <v>0</v>
      </c>
      <c r="E669" s="10" t="s">
        <v>137</v>
      </c>
      <c r="F669" s="10" t="str">
        <f t="shared" si="42"/>
        <v>5,12502</v>
      </c>
      <c r="G669" s="10"/>
      <c r="H669" s="10"/>
      <c r="I669" s="10">
        <v>0</v>
      </c>
      <c r="J669" s="11" t="s">
        <v>262</v>
      </c>
      <c r="K669" s="10" t="s">
        <v>55</v>
      </c>
      <c r="L669" s="12"/>
      <c r="M669" s="10">
        <v>1</v>
      </c>
      <c r="N669" s="10"/>
      <c r="O669" s="248"/>
      <c r="P669" s="10"/>
      <c r="Q669" s="10"/>
      <c r="R669" s="248"/>
      <c r="S669" s="248"/>
      <c r="T669" s="10" t="s">
        <v>117</v>
      </c>
      <c r="U669" s="248">
        <v>0</v>
      </c>
      <c r="V669" s="10"/>
      <c r="W669" s="143" t="s">
        <v>2609</v>
      </c>
      <c r="X669" s="10"/>
      <c r="Y669" s="10"/>
      <c r="Z669" s="11"/>
      <c r="AA669" s="11"/>
      <c r="AB669" s="10" t="str">
        <f t="shared" si="41"/>
        <v>02</v>
      </c>
      <c r="AC669" s="10" t="s">
        <v>169</v>
      </c>
      <c r="AD669" s="10"/>
      <c r="AE669" s="10"/>
      <c r="AF669" s="10"/>
      <c r="AG669" s="11" t="s">
        <v>197</v>
      </c>
    </row>
    <row r="670" spans="1:33" ht="16.5" x14ac:dyDescent="0.3">
      <c r="A670" s="10">
        <f t="shared" si="43"/>
        <v>665</v>
      </c>
      <c r="B670" s="10">
        <f t="shared" si="40"/>
        <v>21250030</v>
      </c>
      <c r="C670" s="10"/>
      <c r="D670" s="10">
        <v>0</v>
      </c>
      <c r="E670" s="10" t="s">
        <v>137</v>
      </c>
      <c r="F670" s="10" t="str">
        <f t="shared" si="42"/>
        <v>5,12503</v>
      </c>
      <c r="G670" s="10"/>
      <c r="H670" s="10"/>
      <c r="I670" s="10">
        <v>0</v>
      </c>
      <c r="J670" s="11" t="s">
        <v>262</v>
      </c>
      <c r="K670" s="10" t="s">
        <v>55</v>
      </c>
      <c r="L670" s="12"/>
      <c r="M670" s="10">
        <v>1</v>
      </c>
      <c r="N670" s="10"/>
      <c r="O670" s="248"/>
      <c r="P670" s="10"/>
      <c r="Q670" s="10"/>
      <c r="R670" s="248"/>
      <c r="S670" s="248"/>
      <c r="T670" s="10" t="s">
        <v>117</v>
      </c>
      <c r="U670" s="248">
        <v>0</v>
      </c>
      <c r="V670" s="10"/>
      <c r="W670" s="143" t="s">
        <v>2609</v>
      </c>
      <c r="X670" s="10"/>
      <c r="Y670" s="10"/>
      <c r="Z670" s="11"/>
      <c r="AA670" s="11"/>
      <c r="AB670" s="10" t="str">
        <f t="shared" si="41"/>
        <v>03</v>
      </c>
      <c r="AC670" s="10" t="s">
        <v>169</v>
      </c>
      <c r="AD670" s="10"/>
      <c r="AE670" s="10"/>
      <c r="AF670" s="10"/>
      <c r="AG670" s="11" t="s">
        <v>197</v>
      </c>
    </row>
    <row r="671" spans="1:33" ht="16.5" x14ac:dyDescent="0.3">
      <c r="A671" s="55">
        <f t="shared" si="43"/>
        <v>666</v>
      </c>
      <c r="B671" s="10">
        <f t="shared" si="40"/>
        <v>21250040</v>
      </c>
      <c r="C671" s="10"/>
      <c r="D671" s="10">
        <v>0</v>
      </c>
      <c r="E671" s="10" t="s">
        <v>137</v>
      </c>
      <c r="F671" s="10" t="str">
        <f t="shared" si="42"/>
        <v>5,12504</v>
      </c>
      <c r="G671" s="10"/>
      <c r="H671" s="10"/>
      <c r="I671" s="10">
        <v>0</v>
      </c>
      <c r="J671" s="11" t="s">
        <v>262</v>
      </c>
      <c r="K671" s="10" t="s">
        <v>55</v>
      </c>
      <c r="L671" s="12"/>
      <c r="M671" s="10">
        <v>1</v>
      </c>
      <c r="N671" s="10"/>
      <c r="O671" s="248"/>
      <c r="P671" s="10"/>
      <c r="Q671" s="10"/>
      <c r="R671" s="248"/>
      <c r="S671" s="248"/>
      <c r="T671" s="10" t="s">
        <v>117</v>
      </c>
      <c r="U671" s="248">
        <v>0</v>
      </c>
      <c r="V671" s="10"/>
      <c r="W671" s="143" t="s">
        <v>2609</v>
      </c>
      <c r="X671" s="10"/>
      <c r="Y671" s="10"/>
      <c r="Z671" s="11"/>
      <c r="AA671" s="11"/>
      <c r="AB671" s="10" t="str">
        <f t="shared" si="41"/>
        <v>04</v>
      </c>
      <c r="AC671" s="10" t="s">
        <v>169</v>
      </c>
      <c r="AD671" s="10"/>
      <c r="AE671" s="10"/>
      <c r="AF671" s="10"/>
      <c r="AG671" s="11" t="s">
        <v>197</v>
      </c>
    </row>
    <row r="672" spans="1:33" ht="16.5" x14ac:dyDescent="0.3">
      <c r="A672" s="10">
        <f t="shared" si="43"/>
        <v>667</v>
      </c>
      <c r="B672" s="10">
        <f t="shared" si="40"/>
        <v>21250050</v>
      </c>
      <c r="C672" s="10"/>
      <c r="D672" s="10">
        <v>0</v>
      </c>
      <c r="E672" s="10" t="s">
        <v>137</v>
      </c>
      <c r="F672" s="10" t="str">
        <f t="shared" si="42"/>
        <v>5,12505</v>
      </c>
      <c r="G672" s="10"/>
      <c r="H672" s="10"/>
      <c r="I672" s="10">
        <v>0</v>
      </c>
      <c r="J672" s="11" t="s">
        <v>262</v>
      </c>
      <c r="K672" s="10" t="s">
        <v>55</v>
      </c>
      <c r="L672" s="12"/>
      <c r="M672" s="10">
        <v>1</v>
      </c>
      <c r="N672" s="10"/>
      <c r="O672" s="248"/>
      <c r="P672" s="10"/>
      <c r="Q672" s="10"/>
      <c r="R672" s="248"/>
      <c r="S672" s="248"/>
      <c r="T672" s="10" t="s">
        <v>117</v>
      </c>
      <c r="U672" s="248">
        <v>0</v>
      </c>
      <c r="V672" s="10"/>
      <c r="W672" s="143" t="s">
        <v>2609</v>
      </c>
      <c r="X672" s="10"/>
      <c r="Y672" s="10"/>
      <c r="Z672" s="11"/>
      <c r="AA672" s="11"/>
      <c r="AB672" s="10" t="str">
        <f t="shared" si="41"/>
        <v>05</v>
      </c>
      <c r="AC672" s="10" t="s">
        <v>169</v>
      </c>
      <c r="AD672" s="10"/>
      <c r="AE672" s="10"/>
      <c r="AF672" s="10"/>
      <c r="AG672" s="11" t="s">
        <v>197</v>
      </c>
    </row>
    <row r="673" spans="1:33" ht="16.5" x14ac:dyDescent="0.3">
      <c r="A673" s="55">
        <f t="shared" si="43"/>
        <v>668</v>
      </c>
      <c r="B673" s="10">
        <f t="shared" si="40"/>
        <v>21250060</v>
      </c>
      <c r="C673" s="10"/>
      <c r="D673" s="10">
        <v>0</v>
      </c>
      <c r="E673" s="10" t="s">
        <v>137</v>
      </c>
      <c r="F673" s="10" t="str">
        <f t="shared" si="42"/>
        <v>5,12506</v>
      </c>
      <c r="G673" s="10"/>
      <c r="H673" s="10"/>
      <c r="I673" s="10">
        <v>0</v>
      </c>
      <c r="J673" s="11" t="s">
        <v>262</v>
      </c>
      <c r="K673" s="10" t="s">
        <v>55</v>
      </c>
      <c r="L673" s="12"/>
      <c r="M673" s="10">
        <v>1</v>
      </c>
      <c r="N673" s="10"/>
      <c r="O673" s="248"/>
      <c r="P673" s="10"/>
      <c r="Q673" s="10"/>
      <c r="R673" s="248"/>
      <c r="S673" s="248"/>
      <c r="T673" s="10" t="s">
        <v>117</v>
      </c>
      <c r="U673" s="248">
        <v>0</v>
      </c>
      <c r="V673" s="10"/>
      <c r="W673" s="143" t="s">
        <v>2609</v>
      </c>
      <c r="X673" s="10"/>
      <c r="Y673" s="10"/>
      <c r="Z673" s="11"/>
      <c r="AA673" s="11"/>
      <c r="AB673" s="10" t="str">
        <f t="shared" si="41"/>
        <v>06</v>
      </c>
      <c r="AC673" s="10" t="s">
        <v>169</v>
      </c>
      <c r="AD673" s="10"/>
      <c r="AE673" s="10"/>
      <c r="AF673" s="10"/>
      <c r="AG673" s="11" t="s">
        <v>197</v>
      </c>
    </row>
    <row r="674" spans="1:33" ht="16.5" x14ac:dyDescent="0.3">
      <c r="A674" s="10">
        <f t="shared" si="43"/>
        <v>669</v>
      </c>
      <c r="B674" s="10">
        <f t="shared" si="40"/>
        <v>21250070</v>
      </c>
      <c r="C674" s="10"/>
      <c r="D674" s="10">
        <v>0</v>
      </c>
      <c r="E674" s="10" t="s">
        <v>137</v>
      </c>
      <c r="F674" s="10" t="str">
        <f t="shared" si="42"/>
        <v>5,12507</v>
      </c>
      <c r="G674" s="10"/>
      <c r="H674" s="10"/>
      <c r="I674" s="10">
        <v>0</v>
      </c>
      <c r="J674" s="11" t="s">
        <v>262</v>
      </c>
      <c r="K674" s="10" t="s">
        <v>55</v>
      </c>
      <c r="L674" s="12"/>
      <c r="M674" s="10">
        <v>1</v>
      </c>
      <c r="N674" s="10"/>
      <c r="O674" s="248"/>
      <c r="P674" s="10"/>
      <c r="Q674" s="10"/>
      <c r="R674" s="248"/>
      <c r="S674" s="248"/>
      <c r="T674" s="10" t="s">
        <v>117</v>
      </c>
      <c r="U674" s="248">
        <v>0</v>
      </c>
      <c r="V674" s="10"/>
      <c r="W674" s="143" t="s">
        <v>2609</v>
      </c>
      <c r="X674" s="10"/>
      <c r="Y674" s="10"/>
      <c r="Z674" s="11"/>
      <c r="AA674" s="11"/>
      <c r="AB674" s="10" t="str">
        <f t="shared" si="41"/>
        <v>07</v>
      </c>
      <c r="AC674" s="10" t="s">
        <v>169</v>
      </c>
      <c r="AD674" s="10"/>
      <c r="AE674" s="10"/>
      <c r="AF674" s="10"/>
      <c r="AG674" s="11" t="s">
        <v>197</v>
      </c>
    </row>
    <row r="675" spans="1:33" ht="16.5" x14ac:dyDescent="0.3">
      <c r="A675" s="55">
        <f t="shared" si="43"/>
        <v>670</v>
      </c>
      <c r="B675" s="10">
        <f t="shared" si="40"/>
        <v>21250080</v>
      </c>
      <c r="C675" s="10"/>
      <c r="D675" s="10">
        <v>0</v>
      </c>
      <c r="E675" s="10" t="s">
        <v>137</v>
      </c>
      <c r="F675" s="10" t="str">
        <f t="shared" si="42"/>
        <v>5,12508</v>
      </c>
      <c r="G675" s="10"/>
      <c r="H675" s="10"/>
      <c r="I675" s="10">
        <v>0</v>
      </c>
      <c r="J675" s="11" t="s">
        <v>262</v>
      </c>
      <c r="K675" s="10" t="s">
        <v>55</v>
      </c>
      <c r="L675" s="12"/>
      <c r="M675" s="10">
        <v>1</v>
      </c>
      <c r="N675" s="10"/>
      <c r="O675" s="248"/>
      <c r="P675" s="10"/>
      <c r="Q675" s="10"/>
      <c r="R675" s="248"/>
      <c r="S675" s="248"/>
      <c r="T675" s="10" t="s">
        <v>117</v>
      </c>
      <c r="U675" s="248">
        <v>0</v>
      </c>
      <c r="V675" s="10"/>
      <c r="W675" s="143" t="s">
        <v>2609</v>
      </c>
      <c r="X675" s="10"/>
      <c r="Y675" s="10"/>
      <c r="Z675" s="11"/>
      <c r="AA675" s="11"/>
      <c r="AB675" s="10" t="str">
        <f t="shared" si="41"/>
        <v>08</v>
      </c>
      <c r="AC675" s="10" t="s">
        <v>169</v>
      </c>
      <c r="AD675" s="10"/>
      <c r="AE675" s="10"/>
      <c r="AF675" s="10"/>
      <c r="AG675" s="11" t="s">
        <v>197</v>
      </c>
    </row>
    <row r="676" spans="1:33" ht="16.5" x14ac:dyDescent="0.3">
      <c r="A676" s="10">
        <f t="shared" si="43"/>
        <v>671</v>
      </c>
      <c r="B676" s="10">
        <f t="shared" si="40"/>
        <v>21250090</v>
      </c>
      <c r="C676" s="10"/>
      <c r="D676" s="10">
        <v>0</v>
      </c>
      <c r="E676" s="10" t="s">
        <v>137</v>
      </c>
      <c r="F676" s="10" t="str">
        <f t="shared" si="42"/>
        <v>5,12509</v>
      </c>
      <c r="G676" s="10"/>
      <c r="H676" s="10"/>
      <c r="I676" s="10">
        <v>0</v>
      </c>
      <c r="J676" s="11" t="s">
        <v>262</v>
      </c>
      <c r="K676" s="10" t="s">
        <v>55</v>
      </c>
      <c r="L676" s="12"/>
      <c r="M676" s="10">
        <v>1</v>
      </c>
      <c r="N676" s="10"/>
      <c r="O676" s="248"/>
      <c r="P676" s="10"/>
      <c r="Q676" s="10"/>
      <c r="R676" s="248"/>
      <c r="S676" s="248"/>
      <c r="T676" s="10" t="s">
        <v>117</v>
      </c>
      <c r="U676" s="248">
        <v>0</v>
      </c>
      <c r="V676" s="10"/>
      <c r="W676" s="143" t="s">
        <v>2609</v>
      </c>
      <c r="X676" s="10"/>
      <c r="Y676" s="10"/>
      <c r="Z676" s="11"/>
      <c r="AA676" s="11"/>
      <c r="AB676" s="10" t="str">
        <f t="shared" si="41"/>
        <v>09</v>
      </c>
      <c r="AC676" s="10" t="s">
        <v>169</v>
      </c>
      <c r="AD676" s="10"/>
      <c r="AE676" s="10"/>
      <c r="AF676" s="10"/>
      <c r="AG676" s="11" t="s">
        <v>197</v>
      </c>
    </row>
    <row r="677" spans="1:33" ht="16.5" x14ac:dyDescent="0.3">
      <c r="A677" s="55">
        <f t="shared" si="43"/>
        <v>672</v>
      </c>
      <c r="B677" s="10">
        <f t="shared" ref="B677:B765" si="44">AC677+AB677*10-10</f>
        <v>21250100</v>
      </c>
      <c r="C677" s="10"/>
      <c r="D677" s="10">
        <v>0</v>
      </c>
      <c r="E677" s="10" t="s">
        <v>137</v>
      </c>
      <c r="F677" s="10" t="str">
        <f t="shared" si="42"/>
        <v>5,12510</v>
      </c>
      <c r="G677" s="10"/>
      <c r="H677" s="10"/>
      <c r="I677" s="10">
        <v>0</v>
      </c>
      <c r="J677" s="11" t="s">
        <v>262</v>
      </c>
      <c r="K677" s="10" t="s">
        <v>55</v>
      </c>
      <c r="L677" s="12"/>
      <c r="M677" s="10">
        <v>1</v>
      </c>
      <c r="N677" s="10"/>
      <c r="O677" s="248"/>
      <c r="P677" s="10"/>
      <c r="Q677" s="10"/>
      <c r="R677" s="248"/>
      <c r="S677" s="248"/>
      <c r="T677" s="10" t="s">
        <v>117</v>
      </c>
      <c r="U677" s="248">
        <v>0</v>
      </c>
      <c r="V677" s="10"/>
      <c r="W677" s="143" t="s">
        <v>2609</v>
      </c>
      <c r="X677" s="10"/>
      <c r="Y677" s="10"/>
      <c r="Z677" s="11"/>
      <c r="AA677" s="11"/>
      <c r="AB677" s="10" t="str">
        <f t="shared" si="41"/>
        <v>10</v>
      </c>
      <c r="AC677" s="10" t="s">
        <v>169</v>
      </c>
      <c r="AD677" s="10"/>
      <c r="AE677" s="10"/>
      <c r="AF677" s="10"/>
      <c r="AG677" s="11" t="s">
        <v>197</v>
      </c>
    </row>
    <row r="678" spans="1:33" ht="16.5" x14ac:dyDescent="0.3">
      <c r="A678" s="10">
        <f t="shared" si="43"/>
        <v>673</v>
      </c>
      <c r="B678" s="10">
        <f t="shared" si="44"/>
        <v>21250110</v>
      </c>
      <c r="C678" s="10"/>
      <c r="D678" s="10">
        <v>0</v>
      </c>
      <c r="E678" s="10" t="s">
        <v>137</v>
      </c>
      <c r="F678" s="10" t="str">
        <f t="shared" si="42"/>
        <v>5,12511</v>
      </c>
      <c r="G678" s="10"/>
      <c r="H678" s="10"/>
      <c r="I678" s="10">
        <v>0</v>
      </c>
      <c r="J678" s="11" t="s">
        <v>262</v>
      </c>
      <c r="K678" s="10" t="s">
        <v>55</v>
      </c>
      <c r="L678" s="12"/>
      <c r="M678" s="10">
        <v>1</v>
      </c>
      <c r="N678" s="10"/>
      <c r="O678" s="248"/>
      <c r="P678" s="10"/>
      <c r="Q678" s="10"/>
      <c r="R678" s="248"/>
      <c r="S678" s="248"/>
      <c r="T678" s="10" t="s">
        <v>117</v>
      </c>
      <c r="U678" s="248">
        <v>0</v>
      </c>
      <c r="V678" s="10"/>
      <c r="W678" s="143" t="s">
        <v>2609</v>
      </c>
      <c r="X678" s="10"/>
      <c r="Y678" s="10"/>
      <c r="Z678" s="11"/>
      <c r="AA678" s="11"/>
      <c r="AB678" s="10" t="str">
        <f t="shared" si="41"/>
        <v>11</v>
      </c>
      <c r="AC678" s="10" t="s">
        <v>169</v>
      </c>
      <c r="AD678" s="10"/>
      <c r="AE678" s="10"/>
      <c r="AF678" s="10"/>
      <c r="AG678" s="11" t="s">
        <v>197</v>
      </c>
    </row>
    <row r="679" spans="1:33" ht="16.5" x14ac:dyDescent="0.3">
      <c r="A679" s="55">
        <f t="shared" si="43"/>
        <v>674</v>
      </c>
      <c r="B679" s="10">
        <f t="shared" si="44"/>
        <v>21250120</v>
      </c>
      <c r="C679" s="10"/>
      <c r="D679" s="10">
        <v>0</v>
      </c>
      <c r="E679" s="10" t="s">
        <v>137</v>
      </c>
      <c r="F679" s="10" t="str">
        <f t="shared" si="42"/>
        <v>5,12512</v>
      </c>
      <c r="G679" s="10"/>
      <c r="H679" s="10"/>
      <c r="I679" s="10">
        <v>0</v>
      </c>
      <c r="J679" s="11" t="s">
        <v>262</v>
      </c>
      <c r="K679" s="10" t="s">
        <v>55</v>
      </c>
      <c r="L679" s="12"/>
      <c r="M679" s="10">
        <v>1</v>
      </c>
      <c r="N679" s="10"/>
      <c r="O679" s="248"/>
      <c r="P679" s="10"/>
      <c r="Q679" s="10"/>
      <c r="R679" s="248"/>
      <c r="S679" s="248"/>
      <c r="T679" s="10" t="s">
        <v>117</v>
      </c>
      <c r="U679" s="248">
        <v>0</v>
      </c>
      <c r="V679" s="10"/>
      <c r="W679" s="143" t="s">
        <v>2609</v>
      </c>
      <c r="X679" s="10"/>
      <c r="Y679" s="10"/>
      <c r="Z679" s="11"/>
      <c r="AA679" s="11"/>
      <c r="AB679" s="10" t="str">
        <f t="shared" si="41"/>
        <v>12</v>
      </c>
      <c r="AC679" s="10" t="s">
        <v>169</v>
      </c>
      <c r="AD679" s="10"/>
      <c r="AE679" s="10"/>
      <c r="AF679" s="10"/>
      <c r="AG679" s="11" t="s">
        <v>197</v>
      </c>
    </row>
    <row r="680" spans="1:33" ht="16.5" x14ac:dyDescent="0.3">
      <c r="A680" s="10">
        <f t="shared" si="43"/>
        <v>675</v>
      </c>
      <c r="B680" s="10">
        <f t="shared" si="44"/>
        <v>21250130</v>
      </c>
      <c r="C680" s="10"/>
      <c r="D680" s="10">
        <v>0</v>
      </c>
      <c r="E680" s="10" t="s">
        <v>137</v>
      </c>
      <c r="F680" s="10" t="str">
        <f t="shared" si="42"/>
        <v>5,12513</v>
      </c>
      <c r="G680" s="10"/>
      <c r="H680" s="10"/>
      <c r="I680" s="10">
        <v>0</v>
      </c>
      <c r="J680" s="11" t="s">
        <v>262</v>
      </c>
      <c r="K680" s="10" t="s">
        <v>55</v>
      </c>
      <c r="L680" s="12"/>
      <c r="M680" s="10">
        <v>1</v>
      </c>
      <c r="N680" s="10"/>
      <c r="O680" s="248"/>
      <c r="P680" s="10"/>
      <c r="Q680" s="10"/>
      <c r="R680" s="248"/>
      <c r="S680" s="248"/>
      <c r="T680" s="10" t="s">
        <v>117</v>
      </c>
      <c r="U680" s="248">
        <v>0</v>
      </c>
      <c r="V680" s="10"/>
      <c r="W680" s="143" t="s">
        <v>2609</v>
      </c>
      <c r="X680" s="10"/>
      <c r="Y680" s="10"/>
      <c r="Z680" s="11"/>
      <c r="AA680" s="11"/>
      <c r="AB680" s="10" t="str">
        <f t="shared" si="41"/>
        <v>13</v>
      </c>
      <c r="AC680" s="10" t="s">
        <v>169</v>
      </c>
      <c r="AD680" s="10"/>
      <c r="AE680" s="10"/>
      <c r="AF680" s="10"/>
      <c r="AG680" s="11" t="s">
        <v>197</v>
      </c>
    </row>
    <row r="681" spans="1:33" ht="16.5" x14ac:dyDescent="0.3">
      <c r="A681" s="55">
        <f t="shared" si="43"/>
        <v>676</v>
      </c>
      <c r="B681" s="10">
        <f t="shared" si="44"/>
        <v>21250140</v>
      </c>
      <c r="C681" s="10"/>
      <c r="D681" s="10">
        <v>0</v>
      </c>
      <c r="E681" s="10" t="s">
        <v>137</v>
      </c>
      <c r="F681" s="10" t="str">
        <f t="shared" si="42"/>
        <v>5,12514</v>
      </c>
      <c r="G681" s="10"/>
      <c r="H681" s="10"/>
      <c r="I681" s="10">
        <v>0</v>
      </c>
      <c r="J681" s="11" t="s">
        <v>262</v>
      </c>
      <c r="K681" s="10" t="s">
        <v>55</v>
      </c>
      <c r="L681" s="12"/>
      <c r="M681" s="10">
        <v>1</v>
      </c>
      <c r="N681" s="10"/>
      <c r="O681" s="248"/>
      <c r="P681" s="10"/>
      <c r="Q681" s="10"/>
      <c r="R681" s="248"/>
      <c r="S681" s="248"/>
      <c r="T681" s="10" t="s">
        <v>117</v>
      </c>
      <c r="U681" s="248">
        <v>0</v>
      </c>
      <c r="V681" s="10"/>
      <c r="W681" s="143" t="s">
        <v>2609</v>
      </c>
      <c r="X681" s="10"/>
      <c r="Y681" s="10"/>
      <c r="Z681" s="11"/>
      <c r="AA681" s="11"/>
      <c r="AB681" s="10" t="str">
        <f t="shared" si="41"/>
        <v>14</v>
      </c>
      <c r="AC681" s="10" t="s">
        <v>169</v>
      </c>
      <c r="AD681" s="10"/>
      <c r="AE681" s="10"/>
      <c r="AF681" s="10"/>
      <c r="AG681" s="11" t="s">
        <v>197</v>
      </c>
    </row>
    <row r="682" spans="1:33" ht="16.5" x14ac:dyDescent="0.3">
      <c r="A682" s="10">
        <f t="shared" si="43"/>
        <v>677</v>
      </c>
      <c r="B682" s="10">
        <f t="shared" si="44"/>
        <v>21250150</v>
      </c>
      <c r="C682" s="10"/>
      <c r="D682" s="10">
        <v>0</v>
      </c>
      <c r="E682" s="10" t="s">
        <v>137</v>
      </c>
      <c r="F682" s="10" t="str">
        <f t="shared" si="42"/>
        <v>5,12515</v>
      </c>
      <c r="G682" s="10"/>
      <c r="H682" s="10"/>
      <c r="I682" s="10">
        <v>0</v>
      </c>
      <c r="J682" s="11" t="s">
        <v>262</v>
      </c>
      <c r="K682" s="10" t="s">
        <v>55</v>
      </c>
      <c r="L682" s="12"/>
      <c r="M682" s="10">
        <v>1</v>
      </c>
      <c r="N682" s="10"/>
      <c r="O682" s="248"/>
      <c r="P682" s="10"/>
      <c r="Q682" s="10"/>
      <c r="R682" s="248"/>
      <c r="S682" s="248"/>
      <c r="T682" s="10" t="s">
        <v>117</v>
      </c>
      <c r="U682" s="248">
        <v>0</v>
      </c>
      <c r="V682" s="10"/>
      <c r="W682" s="143" t="s">
        <v>2609</v>
      </c>
      <c r="X682" s="10"/>
      <c r="Y682" s="10"/>
      <c r="Z682" s="11"/>
      <c r="AA682" s="11"/>
      <c r="AB682" s="10" t="str">
        <f t="shared" si="41"/>
        <v>15</v>
      </c>
      <c r="AC682" s="10" t="s">
        <v>169</v>
      </c>
      <c r="AD682" s="10"/>
      <c r="AE682" s="10"/>
      <c r="AF682" s="10"/>
      <c r="AG682" s="11" t="s">
        <v>197</v>
      </c>
    </row>
    <row r="683" spans="1:33" ht="16.5" x14ac:dyDescent="0.3">
      <c r="A683" s="55">
        <f t="shared" si="43"/>
        <v>678</v>
      </c>
      <c r="B683" s="10">
        <f t="shared" si="44"/>
        <v>21250160</v>
      </c>
      <c r="C683" s="10"/>
      <c r="D683" s="10">
        <v>0</v>
      </c>
      <c r="E683" s="10" t="s">
        <v>137</v>
      </c>
      <c r="F683" s="10" t="str">
        <f t="shared" si="42"/>
        <v>5,12516</v>
      </c>
      <c r="G683" s="10"/>
      <c r="H683" s="10"/>
      <c r="I683" s="10">
        <v>0</v>
      </c>
      <c r="J683" s="11" t="s">
        <v>262</v>
      </c>
      <c r="K683" s="10" t="s">
        <v>55</v>
      </c>
      <c r="L683" s="12"/>
      <c r="M683" s="10">
        <v>1</v>
      </c>
      <c r="N683" s="10"/>
      <c r="O683" s="248"/>
      <c r="P683" s="10"/>
      <c r="Q683" s="10"/>
      <c r="R683" s="248"/>
      <c r="S683" s="248"/>
      <c r="T683" s="10" t="s">
        <v>117</v>
      </c>
      <c r="U683" s="248">
        <v>0</v>
      </c>
      <c r="V683" s="10"/>
      <c r="W683" s="143" t="s">
        <v>2609</v>
      </c>
      <c r="X683" s="10"/>
      <c r="Y683" s="10"/>
      <c r="Z683" s="11"/>
      <c r="AA683" s="11"/>
      <c r="AB683" s="10" t="str">
        <f t="shared" si="41"/>
        <v>16</v>
      </c>
      <c r="AC683" s="10" t="s">
        <v>169</v>
      </c>
      <c r="AD683" s="10"/>
      <c r="AE683" s="10"/>
      <c r="AF683" s="10"/>
      <c r="AG683" s="11" t="s">
        <v>197</v>
      </c>
    </row>
    <row r="684" spans="1:33" ht="16.5" x14ac:dyDescent="0.3">
      <c r="A684" s="10">
        <f t="shared" si="43"/>
        <v>679</v>
      </c>
      <c r="B684" s="10">
        <f t="shared" si="44"/>
        <v>21250170</v>
      </c>
      <c r="C684" s="10"/>
      <c r="D684" s="10">
        <v>0</v>
      </c>
      <c r="E684" s="10" t="s">
        <v>137</v>
      </c>
      <c r="F684" s="10" t="str">
        <f t="shared" si="42"/>
        <v>5,12517</v>
      </c>
      <c r="G684" s="10"/>
      <c r="H684" s="10"/>
      <c r="I684" s="10">
        <v>0</v>
      </c>
      <c r="J684" s="11" t="s">
        <v>262</v>
      </c>
      <c r="K684" s="10" t="s">
        <v>55</v>
      </c>
      <c r="L684" s="12"/>
      <c r="M684" s="10">
        <v>1</v>
      </c>
      <c r="N684" s="10"/>
      <c r="O684" s="248"/>
      <c r="P684" s="10"/>
      <c r="Q684" s="10"/>
      <c r="R684" s="248"/>
      <c r="S684" s="248"/>
      <c r="T684" s="10" t="s">
        <v>117</v>
      </c>
      <c r="U684" s="248">
        <v>0</v>
      </c>
      <c r="V684" s="10"/>
      <c r="W684" s="143" t="s">
        <v>2609</v>
      </c>
      <c r="X684" s="10"/>
      <c r="Y684" s="10"/>
      <c r="Z684" s="11"/>
      <c r="AA684" s="11"/>
      <c r="AB684" s="10" t="str">
        <f t="shared" si="41"/>
        <v>17</v>
      </c>
      <c r="AC684" s="10" t="s">
        <v>169</v>
      </c>
      <c r="AD684" s="10"/>
      <c r="AE684" s="10"/>
      <c r="AF684" s="10"/>
      <c r="AG684" s="11" t="s">
        <v>197</v>
      </c>
    </row>
    <row r="685" spans="1:33" ht="16.5" x14ac:dyDescent="0.3">
      <c r="A685" s="55">
        <f t="shared" si="43"/>
        <v>680</v>
      </c>
      <c r="B685" s="10">
        <f t="shared" si="44"/>
        <v>21250180</v>
      </c>
      <c r="C685" s="10"/>
      <c r="D685" s="10">
        <v>0</v>
      </c>
      <c r="E685" s="10" t="s">
        <v>137</v>
      </c>
      <c r="F685" s="10" t="str">
        <f t="shared" si="42"/>
        <v>5,12518</v>
      </c>
      <c r="G685" s="10"/>
      <c r="H685" s="10"/>
      <c r="I685" s="10">
        <v>0</v>
      </c>
      <c r="J685" s="11" t="s">
        <v>262</v>
      </c>
      <c r="K685" s="10" t="s">
        <v>55</v>
      </c>
      <c r="L685" s="12"/>
      <c r="M685" s="10">
        <v>1</v>
      </c>
      <c r="N685" s="10"/>
      <c r="O685" s="248"/>
      <c r="P685" s="10"/>
      <c r="Q685" s="10"/>
      <c r="R685" s="248"/>
      <c r="S685" s="248"/>
      <c r="T685" s="10" t="s">
        <v>117</v>
      </c>
      <c r="U685" s="248">
        <v>0</v>
      </c>
      <c r="V685" s="10"/>
      <c r="W685" s="143" t="s">
        <v>2609</v>
      </c>
      <c r="X685" s="10"/>
      <c r="Y685" s="10"/>
      <c r="Z685" s="11"/>
      <c r="AA685" s="11"/>
      <c r="AB685" s="10" t="str">
        <f t="shared" si="41"/>
        <v>18</v>
      </c>
      <c r="AC685" s="10" t="s">
        <v>169</v>
      </c>
      <c r="AD685" s="10"/>
      <c r="AE685" s="10"/>
      <c r="AF685" s="10"/>
      <c r="AG685" s="11" t="s">
        <v>197</v>
      </c>
    </row>
    <row r="686" spans="1:33" ht="16.5" x14ac:dyDescent="0.3">
      <c r="A686" s="10">
        <f t="shared" si="43"/>
        <v>681</v>
      </c>
      <c r="B686" s="10">
        <f t="shared" si="44"/>
        <v>21250190</v>
      </c>
      <c r="C686" s="10"/>
      <c r="D686" s="10">
        <v>0</v>
      </c>
      <c r="E686" s="10" t="s">
        <v>137</v>
      </c>
      <c r="F686" s="10" t="str">
        <f t="shared" si="42"/>
        <v>5,12519</v>
      </c>
      <c r="G686" s="10"/>
      <c r="H686" s="10"/>
      <c r="I686" s="10">
        <v>0</v>
      </c>
      <c r="J686" s="11" t="s">
        <v>262</v>
      </c>
      <c r="K686" s="10" t="s">
        <v>55</v>
      </c>
      <c r="L686" s="12"/>
      <c r="M686" s="10">
        <v>1</v>
      </c>
      <c r="N686" s="10"/>
      <c r="O686" s="248"/>
      <c r="P686" s="10"/>
      <c r="Q686" s="10"/>
      <c r="R686" s="248"/>
      <c r="S686" s="248"/>
      <c r="T686" s="10" t="s">
        <v>117</v>
      </c>
      <c r="U686" s="248">
        <v>0</v>
      </c>
      <c r="V686" s="10"/>
      <c r="W686" s="143" t="s">
        <v>2609</v>
      </c>
      <c r="X686" s="10"/>
      <c r="Y686" s="10"/>
      <c r="Z686" s="11"/>
      <c r="AA686" s="11"/>
      <c r="AB686" s="10" t="str">
        <f t="shared" si="41"/>
        <v>19</v>
      </c>
      <c r="AC686" s="10" t="s">
        <v>169</v>
      </c>
      <c r="AD686" s="10"/>
      <c r="AE686" s="10"/>
      <c r="AF686" s="10"/>
      <c r="AG686" s="11" t="s">
        <v>197</v>
      </c>
    </row>
    <row r="687" spans="1:33" ht="16.5" x14ac:dyDescent="0.3">
      <c r="A687" s="55">
        <f t="shared" si="43"/>
        <v>682</v>
      </c>
      <c r="B687" s="10">
        <f t="shared" si="44"/>
        <v>21250200</v>
      </c>
      <c r="C687" s="10"/>
      <c r="D687" s="10">
        <v>0</v>
      </c>
      <c r="E687" s="10" t="s">
        <v>137</v>
      </c>
      <c r="F687" s="10" t="str">
        <f t="shared" si="42"/>
        <v>5,12520</v>
      </c>
      <c r="G687" s="10"/>
      <c r="H687" s="10"/>
      <c r="I687" s="10">
        <v>0</v>
      </c>
      <c r="J687" s="11" t="s">
        <v>262</v>
      </c>
      <c r="K687" s="10" t="s">
        <v>55</v>
      </c>
      <c r="L687" s="12"/>
      <c r="M687" s="10">
        <v>1</v>
      </c>
      <c r="N687" s="10"/>
      <c r="O687" s="248"/>
      <c r="P687" s="10"/>
      <c r="Q687" s="10"/>
      <c r="R687" s="248"/>
      <c r="S687" s="248"/>
      <c r="T687" s="10" t="s">
        <v>117</v>
      </c>
      <c r="U687" s="248">
        <v>0</v>
      </c>
      <c r="V687" s="10"/>
      <c r="W687" s="143" t="s">
        <v>2609</v>
      </c>
      <c r="X687" s="10"/>
      <c r="Y687" s="10"/>
      <c r="Z687" s="11"/>
      <c r="AA687" s="11"/>
      <c r="AB687" s="10" t="str">
        <f t="shared" si="41"/>
        <v>20</v>
      </c>
      <c r="AC687" s="10" t="s">
        <v>169</v>
      </c>
      <c r="AD687" s="10"/>
      <c r="AE687" s="10"/>
      <c r="AF687" s="10"/>
      <c r="AG687" s="11" t="s">
        <v>197</v>
      </c>
    </row>
    <row r="688" spans="1:33" ht="16.5" x14ac:dyDescent="0.3">
      <c r="A688" s="10">
        <f t="shared" si="43"/>
        <v>683</v>
      </c>
      <c r="B688" s="10">
        <f t="shared" si="44"/>
        <v>21250210</v>
      </c>
      <c r="C688" s="10"/>
      <c r="D688" s="10">
        <v>0</v>
      </c>
      <c r="E688" s="10" t="s">
        <v>137</v>
      </c>
      <c r="F688" s="10" t="str">
        <f t="shared" si="42"/>
        <v>5,12521</v>
      </c>
      <c r="G688" s="10"/>
      <c r="H688" s="10"/>
      <c r="I688" s="10">
        <v>0</v>
      </c>
      <c r="J688" s="11" t="s">
        <v>262</v>
      </c>
      <c r="K688" s="10" t="s">
        <v>55</v>
      </c>
      <c r="L688" s="12"/>
      <c r="M688" s="10">
        <v>1</v>
      </c>
      <c r="N688" s="10"/>
      <c r="O688" s="248"/>
      <c r="P688" s="10"/>
      <c r="Q688" s="10"/>
      <c r="R688" s="248"/>
      <c r="S688" s="248"/>
      <c r="T688" s="10" t="s">
        <v>117</v>
      </c>
      <c r="U688" s="248">
        <v>0</v>
      </c>
      <c r="V688" s="10"/>
      <c r="W688" s="143" t="s">
        <v>2609</v>
      </c>
      <c r="X688" s="10"/>
      <c r="Y688" s="10"/>
      <c r="Z688" s="11"/>
      <c r="AA688" s="11"/>
      <c r="AB688" s="10" t="str">
        <f t="shared" ref="AB688:AB776" si="45">AB663</f>
        <v>21</v>
      </c>
      <c r="AC688" s="10" t="s">
        <v>169</v>
      </c>
      <c r="AD688" s="10"/>
      <c r="AE688" s="10"/>
      <c r="AF688" s="10"/>
      <c r="AG688" s="11" t="s">
        <v>197</v>
      </c>
    </row>
    <row r="689" spans="1:33" ht="16.5" x14ac:dyDescent="0.3">
      <c r="A689" s="55">
        <f t="shared" si="43"/>
        <v>684</v>
      </c>
      <c r="B689" s="10">
        <f t="shared" si="44"/>
        <v>21250220</v>
      </c>
      <c r="C689" s="10"/>
      <c r="D689" s="10">
        <v>0</v>
      </c>
      <c r="E689" s="10" t="s">
        <v>137</v>
      </c>
      <c r="F689" s="10" t="str">
        <f t="shared" si="42"/>
        <v>5,12522</v>
      </c>
      <c r="G689" s="10"/>
      <c r="H689" s="10"/>
      <c r="I689" s="10">
        <v>0</v>
      </c>
      <c r="J689" s="11" t="s">
        <v>262</v>
      </c>
      <c r="K689" s="10" t="s">
        <v>55</v>
      </c>
      <c r="L689" s="12"/>
      <c r="M689" s="10">
        <v>1</v>
      </c>
      <c r="N689" s="10"/>
      <c r="O689" s="248"/>
      <c r="P689" s="10"/>
      <c r="Q689" s="10"/>
      <c r="R689" s="248"/>
      <c r="S689" s="248"/>
      <c r="T689" s="10" t="s">
        <v>117</v>
      </c>
      <c r="U689" s="248">
        <v>0</v>
      </c>
      <c r="V689" s="10"/>
      <c r="W689" s="143" t="s">
        <v>2609</v>
      </c>
      <c r="X689" s="10"/>
      <c r="Y689" s="10"/>
      <c r="Z689" s="11"/>
      <c r="AA689" s="11"/>
      <c r="AB689" s="10" t="str">
        <f t="shared" si="45"/>
        <v>22</v>
      </c>
      <c r="AC689" s="10" t="s">
        <v>169</v>
      </c>
      <c r="AD689" s="10"/>
      <c r="AE689" s="10"/>
      <c r="AF689" s="10"/>
      <c r="AG689" s="11" t="s">
        <v>197</v>
      </c>
    </row>
    <row r="690" spans="1:33" ht="16.5" x14ac:dyDescent="0.3">
      <c r="A690" s="10">
        <f t="shared" si="43"/>
        <v>685</v>
      </c>
      <c r="B690" s="10">
        <f t="shared" si="44"/>
        <v>21250230</v>
      </c>
      <c r="C690" s="10"/>
      <c r="D690" s="10">
        <v>0</v>
      </c>
      <c r="E690" s="10" t="s">
        <v>137</v>
      </c>
      <c r="F690" s="10" t="str">
        <f t="shared" si="42"/>
        <v>5,12523</v>
      </c>
      <c r="G690" s="10"/>
      <c r="H690" s="10"/>
      <c r="I690" s="10">
        <v>0</v>
      </c>
      <c r="J690" s="11" t="s">
        <v>262</v>
      </c>
      <c r="K690" s="10" t="s">
        <v>55</v>
      </c>
      <c r="L690" s="12"/>
      <c r="M690" s="10">
        <v>1</v>
      </c>
      <c r="N690" s="10"/>
      <c r="O690" s="248"/>
      <c r="P690" s="10"/>
      <c r="Q690" s="10"/>
      <c r="R690" s="248"/>
      <c r="S690" s="248"/>
      <c r="T690" s="10" t="s">
        <v>117</v>
      </c>
      <c r="U690" s="248">
        <v>0</v>
      </c>
      <c r="V690" s="10"/>
      <c r="W690" s="143" t="s">
        <v>2609</v>
      </c>
      <c r="X690" s="10"/>
      <c r="Y690" s="10"/>
      <c r="Z690" s="11"/>
      <c r="AA690" s="11"/>
      <c r="AB690" s="10" t="str">
        <f t="shared" si="45"/>
        <v>23</v>
      </c>
      <c r="AC690" s="10" t="s">
        <v>169</v>
      </c>
      <c r="AD690" s="10"/>
      <c r="AE690" s="10"/>
      <c r="AF690" s="10"/>
      <c r="AG690" s="11" t="s">
        <v>197</v>
      </c>
    </row>
    <row r="691" spans="1:33" ht="16.5" x14ac:dyDescent="0.3">
      <c r="A691" s="55">
        <f t="shared" si="43"/>
        <v>686</v>
      </c>
      <c r="B691" s="10">
        <f t="shared" si="44"/>
        <v>21250240</v>
      </c>
      <c r="C691" s="10"/>
      <c r="D691" s="10">
        <v>0</v>
      </c>
      <c r="E691" s="10" t="s">
        <v>137</v>
      </c>
      <c r="F691" s="10" t="str">
        <f t="shared" si="42"/>
        <v>5,12524</v>
      </c>
      <c r="G691" s="10"/>
      <c r="H691" s="10"/>
      <c r="I691" s="10">
        <v>0</v>
      </c>
      <c r="J691" s="11" t="s">
        <v>262</v>
      </c>
      <c r="K691" s="10" t="s">
        <v>55</v>
      </c>
      <c r="L691" s="12"/>
      <c r="M691" s="10">
        <v>1</v>
      </c>
      <c r="N691" s="10"/>
      <c r="O691" s="248"/>
      <c r="P691" s="10"/>
      <c r="Q691" s="10"/>
      <c r="R691" s="248"/>
      <c r="S691" s="248"/>
      <c r="T691" s="10" t="s">
        <v>117</v>
      </c>
      <c r="U691" s="248">
        <v>0</v>
      </c>
      <c r="V691" s="10"/>
      <c r="W691" s="143" t="s">
        <v>2609</v>
      </c>
      <c r="X691" s="10"/>
      <c r="Y691" s="10"/>
      <c r="Z691" s="11"/>
      <c r="AA691" s="11"/>
      <c r="AB691" s="10" t="str">
        <f t="shared" si="45"/>
        <v>24</v>
      </c>
      <c r="AC691" s="10" t="s">
        <v>169</v>
      </c>
      <c r="AD691" s="10"/>
      <c r="AE691" s="10"/>
      <c r="AF691" s="10"/>
      <c r="AG691" s="11" t="s">
        <v>197</v>
      </c>
    </row>
    <row r="692" spans="1:33" ht="16.5" x14ac:dyDescent="0.3">
      <c r="A692" s="10">
        <f t="shared" si="43"/>
        <v>687</v>
      </c>
      <c r="B692" s="10">
        <f t="shared" si="44"/>
        <v>21250250</v>
      </c>
      <c r="C692" s="10"/>
      <c r="D692" s="10">
        <v>0</v>
      </c>
      <c r="E692" s="10" t="s">
        <v>137</v>
      </c>
      <c r="F692" s="10" t="str">
        <f t="shared" si="42"/>
        <v>5,12525</v>
      </c>
      <c r="G692" s="10"/>
      <c r="H692" s="10"/>
      <c r="I692" s="10">
        <v>0</v>
      </c>
      <c r="J692" s="11" t="s">
        <v>262</v>
      </c>
      <c r="K692" s="10" t="s">
        <v>55</v>
      </c>
      <c r="L692" s="12"/>
      <c r="M692" s="10">
        <v>1</v>
      </c>
      <c r="N692" s="10"/>
      <c r="O692" s="248"/>
      <c r="P692" s="10"/>
      <c r="Q692" s="10"/>
      <c r="R692" s="248"/>
      <c r="S692" s="248"/>
      <c r="T692" s="10" t="s">
        <v>117</v>
      </c>
      <c r="U692" s="248">
        <v>0</v>
      </c>
      <c r="V692" s="10"/>
      <c r="W692" s="143" t="s">
        <v>2609</v>
      </c>
      <c r="X692" s="10"/>
      <c r="Y692" s="10"/>
      <c r="Z692" s="11"/>
      <c r="AA692" s="11"/>
      <c r="AB692" s="10" t="str">
        <f t="shared" si="45"/>
        <v>25</v>
      </c>
      <c r="AC692" s="10" t="s">
        <v>169</v>
      </c>
      <c r="AD692" s="10"/>
      <c r="AE692" s="10"/>
      <c r="AF692" s="10"/>
      <c r="AG692" s="11" t="s">
        <v>197</v>
      </c>
    </row>
    <row r="693" spans="1:33" ht="16.5" x14ac:dyDescent="0.3">
      <c r="A693" s="55">
        <f t="shared" si="43"/>
        <v>688</v>
      </c>
      <c r="B693" s="10">
        <v>32210010</v>
      </c>
      <c r="C693" s="10"/>
      <c r="D693" s="10">
        <v>0</v>
      </c>
      <c r="E693" s="30" t="s">
        <v>1355</v>
      </c>
      <c r="F693" s="30" t="s">
        <v>63</v>
      </c>
      <c r="G693" s="30"/>
      <c r="H693" s="10">
        <v>100000</v>
      </c>
      <c r="I693" s="10">
        <v>0</v>
      </c>
      <c r="J693" s="11" t="s">
        <v>149</v>
      </c>
      <c r="K693" s="10" t="s">
        <v>62</v>
      </c>
      <c r="L693" s="12">
        <v>0</v>
      </c>
      <c r="M693" s="10">
        <v>0</v>
      </c>
      <c r="N693" s="10"/>
      <c r="O693" s="248">
        <v>19</v>
      </c>
      <c r="P693" s="10">
        <v>0</v>
      </c>
      <c r="Q693" s="10"/>
      <c r="R693" s="248"/>
      <c r="S693" s="248"/>
      <c r="T693" s="10" t="s">
        <v>117</v>
      </c>
      <c r="U693" s="248">
        <v>0</v>
      </c>
      <c r="V693" s="10"/>
      <c r="W693" s="10"/>
      <c r="X693" s="10"/>
      <c r="Y693" s="30" t="s">
        <v>1357</v>
      </c>
      <c r="Z693" s="50"/>
      <c r="AA693" s="11"/>
      <c r="AB693" s="10"/>
      <c r="AC693" s="10"/>
      <c r="AD693" s="10"/>
      <c r="AE693" s="10"/>
      <c r="AF693" s="10"/>
      <c r="AG693" s="11"/>
    </row>
    <row r="694" spans="1:33" ht="16.5" x14ac:dyDescent="0.3">
      <c r="A694" s="10">
        <f t="shared" si="43"/>
        <v>689</v>
      </c>
      <c r="B694" s="10">
        <v>32210020</v>
      </c>
      <c r="C694" s="10"/>
      <c r="D694" s="10">
        <v>0</v>
      </c>
      <c r="E694" s="30" t="s">
        <v>1355</v>
      </c>
      <c r="F694" s="30" t="s">
        <v>63</v>
      </c>
      <c r="G694" s="30"/>
      <c r="H694" s="10">
        <v>100000</v>
      </c>
      <c r="I694" s="10">
        <v>0</v>
      </c>
      <c r="J694" s="11" t="s">
        <v>149</v>
      </c>
      <c r="K694" s="10" t="s">
        <v>62</v>
      </c>
      <c r="L694" s="12">
        <v>0</v>
      </c>
      <c r="M694" s="10">
        <v>0</v>
      </c>
      <c r="N694" s="10"/>
      <c r="O694" s="248">
        <v>19</v>
      </c>
      <c r="P694" s="10">
        <v>0</v>
      </c>
      <c r="Q694" s="10"/>
      <c r="R694" s="248"/>
      <c r="S694" s="248"/>
      <c r="T694" s="10" t="s">
        <v>117</v>
      </c>
      <c r="U694" s="248">
        <v>0</v>
      </c>
      <c r="V694" s="10"/>
      <c r="W694" s="10"/>
      <c r="X694" s="10"/>
      <c r="Y694" s="30" t="s">
        <v>1359</v>
      </c>
      <c r="Z694" s="50"/>
      <c r="AA694" s="11"/>
      <c r="AB694" s="10"/>
      <c r="AC694" s="10"/>
      <c r="AD694" s="10"/>
      <c r="AE694" s="10"/>
      <c r="AF694" s="10"/>
      <c r="AG694" s="11"/>
    </row>
    <row r="695" spans="1:33" ht="16.5" x14ac:dyDescent="0.3">
      <c r="A695" s="55">
        <f t="shared" si="43"/>
        <v>690</v>
      </c>
      <c r="B695" s="10">
        <v>32210030</v>
      </c>
      <c r="C695" s="10"/>
      <c r="D695" s="10">
        <v>0</v>
      </c>
      <c r="E695" s="30" t="s">
        <v>1355</v>
      </c>
      <c r="F695" s="30" t="s">
        <v>63</v>
      </c>
      <c r="G695" s="30"/>
      <c r="H695" s="10">
        <v>100000</v>
      </c>
      <c r="I695" s="10">
        <v>0</v>
      </c>
      <c r="J695" s="11" t="s">
        <v>149</v>
      </c>
      <c r="K695" s="10" t="s">
        <v>62</v>
      </c>
      <c r="L695" s="12">
        <v>0</v>
      </c>
      <c r="M695" s="10">
        <v>0</v>
      </c>
      <c r="N695" s="10"/>
      <c r="O695" s="248">
        <v>19</v>
      </c>
      <c r="P695" s="10">
        <v>0</v>
      </c>
      <c r="Q695" s="10"/>
      <c r="R695" s="248"/>
      <c r="S695" s="248"/>
      <c r="T695" s="10" t="s">
        <v>117</v>
      </c>
      <c r="U695" s="248">
        <v>0</v>
      </c>
      <c r="V695" s="10"/>
      <c r="W695" s="10"/>
      <c r="X695" s="10"/>
      <c r="Y695" s="30" t="s">
        <v>1360</v>
      </c>
      <c r="Z695" s="50"/>
      <c r="AA695" s="11"/>
      <c r="AB695" s="10"/>
      <c r="AC695" s="10"/>
      <c r="AD695" s="10"/>
      <c r="AE695" s="10"/>
      <c r="AF695" s="10"/>
      <c r="AG695" s="11"/>
    </row>
    <row r="696" spans="1:33" ht="16.5" x14ac:dyDescent="0.3">
      <c r="A696" s="10">
        <f t="shared" si="43"/>
        <v>691</v>
      </c>
      <c r="B696" s="10">
        <v>32210040</v>
      </c>
      <c r="C696" s="10"/>
      <c r="D696" s="10">
        <v>0</v>
      </c>
      <c r="E696" s="30" t="s">
        <v>1355</v>
      </c>
      <c r="F696" s="30" t="s">
        <v>63</v>
      </c>
      <c r="G696" s="30"/>
      <c r="H696" s="10">
        <v>100000</v>
      </c>
      <c r="I696" s="10">
        <v>0</v>
      </c>
      <c r="J696" s="11" t="s">
        <v>149</v>
      </c>
      <c r="K696" s="10" t="s">
        <v>62</v>
      </c>
      <c r="L696" s="12">
        <v>0</v>
      </c>
      <c r="M696" s="10">
        <v>0</v>
      </c>
      <c r="N696" s="10"/>
      <c r="O696" s="248">
        <v>19</v>
      </c>
      <c r="P696" s="10">
        <v>0</v>
      </c>
      <c r="Q696" s="10"/>
      <c r="R696" s="248"/>
      <c r="S696" s="248"/>
      <c r="T696" s="10" t="s">
        <v>117</v>
      </c>
      <c r="U696" s="248">
        <v>0</v>
      </c>
      <c r="V696" s="10"/>
      <c r="W696" s="10"/>
      <c r="X696" s="10"/>
      <c r="Y696" s="30" t="s">
        <v>1361</v>
      </c>
      <c r="Z696" s="50"/>
      <c r="AA696" s="11"/>
      <c r="AB696" s="10"/>
      <c r="AC696" s="10"/>
      <c r="AD696" s="10"/>
      <c r="AE696" s="10"/>
      <c r="AF696" s="10"/>
      <c r="AG696" s="11"/>
    </row>
    <row r="697" spans="1:33" ht="16.5" x14ac:dyDescent="0.3">
      <c r="A697" s="55">
        <f t="shared" si="43"/>
        <v>692</v>
      </c>
      <c r="B697" s="10">
        <v>32210050</v>
      </c>
      <c r="C697" s="10"/>
      <c r="D697" s="10">
        <v>0</v>
      </c>
      <c r="E697" s="30" t="s">
        <v>1355</v>
      </c>
      <c r="F697" s="30" t="s">
        <v>63</v>
      </c>
      <c r="G697" s="30"/>
      <c r="H697" s="10">
        <v>100000</v>
      </c>
      <c r="I697" s="10">
        <v>0</v>
      </c>
      <c r="J697" s="11" t="s">
        <v>149</v>
      </c>
      <c r="K697" s="10" t="s">
        <v>62</v>
      </c>
      <c r="L697" s="12">
        <v>0</v>
      </c>
      <c r="M697" s="10">
        <v>0</v>
      </c>
      <c r="N697" s="10"/>
      <c r="O697" s="248">
        <v>19</v>
      </c>
      <c r="P697" s="10">
        <v>0</v>
      </c>
      <c r="Q697" s="10"/>
      <c r="R697" s="248"/>
      <c r="S697" s="248"/>
      <c r="T697" s="10" t="s">
        <v>117</v>
      </c>
      <c r="U697" s="248">
        <v>0</v>
      </c>
      <c r="V697" s="10"/>
      <c r="W697" s="10"/>
      <c r="X697" s="10"/>
      <c r="Y697" s="30" t="s">
        <v>1362</v>
      </c>
      <c r="Z697" s="50"/>
      <c r="AA697" s="11"/>
      <c r="AB697" s="10"/>
      <c r="AC697" s="10"/>
      <c r="AD697" s="10"/>
      <c r="AE697" s="10"/>
      <c r="AF697" s="10"/>
      <c r="AG697" s="11"/>
    </row>
    <row r="698" spans="1:33" ht="16.5" x14ac:dyDescent="0.3">
      <c r="A698" s="10">
        <f t="shared" si="43"/>
        <v>693</v>
      </c>
      <c r="B698" s="10">
        <v>32210060</v>
      </c>
      <c r="C698" s="10"/>
      <c r="D698" s="10">
        <v>0</v>
      </c>
      <c r="E698" s="30" t="s">
        <v>1355</v>
      </c>
      <c r="F698" s="30" t="s">
        <v>63</v>
      </c>
      <c r="G698" s="30"/>
      <c r="H698" s="10">
        <v>100000</v>
      </c>
      <c r="I698" s="10">
        <v>0</v>
      </c>
      <c r="J698" s="11" t="s">
        <v>149</v>
      </c>
      <c r="K698" s="10" t="s">
        <v>62</v>
      </c>
      <c r="L698" s="12">
        <v>0</v>
      </c>
      <c r="M698" s="10">
        <v>0</v>
      </c>
      <c r="N698" s="10"/>
      <c r="O698" s="248">
        <v>19</v>
      </c>
      <c r="P698" s="10">
        <v>0</v>
      </c>
      <c r="Q698" s="10"/>
      <c r="R698" s="248"/>
      <c r="S698" s="248"/>
      <c r="T698" s="10" t="s">
        <v>117</v>
      </c>
      <c r="U698" s="248">
        <v>0</v>
      </c>
      <c r="V698" s="10"/>
      <c r="W698" s="10"/>
      <c r="X698" s="10"/>
      <c r="Y698" s="30" t="s">
        <v>1363</v>
      </c>
      <c r="Z698" s="50"/>
      <c r="AA698" s="11"/>
      <c r="AB698" s="10"/>
      <c r="AC698" s="10"/>
      <c r="AD698" s="10"/>
      <c r="AE698" s="10"/>
      <c r="AF698" s="10"/>
      <c r="AG698" s="11"/>
    </row>
    <row r="699" spans="1:33" ht="16.5" x14ac:dyDescent="0.3">
      <c r="A699" s="55">
        <f t="shared" si="43"/>
        <v>694</v>
      </c>
      <c r="B699" s="10">
        <v>32210070</v>
      </c>
      <c r="C699" s="10"/>
      <c r="D699" s="10">
        <v>0</v>
      </c>
      <c r="E699" s="30" t="s">
        <v>1355</v>
      </c>
      <c r="F699" s="30" t="s">
        <v>63</v>
      </c>
      <c r="G699" s="30"/>
      <c r="H699" s="10">
        <v>100000</v>
      </c>
      <c r="I699" s="10">
        <v>0</v>
      </c>
      <c r="J699" s="11" t="s">
        <v>149</v>
      </c>
      <c r="K699" s="10" t="s">
        <v>62</v>
      </c>
      <c r="L699" s="12">
        <v>0</v>
      </c>
      <c r="M699" s="10">
        <v>0</v>
      </c>
      <c r="N699" s="10"/>
      <c r="O699" s="248">
        <v>19</v>
      </c>
      <c r="P699" s="10">
        <v>0</v>
      </c>
      <c r="Q699" s="10"/>
      <c r="R699" s="248"/>
      <c r="S699" s="248"/>
      <c r="T699" s="10" t="s">
        <v>117</v>
      </c>
      <c r="U699" s="248">
        <v>0</v>
      </c>
      <c r="V699" s="10"/>
      <c r="W699" s="10"/>
      <c r="X699" s="10"/>
      <c r="Y699" s="30" t="s">
        <v>1364</v>
      </c>
      <c r="Z699" s="50"/>
      <c r="AA699" s="11"/>
      <c r="AB699" s="10"/>
      <c r="AC699" s="10"/>
      <c r="AD699" s="10"/>
      <c r="AE699" s="10"/>
      <c r="AF699" s="10"/>
      <c r="AG699" s="11"/>
    </row>
    <row r="700" spans="1:33" ht="16.5" x14ac:dyDescent="0.3">
      <c r="A700" s="10">
        <f t="shared" si="43"/>
        <v>695</v>
      </c>
      <c r="B700" s="10">
        <v>32210080</v>
      </c>
      <c r="C700" s="10"/>
      <c r="D700" s="10">
        <v>0</v>
      </c>
      <c r="E700" s="30" t="s">
        <v>1355</v>
      </c>
      <c r="F700" s="30" t="s">
        <v>63</v>
      </c>
      <c r="G700" s="30"/>
      <c r="H700" s="10">
        <v>100000</v>
      </c>
      <c r="I700" s="10">
        <v>0</v>
      </c>
      <c r="J700" s="11" t="s">
        <v>149</v>
      </c>
      <c r="K700" s="10" t="s">
        <v>62</v>
      </c>
      <c r="L700" s="12">
        <v>0</v>
      </c>
      <c r="M700" s="10">
        <v>0</v>
      </c>
      <c r="N700" s="10"/>
      <c r="O700" s="248">
        <v>19</v>
      </c>
      <c r="P700" s="10">
        <v>0</v>
      </c>
      <c r="Q700" s="10"/>
      <c r="R700" s="248"/>
      <c r="S700" s="248"/>
      <c r="T700" s="10" t="s">
        <v>117</v>
      </c>
      <c r="U700" s="248">
        <v>0</v>
      </c>
      <c r="V700" s="10"/>
      <c r="W700" s="10"/>
      <c r="X700" s="10"/>
      <c r="Y700" s="30" t="s">
        <v>1365</v>
      </c>
      <c r="Z700" s="50"/>
      <c r="AA700" s="11"/>
      <c r="AB700" s="10"/>
      <c r="AC700" s="10"/>
      <c r="AD700" s="10"/>
      <c r="AE700" s="10"/>
      <c r="AF700" s="10"/>
      <c r="AG700" s="11"/>
    </row>
    <row r="701" spans="1:33" ht="16.5" x14ac:dyDescent="0.3">
      <c r="A701" s="55">
        <f t="shared" si="43"/>
        <v>696</v>
      </c>
      <c r="B701" s="10">
        <v>32210090</v>
      </c>
      <c r="C701" s="10"/>
      <c r="D701" s="10">
        <v>0</v>
      </c>
      <c r="E701" s="30" t="s">
        <v>1355</v>
      </c>
      <c r="F701" s="30" t="s">
        <v>63</v>
      </c>
      <c r="G701" s="30"/>
      <c r="H701" s="10">
        <v>100000</v>
      </c>
      <c r="I701" s="10">
        <v>0</v>
      </c>
      <c r="J701" s="11" t="s">
        <v>149</v>
      </c>
      <c r="K701" s="10" t="s">
        <v>62</v>
      </c>
      <c r="L701" s="12">
        <v>0</v>
      </c>
      <c r="M701" s="10">
        <v>0</v>
      </c>
      <c r="N701" s="10"/>
      <c r="O701" s="248">
        <v>19</v>
      </c>
      <c r="P701" s="10">
        <v>0</v>
      </c>
      <c r="Q701" s="10"/>
      <c r="R701" s="248"/>
      <c r="S701" s="248"/>
      <c r="T701" s="10" t="s">
        <v>117</v>
      </c>
      <c r="U701" s="248">
        <v>0</v>
      </c>
      <c r="V701" s="10"/>
      <c r="W701" s="10"/>
      <c r="X701" s="10"/>
      <c r="Y701" s="30" t="s">
        <v>1366</v>
      </c>
      <c r="Z701" s="50"/>
      <c r="AA701" s="11"/>
      <c r="AB701" s="10"/>
      <c r="AC701" s="10"/>
      <c r="AD701" s="10"/>
      <c r="AE701" s="10"/>
      <c r="AF701" s="10"/>
      <c r="AG701" s="11"/>
    </row>
    <row r="702" spans="1:33" ht="16.5" x14ac:dyDescent="0.3">
      <c r="A702" s="10">
        <f t="shared" si="43"/>
        <v>697</v>
      </c>
      <c r="B702" s="10">
        <v>32210100</v>
      </c>
      <c r="C702" s="10"/>
      <c r="D702" s="10">
        <v>0</v>
      </c>
      <c r="E702" s="30" t="s">
        <v>1355</v>
      </c>
      <c r="F702" s="30" t="s">
        <v>63</v>
      </c>
      <c r="G702" s="30"/>
      <c r="H702" s="10">
        <v>100000</v>
      </c>
      <c r="I702" s="10">
        <v>0</v>
      </c>
      <c r="J702" s="11" t="s">
        <v>149</v>
      </c>
      <c r="K702" s="10" t="s">
        <v>62</v>
      </c>
      <c r="L702" s="12">
        <v>0</v>
      </c>
      <c r="M702" s="10">
        <v>0</v>
      </c>
      <c r="N702" s="10"/>
      <c r="O702" s="248">
        <v>19</v>
      </c>
      <c r="P702" s="10">
        <v>0</v>
      </c>
      <c r="Q702" s="10"/>
      <c r="R702" s="248"/>
      <c r="S702" s="248"/>
      <c r="T702" s="10" t="s">
        <v>117</v>
      </c>
      <c r="U702" s="248">
        <v>0</v>
      </c>
      <c r="V702" s="10"/>
      <c r="W702" s="10"/>
      <c r="X702" s="10"/>
      <c r="Y702" s="30" t="s">
        <v>1367</v>
      </c>
      <c r="Z702" s="50"/>
      <c r="AA702" s="11"/>
      <c r="AB702" s="10"/>
      <c r="AC702" s="10"/>
      <c r="AD702" s="10"/>
      <c r="AE702" s="10"/>
      <c r="AF702" s="10"/>
      <c r="AG702" s="11"/>
    </row>
    <row r="703" spans="1:33" ht="16.5" x14ac:dyDescent="0.3">
      <c r="A703" s="55">
        <f t="shared" si="43"/>
        <v>698</v>
      </c>
      <c r="B703" s="10">
        <v>32210110</v>
      </c>
      <c r="C703" s="10"/>
      <c r="D703" s="10">
        <v>0</v>
      </c>
      <c r="E703" s="30" t="s">
        <v>1355</v>
      </c>
      <c r="F703" s="30" t="s">
        <v>63</v>
      </c>
      <c r="G703" s="30"/>
      <c r="H703" s="10">
        <v>100000</v>
      </c>
      <c r="I703" s="10">
        <v>0</v>
      </c>
      <c r="J703" s="11" t="s">
        <v>149</v>
      </c>
      <c r="K703" s="10" t="s">
        <v>62</v>
      </c>
      <c r="L703" s="12">
        <v>0</v>
      </c>
      <c r="M703" s="10">
        <v>0</v>
      </c>
      <c r="N703" s="10"/>
      <c r="O703" s="248">
        <v>19</v>
      </c>
      <c r="P703" s="10">
        <v>0</v>
      </c>
      <c r="Q703" s="10"/>
      <c r="R703" s="248"/>
      <c r="S703" s="248"/>
      <c r="T703" s="10" t="s">
        <v>117</v>
      </c>
      <c r="U703" s="248">
        <v>0</v>
      </c>
      <c r="V703" s="10"/>
      <c r="W703" s="10"/>
      <c r="X703" s="10"/>
      <c r="Y703" s="30" t="s">
        <v>1368</v>
      </c>
      <c r="Z703" s="50"/>
      <c r="AA703" s="11"/>
      <c r="AB703" s="10"/>
      <c r="AC703" s="10"/>
      <c r="AD703" s="10"/>
      <c r="AE703" s="10"/>
      <c r="AF703" s="10"/>
      <c r="AG703" s="11"/>
    </row>
    <row r="704" spans="1:33" ht="16.5" x14ac:dyDescent="0.3">
      <c r="A704" s="10">
        <f t="shared" si="43"/>
        <v>699</v>
      </c>
      <c r="B704" s="10">
        <v>32210120</v>
      </c>
      <c r="C704" s="10"/>
      <c r="D704" s="10">
        <v>0</v>
      </c>
      <c r="E704" s="30" t="s">
        <v>1355</v>
      </c>
      <c r="F704" s="30" t="s">
        <v>63</v>
      </c>
      <c r="G704" s="30"/>
      <c r="H704" s="10">
        <v>100000</v>
      </c>
      <c r="I704" s="10">
        <v>0</v>
      </c>
      <c r="J704" s="11" t="s">
        <v>149</v>
      </c>
      <c r="K704" s="10" t="s">
        <v>62</v>
      </c>
      <c r="L704" s="12">
        <v>0</v>
      </c>
      <c r="M704" s="10">
        <v>0</v>
      </c>
      <c r="N704" s="10"/>
      <c r="O704" s="248">
        <v>19</v>
      </c>
      <c r="P704" s="10">
        <v>0</v>
      </c>
      <c r="Q704" s="10"/>
      <c r="R704" s="248"/>
      <c r="S704" s="248"/>
      <c r="T704" s="10" t="s">
        <v>117</v>
      </c>
      <c r="U704" s="248">
        <v>0</v>
      </c>
      <c r="V704" s="10"/>
      <c r="W704" s="10"/>
      <c r="X704" s="10"/>
      <c r="Y704" s="30" t="s">
        <v>1369</v>
      </c>
      <c r="Z704" s="50"/>
      <c r="AA704" s="11"/>
      <c r="AB704" s="10"/>
      <c r="AC704" s="10"/>
      <c r="AD704" s="10"/>
      <c r="AE704" s="10"/>
      <c r="AF704" s="10"/>
      <c r="AG704" s="11"/>
    </row>
    <row r="705" spans="1:33" ht="16.5" x14ac:dyDescent="0.3">
      <c r="A705" s="55">
        <f t="shared" si="43"/>
        <v>700</v>
      </c>
      <c r="B705" s="10">
        <v>32210130</v>
      </c>
      <c r="C705" s="10"/>
      <c r="D705" s="10">
        <v>0</v>
      </c>
      <c r="E705" s="30" t="s">
        <v>1355</v>
      </c>
      <c r="F705" s="30" t="s">
        <v>63</v>
      </c>
      <c r="G705" s="30"/>
      <c r="H705" s="10">
        <v>100000</v>
      </c>
      <c r="I705" s="10">
        <v>0</v>
      </c>
      <c r="J705" s="11" t="s">
        <v>149</v>
      </c>
      <c r="K705" s="10" t="s">
        <v>62</v>
      </c>
      <c r="L705" s="12">
        <v>0</v>
      </c>
      <c r="M705" s="10">
        <v>0</v>
      </c>
      <c r="N705" s="10"/>
      <c r="O705" s="248">
        <v>19</v>
      </c>
      <c r="P705" s="10">
        <v>0</v>
      </c>
      <c r="Q705" s="10"/>
      <c r="R705" s="248"/>
      <c r="S705" s="248"/>
      <c r="T705" s="10" t="s">
        <v>117</v>
      </c>
      <c r="U705" s="248">
        <v>0</v>
      </c>
      <c r="V705" s="10"/>
      <c r="W705" s="10"/>
      <c r="X705" s="10"/>
      <c r="Y705" s="30" t="s">
        <v>1370</v>
      </c>
      <c r="Z705" s="50"/>
      <c r="AA705" s="11"/>
      <c r="AB705" s="10"/>
      <c r="AC705" s="10"/>
      <c r="AD705" s="10"/>
      <c r="AE705" s="10"/>
      <c r="AF705" s="10"/>
      <c r="AG705" s="11"/>
    </row>
    <row r="706" spans="1:33" ht="16.5" x14ac:dyDescent="0.3">
      <c r="A706" s="10">
        <f t="shared" si="43"/>
        <v>701</v>
      </c>
      <c r="B706" s="10">
        <v>32210140</v>
      </c>
      <c r="C706" s="10"/>
      <c r="D706" s="10">
        <v>0</v>
      </c>
      <c r="E706" s="30" t="s">
        <v>1355</v>
      </c>
      <c r="F706" s="30" t="s">
        <v>63</v>
      </c>
      <c r="G706" s="30"/>
      <c r="H706" s="10">
        <v>100000</v>
      </c>
      <c r="I706" s="10">
        <v>0</v>
      </c>
      <c r="J706" s="11" t="s">
        <v>149</v>
      </c>
      <c r="K706" s="10" t="s">
        <v>62</v>
      </c>
      <c r="L706" s="12">
        <v>0</v>
      </c>
      <c r="M706" s="10">
        <v>0</v>
      </c>
      <c r="N706" s="10"/>
      <c r="O706" s="248">
        <v>19</v>
      </c>
      <c r="P706" s="10">
        <v>0</v>
      </c>
      <c r="Q706" s="10"/>
      <c r="R706" s="248"/>
      <c r="S706" s="248"/>
      <c r="T706" s="10" t="s">
        <v>117</v>
      </c>
      <c r="U706" s="248">
        <v>0</v>
      </c>
      <c r="V706" s="10"/>
      <c r="W706" s="10"/>
      <c r="X706" s="10"/>
      <c r="Y706" s="30" t="s">
        <v>1371</v>
      </c>
      <c r="Z706" s="50"/>
      <c r="AA706" s="11"/>
      <c r="AB706" s="10"/>
      <c r="AC706" s="10"/>
      <c r="AD706" s="10"/>
      <c r="AE706" s="10"/>
      <c r="AF706" s="10"/>
      <c r="AG706" s="11"/>
    </row>
    <row r="707" spans="1:33" ht="16.5" x14ac:dyDescent="0.3">
      <c r="A707" s="55">
        <f t="shared" si="43"/>
        <v>702</v>
      </c>
      <c r="B707" s="10">
        <v>32210150</v>
      </c>
      <c r="C707" s="10"/>
      <c r="D707" s="10">
        <v>0</v>
      </c>
      <c r="E707" s="30" t="s">
        <v>1355</v>
      </c>
      <c r="F707" s="30" t="s">
        <v>63</v>
      </c>
      <c r="G707" s="30"/>
      <c r="H707" s="10">
        <v>100000</v>
      </c>
      <c r="I707" s="10">
        <v>0</v>
      </c>
      <c r="J707" s="11" t="s">
        <v>149</v>
      </c>
      <c r="K707" s="10" t="s">
        <v>62</v>
      </c>
      <c r="L707" s="12">
        <v>0</v>
      </c>
      <c r="M707" s="10">
        <v>0</v>
      </c>
      <c r="N707" s="10"/>
      <c r="O707" s="248">
        <v>19</v>
      </c>
      <c r="P707" s="10">
        <v>0</v>
      </c>
      <c r="Q707" s="10"/>
      <c r="R707" s="248"/>
      <c r="S707" s="248"/>
      <c r="T707" s="10" t="s">
        <v>117</v>
      </c>
      <c r="U707" s="248">
        <v>0</v>
      </c>
      <c r="V707" s="10"/>
      <c r="W707" s="10"/>
      <c r="X707" s="10"/>
      <c r="Y707" s="30" t="s">
        <v>1372</v>
      </c>
      <c r="Z707" s="50"/>
      <c r="AA707" s="11"/>
      <c r="AB707" s="10"/>
      <c r="AC707" s="10"/>
      <c r="AD707" s="10"/>
      <c r="AE707" s="10"/>
      <c r="AF707" s="10"/>
      <c r="AG707" s="11"/>
    </row>
    <row r="708" spans="1:33" ht="16.5" x14ac:dyDescent="0.3">
      <c r="A708" s="10">
        <f t="shared" si="43"/>
        <v>703</v>
      </c>
      <c r="B708" s="10">
        <v>32210160</v>
      </c>
      <c r="C708" s="10"/>
      <c r="D708" s="10">
        <v>0</v>
      </c>
      <c r="E708" s="30" t="s">
        <v>1355</v>
      </c>
      <c r="F708" s="30" t="s">
        <v>63</v>
      </c>
      <c r="G708" s="30"/>
      <c r="H708" s="10">
        <v>100000</v>
      </c>
      <c r="I708" s="10">
        <v>0</v>
      </c>
      <c r="J708" s="11" t="s">
        <v>149</v>
      </c>
      <c r="K708" s="10" t="s">
        <v>62</v>
      </c>
      <c r="L708" s="12">
        <v>0</v>
      </c>
      <c r="M708" s="10">
        <v>0</v>
      </c>
      <c r="N708" s="10"/>
      <c r="O708" s="248">
        <v>19</v>
      </c>
      <c r="P708" s="10">
        <v>0</v>
      </c>
      <c r="Q708" s="10"/>
      <c r="R708" s="248"/>
      <c r="S708" s="248"/>
      <c r="T708" s="10" t="s">
        <v>117</v>
      </c>
      <c r="U708" s="248">
        <v>0</v>
      </c>
      <c r="V708" s="10"/>
      <c r="W708" s="10"/>
      <c r="X708" s="10"/>
      <c r="Y708" s="30" t="s">
        <v>1373</v>
      </c>
      <c r="Z708" s="50"/>
      <c r="AA708" s="11"/>
      <c r="AB708" s="10"/>
      <c r="AC708" s="10"/>
      <c r="AD708" s="10"/>
      <c r="AE708" s="10"/>
      <c r="AF708" s="10"/>
      <c r="AG708" s="11"/>
    </row>
    <row r="709" spans="1:33" ht="16.5" x14ac:dyDescent="0.3">
      <c r="A709" s="55">
        <f t="shared" si="43"/>
        <v>704</v>
      </c>
      <c r="B709" s="10">
        <v>32210170</v>
      </c>
      <c r="C709" s="10"/>
      <c r="D709" s="10">
        <v>0</v>
      </c>
      <c r="E709" s="30" t="s">
        <v>1355</v>
      </c>
      <c r="F709" s="30" t="s">
        <v>63</v>
      </c>
      <c r="G709" s="30"/>
      <c r="H709" s="10">
        <v>100000</v>
      </c>
      <c r="I709" s="10">
        <v>0</v>
      </c>
      <c r="J709" s="11" t="s">
        <v>149</v>
      </c>
      <c r="K709" s="10" t="s">
        <v>62</v>
      </c>
      <c r="L709" s="12">
        <v>0</v>
      </c>
      <c r="M709" s="10">
        <v>0</v>
      </c>
      <c r="N709" s="10"/>
      <c r="O709" s="248">
        <v>19</v>
      </c>
      <c r="P709" s="10">
        <v>0</v>
      </c>
      <c r="Q709" s="10"/>
      <c r="R709" s="248"/>
      <c r="S709" s="248"/>
      <c r="T709" s="10" t="s">
        <v>117</v>
      </c>
      <c r="U709" s="248">
        <v>0</v>
      </c>
      <c r="V709" s="10"/>
      <c r="W709" s="10"/>
      <c r="X709" s="10"/>
      <c r="Y709" s="30" t="s">
        <v>1374</v>
      </c>
      <c r="Z709" s="50"/>
      <c r="AA709" s="11"/>
      <c r="AB709" s="10"/>
      <c r="AC709" s="10"/>
      <c r="AD709" s="10"/>
      <c r="AE709" s="10"/>
      <c r="AF709" s="10"/>
      <c r="AG709" s="11"/>
    </row>
    <row r="710" spans="1:33" ht="16.5" x14ac:dyDescent="0.3">
      <c r="A710" s="10">
        <f t="shared" si="43"/>
        <v>705</v>
      </c>
      <c r="B710" s="10">
        <v>32210180</v>
      </c>
      <c r="C710" s="10"/>
      <c r="D710" s="10">
        <v>0</v>
      </c>
      <c r="E710" s="30" t="s">
        <v>1355</v>
      </c>
      <c r="F710" s="30" t="s">
        <v>63</v>
      </c>
      <c r="G710" s="30"/>
      <c r="H710" s="10">
        <v>100000</v>
      </c>
      <c r="I710" s="10">
        <v>0</v>
      </c>
      <c r="J710" s="11" t="s">
        <v>149</v>
      </c>
      <c r="K710" s="10" t="s">
        <v>62</v>
      </c>
      <c r="L710" s="12">
        <v>0</v>
      </c>
      <c r="M710" s="10">
        <v>0</v>
      </c>
      <c r="N710" s="10"/>
      <c r="O710" s="248">
        <v>19</v>
      </c>
      <c r="P710" s="10">
        <v>0</v>
      </c>
      <c r="Q710" s="10"/>
      <c r="R710" s="248"/>
      <c r="S710" s="248"/>
      <c r="T710" s="10" t="s">
        <v>117</v>
      </c>
      <c r="U710" s="248">
        <v>0</v>
      </c>
      <c r="V710" s="10"/>
      <c r="W710" s="10"/>
      <c r="X710" s="10"/>
      <c r="Y710" s="30" t="s">
        <v>1375</v>
      </c>
      <c r="Z710" s="50"/>
      <c r="AA710" s="11"/>
      <c r="AB710" s="10"/>
      <c r="AC710" s="10"/>
      <c r="AD710" s="10"/>
      <c r="AE710" s="10"/>
      <c r="AF710" s="10"/>
      <c r="AG710" s="11"/>
    </row>
    <row r="711" spans="1:33" ht="16.5" x14ac:dyDescent="0.3">
      <c r="A711" s="55">
        <f t="shared" si="43"/>
        <v>706</v>
      </c>
      <c r="B711" s="10">
        <v>32210190</v>
      </c>
      <c r="C711" s="10"/>
      <c r="D711" s="10">
        <v>0</v>
      </c>
      <c r="E711" s="30" t="s">
        <v>1355</v>
      </c>
      <c r="F711" s="30" t="s">
        <v>63</v>
      </c>
      <c r="G711" s="30"/>
      <c r="H711" s="10">
        <v>100000</v>
      </c>
      <c r="I711" s="10">
        <v>0</v>
      </c>
      <c r="J711" s="11" t="s">
        <v>149</v>
      </c>
      <c r="K711" s="10" t="s">
        <v>62</v>
      </c>
      <c r="L711" s="12">
        <v>0</v>
      </c>
      <c r="M711" s="10">
        <v>0</v>
      </c>
      <c r="N711" s="10"/>
      <c r="O711" s="248">
        <v>19</v>
      </c>
      <c r="P711" s="10">
        <v>0</v>
      </c>
      <c r="Q711" s="10"/>
      <c r="R711" s="248"/>
      <c r="S711" s="248"/>
      <c r="T711" s="10" t="s">
        <v>117</v>
      </c>
      <c r="U711" s="248">
        <v>0</v>
      </c>
      <c r="V711" s="10"/>
      <c r="W711" s="10"/>
      <c r="X711" s="10"/>
      <c r="Y711" s="30" t="s">
        <v>1376</v>
      </c>
      <c r="Z711" s="50"/>
      <c r="AA711" s="11"/>
      <c r="AB711" s="10"/>
      <c r="AC711" s="10"/>
      <c r="AD711" s="10"/>
      <c r="AE711" s="10"/>
      <c r="AF711" s="10"/>
      <c r="AG711" s="11"/>
    </row>
    <row r="712" spans="1:33" ht="16.5" x14ac:dyDescent="0.3">
      <c r="A712" s="10">
        <f t="shared" si="43"/>
        <v>707</v>
      </c>
      <c r="B712" s="10">
        <v>32210200</v>
      </c>
      <c r="C712" s="10"/>
      <c r="D712" s="10">
        <v>0</v>
      </c>
      <c r="E712" s="30" t="s">
        <v>1355</v>
      </c>
      <c r="F712" s="30" t="s">
        <v>63</v>
      </c>
      <c r="G712" s="30"/>
      <c r="H712" s="10">
        <v>100000</v>
      </c>
      <c r="I712" s="10">
        <v>0</v>
      </c>
      <c r="J712" s="11" t="s">
        <v>149</v>
      </c>
      <c r="K712" s="10" t="s">
        <v>62</v>
      </c>
      <c r="L712" s="12">
        <v>0</v>
      </c>
      <c r="M712" s="10">
        <v>0</v>
      </c>
      <c r="N712" s="10"/>
      <c r="O712" s="248">
        <v>19</v>
      </c>
      <c r="P712" s="10">
        <v>0</v>
      </c>
      <c r="Q712" s="10"/>
      <c r="R712" s="248"/>
      <c r="S712" s="248"/>
      <c r="T712" s="10" t="s">
        <v>117</v>
      </c>
      <c r="U712" s="248">
        <v>0</v>
      </c>
      <c r="V712" s="10"/>
      <c r="W712" s="10"/>
      <c r="X712" s="10"/>
      <c r="Y712" s="30" t="s">
        <v>1377</v>
      </c>
      <c r="Z712" s="50"/>
      <c r="AA712" s="11"/>
      <c r="AB712" s="10"/>
      <c r="AC712" s="10"/>
      <c r="AD712" s="10"/>
      <c r="AE712" s="10"/>
      <c r="AF712" s="10"/>
      <c r="AG712" s="11"/>
    </row>
    <row r="713" spans="1:33" ht="16.5" x14ac:dyDescent="0.3">
      <c r="A713" s="55">
        <f t="shared" si="43"/>
        <v>708</v>
      </c>
      <c r="B713" s="10">
        <v>32210210</v>
      </c>
      <c r="C713" s="10"/>
      <c r="D713" s="10">
        <v>0</v>
      </c>
      <c r="E713" s="30" t="s">
        <v>1355</v>
      </c>
      <c r="F713" s="30" t="s">
        <v>63</v>
      </c>
      <c r="G713" s="30"/>
      <c r="H713" s="10">
        <v>100000</v>
      </c>
      <c r="I713" s="10">
        <v>0</v>
      </c>
      <c r="J713" s="11" t="s">
        <v>149</v>
      </c>
      <c r="K713" s="10" t="s">
        <v>62</v>
      </c>
      <c r="L713" s="12">
        <v>0</v>
      </c>
      <c r="M713" s="10">
        <v>0</v>
      </c>
      <c r="N713" s="10"/>
      <c r="O713" s="248">
        <v>19</v>
      </c>
      <c r="P713" s="10">
        <v>0</v>
      </c>
      <c r="Q713" s="10"/>
      <c r="R713" s="248"/>
      <c r="S713" s="248"/>
      <c r="T713" s="10" t="s">
        <v>117</v>
      </c>
      <c r="U713" s="248">
        <v>0</v>
      </c>
      <c r="V713" s="10"/>
      <c r="W713" s="10"/>
      <c r="X713" s="10"/>
      <c r="Y713" s="30" t="s">
        <v>1378</v>
      </c>
      <c r="Z713" s="50"/>
      <c r="AA713" s="11"/>
      <c r="AB713" s="10"/>
      <c r="AC713" s="10"/>
      <c r="AD713" s="10"/>
      <c r="AE713" s="10"/>
      <c r="AF713" s="10"/>
      <c r="AG713" s="11"/>
    </row>
    <row r="714" spans="1:33" ht="16.5" x14ac:dyDescent="0.3">
      <c r="A714" s="10">
        <f t="shared" si="43"/>
        <v>709</v>
      </c>
      <c r="B714" s="10">
        <v>32210220</v>
      </c>
      <c r="C714" s="10"/>
      <c r="D714" s="10">
        <v>0</v>
      </c>
      <c r="E714" s="30" t="s">
        <v>1355</v>
      </c>
      <c r="F714" s="30" t="s">
        <v>63</v>
      </c>
      <c r="G714" s="30"/>
      <c r="H714" s="10">
        <v>100000</v>
      </c>
      <c r="I714" s="10">
        <v>0</v>
      </c>
      <c r="J714" s="11" t="s">
        <v>149</v>
      </c>
      <c r="K714" s="10" t="s">
        <v>62</v>
      </c>
      <c r="L714" s="12">
        <v>0</v>
      </c>
      <c r="M714" s="10">
        <v>0</v>
      </c>
      <c r="N714" s="10"/>
      <c r="O714" s="248">
        <v>19</v>
      </c>
      <c r="P714" s="10">
        <v>0</v>
      </c>
      <c r="Q714" s="10"/>
      <c r="R714" s="248"/>
      <c r="S714" s="248"/>
      <c r="T714" s="10" t="s">
        <v>117</v>
      </c>
      <c r="U714" s="248">
        <v>0</v>
      </c>
      <c r="V714" s="10"/>
      <c r="W714" s="10"/>
      <c r="X714" s="10"/>
      <c r="Y714" s="30" t="s">
        <v>1379</v>
      </c>
      <c r="Z714" s="50"/>
      <c r="AA714" s="11"/>
      <c r="AB714" s="10"/>
      <c r="AC714" s="10"/>
      <c r="AD714" s="10"/>
      <c r="AE714" s="10"/>
      <c r="AF714" s="10"/>
      <c r="AG714" s="11"/>
    </row>
    <row r="715" spans="1:33" ht="16.5" x14ac:dyDescent="0.3">
      <c r="A715" s="55">
        <f t="shared" si="43"/>
        <v>710</v>
      </c>
      <c r="B715" s="10">
        <v>32210230</v>
      </c>
      <c r="C715" s="10"/>
      <c r="D715" s="10">
        <v>0</v>
      </c>
      <c r="E715" s="30" t="s">
        <v>1355</v>
      </c>
      <c r="F715" s="30" t="s">
        <v>63</v>
      </c>
      <c r="G715" s="30"/>
      <c r="H715" s="10">
        <v>100000</v>
      </c>
      <c r="I715" s="10">
        <v>0</v>
      </c>
      <c r="J715" s="11" t="s">
        <v>149</v>
      </c>
      <c r="K715" s="10" t="s">
        <v>62</v>
      </c>
      <c r="L715" s="12">
        <v>0</v>
      </c>
      <c r="M715" s="10">
        <v>0</v>
      </c>
      <c r="N715" s="10"/>
      <c r="O715" s="248">
        <v>19</v>
      </c>
      <c r="P715" s="10">
        <v>0</v>
      </c>
      <c r="Q715" s="10"/>
      <c r="R715" s="248"/>
      <c r="S715" s="248"/>
      <c r="T715" s="10" t="s">
        <v>117</v>
      </c>
      <c r="U715" s="248">
        <v>0</v>
      </c>
      <c r="V715" s="10"/>
      <c r="W715" s="10"/>
      <c r="X715" s="10"/>
      <c r="Y715" s="30" t="s">
        <v>1380</v>
      </c>
      <c r="Z715" s="50"/>
      <c r="AA715" s="11"/>
      <c r="AB715" s="10"/>
      <c r="AC715" s="10"/>
      <c r="AD715" s="10"/>
      <c r="AE715" s="10"/>
      <c r="AF715" s="10"/>
      <c r="AG715" s="11"/>
    </row>
    <row r="716" spans="1:33" ht="16.5" x14ac:dyDescent="0.3">
      <c r="A716" s="10">
        <f t="shared" si="43"/>
        <v>711</v>
      </c>
      <c r="B716" s="10">
        <v>32210240</v>
      </c>
      <c r="C716" s="10"/>
      <c r="D716" s="10">
        <v>0</v>
      </c>
      <c r="E716" s="30" t="s">
        <v>1355</v>
      </c>
      <c r="F716" s="30" t="s">
        <v>63</v>
      </c>
      <c r="G716" s="30"/>
      <c r="H716" s="10">
        <v>100000</v>
      </c>
      <c r="I716" s="10">
        <v>0</v>
      </c>
      <c r="J716" s="11" t="s">
        <v>149</v>
      </c>
      <c r="K716" s="10" t="s">
        <v>62</v>
      </c>
      <c r="L716" s="12">
        <v>0</v>
      </c>
      <c r="M716" s="10">
        <v>0</v>
      </c>
      <c r="N716" s="10"/>
      <c r="O716" s="248">
        <v>19</v>
      </c>
      <c r="P716" s="10">
        <v>0</v>
      </c>
      <c r="Q716" s="10"/>
      <c r="R716" s="248"/>
      <c r="S716" s="248"/>
      <c r="T716" s="10" t="s">
        <v>117</v>
      </c>
      <c r="U716" s="248">
        <v>0</v>
      </c>
      <c r="V716" s="10"/>
      <c r="W716" s="10"/>
      <c r="X716" s="10"/>
      <c r="Y716" s="30" t="s">
        <v>1381</v>
      </c>
      <c r="Z716" s="50"/>
      <c r="AA716" s="11"/>
      <c r="AB716" s="10"/>
      <c r="AC716" s="10"/>
      <c r="AD716" s="10"/>
      <c r="AE716" s="10"/>
      <c r="AF716" s="10"/>
      <c r="AG716" s="11"/>
    </row>
    <row r="717" spans="1:33" ht="16.5" x14ac:dyDescent="0.3">
      <c r="A717" s="55">
        <f t="shared" si="43"/>
        <v>712</v>
      </c>
      <c r="B717" s="10">
        <v>32210250</v>
      </c>
      <c r="C717" s="10"/>
      <c r="D717" s="10">
        <v>0</v>
      </c>
      <c r="E717" s="30" t="s">
        <v>1355</v>
      </c>
      <c r="F717" s="30" t="s">
        <v>63</v>
      </c>
      <c r="G717" s="30"/>
      <c r="H717" s="10">
        <v>100000</v>
      </c>
      <c r="I717" s="10">
        <v>0</v>
      </c>
      <c r="J717" s="11" t="s">
        <v>149</v>
      </c>
      <c r="K717" s="10" t="s">
        <v>62</v>
      </c>
      <c r="L717" s="12">
        <v>0</v>
      </c>
      <c r="M717" s="10">
        <v>0</v>
      </c>
      <c r="N717" s="10"/>
      <c r="O717" s="248">
        <v>19</v>
      </c>
      <c r="P717" s="10">
        <v>0</v>
      </c>
      <c r="Q717" s="10"/>
      <c r="R717" s="248"/>
      <c r="S717" s="248"/>
      <c r="T717" s="10" t="s">
        <v>117</v>
      </c>
      <c r="U717" s="248">
        <v>0</v>
      </c>
      <c r="V717" s="10"/>
      <c r="W717" s="10"/>
      <c r="X717" s="10"/>
      <c r="Y717" s="30" t="s">
        <v>1382</v>
      </c>
      <c r="Z717" s="50"/>
      <c r="AA717" s="11"/>
      <c r="AB717" s="10"/>
      <c r="AC717" s="10"/>
      <c r="AD717" s="10"/>
      <c r="AE717" s="10"/>
      <c r="AF717" s="10"/>
      <c r="AG717" s="11"/>
    </row>
    <row r="718" spans="1:33" ht="16.5" x14ac:dyDescent="0.3">
      <c r="A718" s="10">
        <f t="shared" si="43"/>
        <v>713</v>
      </c>
      <c r="B718" s="29">
        <f>AC718+AB718*10-9</f>
        <v>32210011</v>
      </c>
      <c r="C718" s="10"/>
      <c r="D718" s="10">
        <v>0</v>
      </c>
      <c r="E718" s="10" t="s">
        <v>129</v>
      </c>
      <c r="F718" s="10" t="str">
        <f t="shared" si="42"/>
        <v>5,22101</v>
      </c>
      <c r="G718" s="10"/>
      <c r="H718" s="10"/>
      <c r="I718" s="10">
        <v>0</v>
      </c>
      <c r="J718" s="11" t="s">
        <v>262</v>
      </c>
      <c r="K718" s="10" t="s">
        <v>55</v>
      </c>
      <c r="L718" s="12"/>
      <c r="M718" s="10">
        <v>1</v>
      </c>
      <c r="N718" s="10"/>
      <c r="O718" s="248"/>
      <c r="P718" s="10"/>
      <c r="Q718" s="10"/>
      <c r="R718" s="248">
        <v>20</v>
      </c>
      <c r="S718" s="248"/>
      <c r="T718" s="10" t="s">
        <v>117</v>
      </c>
      <c r="U718" s="248">
        <v>0</v>
      </c>
      <c r="V718" s="10"/>
      <c r="W718" s="143" t="s">
        <v>2609</v>
      </c>
      <c r="X718" s="10"/>
      <c r="Y718" s="10"/>
      <c r="Z718" s="11"/>
      <c r="AA718" s="11"/>
      <c r="AB718" s="10" t="str">
        <f t="shared" ref="AB718:AB742" si="46">AB668</f>
        <v>01</v>
      </c>
      <c r="AC718" s="10" t="s">
        <v>170</v>
      </c>
      <c r="AD718" s="10"/>
      <c r="AE718" s="10"/>
      <c r="AF718" s="10"/>
      <c r="AG718" s="11" t="s">
        <v>198</v>
      </c>
    </row>
    <row r="719" spans="1:33" ht="16.5" x14ac:dyDescent="0.3">
      <c r="A719" s="55">
        <f t="shared" si="43"/>
        <v>714</v>
      </c>
      <c r="B719" s="29">
        <f t="shared" ref="B719:B742" si="47">AC719+AB719*10-9</f>
        <v>32210021</v>
      </c>
      <c r="C719" s="10"/>
      <c r="D719" s="10">
        <v>0</v>
      </c>
      <c r="E719" s="10" t="s">
        <v>129</v>
      </c>
      <c r="F719" s="10" t="str">
        <f t="shared" si="42"/>
        <v>5,22102</v>
      </c>
      <c r="G719" s="10"/>
      <c r="H719" s="10"/>
      <c r="I719" s="10">
        <v>0</v>
      </c>
      <c r="J719" s="11" t="s">
        <v>262</v>
      </c>
      <c r="K719" s="10" t="s">
        <v>55</v>
      </c>
      <c r="L719" s="12"/>
      <c r="M719" s="10">
        <v>1</v>
      </c>
      <c r="N719" s="10"/>
      <c r="O719" s="248"/>
      <c r="P719" s="10"/>
      <c r="Q719" s="10"/>
      <c r="R719" s="248">
        <v>20</v>
      </c>
      <c r="S719" s="248"/>
      <c r="T719" s="10" t="s">
        <v>117</v>
      </c>
      <c r="U719" s="248">
        <v>0</v>
      </c>
      <c r="V719" s="10"/>
      <c r="W719" s="143" t="s">
        <v>2609</v>
      </c>
      <c r="X719" s="10"/>
      <c r="Y719" s="10"/>
      <c r="Z719" s="11"/>
      <c r="AA719" s="11"/>
      <c r="AB719" s="10" t="str">
        <f t="shared" si="46"/>
        <v>02</v>
      </c>
      <c r="AC719" s="10" t="s">
        <v>170</v>
      </c>
      <c r="AD719" s="10"/>
      <c r="AE719" s="10"/>
      <c r="AF719" s="10"/>
      <c r="AG719" s="11" t="s">
        <v>198</v>
      </c>
    </row>
    <row r="720" spans="1:33" ht="16.5" x14ac:dyDescent="0.3">
      <c r="A720" s="10">
        <f t="shared" si="43"/>
        <v>715</v>
      </c>
      <c r="B720" s="29">
        <f t="shared" si="47"/>
        <v>32210031</v>
      </c>
      <c r="C720" s="10"/>
      <c r="D720" s="10">
        <v>0</v>
      </c>
      <c r="E720" s="10" t="s">
        <v>129</v>
      </c>
      <c r="F720" s="10" t="str">
        <f t="shared" si="42"/>
        <v>5,22103</v>
      </c>
      <c r="G720" s="10"/>
      <c r="H720" s="10"/>
      <c r="I720" s="10">
        <v>0</v>
      </c>
      <c r="J720" s="11" t="s">
        <v>262</v>
      </c>
      <c r="K720" s="10" t="s">
        <v>55</v>
      </c>
      <c r="L720" s="12"/>
      <c r="M720" s="10">
        <v>1</v>
      </c>
      <c r="N720" s="10"/>
      <c r="O720" s="248"/>
      <c r="P720" s="10"/>
      <c r="Q720" s="10"/>
      <c r="R720" s="248">
        <v>20</v>
      </c>
      <c r="S720" s="248"/>
      <c r="T720" s="10" t="s">
        <v>117</v>
      </c>
      <c r="U720" s="248">
        <v>0</v>
      </c>
      <c r="V720" s="10"/>
      <c r="W720" s="143" t="s">
        <v>2609</v>
      </c>
      <c r="X720" s="10"/>
      <c r="Y720" s="10"/>
      <c r="Z720" s="11"/>
      <c r="AA720" s="11"/>
      <c r="AB720" s="10" t="str">
        <f t="shared" si="46"/>
        <v>03</v>
      </c>
      <c r="AC720" s="10" t="s">
        <v>170</v>
      </c>
      <c r="AD720" s="10"/>
      <c r="AE720" s="10"/>
      <c r="AF720" s="10"/>
      <c r="AG720" s="11" t="s">
        <v>198</v>
      </c>
    </row>
    <row r="721" spans="1:33" ht="16.5" x14ac:dyDescent="0.3">
      <c r="A721" s="55">
        <f t="shared" si="43"/>
        <v>716</v>
      </c>
      <c r="B721" s="29">
        <f t="shared" si="47"/>
        <v>32210041</v>
      </c>
      <c r="C721" s="10"/>
      <c r="D721" s="10">
        <v>0</v>
      </c>
      <c r="E721" s="10" t="s">
        <v>129</v>
      </c>
      <c r="F721" s="10" t="str">
        <f t="shared" si="42"/>
        <v>5,22104</v>
      </c>
      <c r="G721" s="10"/>
      <c r="H721" s="10"/>
      <c r="I721" s="10">
        <v>0</v>
      </c>
      <c r="J721" s="11" t="s">
        <v>262</v>
      </c>
      <c r="K721" s="10" t="s">
        <v>55</v>
      </c>
      <c r="L721" s="12"/>
      <c r="M721" s="10">
        <v>1</v>
      </c>
      <c r="N721" s="10"/>
      <c r="O721" s="248"/>
      <c r="P721" s="10"/>
      <c r="Q721" s="10"/>
      <c r="R721" s="248">
        <v>20</v>
      </c>
      <c r="S721" s="248"/>
      <c r="T721" s="10" t="s">
        <v>117</v>
      </c>
      <c r="U721" s="248">
        <v>0</v>
      </c>
      <c r="V721" s="10"/>
      <c r="W721" s="143" t="s">
        <v>2609</v>
      </c>
      <c r="X721" s="10"/>
      <c r="Y721" s="10"/>
      <c r="Z721" s="11"/>
      <c r="AA721" s="11"/>
      <c r="AB721" s="10" t="str">
        <f t="shared" si="46"/>
        <v>04</v>
      </c>
      <c r="AC721" s="10" t="s">
        <v>170</v>
      </c>
      <c r="AD721" s="10"/>
      <c r="AE721" s="10"/>
      <c r="AF721" s="10"/>
      <c r="AG721" s="11" t="s">
        <v>198</v>
      </c>
    </row>
    <row r="722" spans="1:33" ht="16.5" x14ac:dyDescent="0.3">
      <c r="A722" s="10">
        <f t="shared" si="43"/>
        <v>717</v>
      </c>
      <c r="B722" s="29">
        <f t="shared" si="47"/>
        <v>32210051</v>
      </c>
      <c r="C722" s="10"/>
      <c r="D722" s="10">
        <v>0</v>
      </c>
      <c r="E722" s="10" t="s">
        <v>129</v>
      </c>
      <c r="F722" s="10" t="str">
        <f t="shared" si="42"/>
        <v>5,22105</v>
      </c>
      <c r="G722" s="10"/>
      <c r="H722" s="10"/>
      <c r="I722" s="10">
        <v>0</v>
      </c>
      <c r="J722" s="11" t="s">
        <v>262</v>
      </c>
      <c r="K722" s="10" t="s">
        <v>55</v>
      </c>
      <c r="L722" s="12"/>
      <c r="M722" s="10">
        <v>1</v>
      </c>
      <c r="N722" s="10"/>
      <c r="O722" s="248"/>
      <c r="P722" s="10"/>
      <c r="Q722" s="10"/>
      <c r="R722" s="248">
        <v>20</v>
      </c>
      <c r="S722" s="248"/>
      <c r="T722" s="10" t="s">
        <v>117</v>
      </c>
      <c r="U722" s="248">
        <v>0</v>
      </c>
      <c r="V722" s="10"/>
      <c r="W722" s="143" t="s">
        <v>2609</v>
      </c>
      <c r="X722" s="10"/>
      <c r="Y722" s="10"/>
      <c r="Z722" s="11"/>
      <c r="AA722" s="11"/>
      <c r="AB722" s="10" t="str">
        <f t="shared" si="46"/>
        <v>05</v>
      </c>
      <c r="AC722" s="10" t="s">
        <v>170</v>
      </c>
      <c r="AD722" s="10"/>
      <c r="AE722" s="10"/>
      <c r="AF722" s="10"/>
      <c r="AG722" s="11" t="s">
        <v>198</v>
      </c>
    </row>
    <row r="723" spans="1:33" ht="16.5" x14ac:dyDescent="0.3">
      <c r="A723" s="55">
        <f t="shared" si="43"/>
        <v>718</v>
      </c>
      <c r="B723" s="29">
        <f t="shared" si="47"/>
        <v>32210061</v>
      </c>
      <c r="C723" s="10"/>
      <c r="D723" s="10">
        <v>0</v>
      </c>
      <c r="E723" s="10" t="s">
        <v>129</v>
      </c>
      <c r="F723" s="10" t="str">
        <f t="shared" si="42"/>
        <v>5,22106</v>
      </c>
      <c r="G723" s="10"/>
      <c r="H723" s="10"/>
      <c r="I723" s="10">
        <v>0</v>
      </c>
      <c r="J723" s="11" t="s">
        <v>262</v>
      </c>
      <c r="K723" s="10" t="s">
        <v>55</v>
      </c>
      <c r="L723" s="12"/>
      <c r="M723" s="10">
        <v>1</v>
      </c>
      <c r="N723" s="10"/>
      <c r="O723" s="248"/>
      <c r="P723" s="10"/>
      <c r="Q723" s="10"/>
      <c r="R723" s="248">
        <v>20</v>
      </c>
      <c r="S723" s="248"/>
      <c r="T723" s="10" t="s">
        <v>117</v>
      </c>
      <c r="U723" s="248">
        <v>0</v>
      </c>
      <c r="V723" s="10"/>
      <c r="W723" s="143" t="s">
        <v>2609</v>
      </c>
      <c r="X723" s="10"/>
      <c r="Y723" s="10"/>
      <c r="Z723" s="11"/>
      <c r="AA723" s="11"/>
      <c r="AB723" s="10" t="str">
        <f t="shared" si="46"/>
        <v>06</v>
      </c>
      <c r="AC723" s="10" t="s">
        <v>170</v>
      </c>
      <c r="AD723" s="10"/>
      <c r="AE723" s="10"/>
      <c r="AF723" s="10"/>
      <c r="AG723" s="11" t="s">
        <v>198</v>
      </c>
    </row>
    <row r="724" spans="1:33" ht="16.5" x14ac:dyDescent="0.3">
      <c r="A724" s="10">
        <f t="shared" si="43"/>
        <v>719</v>
      </c>
      <c r="B724" s="29">
        <f t="shared" si="47"/>
        <v>32210071</v>
      </c>
      <c r="C724" s="10"/>
      <c r="D724" s="10">
        <v>0</v>
      </c>
      <c r="E724" s="10" t="s">
        <v>129</v>
      </c>
      <c r="F724" s="10" t="str">
        <f t="shared" si="42"/>
        <v>5,22107</v>
      </c>
      <c r="G724" s="10"/>
      <c r="H724" s="10"/>
      <c r="I724" s="10">
        <v>0</v>
      </c>
      <c r="J724" s="11" t="s">
        <v>262</v>
      </c>
      <c r="K724" s="10" t="s">
        <v>55</v>
      </c>
      <c r="L724" s="12"/>
      <c r="M724" s="10">
        <v>1</v>
      </c>
      <c r="N724" s="10"/>
      <c r="O724" s="248"/>
      <c r="P724" s="10"/>
      <c r="Q724" s="10"/>
      <c r="R724" s="248">
        <v>20</v>
      </c>
      <c r="S724" s="248"/>
      <c r="T724" s="10" t="s">
        <v>117</v>
      </c>
      <c r="U724" s="248">
        <v>0</v>
      </c>
      <c r="V724" s="10"/>
      <c r="W724" s="143" t="s">
        <v>2609</v>
      </c>
      <c r="X724" s="10"/>
      <c r="Y724" s="10"/>
      <c r="Z724" s="11"/>
      <c r="AA724" s="11"/>
      <c r="AB724" s="10" t="str">
        <f t="shared" si="46"/>
        <v>07</v>
      </c>
      <c r="AC724" s="10" t="s">
        <v>170</v>
      </c>
      <c r="AD724" s="10"/>
      <c r="AE724" s="10"/>
      <c r="AF724" s="10"/>
      <c r="AG724" s="11" t="s">
        <v>198</v>
      </c>
    </row>
    <row r="725" spans="1:33" ht="16.5" x14ac:dyDescent="0.3">
      <c r="A725" s="55">
        <f t="shared" si="43"/>
        <v>720</v>
      </c>
      <c r="B725" s="29">
        <f t="shared" si="47"/>
        <v>32210081</v>
      </c>
      <c r="C725" s="10"/>
      <c r="D725" s="10">
        <v>0</v>
      </c>
      <c r="E725" s="10" t="s">
        <v>129</v>
      </c>
      <c r="F725" s="10" t="str">
        <f t="shared" ref="F725:F788" si="48">_xlfn.CONCAT(LEFT(AG725,5),AB725)</f>
        <v>5,22108</v>
      </c>
      <c r="G725" s="10"/>
      <c r="H725" s="10"/>
      <c r="I725" s="10">
        <v>0</v>
      </c>
      <c r="J725" s="11" t="s">
        <v>262</v>
      </c>
      <c r="K725" s="10" t="s">
        <v>55</v>
      </c>
      <c r="L725" s="12"/>
      <c r="M725" s="10">
        <v>1</v>
      </c>
      <c r="N725" s="10"/>
      <c r="O725" s="248"/>
      <c r="P725" s="10"/>
      <c r="Q725" s="10"/>
      <c r="R725" s="248">
        <v>20</v>
      </c>
      <c r="S725" s="248"/>
      <c r="T725" s="10" t="s">
        <v>117</v>
      </c>
      <c r="U725" s="248">
        <v>0</v>
      </c>
      <c r="V725" s="10"/>
      <c r="W725" s="143" t="s">
        <v>2609</v>
      </c>
      <c r="X725" s="10"/>
      <c r="Y725" s="10"/>
      <c r="Z725" s="11"/>
      <c r="AA725" s="11"/>
      <c r="AB725" s="10" t="str">
        <f t="shared" si="46"/>
        <v>08</v>
      </c>
      <c r="AC725" s="10" t="s">
        <v>170</v>
      </c>
      <c r="AD725" s="10"/>
      <c r="AE725" s="10"/>
      <c r="AF725" s="10"/>
      <c r="AG725" s="11" t="s">
        <v>198</v>
      </c>
    </row>
    <row r="726" spans="1:33" ht="16.5" x14ac:dyDescent="0.3">
      <c r="A726" s="10">
        <f t="shared" si="43"/>
        <v>721</v>
      </c>
      <c r="B726" s="29">
        <f t="shared" si="47"/>
        <v>32210091</v>
      </c>
      <c r="C726" s="10"/>
      <c r="D726" s="10">
        <v>0</v>
      </c>
      <c r="E726" s="10" t="s">
        <v>129</v>
      </c>
      <c r="F726" s="10" t="str">
        <f t="shared" si="48"/>
        <v>5,22109</v>
      </c>
      <c r="G726" s="10"/>
      <c r="H726" s="10"/>
      <c r="I726" s="10">
        <v>0</v>
      </c>
      <c r="J726" s="11" t="s">
        <v>262</v>
      </c>
      <c r="K726" s="10" t="s">
        <v>55</v>
      </c>
      <c r="L726" s="12"/>
      <c r="M726" s="10">
        <v>1</v>
      </c>
      <c r="N726" s="10"/>
      <c r="O726" s="248"/>
      <c r="P726" s="10"/>
      <c r="Q726" s="10"/>
      <c r="R726" s="248">
        <v>20</v>
      </c>
      <c r="S726" s="248"/>
      <c r="T726" s="10" t="s">
        <v>117</v>
      </c>
      <c r="U726" s="248">
        <v>0</v>
      </c>
      <c r="V726" s="10"/>
      <c r="W726" s="143" t="s">
        <v>2609</v>
      </c>
      <c r="X726" s="10"/>
      <c r="Y726" s="10"/>
      <c r="Z726" s="11"/>
      <c r="AA726" s="11"/>
      <c r="AB726" s="10" t="str">
        <f t="shared" si="46"/>
        <v>09</v>
      </c>
      <c r="AC726" s="10" t="s">
        <v>170</v>
      </c>
      <c r="AD726" s="10"/>
      <c r="AE726" s="10"/>
      <c r="AF726" s="10"/>
      <c r="AG726" s="11" t="s">
        <v>198</v>
      </c>
    </row>
    <row r="727" spans="1:33" ht="16.5" x14ac:dyDescent="0.3">
      <c r="A727" s="55">
        <f t="shared" ref="A727:A790" si="49">ROW()-5</f>
        <v>722</v>
      </c>
      <c r="B727" s="29">
        <f t="shared" si="47"/>
        <v>32210101</v>
      </c>
      <c r="C727" s="10"/>
      <c r="D727" s="10">
        <v>0</v>
      </c>
      <c r="E727" s="10" t="s">
        <v>129</v>
      </c>
      <c r="F727" s="10" t="str">
        <f t="shared" si="48"/>
        <v>5,22110</v>
      </c>
      <c r="G727" s="10"/>
      <c r="H727" s="10"/>
      <c r="I727" s="10">
        <v>0</v>
      </c>
      <c r="J727" s="11" t="s">
        <v>262</v>
      </c>
      <c r="K727" s="10" t="s">
        <v>55</v>
      </c>
      <c r="L727" s="12"/>
      <c r="M727" s="10">
        <v>1</v>
      </c>
      <c r="N727" s="10"/>
      <c r="O727" s="248"/>
      <c r="P727" s="10"/>
      <c r="Q727" s="10"/>
      <c r="R727" s="248">
        <v>20</v>
      </c>
      <c r="S727" s="248"/>
      <c r="T727" s="10" t="s">
        <v>117</v>
      </c>
      <c r="U727" s="248">
        <v>0</v>
      </c>
      <c r="V727" s="10"/>
      <c r="W727" s="143" t="s">
        <v>2609</v>
      </c>
      <c r="X727" s="10"/>
      <c r="Y727" s="10"/>
      <c r="Z727" s="11"/>
      <c r="AA727" s="11"/>
      <c r="AB727" s="10" t="str">
        <f t="shared" si="46"/>
        <v>10</v>
      </c>
      <c r="AC727" s="10" t="s">
        <v>170</v>
      </c>
      <c r="AD727" s="10"/>
      <c r="AE727" s="10"/>
      <c r="AF727" s="10"/>
      <c r="AG727" s="11" t="s">
        <v>198</v>
      </c>
    </row>
    <row r="728" spans="1:33" ht="16.5" x14ac:dyDescent="0.3">
      <c r="A728" s="10">
        <f t="shared" si="49"/>
        <v>723</v>
      </c>
      <c r="B728" s="29">
        <f t="shared" si="47"/>
        <v>32210111</v>
      </c>
      <c r="C728" s="10"/>
      <c r="D728" s="10">
        <v>0</v>
      </c>
      <c r="E728" s="10" t="s">
        <v>129</v>
      </c>
      <c r="F728" s="10" t="str">
        <f t="shared" si="48"/>
        <v>5,22111</v>
      </c>
      <c r="G728" s="10"/>
      <c r="H728" s="10"/>
      <c r="I728" s="10">
        <v>0</v>
      </c>
      <c r="J728" s="11" t="s">
        <v>262</v>
      </c>
      <c r="K728" s="10" t="s">
        <v>55</v>
      </c>
      <c r="L728" s="12"/>
      <c r="M728" s="10">
        <v>1</v>
      </c>
      <c r="N728" s="10"/>
      <c r="O728" s="248"/>
      <c r="P728" s="10"/>
      <c r="Q728" s="10"/>
      <c r="R728" s="248">
        <v>20</v>
      </c>
      <c r="S728" s="248"/>
      <c r="T728" s="10" t="s">
        <v>117</v>
      </c>
      <c r="U728" s="248">
        <v>0</v>
      </c>
      <c r="V728" s="10"/>
      <c r="W728" s="143" t="s">
        <v>2609</v>
      </c>
      <c r="X728" s="10"/>
      <c r="Y728" s="10"/>
      <c r="Z728" s="11"/>
      <c r="AA728" s="11"/>
      <c r="AB728" s="10" t="str">
        <f t="shared" si="46"/>
        <v>11</v>
      </c>
      <c r="AC728" s="10" t="s">
        <v>170</v>
      </c>
      <c r="AD728" s="10"/>
      <c r="AE728" s="10"/>
      <c r="AF728" s="10"/>
      <c r="AG728" s="11" t="s">
        <v>198</v>
      </c>
    </row>
    <row r="729" spans="1:33" ht="16.5" x14ac:dyDescent="0.3">
      <c r="A729" s="55">
        <f t="shared" si="49"/>
        <v>724</v>
      </c>
      <c r="B729" s="29">
        <f t="shared" si="47"/>
        <v>32210121</v>
      </c>
      <c r="C729" s="10"/>
      <c r="D729" s="10">
        <v>0</v>
      </c>
      <c r="E729" s="10" t="s">
        <v>129</v>
      </c>
      <c r="F729" s="10" t="str">
        <f t="shared" si="48"/>
        <v>5,22112</v>
      </c>
      <c r="G729" s="10"/>
      <c r="H729" s="10"/>
      <c r="I729" s="10">
        <v>0</v>
      </c>
      <c r="J729" s="11" t="s">
        <v>262</v>
      </c>
      <c r="K729" s="10" t="s">
        <v>55</v>
      </c>
      <c r="L729" s="12"/>
      <c r="M729" s="10">
        <v>1</v>
      </c>
      <c r="N729" s="10"/>
      <c r="O729" s="248"/>
      <c r="P729" s="10"/>
      <c r="Q729" s="10"/>
      <c r="R729" s="248">
        <v>20</v>
      </c>
      <c r="S729" s="248"/>
      <c r="T729" s="10" t="s">
        <v>117</v>
      </c>
      <c r="U729" s="248">
        <v>0</v>
      </c>
      <c r="V729" s="10"/>
      <c r="W729" s="143" t="s">
        <v>2609</v>
      </c>
      <c r="X729" s="10"/>
      <c r="Y729" s="10"/>
      <c r="Z729" s="11"/>
      <c r="AA729" s="11"/>
      <c r="AB729" s="10" t="str">
        <f t="shared" si="46"/>
        <v>12</v>
      </c>
      <c r="AC729" s="10" t="s">
        <v>170</v>
      </c>
      <c r="AD729" s="10"/>
      <c r="AE729" s="10"/>
      <c r="AF729" s="10"/>
      <c r="AG729" s="11" t="s">
        <v>198</v>
      </c>
    </row>
    <row r="730" spans="1:33" ht="16.5" x14ac:dyDescent="0.3">
      <c r="A730" s="10">
        <f t="shared" si="49"/>
        <v>725</v>
      </c>
      <c r="B730" s="29">
        <f t="shared" si="47"/>
        <v>32210131</v>
      </c>
      <c r="C730" s="10"/>
      <c r="D730" s="10">
        <v>0</v>
      </c>
      <c r="E730" s="10" t="s">
        <v>129</v>
      </c>
      <c r="F730" s="10" t="str">
        <f t="shared" si="48"/>
        <v>5,22113</v>
      </c>
      <c r="G730" s="10"/>
      <c r="H730" s="10"/>
      <c r="I730" s="10">
        <v>0</v>
      </c>
      <c r="J730" s="11" t="s">
        <v>262</v>
      </c>
      <c r="K730" s="10" t="s">
        <v>55</v>
      </c>
      <c r="L730" s="12"/>
      <c r="M730" s="10">
        <v>1</v>
      </c>
      <c r="N730" s="10"/>
      <c r="O730" s="248"/>
      <c r="P730" s="10"/>
      <c r="Q730" s="10"/>
      <c r="R730" s="248">
        <v>20</v>
      </c>
      <c r="S730" s="248"/>
      <c r="T730" s="10" t="s">
        <v>117</v>
      </c>
      <c r="U730" s="248">
        <v>0</v>
      </c>
      <c r="V730" s="10"/>
      <c r="W730" s="143" t="s">
        <v>2609</v>
      </c>
      <c r="X730" s="10"/>
      <c r="Y730" s="10"/>
      <c r="Z730" s="11"/>
      <c r="AA730" s="11"/>
      <c r="AB730" s="10" t="str">
        <f t="shared" si="46"/>
        <v>13</v>
      </c>
      <c r="AC730" s="10" t="s">
        <v>170</v>
      </c>
      <c r="AD730" s="10"/>
      <c r="AE730" s="10"/>
      <c r="AF730" s="10"/>
      <c r="AG730" s="11" t="s">
        <v>198</v>
      </c>
    </row>
    <row r="731" spans="1:33" ht="16.5" x14ac:dyDescent="0.3">
      <c r="A731" s="55">
        <f t="shared" si="49"/>
        <v>726</v>
      </c>
      <c r="B731" s="29">
        <f t="shared" si="47"/>
        <v>32210141</v>
      </c>
      <c r="C731" s="10"/>
      <c r="D731" s="10">
        <v>0</v>
      </c>
      <c r="E731" s="10" t="s">
        <v>129</v>
      </c>
      <c r="F731" s="10" t="str">
        <f t="shared" si="48"/>
        <v>5,22114</v>
      </c>
      <c r="G731" s="10"/>
      <c r="H731" s="10"/>
      <c r="I731" s="10">
        <v>0</v>
      </c>
      <c r="J731" s="11" t="s">
        <v>262</v>
      </c>
      <c r="K731" s="10" t="s">
        <v>55</v>
      </c>
      <c r="L731" s="12"/>
      <c r="M731" s="10">
        <v>1</v>
      </c>
      <c r="N731" s="10"/>
      <c r="O731" s="248"/>
      <c r="P731" s="10"/>
      <c r="Q731" s="10"/>
      <c r="R731" s="248">
        <v>20</v>
      </c>
      <c r="S731" s="248"/>
      <c r="T731" s="10" t="s">
        <v>117</v>
      </c>
      <c r="U731" s="248">
        <v>0</v>
      </c>
      <c r="V731" s="10"/>
      <c r="W731" s="143" t="s">
        <v>2609</v>
      </c>
      <c r="X731" s="10"/>
      <c r="Y731" s="10"/>
      <c r="Z731" s="11"/>
      <c r="AA731" s="11"/>
      <c r="AB731" s="10" t="str">
        <f t="shared" si="46"/>
        <v>14</v>
      </c>
      <c r="AC731" s="10" t="s">
        <v>170</v>
      </c>
      <c r="AD731" s="10"/>
      <c r="AE731" s="10"/>
      <c r="AF731" s="10"/>
      <c r="AG731" s="11" t="s">
        <v>198</v>
      </c>
    </row>
    <row r="732" spans="1:33" ht="16.5" x14ac:dyDescent="0.3">
      <c r="A732" s="10">
        <f t="shared" si="49"/>
        <v>727</v>
      </c>
      <c r="B732" s="29">
        <f t="shared" si="47"/>
        <v>32210151</v>
      </c>
      <c r="C732" s="10"/>
      <c r="D732" s="10">
        <v>0</v>
      </c>
      <c r="E732" s="10" t="s">
        <v>129</v>
      </c>
      <c r="F732" s="10" t="str">
        <f t="shared" si="48"/>
        <v>5,22115</v>
      </c>
      <c r="G732" s="10"/>
      <c r="H732" s="10"/>
      <c r="I732" s="10">
        <v>0</v>
      </c>
      <c r="J732" s="11" t="s">
        <v>262</v>
      </c>
      <c r="K732" s="10" t="s">
        <v>55</v>
      </c>
      <c r="L732" s="12"/>
      <c r="M732" s="10">
        <v>1</v>
      </c>
      <c r="N732" s="10"/>
      <c r="O732" s="248"/>
      <c r="P732" s="10"/>
      <c r="Q732" s="10"/>
      <c r="R732" s="248">
        <v>20</v>
      </c>
      <c r="S732" s="248"/>
      <c r="T732" s="10" t="s">
        <v>117</v>
      </c>
      <c r="U732" s="248">
        <v>0</v>
      </c>
      <c r="V732" s="10"/>
      <c r="W732" s="143" t="s">
        <v>2609</v>
      </c>
      <c r="X732" s="10"/>
      <c r="Y732" s="10"/>
      <c r="Z732" s="11"/>
      <c r="AA732" s="11"/>
      <c r="AB732" s="10" t="str">
        <f t="shared" si="46"/>
        <v>15</v>
      </c>
      <c r="AC732" s="10" t="s">
        <v>170</v>
      </c>
      <c r="AD732" s="10"/>
      <c r="AE732" s="10"/>
      <c r="AF732" s="10"/>
      <c r="AG732" s="11" t="s">
        <v>198</v>
      </c>
    </row>
    <row r="733" spans="1:33" ht="16.5" x14ac:dyDescent="0.3">
      <c r="A733" s="55">
        <f t="shared" si="49"/>
        <v>728</v>
      </c>
      <c r="B733" s="29">
        <f t="shared" si="47"/>
        <v>32210161</v>
      </c>
      <c r="C733" s="10"/>
      <c r="D733" s="10">
        <v>0</v>
      </c>
      <c r="E733" s="10" t="s">
        <v>129</v>
      </c>
      <c r="F733" s="10" t="str">
        <f t="shared" si="48"/>
        <v>5,22116</v>
      </c>
      <c r="G733" s="10"/>
      <c r="H733" s="10"/>
      <c r="I733" s="10">
        <v>0</v>
      </c>
      <c r="J733" s="11" t="s">
        <v>262</v>
      </c>
      <c r="K733" s="10" t="s">
        <v>55</v>
      </c>
      <c r="L733" s="12"/>
      <c r="M733" s="10">
        <v>1</v>
      </c>
      <c r="N733" s="10"/>
      <c r="O733" s="248"/>
      <c r="P733" s="10"/>
      <c r="Q733" s="10"/>
      <c r="R733" s="248">
        <v>20</v>
      </c>
      <c r="S733" s="248"/>
      <c r="T733" s="10" t="s">
        <v>117</v>
      </c>
      <c r="U733" s="248">
        <v>0</v>
      </c>
      <c r="V733" s="10"/>
      <c r="W733" s="143" t="s">
        <v>2609</v>
      </c>
      <c r="X733" s="10"/>
      <c r="Y733" s="10"/>
      <c r="Z733" s="11"/>
      <c r="AA733" s="11"/>
      <c r="AB733" s="10" t="str">
        <f t="shared" si="46"/>
        <v>16</v>
      </c>
      <c r="AC733" s="10" t="s">
        <v>170</v>
      </c>
      <c r="AD733" s="10"/>
      <c r="AE733" s="10"/>
      <c r="AF733" s="10"/>
      <c r="AG733" s="11" t="s">
        <v>198</v>
      </c>
    </row>
    <row r="734" spans="1:33" ht="16.5" x14ac:dyDescent="0.3">
      <c r="A734" s="10">
        <f t="shared" si="49"/>
        <v>729</v>
      </c>
      <c r="B734" s="29">
        <f t="shared" si="47"/>
        <v>32210171</v>
      </c>
      <c r="C734" s="10"/>
      <c r="D734" s="10">
        <v>0</v>
      </c>
      <c r="E734" s="10" t="s">
        <v>129</v>
      </c>
      <c r="F734" s="10" t="str">
        <f t="shared" si="48"/>
        <v>5,22117</v>
      </c>
      <c r="G734" s="10"/>
      <c r="H734" s="10"/>
      <c r="I734" s="10">
        <v>0</v>
      </c>
      <c r="J734" s="11" t="s">
        <v>262</v>
      </c>
      <c r="K734" s="10" t="s">
        <v>55</v>
      </c>
      <c r="L734" s="12"/>
      <c r="M734" s="10">
        <v>1</v>
      </c>
      <c r="N734" s="10"/>
      <c r="O734" s="248"/>
      <c r="P734" s="10"/>
      <c r="Q734" s="10"/>
      <c r="R734" s="248">
        <v>20</v>
      </c>
      <c r="S734" s="248"/>
      <c r="T734" s="10" t="s">
        <v>117</v>
      </c>
      <c r="U734" s="248">
        <v>0</v>
      </c>
      <c r="V734" s="10"/>
      <c r="W734" s="143" t="s">
        <v>2609</v>
      </c>
      <c r="X734" s="10"/>
      <c r="Y734" s="10"/>
      <c r="Z734" s="11"/>
      <c r="AA734" s="11"/>
      <c r="AB734" s="10" t="str">
        <f t="shared" si="46"/>
        <v>17</v>
      </c>
      <c r="AC734" s="10" t="s">
        <v>170</v>
      </c>
      <c r="AD734" s="10"/>
      <c r="AE734" s="10"/>
      <c r="AF734" s="10"/>
      <c r="AG734" s="11" t="s">
        <v>198</v>
      </c>
    </row>
    <row r="735" spans="1:33" ht="16.5" x14ac:dyDescent="0.3">
      <c r="A735" s="55">
        <f t="shared" si="49"/>
        <v>730</v>
      </c>
      <c r="B735" s="29">
        <f t="shared" si="47"/>
        <v>32210181</v>
      </c>
      <c r="C735" s="10"/>
      <c r="D735" s="10">
        <v>0</v>
      </c>
      <c r="E735" s="10" t="s">
        <v>129</v>
      </c>
      <c r="F735" s="10" t="str">
        <f t="shared" si="48"/>
        <v>5,22118</v>
      </c>
      <c r="G735" s="10"/>
      <c r="H735" s="10"/>
      <c r="I735" s="10">
        <v>0</v>
      </c>
      <c r="J735" s="11" t="s">
        <v>262</v>
      </c>
      <c r="K735" s="10" t="s">
        <v>55</v>
      </c>
      <c r="L735" s="12"/>
      <c r="M735" s="10">
        <v>1</v>
      </c>
      <c r="N735" s="10"/>
      <c r="O735" s="248"/>
      <c r="P735" s="10"/>
      <c r="Q735" s="10"/>
      <c r="R735" s="248">
        <v>20</v>
      </c>
      <c r="S735" s="248"/>
      <c r="T735" s="10" t="s">
        <v>117</v>
      </c>
      <c r="U735" s="248">
        <v>0</v>
      </c>
      <c r="V735" s="10"/>
      <c r="W735" s="143" t="s">
        <v>2609</v>
      </c>
      <c r="X735" s="10"/>
      <c r="Y735" s="10"/>
      <c r="Z735" s="11"/>
      <c r="AA735" s="11"/>
      <c r="AB735" s="10" t="str">
        <f t="shared" si="46"/>
        <v>18</v>
      </c>
      <c r="AC735" s="10" t="s">
        <v>170</v>
      </c>
      <c r="AD735" s="10"/>
      <c r="AE735" s="10"/>
      <c r="AF735" s="10"/>
      <c r="AG735" s="11" t="s">
        <v>198</v>
      </c>
    </row>
    <row r="736" spans="1:33" ht="16.5" x14ac:dyDescent="0.3">
      <c r="A736" s="10">
        <f t="shared" si="49"/>
        <v>731</v>
      </c>
      <c r="B736" s="29">
        <f t="shared" si="47"/>
        <v>32210191</v>
      </c>
      <c r="C736" s="10"/>
      <c r="D736" s="10">
        <v>0</v>
      </c>
      <c r="E736" s="10" t="s">
        <v>129</v>
      </c>
      <c r="F736" s="10" t="str">
        <f t="shared" si="48"/>
        <v>5,22119</v>
      </c>
      <c r="G736" s="10"/>
      <c r="H736" s="10"/>
      <c r="I736" s="10">
        <v>0</v>
      </c>
      <c r="J736" s="11" t="s">
        <v>262</v>
      </c>
      <c r="K736" s="10" t="s">
        <v>55</v>
      </c>
      <c r="L736" s="12"/>
      <c r="M736" s="10">
        <v>1</v>
      </c>
      <c r="N736" s="10"/>
      <c r="O736" s="248"/>
      <c r="P736" s="10"/>
      <c r="Q736" s="10"/>
      <c r="R736" s="248">
        <v>20</v>
      </c>
      <c r="S736" s="248"/>
      <c r="T736" s="10" t="s">
        <v>117</v>
      </c>
      <c r="U736" s="248">
        <v>0</v>
      </c>
      <c r="V736" s="10"/>
      <c r="W736" s="143" t="s">
        <v>2609</v>
      </c>
      <c r="X736" s="10"/>
      <c r="Y736" s="10"/>
      <c r="Z736" s="11"/>
      <c r="AA736" s="11"/>
      <c r="AB736" s="10" t="str">
        <f t="shared" si="46"/>
        <v>19</v>
      </c>
      <c r="AC736" s="10" t="s">
        <v>170</v>
      </c>
      <c r="AD736" s="10"/>
      <c r="AE736" s="10"/>
      <c r="AF736" s="10"/>
      <c r="AG736" s="11" t="s">
        <v>198</v>
      </c>
    </row>
    <row r="737" spans="1:33" ht="16.5" x14ac:dyDescent="0.3">
      <c r="A737" s="55">
        <f t="shared" si="49"/>
        <v>732</v>
      </c>
      <c r="B737" s="29">
        <f t="shared" si="47"/>
        <v>32210201</v>
      </c>
      <c r="C737" s="10"/>
      <c r="D737" s="10">
        <v>0</v>
      </c>
      <c r="E737" s="10" t="s">
        <v>129</v>
      </c>
      <c r="F737" s="10" t="str">
        <f t="shared" si="48"/>
        <v>5,22120</v>
      </c>
      <c r="G737" s="10"/>
      <c r="H737" s="10"/>
      <c r="I737" s="10">
        <v>0</v>
      </c>
      <c r="J737" s="11" t="s">
        <v>262</v>
      </c>
      <c r="K737" s="10" t="s">
        <v>55</v>
      </c>
      <c r="L737" s="12"/>
      <c r="M737" s="10">
        <v>1</v>
      </c>
      <c r="N737" s="10"/>
      <c r="O737" s="248"/>
      <c r="P737" s="10"/>
      <c r="Q737" s="10"/>
      <c r="R737" s="248">
        <v>20</v>
      </c>
      <c r="S737" s="248"/>
      <c r="T737" s="10" t="s">
        <v>117</v>
      </c>
      <c r="U737" s="248">
        <v>0</v>
      </c>
      <c r="V737" s="10"/>
      <c r="W737" s="143" t="s">
        <v>2609</v>
      </c>
      <c r="X737" s="10"/>
      <c r="Y737" s="10"/>
      <c r="Z737" s="11"/>
      <c r="AA737" s="11"/>
      <c r="AB737" s="10" t="str">
        <f t="shared" si="46"/>
        <v>20</v>
      </c>
      <c r="AC737" s="10" t="s">
        <v>170</v>
      </c>
      <c r="AD737" s="10"/>
      <c r="AE737" s="10"/>
      <c r="AF737" s="10"/>
      <c r="AG737" s="11" t="s">
        <v>198</v>
      </c>
    </row>
    <row r="738" spans="1:33" ht="16.5" x14ac:dyDescent="0.3">
      <c r="A738" s="10">
        <f t="shared" si="49"/>
        <v>733</v>
      </c>
      <c r="B738" s="29">
        <f t="shared" si="47"/>
        <v>32210211</v>
      </c>
      <c r="C738" s="10"/>
      <c r="D738" s="10">
        <v>0</v>
      </c>
      <c r="E738" s="10" t="s">
        <v>129</v>
      </c>
      <c r="F738" s="10" t="str">
        <f t="shared" si="48"/>
        <v>5,22121</v>
      </c>
      <c r="G738" s="10"/>
      <c r="H738" s="10"/>
      <c r="I738" s="10">
        <v>0</v>
      </c>
      <c r="J738" s="11" t="s">
        <v>262</v>
      </c>
      <c r="K738" s="10" t="s">
        <v>55</v>
      </c>
      <c r="L738" s="12"/>
      <c r="M738" s="10">
        <v>1</v>
      </c>
      <c r="N738" s="10"/>
      <c r="O738" s="248"/>
      <c r="P738" s="10"/>
      <c r="Q738" s="10"/>
      <c r="R738" s="248">
        <v>20</v>
      </c>
      <c r="S738" s="248"/>
      <c r="T738" s="10" t="s">
        <v>117</v>
      </c>
      <c r="U738" s="248">
        <v>0</v>
      </c>
      <c r="V738" s="10"/>
      <c r="W738" s="143" t="s">
        <v>2609</v>
      </c>
      <c r="X738" s="10"/>
      <c r="Y738" s="10"/>
      <c r="Z738" s="11"/>
      <c r="AA738" s="11"/>
      <c r="AB738" s="10" t="str">
        <f t="shared" si="46"/>
        <v>21</v>
      </c>
      <c r="AC738" s="10" t="s">
        <v>170</v>
      </c>
      <c r="AD738" s="10"/>
      <c r="AE738" s="10"/>
      <c r="AF738" s="10"/>
      <c r="AG738" s="11" t="s">
        <v>198</v>
      </c>
    </row>
    <row r="739" spans="1:33" ht="16.5" x14ac:dyDescent="0.3">
      <c r="A739" s="55">
        <f t="shared" si="49"/>
        <v>734</v>
      </c>
      <c r="B739" s="29">
        <f t="shared" si="47"/>
        <v>32210221</v>
      </c>
      <c r="C739" s="10"/>
      <c r="D739" s="10">
        <v>0</v>
      </c>
      <c r="E739" s="10" t="s">
        <v>129</v>
      </c>
      <c r="F739" s="10" t="str">
        <f t="shared" si="48"/>
        <v>5,22122</v>
      </c>
      <c r="G739" s="10"/>
      <c r="H739" s="10"/>
      <c r="I739" s="10">
        <v>0</v>
      </c>
      <c r="J739" s="11" t="s">
        <v>262</v>
      </c>
      <c r="K739" s="10" t="s">
        <v>55</v>
      </c>
      <c r="L739" s="12"/>
      <c r="M739" s="10">
        <v>1</v>
      </c>
      <c r="N739" s="10"/>
      <c r="O739" s="248"/>
      <c r="P739" s="10"/>
      <c r="Q739" s="10"/>
      <c r="R739" s="248">
        <v>20</v>
      </c>
      <c r="S739" s="248"/>
      <c r="T739" s="10" t="s">
        <v>117</v>
      </c>
      <c r="U739" s="248">
        <v>0</v>
      </c>
      <c r="V739" s="10"/>
      <c r="W739" s="143" t="s">
        <v>2609</v>
      </c>
      <c r="X739" s="10"/>
      <c r="Y739" s="10"/>
      <c r="Z739" s="11"/>
      <c r="AA739" s="11"/>
      <c r="AB739" s="10" t="str">
        <f t="shared" si="46"/>
        <v>22</v>
      </c>
      <c r="AC739" s="10" t="s">
        <v>170</v>
      </c>
      <c r="AD739" s="10"/>
      <c r="AE739" s="10"/>
      <c r="AF739" s="10"/>
      <c r="AG739" s="11" t="s">
        <v>198</v>
      </c>
    </row>
    <row r="740" spans="1:33" ht="16.5" x14ac:dyDescent="0.3">
      <c r="A740" s="10">
        <f t="shared" si="49"/>
        <v>735</v>
      </c>
      <c r="B740" s="29">
        <f t="shared" si="47"/>
        <v>32210231</v>
      </c>
      <c r="C740" s="10"/>
      <c r="D740" s="10">
        <v>0</v>
      </c>
      <c r="E740" s="10" t="s">
        <v>129</v>
      </c>
      <c r="F740" s="10" t="str">
        <f t="shared" si="48"/>
        <v>5,22123</v>
      </c>
      <c r="G740" s="10"/>
      <c r="H740" s="10"/>
      <c r="I740" s="10">
        <v>0</v>
      </c>
      <c r="J740" s="11" t="s">
        <v>262</v>
      </c>
      <c r="K740" s="10" t="s">
        <v>55</v>
      </c>
      <c r="L740" s="12"/>
      <c r="M740" s="10">
        <v>1</v>
      </c>
      <c r="N740" s="10"/>
      <c r="O740" s="248"/>
      <c r="P740" s="10"/>
      <c r="Q740" s="10"/>
      <c r="R740" s="248">
        <v>20</v>
      </c>
      <c r="S740" s="248"/>
      <c r="T740" s="10" t="s">
        <v>117</v>
      </c>
      <c r="U740" s="248">
        <v>0</v>
      </c>
      <c r="V740" s="10"/>
      <c r="W740" s="143" t="s">
        <v>2609</v>
      </c>
      <c r="X740" s="10"/>
      <c r="Y740" s="10"/>
      <c r="Z740" s="11"/>
      <c r="AA740" s="11"/>
      <c r="AB740" s="10" t="str">
        <f t="shared" si="46"/>
        <v>23</v>
      </c>
      <c r="AC740" s="10" t="s">
        <v>170</v>
      </c>
      <c r="AD740" s="10"/>
      <c r="AE740" s="10"/>
      <c r="AF740" s="10"/>
      <c r="AG740" s="11" t="s">
        <v>198</v>
      </c>
    </row>
    <row r="741" spans="1:33" ht="16.5" x14ac:dyDescent="0.3">
      <c r="A741" s="55">
        <f t="shared" si="49"/>
        <v>736</v>
      </c>
      <c r="B741" s="29">
        <f t="shared" si="47"/>
        <v>32210241</v>
      </c>
      <c r="C741" s="10"/>
      <c r="D741" s="10">
        <v>0</v>
      </c>
      <c r="E741" s="10" t="s">
        <v>129</v>
      </c>
      <c r="F741" s="10" t="str">
        <f t="shared" si="48"/>
        <v>5,22124</v>
      </c>
      <c r="G741" s="10"/>
      <c r="H741" s="10"/>
      <c r="I741" s="10">
        <v>0</v>
      </c>
      <c r="J741" s="11" t="s">
        <v>262</v>
      </c>
      <c r="K741" s="10" t="s">
        <v>55</v>
      </c>
      <c r="L741" s="12"/>
      <c r="M741" s="10">
        <v>1</v>
      </c>
      <c r="N741" s="10"/>
      <c r="O741" s="248"/>
      <c r="P741" s="10"/>
      <c r="Q741" s="10"/>
      <c r="R741" s="248">
        <v>20</v>
      </c>
      <c r="S741" s="248"/>
      <c r="T741" s="10" t="s">
        <v>117</v>
      </c>
      <c r="U741" s="248">
        <v>0</v>
      </c>
      <c r="V741" s="10"/>
      <c r="W741" s="143" t="s">
        <v>2609</v>
      </c>
      <c r="X741" s="10"/>
      <c r="Y741" s="10"/>
      <c r="Z741" s="11"/>
      <c r="AA741" s="11"/>
      <c r="AB741" s="10" t="str">
        <f t="shared" si="46"/>
        <v>24</v>
      </c>
      <c r="AC741" s="10" t="s">
        <v>170</v>
      </c>
      <c r="AD741" s="10"/>
      <c r="AE741" s="10"/>
      <c r="AF741" s="10"/>
      <c r="AG741" s="11" t="s">
        <v>198</v>
      </c>
    </row>
    <row r="742" spans="1:33" ht="16.5" x14ac:dyDescent="0.3">
      <c r="A742" s="10">
        <f t="shared" si="49"/>
        <v>737</v>
      </c>
      <c r="B742" s="29">
        <f t="shared" si="47"/>
        <v>32210251</v>
      </c>
      <c r="C742" s="10"/>
      <c r="D742" s="10">
        <v>0</v>
      </c>
      <c r="E742" s="10" t="s">
        <v>129</v>
      </c>
      <c r="F742" s="10" t="str">
        <f t="shared" si="48"/>
        <v>5,22125</v>
      </c>
      <c r="G742" s="10"/>
      <c r="H742" s="10"/>
      <c r="I742" s="10">
        <v>0</v>
      </c>
      <c r="J742" s="11" t="s">
        <v>262</v>
      </c>
      <c r="K742" s="10" t="s">
        <v>55</v>
      </c>
      <c r="L742" s="12"/>
      <c r="M742" s="10">
        <v>1</v>
      </c>
      <c r="N742" s="10"/>
      <c r="O742" s="248"/>
      <c r="P742" s="10"/>
      <c r="Q742" s="10"/>
      <c r="R742" s="248">
        <v>20</v>
      </c>
      <c r="S742" s="248"/>
      <c r="T742" s="10" t="s">
        <v>117</v>
      </c>
      <c r="U742" s="248">
        <v>0</v>
      </c>
      <c r="V742" s="10"/>
      <c r="W742" s="143" t="s">
        <v>2609</v>
      </c>
      <c r="X742" s="10"/>
      <c r="Y742" s="10"/>
      <c r="Z742" s="11"/>
      <c r="AA742" s="11"/>
      <c r="AB742" s="10" t="str">
        <f t="shared" si="46"/>
        <v>25</v>
      </c>
      <c r="AC742" s="10" t="s">
        <v>170</v>
      </c>
      <c r="AD742" s="10"/>
      <c r="AE742" s="10"/>
      <c r="AF742" s="10"/>
      <c r="AG742" s="11" t="s">
        <v>198</v>
      </c>
    </row>
    <row r="743" spans="1:33" ht="16.5" x14ac:dyDescent="0.3">
      <c r="A743" s="55">
        <f t="shared" si="49"/>
        <v>738</v>
      </c>
      <c r="B743" s="10">
        <f t="shared" si="44"/>
        <v>34210010</v>
      </c>
      <c r="C743" s="10"/>
      <c r="D743" s="10">
        <v>0</v>
      </c>
      <c r="E743" s="10" t="s">
        <v>125</v>
      </c>
      <c r="F743" s="10" t="str">
        <f t="shared" si="48"/>
        <v>5,42101</v>
      </c>
      <c r="G743" s="10"/>
      <c r="H743" s="10"/>
      <c r="I743" s="10">
        <v>0</v>
      </c>
      <c r="J743" s="11" t="s">
        <v>262</v>
      </c>
      <c r="K743" s="10" t="s">
        <v>55</v>
      </c>
      <c r="L743" s="12"/>
      <c r="M743" s="10">
        <v>1</v>
      </c>
      <c r="N743" s="10"/>
      <c r="O743" s="248"/>
      <c r="P743" s="10"/>
      <c r="Q743" s="10"/>
      <c r="R743" s="248"/>
      <c r="S743" s="248"/>
      <c r="T743" s="10" t="s">
        <v>117</v>
      </c>
      <c r="U743" s="248">
        <v>0</v>
      </c>
      <c r="V743" s="10"/>
      <c r="W743" s="143" t="s">
        <v>2609</v>
      </c>
      <c r="X743" s="10"/>
      <c r="Y743" s="10"/>
      <c r="Z743" s="11"/>
      <c r="AA743" s="11"/>
      <c r="AB743" s="10" t="str">
        <f t="shared" si="45"/>
        <v>01</v>
      </c>
      <c r="AC743" s="10" t="s">
        <v>171</v>
      </c>
      <c r="AD743" s="10"/>
      <c r="AE743" s="10"/>
      <c r="AF743" s="10"/>
      <c r="AG743" s="11" t="s">
        <v>199</v>
      </c>
    </row>
    <row r="744" spans="1:33" ht="16.5" x14ac:dyDescent="0.3">
      <c r="A744" s="10">
        <f t="shared" si="49"/>
        <v>739</v>
      </c>
      <c r="B744" s="10">
        <f t="shared" si="44"/>
        <v>34210020</v>
      </c>
      <c r="C744" s="10"/>
      <c r="D744" s="10">
        <v>0</v>
      </c>
      <c r="E744" s="10" t="s">
        <v>125</v>
      </c>
      <c r="F744" s="10" t="str">
        <f t="shared" si="48"/>
        <v>5,42102</v>
      </c>
      <c r="G744" s="10"/>
      <c r="H744" s="10"/>
      <c r="I744" s="10">
        <v>0</v>
      </c>
      <c r="J744" s="11" t="s">
        <v>262</v>
      </c>
      <c r="K744" s="10" t="s">
        <v>55</v>
      </c>
      <c r="L744" s="12"/>
      <c r="M744" s="10">
        <v>1</v>
      </c>
      <c r="N744" s="10"/>
      <c r="O744" s="248"/>
      <c r="P744" s="10"/>
      <c r="Q744" s="10"/>
      <c r="R744" s="248"/>
      <c r="S744" s="248"/>
      <c r="T744" s="10" t="s">
        <v>117</v>
      </c>
      <c r="U744" s="248">
        <v>0</v>
      </c>
      <c r="V744" s="10"/>
      <c r="W744" s="143" t="s">
        <v>2609</v>
      </c>
      <c r="X744" s="10"/>
      <c r="Y744" s="10"/>
      <c r="Z744" s="11"/>
      <c r="AA744" s="11"/>
      <c r="AB744" s="10" t="str">
        <f t="shared" si="45"/>
        <v>02</v>
      </c>
      <c r="AC744" s="10" t="s">
        <v>171</v>
      </c>
      <c r="AD744" s="10"/>
      <c r="AE744" s="10"/>
      <c r="AF744" s="10"/>
      <c r="AG744" s="11" t="s">
        <v>199</v>
      </c>
    </row>
    <row r="745" spans="1:33" ht="16.5" x14ac:dyDescent="0.3">
      <c r="A745" s="55">
        <f t="shared" si="49"/>
        <v>740</v>
      </c>
      <c r="B745" s="10">
        <f t="shared" si="44"/>
        <v>34210030</v>
      </c>
      <c r="C745" s="10"/>
      <c r="D745" s="10">
        <v>0</v>
      </c>
      <c r="E745" s="10" t="s">
        <v>125</v>
      </c>
      <c r="F745" s="10" t="str">
        <f t="shared" si="48"/>
        <v>5,42103</v>
      </c>
      <c r="G745" s="10"/>
      <c r="H745" s="10"/>
      <c r="I745" s="10">
        <v>0</v>
      </c>
      <c r="J745" s="11" t="s">
        <v>262</v>
      </c>
      <c r="K745" s="10" t="s">
        <v>55</v>
      </c>
      <c r="L745" s="12"/>
      <c r="M745" s="10">
        <v>1</v>
      </c>
      <c r="N745" s="10"/>
      <c r="O745" s="248"/>
      <c r="P745" s="10"/>
      <c r="Q745" s="10"/>
      <c r="R745" s="248"/>
      <c r="S745" s="248"/>
      <c r="T745" s="10" t="s">
        <v>117</v>
      </c>
      <c r="U745" s="248">
        <v>0</v>
      </c>
      <c r="V745" s="10"/>
      <c r="W745" s="143" t="s">
        <v>2609</v>
      </c>
      <c r="X745" s="10"/>
      <c r="Y745" s="10"/>
      <c r="Z745" s="11"/>
      <c r="AA745" s="11"/>
      <c r="AB745" s="10" t="str">
        <f t="shared" si="45"/>
        <v>03</v>
      </c>
      <c r="AC745" s="10" t="s">
        <v>171</v>
      </c>
      <c r="AD745" s="10"/>
      <c r="AE745" s="10"/>
      <c r="AF745" s="10"/>
      <c r="AG745" s="11" t="s">
        <v>199</v>
      </c>
    </row>
    <row r="746" spans="1:33" ht="16.5" x14ac:dyDescent="0.3">
      <c r="A746" s="10">
        <f t="shared" si="49"/>
        <v>741</v>
      </c>
      <c r="B746" s="10">
        <f t="shared" si="44"/>
        <v>34210040</v>
      </c>
      <c r="C746" s="10"/>
      <c r="D746" s="10">
        <v>0</v>
      </c>
      <c r="E746" s="10" t="s">
        <v>125</v>
      </c>
      <c r="F746" s="10" t="str">
        <f t="shared" si="48"/>
        <v>5,42104</v>
      </c>
      <c r="G746" s="10"/>
      <c r="H746" s="10"/>
      <c r="I746" s="10">
        <v>0</v>
      </c>
      <c r="J746" s="11" t="s">
        <v>262</v>
      </c>
      <c r="K746" s="10" t="s">
        <v>55</v>
      </c>
      <c r="L746" s="12"/>
      <c r="M746" s="10">
        <v>1</v>
      </c>
      <c r="N746" s="10"/>
      <c r="O746" s="248"/>
      <c r="P746" s="10"/>
      <c r="Q746" s="10"/>
      <c r="R746" s="248"/>
      <c r="S746" s="248"/>
      <c r="T746" s="10" t="s">
        <v>117</v>
      </c>
      <c r="U746" s="248">
        <v>0</v>
      </c>
      <c r="V746" s="10"/>
      <c r="W746" s="143" t="s">
        <v>2609</v>
      </c>
      <c r="X746" s="10"/>
      <c r="Y746" s="10"/>
      <c r="Z746" s="11"/>
      <c r="AA746" s="11"/>
      <c r="AB746" s="10" t="str">
        <f t="shared" si="45"/>
        <v>04</v>
      </c>
      <c r="AC746" s="10" t="s">
        <v>171</v>
      </c>
      <c r="AD746" s="10"/>
      <c r="AE746" s="10"/>
      <c r="AF746" s="10"/>
      <c r="AG746" s="11" t="s">
        <v>199</v>
      </c>
    </row>
    <row r="747" spans="1:33" ht="16.5" x14ac:dyDescent="0.3">
      <c r="A747" s="55">
        <f t="shared" si="49"/>
        <v>742</v>
      </c>
      <c r="B747" s="10">
        <f t="shared" si="44"/>
        <v>34210050</v>
      </c>
      <c r="C747" s="10"/>
      <c r="D747" s="10">
        <v>0</v>
      </c>
      <c r="E747" s="10" t="s">
        <v>125</v>
      </c>
      <c r="F747" s="10" t="str">
        <f t="shared" si="48"/>
        <v>5,42105</v>
      </c>
      <c r="G747" s="10"/>
      <c r="H747" s="10"/>
      <c r="I747" s="10">
        <v>0</v>
      </c>
      <c r="J747" s="11" t="s">
        <v>262</v>
      </c>
      <c r="K747" s="10" t="s">
        <v>55</v>
      </c>
      <c r="L747" s="12"/>
      <c r="M747" s="10">
        <v>1</v>
      </c>
      <c r="N747" s="10"/>
      <c r="O747" s="248"/>
      <c r="P747" s="10"/>
      <c r="Q747" s="10"/>
      <c r="R747" s="248"/>
      <c r="S747" s="248"/>
      <c r="T747" s="10" t="s">
        <v>117</v>
      </c>
      <c r="U747" s="248">
        <v>0</v>
      </c>
      <c r="V747" s="10"/>
      <c r="W747" s="143" t="s">
        <v>2609</v>
      </c>
      <c r="X747" s="10"/>
      <c r="Y747" s="10"/>
      <c r="Z747" s="11"/>
      <c r="AA747" s="11"/>
      <c r="AB747" s="10" t="str">
        <f t="shared" si="45"/>
        <v>05</v>
      </c>
      <c r="AC747" s="10" t="s">
        <v>171</v>
      </c>
      <c r="AD747" s="10"/>
      <c r="AE747" s="10"/>
      <c r="AF747" s="10"/>
      <c r="AG747" s="11" t="s">
        <v>199</v>
      </c>
    </row>
    <row r="748" spans="1:33" ht="16.5" x14ac:dyDescent="0.3">
      <c r="A748" s="10">
        <f t="shared" si="49"/>
        <v>743</v>
      </c>
      <c r="B748" s="10">
        <f t="shared" si="44"/>
        <v>34210060</v>
      </c>
      <c r="C748" s="10"/>
      <c r="D748" s="10">
        <v>0</v>
      </c>
      <c r="E748" s="10" t="s">
        <v>125</v>
      </c>
      <c r="F748" s="10" t="str">
        <f t="shared" si="48"/>
        <v>5,42106</v>
      </c>
      <c r="G748" s="10"/>
      <c r="H748" s="10"/>
      <c r="I748" s="10">
        <v>0</v>
      </c>
      <c r="J748" s="11" t="s">
        <v>262</v>
      </c>
      <c r="K748" s="10" t="s">
        <v>55</v>
      </c>
      <c r="L748" s="12"/>
      <c r="M748" s="10">
        <v>1</v>
      </c>
      <c r="N748" s="10"/>
      <c r="O748" s="248"/>
      <c r="P748" s="10"/>
      <c r="Q748" s="10"/>
      <c r="R748" s="248"/>
      <c r="S748" s="248"/>
      <c r="T748" s="10" t="s">
        <v>117</v>
      </c>
      <c r="U748" s="248">
        <v>0</v>
      </c>
      <c r="V748" s="10"/>
      <c r="W748" s="143" t="s">
        <v>2609</v>
      </c>
      <c r="X748" s="10"/>
      <c r="Y748" s="10"/>
      <c r="Z748" s="11"/>
      <c r="AA748" s="11"/>
      <c r="AB748" s="10" t="str">
        <f t="shared" si="45"/>
        <v>06</v>
      </c>
      <c r="AC748" s="10" t="s">
        <v>171</v>
      </c>
      <c r="AD748" s="10"/>
      <c r="AE748" s="10"/>
      <c r="AF748" s="10"/>
      <c r="AG748" s="11" t="s">
        <v>199</v>
      </c>
    </row>
    <row r="749" spans="1:33" ht="16.5" x14ac:dyDescent="0.3">
      <c r="A749" s="55">
        <f t="shared" si="49"/>
        <v>744</v>
      </c>
      <c r="B749" s="10">
        <f t="shared" si="44"/>
        <v>34210070</v>
      </c>
      <c r="C749" s="10"/>
      <c r="D749" s="10">
        <v>0</v>
      </c>
      <c r="E749" s="10" t="s">
        <v>125</v>
      </c>
      <c r="F749" s="10" t="str">
        <f t="shared" si="48"/>
        <v>5,42107</v>
      </c>
      <c r="G749" s="10"/>
      <c r="H749" s="10"/>
      <c r="I749" s="10">
        <v>0</v>
      </c>
      <c r="J749" s="11" t="s">
        <v>262</v>
      </c>
      <c r="K749" s="10" t="s">
        <v>55</v>
      </c>
      <c r="L749" s="12"/>
      <c r="M749" s="10">
        <v>1</v>
      </c>
      <c r="N749" s="10"/>
      <c r="O749" s="248"/>
      <c r="P749" s="10"/>
      <c r="Q749" s="10"/>
      <c r="R749" s="248"/>
      <c r="S749" s="248"/>
      <c r="T749" s="10" t="s">
        <v>117</v>
      </c>
      <c r="U749" s="248">
        <v>0</v>
      </c>
      <c r="V749" s="10"/>
      <c r="W749" s="143" t="s">
        <v>2609</v>
      </c>
      <c r="X749" s="10"/>
      <c r="Y749" s="10"/>
      <c r="Z749" s="11"/>
      <c r="AA749" s="11"/>
      <c r="AB749" s="10" t="str">
        <f t="shared" si="45"/>
        <v>07</v>
      </c>
      <c r="AC749" s="10" t="s">
        <v>171</v>
      </c>
      <c r="AD749" s="10"/>
      <c r="AE749" s="10"/>
      <c r="AF749" s="10"/>
      <c r="AG749" s="11" t="s">
        <v>199</v>
      </c>
    </row>
    <row r="750" spans="1:33" ht="16.5" x14ac:dyDescent="0.3">
      <c r="A750" s="10">
        <f t="shared" si="49"/>
        <v>745</v>
      </c>
      <c r="B750" s="10">
        <f t="shared" si="44"/>
        <v>34210080</v>
      </c>
      <c r="C750" s="10"/>
      <c r="D750" s="10">
        <v>0</v>
      </c>
      <c r="E750" s="10" t="s">
        <v>125</v>
      </c>
      <c r="F750" s="10" t="str">
        <f t="shared" si="48"/>
        <v>5,42108</v>
      </c>
      <c r="G750" s="10"/>
      <c r="H750" s="10"/>
      <c r="I750" s="10">
        <v>0</v>
      </c>
      <c r="J750" s="11" t="s">
        <v>262</v>
      </c>
      <c r="K750" s="10" t="s">
        <v>55</v>
      </c>
      <c r="L750" s="12"/>
      <c r="M750" s="10">
        <v>1</v>
      </c>
      <c r="N750" s="10"/>
      <c r="O750" s="248"/>
      <c r="P750" s="10"/>
      <c r="Q750" s="10"/>
      <c r="R750" s="248"/>
      <c r="S750" s="248"/>
      <c r="T750" s="10" t="s">
        <v>117</v>
      </c>
      <c r="U750" s="248">
        <v>0</v>
      </c>
      <c r="V750" s="10"/>
      <c r="W750" s="143" t="s">
        <v>2609</v>
      </c>
      <c r="X750" s="10"/>
      <c r="Y750" s="10"/>
      <c r="Z750" s="11"/>
      <c r="AA750" s="11"/>
      <c r="AB750" s="10" t="str">
        <f t="shared" si="45"/>
        <v>08</v>
      </c>
      <c r="AC750" s="10" t="s">
        <v>171</v>
      </c>
      <c r="AD750" s="10"/>
      <c r="AE750" s="10"/>
      <c r="AF750" s="10"/>
      <c r="AG750" s="11" t="s">
        <v>199</v>
      </c>
    </row>
    <row r="751" spans="1:33" ht="16.5" x14ac:dyDescent="0.3">
      <c r="A751" s="55">
        <f t="shared" si="49"/>
        <v>746</v>
      </c>
      <c r="B751" s="10">
        <f t="shared" si="44"/>
        <v>34210090</v>
      </c>
      <c r="C751" s="10"/>
      <c r="D751" s="10">
        <v>0</v>
      </c>
      <c r="E751" s="10" t="s">
        <v>125</v>
      </c>
      <c r="F751" s="10" t="str">
        <f t="shared" si="48"/>
        <v>5,42109</v>
      </c>
      <c r="G751" s="10"/>
      <c r="H751" s="10"/>
      <c r="I751" s="10">
        <v>0</v>
      </c>
      <c r="J751" s="11" t="s">
        <v>262</v>
      </c>
      <c r="K751" s="10" t="s">
        <v>55</v>
      </c>
      <c r="L751" s="12"/>
      <c r="M751" s="10">
        <v>1</v>
      </c>
      <c r="N751" s="10"/>
      <c r="O751" s="248"/>
      <c r="P751" s="10"/>
      <c r="Q751" s="10"/>
      <c r="R751" s="248"/>
      <c r="S751" s="248"/>
      <c r="T751" s="10" t="s">
        <v>117</v>
      </c>
      <c r="U751" s="248">
        <v>0</v>
      </c>
      <c r="V751" s="10"/>
      <c r="W751" s="143" t="s">
        <v>2609</v>
      </c>
      <c r="X751" s="10"/>
      <c r="Y751" s="10"/>
      <c r="Z751" s="11"/>
      <c r="AA751" s="11"/>
      <c r="AB751" s="10" t="str">
        <f t="shared" si="45"/>
        <v>09</v>
      </c>
      <c r="AC751" s="10" t="s">
        <v>171</v>
      </c>
      <c r="AD751" s="10"/>
      <c r="AE751" s="10"/>
      <c r="AF751" s="10"/>
      <c r="AG751" s="11" t="s">
        <v>199</v>
      </c>
    </row>
    <row r="752" spans="1:33" ht="16.5" x14ac:dyDescent="0.3">
      <c r="A752" s="10">
        <f t="shared" si="49"/>
        <v>747</v>
      </c>
      <c r="B752" s="10">
        <f t="shared" si="44"/>
        <v>34210100</v>
      </c>
      <c r="C752" s="10"/>
      <c r="D752" s="10">
        <v>0</v>
      </c>
      <c r="E752" s="10" t="s">
        <v>125</v>
      </c>
      <c r="F752" s="10" t="str">
        <f t="shared" si="48"/>
        <v>5,42110</v>
      </c>
      <c r="G752" s="10"/>
      <c r="H752" s="10"/>
      <c r="I752" s="10">
        <v>0</v>
      </c>
      <c r="J752" s="11" t="s">
        <v>262</v>
      </c>
      <c r="K752" s="10" t="s">
        <v>55</v>
      </c>
      <c r="L752" s="12"/>
      <c r="M752" s="10">
        <v>1</v>
      </c>
      <c r="N752" s="10"/>
      <c r="O752" s="248"/>
      <c r="P752" s="10"/>
      <c r="Q752" s="10"/>
      <c r="R752" s="248"/>
      <c r="S752" s="248"/>
      <c r="T752" s="10" t="s">
        <v>117</v>
      </c>
      <c r="U752" s="248">
        <v>0</v>
      </c>
      <c r="V752" s="10"/>
      <c r="W752" s="143" t="s">
        <v>2609</v>
      </c>
      <c r="X752" s="10"/>
      <c r="Y752" s="10"/>
      <c r="Z752" s="11"/>
      <c r="AA752" s="11"/>
      <c r="AB752" s="10" t="str">
        <f t="shared" si="45"/>
        <v>10</v>
      </c>
      <c r="AC752" s="10" t="s">
        <v>171</v>
      </c>
      <c r="AD752" s="10"/>
      <c r="AE752" s="10"/>
      <c r="AF752" s="10"/>
      <c r="AG752" s="11" t="s">
        <v>199</v>
      </c>
    </row>
    <row r="753" spans="1:33" ht="16.5" x14ac:dyDescent="0.3">
      <c r="A753" s="55">
        <f t="shared" si="49"/>
        <v>748</v>
      </c>
      <c r="B753" s="10">
        <f t="shared" si="44"/>
        <v>34210110</v>
      </c>
      <c r="C753" s="10"/>
      <c r="D753" s="10">
        <v>0</v>
      </c>
      <c r="E753" s="10" t="s">
        <v>125</v>
      </c>
      <c r="F753" s="10" t="str">
        <f t="shared" si="48"/>
        <v>5,42111</v>
      </c>
      <c r="G753" s="10"/>
      <c r="H753" s="10"/>
      <c r="I753" s="10">
        <v>0</v>
      </c>
      <c r="J753" s="11" t="s">
        <v>262</v>
      </c>
      <c r="K753" s="10" t="s">
        <v>55</v>
      </c>
      <c r="L753" s="12"/>
      <c r="M753" s="10">
        <v>1</v>
      </c>
      <c r="N753" s="10"/>
      <c r="O753" s="248"/>
      <c r="P753" s="10"/>
      <c r="Q753" s="10"/>
      <c r="R753" s="248"/>
      <c r="S753" s="248"/>
      <c r="T753" s="10" t="s">
        <v>117</v>
      </c>
      <c r="U753" s="248">
        <v>0</v>
      </c>
      <c r="V753" s="10"/>
      <c r="W753" s="143" t="s">
        <v>2609</v>
      </c>
      <c r="X753" s="10"/>
      <c r="Y753" s="10"/>
      <c r="Z753" s="11"/>
      <c r="AA753" s="11"/>
      <c r="AB753" s="10" t="str">
        <f t="shared" si="45"/>
        <v>11</v>
      </c>
      <c r="AC753" s="10" t="s">
        <v>171</v>
      </c>
      <c r="AD753" s="10"/>
      <c r="AE753" s="10"/>
      <c r="AF753" s="10"/>
      <c r="AG753" s="11" t="s">
        <v>199</v>
      </c>
    </row>
    <row r="754" spans="1:33" ht="16.5" x14ac:dyDescent="0.3">
      <c r="A754" s="10">
        <f t="shared" si="49"/>
        <v>749</v>
      </c>
      <c r="B754" s="10">
        <f t="shared" si="44"/>
        <v>34210120</v>
      </c>
      <c r="C754" s="10"/>
      <c r="D754" s="10">
        <v>0</v>
      </c>
      <c r="E754" s="10" t="s">
        <v>125</v>
      </c>
      <c r="F754" s="10" t="str">
        <f t="shared" si="48"/>
        <v>5,42112</v>
      </c>
      <c r="G754" s="10"/>
      <c r="H754" s="10"/>
      <c r="I754" s="10">
        <v>0</v>
      </c>
      <c r="J754" s="11" t="s">
        <v>262</v>
      </c>
      <c r="K754" s="10" t="s">
        <v>55</v>
      </c>
      <c r="L754" s="12"/>
      <c r="M754" s="10">
        <v>1</v>
      </c>
      <c r="N754" s="10"/>
      <c r="O754" s="248"/>
      <c r="P754" s="10"/>
      <c r="Q754" s="10"/>
      <c r="R754" s="248"/>
      <c r="S754" s="248"/>
      <c r="T754" s="10" t="s">
        <v>117</v>
      </c>
      <c r="U754" s="248">
        <v>0</v>
      </c>
      <c r="V754" s="10"/>
      <c r="W754" s="143" t="s">
        <v>2609</v>
      </c>
      <c r="X754" s="10"/>
      <c r="Y754" s="10"/>
      <c r="Z754" s="11"/>
      <c r="AA754" s="11"/>
      <c r="AB754" s="10" t="str">
        <f t="shared" si="45"/>
        <v>12</v>
      </c>
      <c r="AC754" s="10" t="s">
        <v>171</v>
      </c>
      <c r="AD754" s="10"/>
      <c r="AE754" s="10"/>
      <c r="AF754" s="10"/>
      <c r="AG754" s="11" t="s">
        <v>199</v>
      </c>
    </row>
    <row r="755" spans="1:33" ht="16.5" x14ac:dyDescent="0.3">
      <c r="A755" s="55">
        <f t="shared" si="49"/>
        <v>750</v>
      </c>
      <c r="B755" s="10">
        <f t="shared" si="44"/>
        <v>34210130</v>
      </c>
      <c r="C755" s="10"/>
      <c r="D755" s="10">
        <v>0</v>
      </c>
      <c r="E755" s="10" t="s">
        <v>125</v>
      </c>
      <c r="F755" s="10" t="str">
        <f t="shared" si="48"/>
        <v>5,42113</v>
      </c>
      <c r="G755" s="10"/>
      <c r="H755" s="10"/>
      <c r="I755" s="10">
        <v>0</v>
      </c>
      <c r="J755" s="11" t="s">
        <v>262</v>
      </c>
      <c r="K755" s="10" t="s">
        <v>55</v>
      </c>
      <c r="L755" s="12"/>
      <c r="M755" s="10">
        <v>1</v>
      </c>
      <c r="N755" s="10"/>
      <c r="O755" s="248"/>
      <c r="P755" s="10"/>
      <c r="Q755" s="10"/>
      <c r="R755" s="248"/>
      <c r="S755" s="248"/>
      <c r="T755" s="10" t="s">
        <v>117</v>
      </c>
      <c r="U755" s="248">
        <v>0</v>
      </c>
      <c r="V755" s="10"/>
      <c r="W755" s="143" t="s">
        <v>2609</v>
      </c>
      <c r="X755" s="10"/>
      <c r="Y755" s="10"/>
      <c r="Z755" s="11"/>
      <c r="AA755" s="11"/>
      <c r="AB755" s="10" t="str">
        <f t="shared" si="45"/>
        <v>13</v>
      </c>
      <c r="AC755" s="10" t="s">
        <v>171</v>
      </c>
      <c r="AD755" s="10"/>
      <c r="AE755" s="10"/>
      <c r="AF755" s="10"/>
      <c r="AG755" s="11" t="s">
        <v>199</v>
      </c>
    </row>
    <row r="756" spans="1:33" ht="16.5" x14ac:dyDescent="0.3">
      <c r="A756" s="10">
        <f t="shared" si="49"/>
        <v>751</v>
      </c>
      <c r="B756" s="10">
        <f t="shared" si="44"/>
        <v>34210140</v>
      </c>
      <c r="C756" s="10"/>
      <c r="D756" s="10">
        <v>0</v>
      </c>
      <c r="E756" s="10" t="s">
        <v>125</v>
      </c>
      <c r="F756" s="10" t="str">
        <f t="shared" si="48"/>
        <v>5,42114</v>
      </c>
      <c r="G756" s="10"/>
      <c r="H756" s="10"/>
      <c r="I756" s="10">
        <v>0</v>
      </c>
      <c r="J756" s="11" t="s">
        <v>262</v>
      </c>
      <c r="K756" s="10" t="s">
        <v>55</v>
      </c>
      <c r="L756" s="12"/>
      <c r="M756" s="10">
        <v>1</v>
      </c>
      <c r="N756" s="10"/>
      <c r="O756" s="248"/>
      <c r="P756" s="10"/>
      <c r="Q756" s="10"/>
      <c r="R756" s="248"/>
      <c r="S756" s="248"/>
      <c r="T756" s="10" t="s">
        <v>117</v>
      </c>
      <c r="U756" s="248">
        <v>0</v>
      </c>
      <c r="V756" s="10"/>
      <c r="W756" s="143" t="s">
        <v>2609</v>
      </c>
      <c r="X756" s="10"/>
      <c r="Y756" s="10"/>
      <c r="Z756" s="11"/>
      <c r="AA756" s="11"/>
      <c r="AB756" s="10" t="str">
        <f t="shared" si="45"/>
        <v>14</v>
      </c>
      <c r="AC756" s="10" t="s">
        <v>171</v>
      </c>
      <c r="AD756" s="10"/>
      <c r="AE756" s="10"/>
      <c r="AF756" s="10"/>
      <c r="AG756" s="11" t="s">
        <v>199</v>
      </c>
    </row>
    <row r="757" spans="1:33" ht="16.5" x14ac:dyDescent="0.3">
      <c r="A757" s="55">
        <f t="shared" si="49"/>
        <v>752</v>
      </c>
      <c r="B757" s="10">
        <f t="shared" si="44"/>
        <v>34210150</v>
      </c>
      <c r="C757" s="10"/>
      <c r="D757" s="10">
        <v>0</v>
      </c>
      <c r="E757" s="10" t="s">
        <v>125</v>
      </c>
      <c r="F757" s="10" t="str">
        <f t="shared" si="48"/>
        <v>5,42115</v>
      </c>
      <c r="G757" s="10"/>
      <c r="H757" s="10"/>
      <c r="I757" s="10">
        <v>0</v>
      </c>
      <c r="J757" s="11" t="s">
        <v>262</v>
      </c>
      <c r="K757" s="10" t="s">
        <v>55</v>
      </c>
      <c r="L757" s="12"/>
      <c r="M757" s="10">
        <v>1</v>
      </c>
      <c r="N757" s="10"/>
      <c r="O757" s="248"/>
      <c r="P757" s="10"/>
      <c r="Q757" s="10"/>
      <c r="R757" s="248"/>
      <c r="S757" s="248"/>
      <c r="T757" s="10" t="s">
        <v>117</v>
      </c>
      <c r="U757" s="248">
        <v>0</v>
      </c>
      <c r="V757" s="10"/>
      <c r="W757" s="143" t="s">
        <v>2609</v>
      </c>
      <c r="X757" s="10"/>
      <c r="Y757" s="10"/>
      <c r="Z757" s="11"/>
      <c r="AA757" s="11"/>
      <c r="AB757" s="10" t="str">
        <f t="shared" si="45"/>
        <v>15</v>
      </c>
      <c r="AC757" s="10" t="s">
        <v>171</v>
      </c>
      <c r="AD757" s="10"/>
      <c r="AE757" s="10"/>
      <c r="AF757" s="10"/>
      <c r="AG757" s="11" t="s">
        <v>199</v>
      </c>
    </row>
    <row r="758" spans="1:33" ht="16.5" x14ac:dyDescent="0.3">
      <c r="A758" s="10">
        <f t="shared" si="49"/>
        <v>753</v>
      </c>
      <c r="B758" s="10">
        <f t="shared" si="44"/>
        <v>34210160</v>
      </c>
      <c r="C758" s="10"/>
      <c r="D758" s="10">
        <v>0</v>
      </c>
      <c r="E758" s="10" t="s">
        <v>125</v>
      </c>
      <c r="F758" s="10" t="str">
        <f t="shared" si="48"/>
        <v>5,42116</v>
      </c>
      <c r="G758" s="10"/>
      <c r="H758" s="10"/>
      <c r="I758" s="10">
        <v>0</v>
      </c>
      <c r="J758" s="11" t="s">
        <v>262</v>
      </c>
      <c r="K758" s="10" t="s">
        <v>55</v>
      </c>
      <c r="L758" s="12"/>
      <c r="M758" s="10">
        <v>1</v>
      </c>
      <c r="N758" s="10"/>
      <c r="O758" s="248"/>
      <c r="P758" s="10"/>
      <c r="Q758" s="10"/>
      <c r="R758" s="248"/>
      <c r="S758" s="248"/>
      <c r="T758" s="10" t="s">
        <v>117</v>
      </c>
      <c r="U758" s="248">
        <v>0</v>
      </c>
      <c r="V758" s="10"/>
      <c r="W758" s="143" t="s">
        <v>2609</v>
      </c>
      <c r="X758" s="10"/>
      <c r="Y758" s="10"/>
      <c r="Z758" s="11"/>
      <c r="AA758" s="11"/>
      <c r="AB758" s="10" t="str">
        <f t="shared" si="45"/>
        <v>16</v>
      </c>
      <c r="AC758" s="10" t="s">
        <v>171</v>
      </c>
      <c r="AD758" s="10"/>
      <c r="AE758" s="10"/>
      <c r="AF758" s="10"/>
      <c r="AG758" s="11" t="s">
        <v>199</v>
      </c>
    </row>
    <row r="759" spans="1:33" ht="16.5" x14ac:dyDescent="0.3">
      <c r="A759" s="55">
        <f t="shared" si="49"/>
        <v>754</v>
      </c>
      <c r="B759" s="10">
        <f t="shared" si="44"/>
        <v>34210170</v>
      </c>
      <c r="C759" s="10"/>
      <c r="D759" s="10">
        <v>0</v>
      </c>
      <c r="E759" s="10" t="s">
        <v>125</v>
      </c>
      <c r="F759" s="10" t="str">
        <f t="shared" si="48"/>
        <v>5,42117</v>
      </c>
      <c r="G759" s="10"/>
      <c r="H759" s="10"/>
      <c r="I759" s="10">
        <v>0</v>
      </c>
      <c r="J759" s="11" t="s">
        <v>262</v>
      </c>
      <c r="K759" s="10" t="s">
        <v>55</v>
      </c>
      <c r="L759" s="12"/>
      <c r="M759" s="10">
        <v>1</v>
      </c>
      <c r="N759" s="10"/>
      <c r="O759" s="248"/>
      <c r="P759" s="10"/>
      <c r="Q759" s="10"/>
      <c r="R759" s="248"/>
      <c r="S759" s="248"/>
      <c r="T759" s="10" t="s">
        <v>117</v>
      </c>
      <c r="U759" s="248">
        <v>0</v>
      </c>
      <c r="V759" s="10"/>
      <c r="W759" s="143" t="s">
        <v>2609</v>
      </c>
      <c r="X759" s="10"/>
      <c r="Y759" s="10"/>
      <c r="Z759" s="11"/>
      <c r="AA759" s="11"/>
      <c r="AB759" s="10" t="str">
        <f t="shared" si="45"/>
        <v>17</v>
      </c>
      <c r="AC759" s="10" t="s">
        <v>171</v>
      </c>
      <c r="AD759" s="10"/>
      <c r="AE759" s="10"/>
      <c r="AF759" s="10"/>
      <c r="AG759" s="11" t="s">
        <v>199</v>
      </c>
    </row>
    <row r="760" spans="1:33" ht="16.5" x14ac:dyDescent="0.3">
      <c r="A760" s="10">
        <f t="shared" si="49"/>
        <v>755</v>
      </c>
      <c r="B760" s="10">
        <f t="shared" si="44"/>
        <v>34210180</v>
      </c>
      <c r="C760" s="10"/>
      <c r="D760" s="10">
        <v>0</v>
      </c>
      <c r="E760" s="10" t="s">
        <v>125</v>
      </c>
      <c r="F760" s="10" t="str">
        <f t="shared" si="48"/>
        <v>5,42118</v>
      </c>
      <c r="G760" s="10"/>
      <c r="H760" s="10"/>
      <c r="I760" s="10">
        <v>0</v>
      </c>
      <c r="J760" s="11" t="s">
        <v>262</v>
      </c>
      <c r="K760" s="10" t="s">
        <v>55</v>
      </c>
      <c r="L760" s="12"/>
      <c r="M760" s="10">
        <v>1</v>
      </c>
      <c r="N760" s="10"/>
      <c r="O760" s="248"/>
      <c r="P760" s="10"/>
      <c r="Q760" s="10"/>
      <c r="R760" s="248"/>
      <c r="S760" s="248"/>
      <c r="T760" s="10" t="s">
        <v>117</v>
      </c>
      <c r="U760" s="248">
        <v>0</v>
      </c>
      <c r="V760" s="10"/>
      <c r="W760" s="143" t="s">
        <v>2609</v>
      </c>
      <c r="X760" s="10"/>
      <c r="Y760" s="10"/>
      <c r="Z760" s="11"/>
      <c r="AA760" s="11"/>
      <c r="AB760" s="10" t="str">
        <f t="shared" si="45"/>
        <v>18</v>
      </c>
      <c r="AC760" s="10" t="s">
        <v>171</v>
      </c>
      <c r="AD760" s="10"/>
      <c r="AE760" s="10"/>
      <c r="AF760" s="10"/>
      <c r="AG760" s="11" t="s">
        <v>199</v>
      </c>
    </row>
    <row r="761" spans="1:33" ht="16.5" x14ac:dyDescent="0.3">
      <c r="A761" s="55">
        <f t="shared" si="49"/>
        <v>756</v>
      </c>
      <c r="B761" s="10">
        <f t="shared" si="44"/>
        <v>34210190</v>
      </c>
      <c r="C761" s="10"/>
      <c r="D761" s="10">
        <v>0</v>
      </c>
      <c r="E761" s="10" t="s">
        <v>125</v>
      </c>
      <c r="F761" s="10" t="str">
        <f t="shared" si="48"/>
        <v>5,42119</v>
      </c>
      <c r="G761" s="10"/>
      <c r="H761" s="10"/>
      <c r="I761" s="10">
        <v>0</v>
      </c>
      <c r="J761" s="11" t="s">
        <v>262</v>
      </c>
      <c r="K761" s="10" t="s">
        <v>55</v>
      </c>
      <c r="L761" s="12"/>
      <c r="M761" s="10">
        <v>1</v>
      </c>
      <c r="N761" s="10"/>
      <c r="O761" s="248"/>
      <c r="P761" s="10"/>
      <c r="Q761" s="10"/>
      <c r="R761" s="248"/>
      <c r="S761" s="248"/>
      <c r="T761" s="10" t="s">
        <v>117</v>
      </c>
      <c r="U761" s="248">
        <v>0</v>
      </c>
      <c r="V761" s="10"/>
      <c r="W761" s="143" t="s">
        <v>2609</v>
      </c>
      <c r="X761" s="10"/>
      <c r="Y761" s="10"/>
      <c r="Z761" s="11"/>
      <c r="AA761" s="11"/>
      <c r="AB761" s="10" t="str">
        <f t="shared" si="45"/>
        <v>19</v>
      </c>
      <c r="AC761" s="10" t="s">
        <v>171</v>
      </c>
      <c r="AD761" s="10"/>
      <c r="AE761" s="10"/>
      <c r="AF761" s="10"/>
      <c r="AG761" s="11" t="s">
        <v>199</v>
      </c>
    </row>
    <row r="762" spans="1:33" ht="16.5" x14ac:dyDescent="0.3">
      <c r="A762" s="10">
        <f t="shared" si="49"/>
        <v>757</v>
      </c>
      <c r="B762" s="10">
        <f t="shared" si="44"/>
        <v>34210200</v>
      </c>
      <c r="C762" s="10"/>
      <c r="D762" s="10">
        <v>0</v>
      </c>
      <c r="E762" s="10" t="s">
        <v>125</v>
      </c>
      <c r="F762" s="10" t="str">
        <f t="shared" si="48"/>
        <v>5,42120</v>
      </c>
      <c r="G762" s="10"/>
      <c r="H762" s="10"/>
      <c r="I762" s="10">
        <v>0</v>
      </c>
      <c r="J762" s="11" t="s">
        <v>262</v>
      </c>
      <c r="K762" s="10" t="s">
        <v>55</v>
      </c>
      <c r="L762" s="12"/>
      <c r="M762" s="10">
        <v>1</v>
      </c>
      <c r="N762" s="10"/>
      <c r="O762" s="248"/>
      <c r="P762" s="10"/>
      <c r="Q762" s="10"/>
      <c r="R762" s="248"/>
      <c r="S762" s="248"/>
      <c r="T762" s="10" t="s">
        <v>117</v>
      </c>
      <c r="U762" s="248">
        <v>0</v>
      </c>
      <c r="V762" s="10"/>
      <c r="W762" s="143" t="s">
        <v>2609</v>
      </c>
      <c r="X762" s="10"/>
      <c r="Y762" s="10"/>
      <c r="Z762" s="11"/>
      <c r="AA762" s="11"/>
      <c r="AB762" s="10" t="str">
        <f t="shared" si="45"/>
        <v>20</v>
      </c>
      <c r="AC762" s="10" t="s">
        <v>171</v>
      </c>
      <c r="AD762" s="10"/>
      <c r="AE762" s="10"/>
      <c r="AF762" s="10"/>
      <c r="AG762" s="11" t="s">
        <v>199</v>
      </c>
    </row>
    <row r="763" spans="1:33" ht="16.5" x14ac:dyDescent="0.3">
      <c r="A763" s="55">
        <f t="shared" si="49"/>
        <v>758</v>
      </c>
      <c r="B763" s="10">
        <f t="shared" si="44"/>
        <v>34210210</v>
      </c>
      <c r="C763" s="10"/>
      <c r="D763" s="10">
        <v>0</v>
      </c>
      <c r="E763" s="10" t="s">
        <v>125</v>
      </c>
      <c r="F763" s="10" t="str">
        <f t="shared" si="48"/>
        <v>5,42121</v>
      </c>
      <c r="G763" s="10"/>
      <c r="H763" s="10"/>
      <c r="I763" s="10">
        <v>0</v>
      </c>
      <c r="J763" s="11" t="s">
        <v>262</v>
      </c>
      <c r="K763" s="10" t="s">
        <v>55</v>
      </c>
      <c r="L763" s="12"/>
      <c r="M763" s="10">
        <v>1</v>
      </c>
      <c r="N763" s="10"/>
      <c r="O763" s="248"/>
      <c r="P763" s="10"/>
      <c r="Q763" s="10"/>
      <c r="R763" s="248"/>
      <c r="S763" s="248"/>
      <c r="T763" s="10" t="s">
        <v>117</v>
      </c>
      <c r="U763" s="248">
        <v>0</v>
      </c>
      <c r="V763" s="10"/>
      <c r="W763" s="143" t="s">
        <v>2609</v>
      </c>
      <c r="X763" s="10"/>
      <c r="Y763" s="10"/>
      <c r="Z763" s="11"/>
      <c r="AA763" s="11"/>
      <c r="AB763" s="10" t="str">
        <f t="shared" si="45"/>
        <v>21</v>
      </c>
      <c r="AC763" s="10" t="s">
        <v>171</v>
      </c>
      <c r="AD763" s="10"/>
      <c r="AE763" s="10"/>
      <c r="AF763" s="10"/>
      <c r="AG763" s="11" t="s">
        <v>199</v>
      </c>
    </row>
    <row r="764" spans="1:33" ht="16.5" x14ac:dyDescent="0.3">
      <c r="A764" s="10">
        <f t="shared" si="49"/>
        <v>759</v>
      </c>
      <c r="B764" s="10">
        <f t="shared" si="44"/>
        <v>34210220</v>
      </c>
      <c r="C764" s="10"/>
      <c r="D764" s="10">
        <v>0</v>
      </c>
      <c r="E764" s="10" t="s">
        <v>125</v>
      </c>
      <c r="F764" s="10" t="str">
        <f t="shared" si="48"/>
        <v>5,42122</v>
      </c>
      <c r="G764" s="10"/>
      <c r="H764" s="10"/>
      <c r="I764" s="10">
        <v>0</v>
      </c>
      <c r="J764" s="11" t="s">
        <v>262</v>
      </c>
      <c r="K764" s="10" t="s">
        <v>55</v>
      </c>
      <c r="L764" s="12"/>
      <c r="M764" s="10">
        <v>1</v>
      </c>
      <c r="N764" s="10"/>
      <c r="O764" s="248"/>
      <c r="P764" s="10"/>
      <c r="Q764" s="10"/>
      <c r="R764" s="248"/>
      <c r="S764" s="248"/>
      <c r="T764" s="10" t="s">
        <v>117</v>
      </c>
      <c r="U764" s="248">
        <v>0</v>
      </c>
      <c r="V764" s="10"/>
      <c r="W764" s="143" t="s">
        <v>2609</v>
      </c>
      <c r="X764" s="10"/>
      <c r="Y764" s="10"/>
      <c r="Z764" s="11"/>
      <c r="AA764" s="11"/>
      <c r="AB764" s="10" t="str">
        <f t="shared" si="45"/>
        <v>22</v>
      </c>
      <c r="AC764" s="10" t="s">
        <v>171</v>
      </c>
      <c r="AD764" s="10"/>
      <c r="AE764" s="10"/>
      <c r="AF764" s="10"/>
      <c r="AG764" s="11" t="s">
        <v>199</v>
      </c>
    </row>
    <row r="765" spans="1:33" ht="16.5" x14ac:dyDescent="0.3">
      <c r="A765" s="55">
        <f t="shared" si="49"/>
        <v>760</v>
      </c>
      <c r="B765" s="10">
        <f t="shared" si="44"/>
        <v>34210230</v>
      </c>
      <c r="C765" s="10"/>
      <c r="D765" s="10">
        <v>0</v>
      </c>
      <c r="E765" s="10" t="s">
        <v>125</v>
      </c>
      <c r="F765" s="10" t="str">
        <f t="shared" si="48"/>
        <v>5,42123</v>
      </c>
      <c r="G765" s="10"/>
      <c r="H765" s="10"/>
      <c r="I765" s="10">
        <v>0</v>
      </c>
      <c r="J765" s="11" t="s">
        <v>262</v>
      </c>
      <c r="K765" s="10" t="s">
        <v>55</v>
      </c>
      <c r="L765" s="12"/>
      <c r="M765" s="10">
        <v>1</v>
      </c>
      <c r="N765" s="10"/>
      <c r="O765" s="248"/>
      <c r="P765" s="10"/>
      <c r="Q765" s="10"/>
      <c r="R765" s="248"/>
      <c r="S765" s="248"/>
      <c r="T765" s="10" t="s">
        <v>117</v>
      </c>
      <c r="U765" s="248">
        <v>0</v>
      </c>
      <c r="V765" s="10"/>
      <c r="W765" s="143" t="s">
        <v>2609</v>
      </c>
      <c r="X765" s="10"/>
      <c r="Y765" s="10"/>
      <c r="Z765" s="11"/>
      <c r="AA765" s="11"/>
      <c r="AB765" s="10" t="str">
        <f t="shared" si="45"/>
        <v>23</v>
      </c>
      <c r="AC765" s="10" t="s">
        <v>171</v>
      </c>
      <c r="AD765" s="10"/>
      <c r="AE765" s="10"/>
      <c r="AF765" s="10"/>
      <c r="AG765" s="11" t="s">
        <v>199</v>
      </c>
    </row>
    <row r="766" spans="1:33" ht="16.5" x14ac:dyDescent="0.3">
      <c r="A766" s="10">
        <f t="shared" si="49"/>
        <v>761</v>
      </c>
      <c r="B766" s="10">
        <f t="shared" ref="B766:B829" si="50">AC766+AB766*10-10</f>
        <v>34210240</v>
      </c>
      <c r="C766" s="10"/>
      <c r="D766" s="10">
        <v>0</v>
      </c>
      <c r="E766" s="10" t="s">
        <v>125</v>
      </c>
      <c r="F766" s="10" t="str">
        <f t="shared" si="48"/>
        <v>5,42124</v>
      </c>
      <c r="G766" s="10"/>
      <c r="H766" s="10"/>
      <c r="I766" s="10">
        <v>0</v>
      </c>
      <c r="J766" s="11" t="s">
        <v>262</v>
      </c>
      <c r="K766" s="10" t="s">
        <v>55</v>
      </c>
      <c r="L766" s="12"/>
      <c r="M766" s="10">
        <v>1</v>
      </c>
      <c r="N766" s="10"/>
      <c r="O766" s="248"/>
      <c r="P766" s="10"/>
      <c r="Q766" s="10"/>
      <c r="R766" s="248"/>
      <c r="S766" s="248"/>
      <c r="T766" s="10" t="s">
        <v>117</v>
      </c>
      <c r="U766" s="248">
        <v>0</v>
      </c>
      <c r="V766" s="10"/>
      <c r="W766" s="143" t="s">
        <v>2609</v>
      </c>
      <c r="X766" s="10"/>
      <c r="Y766" s="10"/>
      <c r="Z766" s="11"/>
      <c r="AA766" s="11"/>
      <c r="AB766" s="10" t="str">
        <f t="shared" si="45"/>
        <v>24</v>
      </c>
      <c r="AC766" s="10" t="s">
        <v>171</v>
      </c>
      <c r="AD766" s="10"/>
      <c r="AE766" s="10"/>
      <c r="AF766" s="10"/>
      <c r="AG766" s="11" t="s">
        <v>199</v>
      </c>
    </row>
    <row r="767" spans="1:33" ht="16.5" x14ac:dyDescent="0.3">
      <c r="A767" s="55">
        <f t="shared" si="49"/>
        <v>762</v>
      </c>
      <c r="B767" s="10">
        <f t="shared" si="50"/>
        <v>34210250</v>
      </c>
      <c r="C767" s="10"/>
      <c r="D767" s="10">
        <v>0</v>
      </c>
      <c r="E767" s="10" t="s">
        <v>125</v>
      </c>
      <c r="F767" s="10" t="str">
        <f t="shared" si="48"/>
        <v>5,42125</v>
      </c>
      <c r="G767" s="10"/>
      <c r="H767" s="10"/>
      <c r="I767" s="10">
        <v>0</v>
      </c>
      <c r="J767" s="11" t="s">
        <v>262</v>
      </c>
      <c r="K767" s="10" t="s">
        <v>55</v>
      </c>
      <c r="L767" s="12"/>
      <c r="M767" s="10">
        <v>1</v>
      </c>
      <c r="N767" s="10"/>
      <c r="O767" s="248"/>
      <c r="P767" s="10"/>
      <c r="Q767" s="10"/>
      <c r="R767" s="248"/>
      <c r="S767" s="248"/>
      <c r="T767" s="10" t="s">
        <v>117</v>
      </c>
      <c r="U767" s="248">
        <v>0</v>
      </c>
      <c r="V767" s="10"/>
      <c r="W767" s="143" t="s">
        <v>2609</v>
      </c>
      <c r="X767" s="10"/>
      <c r="Y767" s="10"/>
      <c r="Z767" s="11"/>
      <c r="AA767" s="11"/>
      <c r="AB767" s="10" t="str">
        <f t="shared" si="45"/>
        <v>25</v>
      </c>
      <c r="AC767" s="10" t="s">
        <v>171</v>
      </c>
      <c r="AD767" s="10"/>
      <c r="AE767" s="10"/>
      <c r="AF767" s="10"/>
      <c r="AG767" s="11" t="s">
        <v>199</v>
      </c>
    </row>
    <row r="768" spans="1:33" ht="16.5" x14ac:dyDescent="0.3">
      <c r="A768" s="10">
        <f t="shared" si="49"/>
        <v>763</v>
      </c>
      <c r="B768" s="10">
        <f t="shared" si="50"/>
        <v>33210010</v>
      </c>
      <c r="C768" s="10"/>
      <c r="D768" s="10">
        <v>0</v>
      </c>
      <c r="E768" s="10" t="s">
        <v>128</v>
      </c>
      <c r="F768" s="10" t="str">
        <f t="shared" si="48"/>
        <v>5,32101</v>
      </c>
      <c r="G768" s="10"/>
      <c r="H768" s="10"/>
      <c r="I768" s="10">
        <v>0</v>
      </c>
      <c r="J768" s="11" t="s">
        <v>262</v>
      </c>
      <c r="K768" s="10" t="s">
        <v>55</v>
      </c>
      <c r="L768" s="12"/>
      <c r="M768" s="10">
        <v>1</v>
      </c>
      <c r="N768" s="10"/>
      <c r="O768" s="248">
        <v>21</v>
      </c>
      <c r="P768" s="10"/>
      <c r="Q768" s="10"/>
      <c r="R768" s="248"/>
      <c r="S768" s="248"/>
      <c r="T768" s="10" t="s">
        <v>117</v>
      </c>
      <c r="U768" s="248">
        <v>0</v>
      </c>
      <c r="V768" s="10"/>
      <c r="W768" s="143" t="s">
        <v>2609</v>
      </c>
      <c r="X768" s="10"/>
      <c r="Y768" s="10"/>
      <c r="Z768" s="11"/>
      <c r="AA768" s="11"/>
      <c r="AB768" s="10" t="str">
        <f t="shared" si="45"/>
        <v>01</v>
      </c>
      <c r="AC768" s="10" t="s">
        <v>172</v>
      </c>
      <c r="AD768" s="10"/>
      <c r="AE768" s="10"/>
      <c r="AF768" s="10"/>
      <c r="AG768" s="11" t="s">
        <v>200</v>
      </c>
    </row>
    <row r="769" spans="1:33" ht="16.5" x14ac:dyDescent="0.3">
      <c r="A769" s="55">
        <f t="shared" si="49"/>
        <v>764</v>
      </c>
      <c r="B769" s="10">
        <f t="shared" si="50"/>
        <v>33210020</v>
      </c>
      <c r="C769" s="10"/>
      <c r="D769" s="10">
        <v>0</v>
      </c>
      <c r="E769" s="10" t="s">
        <v>128</v>
      </c>
      <c r="F769" s="10" t="str">
        <f t="shared" si="48"/>
        <v>5,32102</v>
      </c>
      <c r="G769" s="10"/>
      <c r="H769" s="10"/>
      <c r="I769" s="10">
        <v>0</v>
      </c>
      <c r="J769" s="11" t="s">
        <v>262</v>
      </c>
      <c r="K769" s="10" t="s">
        <v>55</v>
      </c>
      <c r="L769" s="12"/>
      <c r="M769" s="10">
        <v>1</v>
      </c>
      <c r="N769" s="10"/>
      <c r="O769" s="248">
        <v>21</v>
      </c>
      <c r="P769" s="10"/>
      <c r="Q769" s="10"/>
      <c r="R769" s="248"/>
      <c r="S769" s="248"/>
      <c r="T769" s="10" t="s">
        <v>117</v>
      </c>
      <c r="U769" s="248">
        <v>0</v>
      </c>
      <c r="V769" s="10"/>
      <c r="W769" s="143" t="s">
        <v>2609</v>
      </c>
      <c r="X769" s="10"/>
      <c r="Y769" s="10"/>
      <c r="Z769" s="11"/>
      <c r="AA769" s="11"/>
      <c r="AB769" s="10" t="str">
        <f t="shared" si="45"/>
        <v>02</v>
      </c>
      <c r="AC769" s="10" t="s">
        <v>172</v>
      </c>
      <c r="AD769" s="10"/>
      <c r="AE769" s="10"/>
      <c r="AF769" s="10"/>
      <c r="AG769" s="11" t="s">
        <v>200</v>
      </c>
    </row>
    <row r="770" spans="1:33" ht="16.5" x14ac:dyDescent="0.3">
      <c r="A770" s="10">
        <f t="shared" si="49"/>
        <v>765</v>
      </c>
      <c r="B770" s="10">
        <f t="shared" si="50"/>
        <v>33210030</v>
      </c>
      <c r="C770" s="10"/>
      <c r="D770" s="10">
        <v>0</v>
      </c>
      <c r="E770" s="10" t="s">
        <v>128</v>
      </c>
      <c r="F770" s="10" t="str">
        <f t="shared" si="48"/>
        <v>5,32103</v>
      </c>
      <c r="G770" s="10"/>
      <c r="H770" s="10"/>
      <c r="I770" s="10">
        <v>0</v>
      </c>
      <c r="J770" s="11" t="s">
        <v>262</v>
      </c>
      <c r="K770" s="10" t="s">
        <v>55</v>
      </c>
      <c r="L770" s="12"/>
      <c r="M770" s="10">
        <v>1</v>
      </c>
      <c r="N770" s="10"/>
      <c r="O770" s="248">
        <v>21</v>
      </c>
      <c r="P770" s="10"/>
      <c r="Q770" s="10"/>
      <c r="R770" s="248"/>
      <c r="S770" s="248"/>
      <c r="T770" s="10" t="s">
        <v>117</v>
      </c>
      <c r="U770" s="248">
        <v>0</v>
      </c>
      <c r="V770" s="10"/>
      <c r="W770" s="143" t="s">
        <v>2609</v>
      </c>
      <c r="X770" s="10"/>
      <c r="Y770" s="10"/>
      <c r="Z770" s="11"/>
      <c r="AA770" s="11"/>
      <c r="AB770" s="10" t="str">
        <f t="shared" si="45"/>
        <v>03</v>
      </c>
      <c r="AC770" s="10" t="s">
        <v>172</v>
      </c>
      <c r="AD770" s="10"/>
      <c r="AE770" s="10"/>
      <c r="AF770" s="10"/>
      <c r="AG770" s="11" t="s">
        <v>200</v>
      </c>
    </row>
    <row r="771" spans="1:33" ht="16.5" x14ac:dyDescent="0.3">
      <c r="A771" s="55">
        <f t="shared" si="49"/>
        <v>766</v>
      </c>
      <c r="B771" s="10">
        <f t="shared" si="50"/>
        <v>33210040</v>
      </c>
      <c r="C771" s="10"/>
      <c r="D771" s="10">
        <v>0</v>
      </c>
      <c r="E771" s="10" t="s">
        <v>128</v>
      </c>
      <c r="F771" s="10" t="str">
        <f t="shared" si="48"/>
        <v>5,32104</v>
      </c>
      <c r="G771" s="10"/>
      <c r="H771" s="10"/>
      <c r="I771" s="10">
        <v>0</v>
      </c>
      <c r="J771" s="11" t="s">
        <v>262</v>
      </c>
      <c r="K771" s="10" t="s">
        <v>55</v>
      </c>
      <c r="L771" s="12"/>
      <c r="M771" s="10">
        <v>1</v>
      </c>
      <c r="N771" s="10"/>
      <c r="O771" s="248">
        <v>21</v>
      </c>
      <c r="P771" s="10"/>
      <c r="Q771" s="10"/>
      <c r="R771" s="248"/>
      <c r="S771" s="248"/>
      <c r="T771" s="10" t="s">
        <v>117</v>
      </c>
      <c r="U771" s="248">
        <v>0</v>
      </c>
      <c r="V771" s="10"/>
      <c r="W771" s="143" t="s">
        <v>2609</v>
      </c>
      <c r="X771" s="10"/>
      <c r="Y771" s="10"/>
      <c r="Z771" s="11"/>
      <c r="AA771" s="11"/>
      <c r="AB771" s="10" t="str">
        <f t="shared" si="45"/>
        <v>04</v>
      </c>
      <c r="AC771" s="10" t="s">
        <v>172</v>
      </c>
      <c r="AD771" s="10"/>
      <c r="AE771" s="10"/>
      <c r="AF771" s="10"/>
      <c r="AG771" s="11" t="s">
        <v>200</v>
      </c>
    </row>
    <row r="772" spans="1:33" ht="16.5" x14ac:dyDescent="0.3">
      <c r="A772" s="10">
        <f t="shared" si="49"/>
        <v>767</v>
      </c>
      <c r="B772" s="10">
        <f t="shared" si="50"/>
        <v>33210050</v>
      </c>
      <c r="C772" s="10"/>
      <c r="D772" s="10">
        <v>0</v>
      </c>
      <c r="E772" s="10" t="s">
        <v>128</v>
      </c>
      <c r="F772" s="10" t="str">
        <f t="shared" si="48"/>
        <v>5,32105</v>
      </c>
      <c r="G772" s="10"/>
      <c r="H772" s="10"/>
      <c r="I772" s="10">
        <v>0</v>
      </c>
      <c r="J772" s="11" t="s">
        <v>262</v>
      </c>
      <c r="K772" s="10" t="s">
        <v>55</v>
      </c>
      <c r="L772" s="12"/>
      <c r="M772" s="10">
        <v>1</v>
      </c>
      <c r="N772" s="10"/>
      <c r="O772" s="248">
        <v>21</v>
      </c>
      <c r="P772" s="10"/>
      <c r="Q772" s="10"/>
      <c r="R772" s="248"/>
      <c r="S772" s="248"/>
      <c r="T772" s="10" t="s">
        <v>117</v>
      </c>
      <c r="U772" s="248">
        <v>0</v>
      </c>
      <c r="V772" s="10"/>
      <c r="W772" s="143" t="s">
        <v>2609</v>
      </c>
      <c r="X772" s="10"/>
      <c r="Y772" s="10"/>
      <c r="Z772" s="11"/>
      <c r="AA772" s="11"/>
      <c r="AB772" s="10" t="str">
        <f t="shared" si="45"/>
        <v>05</v>
      </c>
      <c r="AC772" s="10" t="s">
        <v>172</v>
      </c>
      <c r="AD772" s="10"/>
      <c r="AE772" s="10"/>
      <c r="AF772" s="10"/>
      <c r="AG772" s="11" t="s">
        <v>200</v>
      </c>
    </row>
    <row r="773" spans="1:33" ht="16.5" x14ac:dyDescent="0.3">
      <c r="A773" s="55">
        <f t="shared" si="49"/>
        <v>768</v>
      </c>
      <c r="B773" s="10">
        <f t="shared" si="50"/>
        <v>33210060</v>
      </c>
      <c r="C773" s="10"/>
      <c r="D773" s="10">
        <v>0</v>
      </c>
      <c r="E773" s="10" t="s">
        <v>128</v>
      </c>
      <c r="F773" s="10" t="str">
        <f t="shared" si="48"/>
        <v>5,32106</v>
      </c>
      <c r="G773" s="10"/>
      <c r="H773" s="10"/>
      <c r="I773" s="10">
        <v>0</v>
      </c>
      <c r="J773" s="11" t="s">
        <v>262</v>
      </c>
      <c r="K773" s="10" t="s">
        <v>55</v>
      </c>
      <c r="L773" s="12"/>
      <c r="M773" s="10">
        <v>1</v>
      </c>
      <c r="N773" s="10"/>
      <c r="O773" s="248">
        <v>21</v>
      </c>
      <c r="P773" s="10"/>
      <c r="Q773" s="10"/>
      <c r="R773" s="248"/>
      <c r="S773" s="248"/>
      <c r="T773" s="10" t="s">
        <v>117</v>
      </c>
      <c r="U773" s="248">
        <v>0</v>
      </c>
      <c r="V773" s="10"/>
      <c r="W773" s="143" t="s">
        <v>2609</v>
      </c>
      <c r="X773" s="10"/>
      <c r="Y773" s="10"/>
      <c r="Z773" s="11"/>
      <c r="AA773" s="11"/>
      <c r="AB773" s="10" t="str">
        <f t="shared" si="45"/>
        <v>06</v>
      </c>
      <c r="AC773" s="10" t="s">
        <v>172</v>
      </c>
      <c r="AD773" s="10"/>
      <c r="AE773" s="10"/>
      <c r="AF773" s="10"/>
      <c r="AG773" s="11" t="s">
        <v>200</v>
      </c>
    </row>
    <row r="774" spans="1:33" ht="16.5" x14ac:dyDescent="0.3">
      <c r="A774" s="10">
        <f t="shared" si="49"/>
        <v>769</v>
      </c>
      <c r="B774" s="10">
        <f t="shared" si="50"/>
        <v>33210070</v>
      </c>
      <c r="C774" s="10"/>
      <c r="D774" s="10">
        <v>0</v>
      </c>
      <c r="E774" s="10" t="s">
        <v>128</v>
      </c>
      <c r="F774" s="10" t="str">
        <f t="shared" si="48"/>
        <v>5,32107</v>
      </c>
      <c r="G774" s="10"/>
      <c r="H774" s="10"/>
      <c r="I774" s="10">
        <v>0</v>
      </c>
      <c r="J774" s="11" t="s">
        <v>262</v>
      </c>
      <c r="K774" s="10" t="s">
        <v>55</v>
      </c>
      <c r="L774" s="12"/>
      <c r="M774" s="10">
        <v>1</v>
      </c>
      <c r="N774" s="10"/>
      <c r="O774" s="248">
        <v>21</v>
      </c>
      <c r="P774" s="10"/>
      <c r="Q774" s="10"/>
      <c r="R774" s="248"/>
      <c r="S774" s="248"/>
      <c r="T774" s="10" t="s">
        <v>117</v>
      </c>
      <c r="U774" s="248">
        <v>0</v>
      </c>
      <c r="V774" s="10"/>
      <c r="W774" s="143" t="s">
        <v>2609</v>
      </c>
      <c r="X774" s="10"/>
      <c r="Y774" s="10"/>
      <c r="Z774" s="11"/>
      <c r="AA774" s="11"/>
      <c r="AB774" s="10" t="str">
        <f t="shared" si="45"/>
        <v>07</v>
      </c>
      <c r="AC774" s="10" t="s">
        <v>172</v>
      </c>
      <c r="AD774" s="10"/>
      <c r="AE774" s="10"/>
      <c r="AF774" s="10"/>
      <c r="AG774" s="11" t="s">
        <v>200</v>
      </c>
    </row>
    <row r="775" spans="1:33" ht="16.5" x14ac:dyDescent="0.3">
      <c r="A775" s="55">
        <f t="shared" si="49"/>
        <v>770</v>
      </c>
      <c r="B775" s="10">
        <f t="shared" si="50"/>
        <v>33210080</v>
      </c>
      <c r="C775" s="10"/>
      <c r="D775" s="10">
        <v>0</v>
      </c>
      <c r="E775" s="10" t="s">
        <v>128</v>
      </c>
      <c r="F775" s="10" t="str">
        <f t="shared" si="48"/>
        <v>5,32108</v>
      </c>
      <c r="G775" s="10"/>
      <c r="H775" s="10"/>
      <c r="I775" s="10">
        <v>0</v>
      </c>
      <c r="J775" s="11" t="s">
        <v>262</v>
      </c>
      <c r="K775" s="10" t="s">
        <v>55</v>
      </c>
      <c r="L775" s="12"/>
      <c r="M775" s="10">
        <v>1</v>
      </c>
      <c r="N775" s="10"/>
      <c r="O775" s="248">
        <v>21</v>
      </c>
      <c r="P775" s="10"/>
      <c r="Q775" s="10"/>
      <c r="R775" s="248"/>
      <c r="S775" s="248"/>
      <c r="T775" s="10" t="s">
        <v>117</v>
      </c>
      <c r="U775" s="248">
        <v>0</v>
      </c>
      <c r="V775" s="10"/>
      <c r="W775" s="143" t="s">
        <v>2609</v>
      </c>
      <c r="X775" s="10"/>
      <c r="Y775" s="10"/>
      <c r="Z775" s="11"/>
      <c r="AA775" s="11"/>
      <c r="AB775" s="10" t="str">
        <f t="shared" si="45"/>
        <v>08</v>
      </c>
      <c r="AC775" s="10" t="s">
        <v>172</v>
      </c>
      <c r="AD775" s="10"/>
      <c r="AE775" s="10"/>
      <c r="AF775" s="10"/>
      <c r="AG775" s="11" t="s">
        <v>200</v>
      </c>
    </row>
    <row r="776" spans="1:33" ht="16.5" x14ac:dyDescent="0.3">
      <c r="A776" s="10">
        <f t="shared" si="49"/>
        <v>771</v>
      </c>
      <c r="B776" s="10">
        <f t="shared" si="50"/>
        <v>33210090</v>
      </c>
      <c r="C776" s="10"/>
      <c r="D776" s="10">
        <v>0</v>
      </c>
      <c r="E776" s="10" t="s">
        <v>128</v>
      </c>
      <c r="F776" s="10" t="str">
        <f t="shared" si="48"/>
        <v>5,32109</v>
      </c>
      <c r="G776" s="10"/>
      <c r="H776" s="10"/>
      <c r="I776" s="10">
        <v>0</v>
      </c>
      <c r="J776" s="11" t="s">
        <v>262</v>
      </c>
      <c r="K776" s="10" t="s">
        <v>55</v>
      </c>
      <c r="L776" s="12"/>
      <c r="M776" s="10">
        <v>1</v>
      </c>
      <c r="N776" s="10"/>
      <c r="O776" s="248">
        <v>21</v>
      </c>
      <c r="P776" s="10"/>
      <c r="Q776" s="10"/>
      <c r="R776" s="248"/>
      <c r="S776" s="248"/>
      <c r="T776" s="10" t="s">
        <v>117</v>
      </c>
      <c r="U776" s="248">
        <v>0</v>
      </c>
      <c r="V776" s="10"/>
      <c r="W776" s="143" t="s">
        <v>2609</v>
      </c>
      <c r="X776" s="10"/>
      <c r="Y776" s="10"/>
      <c r="Z776" s="11"/>
      <c r="AA776" s="11"/>
      <c r="AB776" s="10" t="str">
        <f t="shared" si="45"/>
        <v>09</v>
      </c>
      <c r="AC776" s="10" t="s">
        <v>172</v>
      </c>
      <c r="AD776" s="10"/>
      <c r="AE776" s="10"/>
      <c r="AF776" s="10"/>
      <c r="AG776" s="11" t="s">
        <v>200</v>
      </c>
    </row>
    <row r="777" spans="1:33" ht="16.5" x14ac:dyDescent="0.3">
      <c r="A777" s="55">
        <f t="shared" si="49"/>
        <v>772</v>
      </c>
      <c r="B777" s="10">
        <f t="shared" si="50"/>
        <v>33210100</v>
      </c>
      <c r="C777" s="10"/>
      <c r="D777" s="10">
        <v>0</v>
      </c>
      <c r="E777" s="10" t="s">
        <v>128</v>
      </c>
      <c r="F777" s="10" t="str">
        <f t="shared" si="48"/>
        <v>5,32110</v>
      </c>
      <c r="G777" s="10"/>
      <c r="H777" s="10"/>
      <c r="I777" s="10">
        <v>0</v>
      </c>
      <c r="J777" s="11" t="s">
        <v>262</v>
      </c>
      <c r="K777" s="10" t="s">
        <v>55</v>
      </c>
      <c r="L777" s="12"/>
      <c r="M777" s="10">
        <v>1</v>
      </c>
      <c r="N777" s="10"/>
      <c r="O777" s="248">
        <v>21</v>
      </c>
      <c r="P777" s="10"/>
      <c r="Q777" s="10"/>
      <c r="R777" s="248"/>
      <c r="S777" s="248"/>
      <c r="T777" s="10" t="s">
        <v>117</v>
      </c>
      <c r="U777" s="248">
        <v>0</v>
      </c>
      <c r="V777" s="10"/>
      <c r="W777" s="143" t="s">
        <v>2609</v>
      </c>
      <c r="X777" s="10"/>
      <c r="Y777" s="10"/>
      <c r="Z777" s="11"/>
      <c r="AA777" s="11"/>
      <c r="AB777" s="10" t="str">
        <f t="shared" ref="AB777:AB840" si="51">AB752</f>
        <v>10</v>
      </c>
      <c r="AC777" s="10" t="s">
        <v>172</v>
      </c>
      <c r="AD777" s="10"/>
      <c r="AE777" s="10"/>
      <c r="AF777" s="10"/>
      <c r="AG777" s="11" t="s">
        <v>200</v>
      </c>
    </row>
    <row r="778" spans="1:33" ht="16.5" x14ac:dyDescent="0.3">
      <c r="A778" s="10">
        <f t="shared" si="49"/>
        <v>773</v>
      </c>
      <c r="B778" s="10">
        <f t="shared" si="50"/>
        <v>33210110</v>
      </c>
      <c r="C778" s="10"/>
      <c r="D778" s="10">
        <v>0</v>
      </c>
      <c r="E778" s="10" t="s">
        <v>128</v>
      </c>
      <c r="F778" s="10" t="str">
        <f t="shared" si="48"/>
        <v>5,32111</v>
      </c>
      <c r="G778" s="10"/>
      <c r="H778" s="10"/>
      <c r="I778" s="10">
        <v>0</v>
      </c>
      <c r="J778" s="11" t="s">
        <v>262</v>
      </c>
      <c r="K778" s="10" t="s">
        <v>55</v>
      </c>
      <c r="L778" s="12"/>
      <c r="M778" s="10">
        <v>1</v>
      </c>
      <c r="N778" s="10"/>
      <c r="O778" s="248">
        <v>21</v>
      </c>
      <c r="P778" s="10"/>
      <c r="Q778" s="10"/>
      <c r="R778" s="248"/>
      <c r="S778" s="248"/>
      <c r="T778" s="10" t="s">
        <v>117</v>
      </c>
      <c r="U778" s="248">
        <v>0</v>
      </c>
      <c r="V778" s="10"/>
      <c r="W778" s="143" t="s">
        <v>2609</v>
      </c>
      <c r="X778" s="10"/>
      <c r="Y778" s="10"/>
      <c r="Z778" s="11"/>
      <c r="AA778" s="11"/>
      <c r="AB778" s="10" t="str">
        <f t="shared" si="51"/>
        <v>11</v>
      </c>
      <c r="AC778" s="10" t="s">
        <v>172</v>
      </c>
      <c r="AD778" s="10"/>
      <c r="AE778" s="10"/>
      <c r="AF778" s="10"/>
      <c r="AG778" s="11" t="s">
        <v>200</v>
      </c>
    </row>
    <row r="779" spans="1:33" ht="16.5" x14ac:dyDescent="0.3">
      <c r="A779" s="55">
        <f t="shared" si="49"/>
        <v>774</v>
      </c>
      <c r="B779" s="10">
        <f t="shared" si="50"/>
        <v>33210120</v>
      </c>
      <c r="C779" s="10"/>
      <c r="D779" s="10">
        <v>0</v>
      </c>
      <c r="E779" s="10" t="s">
        <v>128</v>
      </c>
      <c r="F779" s="10" t="str">
        <f t="shared" si="48"/>
        <v>5,32112</v>
      </c>
      <c r="G779" s="10"/>
      <c r="H779" s="10"/>
      <c r="I779" s="10">
        <v>0</v>
      </c>
      <c r="J779" s="11" t="s">
        <v>262</v>
      </c>
      <c r="K779" s="10" t="s">
        <v>55</v>
      </c>
      <c r="L779" s="12"/>
      <c r="M779" s="10">
        <v>1</v>
      </c>
      <c r="N779" s="10"/>
      <c r="O779" s="248">
        <v>21</v>
      </c>
      <c r="P779" s="10"/>
      <c r="Q779" s="10"/>
      <c r="R779" s="248"/>
      <c r="S779" s="248"/>
      <c r="T779" s="10" t="s">
        <v>117</v>
      </c>
      <c r="U779" s="248">
        <v>0</v>
      </c>
      <c r="V779" s="10"/>
      <c r="W779" s="143" t="s">
        <v>2609</v>
      </c>
      <c r="X779" s="10"/>
      <c r="Y779" s="10"/>
      <c r="Z779" s="11"/>
      <c r="AA779" s="11"/>
      <c r="AB779" s="10" t="str">
        <f t="shared" si="51"/>
        <v>12</v>
      </c>
      <c r="AC779" s="10" t="s">
        <v>172</v>
      </c>
      <c r="AD779" s="10"/>
      <c r="AE779" s="10"/>
      <c r="AF779" s="10"/>
      <c r="AG779" s="11" t="s">
        <v>200</v>
      </c>
    </row>
    <row r="780" spans="1:33" ht="16.5" x14ac:dyDescent="0.3">
      <c r="A780" s="10">
        <f t="shared" si="49"/>
        <v>775</v>
      </c>
      <c r="B780" s="10">
        <f t="shared" si="50"/>
        <v>33210130</v>
      </c>
      <c r="C780" s="10"/>
      <c r="D780" s="10">
        <v>0</v>
      </c>
      <c r="E780" s="10" t="s">
        <v>128</v>
      </c>
      <c r="F780" s="10" t="str">
        <f t="shared" si="48"/>
        <v>5,32113</v>
      </c>
      <c r="G780" s="10"/>
      <c r="H780" s="10"/>
      <c r="I780" s="10">
        <v>0</v>
      </c>
      <c r="J780" s="11" t="s">
        <v>262</v>
      </c>
      <c r="K780" s="10" t="s">
        <v>55</v>
      </c>
      <c r="L780" s="12"/>
      <c r="M780" s="10">
        <v>1</v>
      </c>
      <c r="N780" s="10"/>
      <c r="O780" s="248">
        <v>21</v>
      </c>
      <c r="P780" s="10"/>
      <c r="Q780" s="10"/>
      <c r="R780" s="248"/>
      <c r="S780" s="248"/>
      <c r="T780" s="10" t="s">
        <v>117</v>
      </c>
      <c r="U780" s="248">
        <v>0</v>
      </c>
      <c r="V780" s="10"/>
      <c r="W780" s="143" t="s">
        <v>2609</v>
      </c>
      <c r="X780" s="10"/>
      <c r="Y780" s="10"/>
      <c r="Z780" s="11"/>
      <c r="AA780" s="11"/>
      <c r="AB780" s="10" t="str">
        <f t="shared" si="51"/>
        <v>13</v>
      </c>
      <c r="AC780" s="10" t="s">
        <v>172</v>
      </c>
      <c r="AD780" s="10"/>
      <c r="AE780" s="10"/>
      <c r="AF780" s="10"/>
      <c r="AG780" s="11" t="s">
        <v>200</v>
      </c>
    </row>
    <row r="781" spans="1:33" ht="16.5" x14ac:dyDescent="0.3">
      <c r="A781" s="55">
        <f t="shared" si="49"/>
        <v>776</v>
      </c>
      <c r="B781" s="10">
        <f t="shared" si="50"/>
        <v>33210140</v>
      </c>
      <c r="C781" s="10"/>
      <c r="D781" s="10">
        <v>0</v>
      </c>
      <c r="E781" s="10" t="s">
        <v>128</v>
      </c>
      <c r="F781" s="10" t="str">
        <f t="shared" si="48"/>
        <v>5,32114</v>
      </c>
      <c r="G781" s="10"/>
      <c r="H781" s="10"/>
      <c r="I781" s="10">
        <v>0</v>
      </c>
      <c r="J781" s="11" t="s">
        <v>262</v>
      </c>
      <c r="K781" s="10" t="s">
        <v>55</v>
      </c>
      <c r="L781" s="12"/>
      <c r="M781" s="10">
        <v>1</v>
      </c>
      <c r="N781" s="10"/>
      <c r="O781" s="248">
        <v>21</v>
      </c>
      <c r="P781" s="10"/>
      <c r="Q781" s="10"/>
      <c r="R781" s="248"/>
      <c r="S781" s="248"/>
      <c r="T781" s="10" t="s">
        <v>117</v>
      </c>
      <c r="U781" s="248">
        <v>0</v>
      </c>
      <c r="V781" s="10"/>
      <c r="W781" s="143" t="s">
        <v>2609</v>
      </c>
      <c r="X781" s="10"/>
      <c r="Y781" s="10"/>
      <c r="Z781" s="11"/>
      <c r="AA781" s="11"/>
      <c r="AB781" s="10" t="str">
        <f t="shared" si="51"/>
        <v>14</v>
      </c>
      <c r="AC781" s="10" t="s">
        <v>172</v>
      </c>
      <c r="AD781" s="10"/>
      <c r="AE781" s="10"/>
      <c r="AF781" s="10"/>
      <c r="AG781" s="11" t="s">
        <v>200</v>
      </c>
    </row>
    <row r="782" spans="1:33" ht="16.5" x14ac:dyDescent="0.3">
      <c r="A782" s="10">
        <f t="shared" si="49"/>
        <v>777</v>
      </c>
      <c r="B782" s="10">
        <f t="shared" si="50"/>
        <v>33210150</v>
      </c>
      <c r="C782" s="10"/>
      <c r="D782" s="10">
        <v>0</v>
      </c>
      <c r="E782" s="10" t="s">
        <v>128</v>
      </c>
      <c r="F782" s="10" t="str">
        <f t="shared" si="48"/>
        <v>5,32115</v>
      </c>
      <c r="G782" s="10"/>
      <c r="H782" s="10"/>
      <c r="I782" s="10">
        <v>0</v>
      </c>
      <c r="J782" s="11" t="s">
        <v>262</v>
      </c>
      <c r="K782" s="10" t="s">
        <v>55</v>
      </c>
      <c r="L782" s="12"/>
      <c r="M782" s="10">
        <v>1</v>
      </c>
      <c r="N782" s="10"/>
      <c r="O782" s="248">
        <v>21</v>
      </c>
      <c r="P782" s="10"/>
      <c r="Q782" s="10"/>
      <c r="R782" s="248"/>
      <c r="S782" s="248"/>
      <c r="T782" s="10" t="s">
        <v>117</v>
      </c>
      <c r="U782" s="248">
        <v>0</v>
      </c>
      <c r="V782" s="10"/>
      <c r="W782" s="143" t="s">
        <v>2609</v>
      </c>
      <c r="X782" s="10"/>
      <c r="Y782" s="10"/>
      <c r="Z782" s="11"/>
      <c r="AA782" s="11"/>
      <c r="AB782" s="10" t="str">
        <f t="shared" si="51"/>
        <v>15</v>
      </c>
      <c r="AC782" s="10" t="s">
        <v>172</v>
      </c>
      <c r="AD782" s="10"/>
      <c r="AE782" s="10"/>
      <c r="AF782" s="10"/>
      <c r="AG782" s="11" t="s">
        <v>200</v>
      </c>
    </row>
    <row r="783" spans="1:33" ht="16.5" x14ac:dyDescent="0.3">
      <c r="A783" s="55">
        <f t="shared" si="49"/>
        <v>778</v>
      </c>
      <c r="B783" s="10">
        <f t="shared" si="50"/>
        <v>33210160</v>
      </c>
      <c r="C783" s="10"/>
      <c r="D783" s="10">
        <v>0</v>
      </c>
      <c r="E783" s="10" t="s">
        <v>128</v>
      </c>
      <c r="F783" s="10" t="str">
        <f t="shared" si="48"/>
        <v>5,32116</v>
      </c>
      <c r="G783" s="10"/>
      <c r="H783" s="10"/>
      <c r="I783" s="10">
        <v>0</v>
      </c>
      <c r="J783" s="11" t="s">
        <v>262</v>
      </c>
      <c r="K783" s="10" t="s">
        <v>55</v>
      </c>
      <c r="L783" s="12"/>
      <c r="M783" s="10">
        <v>1</v>
      </c>
      <c r="N783" s="10"/>
      <c r="O783" s="248">
        <v>21</v>
      </c>
      <c r="P783" s="10"/>
      <c r="Q783" s="10"/>
      <c r="R783" s="248"/>
      <c r="S783" s="248"/>
      <c r="T783" s="10" t="s">
        <v>117</v>
      </c>
      <c r="U783" s="248">
        <v>0</v>
      </c>
      <c r="V783" s="10"/>
      <c r="W783" s="143" t="s">
        <v>2609</v>
      </c>
      <c r="X783" s="10"/>
      <c r="Y783" s="10"/>
      <c r="Z783" s="11"/>
      <c r="AA783" s="11"/>
      <c r="AB783" s="10" t="str">
        <f t="shared" si="51"/>
        <v>16</v>
      </c>
      <c r="AC783" s="10" t="s">
        <v>172</v>
      </c>
      <c r="AD783" s="10"/>
      <c r="AE783" s="10"/>
      <c r="AF783" s="10"/>
      <c r="AG783" s="11" t="s">
        <v>200</v>
      </c>
    </row>
    <row r="784" spans="1:33" ht="16.5" x14ac:dyDescent="0.3">
      <c r="A784" s="10">
        <f t="shared" si="49"/>
        <v>779</v>
      </c>
      <c r="B784" s="10">
        <f t="shared" si="50"/>
        <v>33210170</v>
      </c>
      <c r="C784" s="10"/>
      <c r="D784" s="10">
        <v>0</v>
      </c>
      <c r="E784" s="10" t="s">
        <v>128</v>
      </c>
      <c r="F784" s="10" t="str">
        <f t="shared" si="48"/>
        <v>5,32117</v>
      </c>
      <c r="G784" s="10"/>
      <c r="H784" s="10"/>
      <c r="I784" s="10">
        <v>0</v>
      </c>
      <c r="J784" s="11" t="s">
        <v>262</v>
      </c>
      <c r="K784" s="10" t="s">
        <v>55</v>
      </c>
      <c r="L784" s="12"/>
      <c r="M784" s="10">
        <v>1</v>
      </c>
      <c r="N784" s="10"/>
      <c r="O784" s="248">
        <v>21</v>
      </c>
      <c r="P784" s="10"/>
      <c r="Q784" s="10"/>
      <c r="R784" s="248"/>
      <c r="S784" s="248"/>
      <c r="T784" s="10" t="s">
        <v>117</v>
      </c>
      <c r="U784" s="248">
        <v>0</v>
      </c>
      <c r="V784" s="10"/>
      <c r="W784" s="143" t="s">
        <v>2609</v>
      </c>
      <c r="X784" s="10"/>
      <c r="Y784" s="10"/>
      <c r="Z784" s="11"/>
      <c r="AA784" s="11"/>
      <c r="AB784" s="10" t="str">
        <f t="shared" si="51"/>
        <v>17</v>
      </c>
      <c r="AC784" s="10" t="s">
        <v>172</v>
      </c>
      <c r="AD784" s="10"/>
      <c r="AE784" s="10"/>
      <c r="AF784" s="10"/>
      <c r="AG784" s="11" t="s">
        <v>200</v>
      </c>
    </row>
    <row r="785" spans="1:33" ht="16.5" x14ac:dyDescent="0.3">
      <c r="A785" s="55">
        <f t="shared" si="49"/>
        <v>780</v>
      </c>
      <c r="B785" s="10">
        <f t="shared" si="50"/>
        <v>33210180</v>
      </c>
      <c r="C785" s="10"/>
      <c r="D785" s="10">
        <v>0</v>
      </c>
      <c r="E785" s="10" t="s">
        <v>128</v>
      </c>
      <c r="F785" s="10" t="str">
        <f t="shared" si="48"/>
        <v>5,32118</v>
      </c>
      <c r="G785" s="10"/>
      <c r="H785" s="10"/>
      <c r="I785" s="10">
        <v>0</v>
      </c>
      <c r="J785" s="11" t="s">
        <v>262</v>
      </c>
      <c r="K785" s="10" t="s">
        <v>55</v>
      </c>
      <c r="L785" s="12"/>
      <c r="M785" s="10">
        <v>1</v>
      </c>
      <c r="N785" s="10"/>
      <c r="O785" s="248">
        <v>21</v>
      </c>
      <c r="P785" s="10"/>
      <c r="Q785" s="10"/>
      <c r="R785" s="248"/>
      <c r="S785" s="248"/>
      <c r="T785" s="10" t="s">
        <v>117</v>
      </c>
      <c r="U785" s="248">
        <v>0</v>
      </c>
      <c r="V785" s="10"/>
      <c r="W785" s="143" t="s">
        <v>2609</v>
      </c>
      <c r="X785" s="10"/>
      <c r="Y785" s="10"/>
      <c r="Z785" s="11"/>
      <c r="AA785" s="11"/>
      <c r="AB785" s="10" t="str">
        <f t="shared" si="51"/>
        <v>18</v>
      </c>
      <c r="AC785" s="10" t="s">
        <v>172</v>
      </c>
      <c r="AD785" s="10"/>
      <c r="AE785" s="10"/>
      <c r="AF785" s="10"/>
      <c r="AG785" s="11" t="s">
        <v>200</v>
      </c>
    </row>
    <row r="786" spans="1:33" ht="16.5" x14ac:dyDescent="0.3">
      <c r="A786" s="10">
        <f t="shared" si="49"/>
        <v>781</v>
      </c>
      <c r="B786" s="10">
        <f t="shared" si="50"/>
        <v>33210190</v>
      </c>
      <c r="C786" s="10"/>
      <c r="D786" s="10">
        <v>0</v>
      </c>
      <c r="E786" s="10" t="s">
        <v>128</v>
      </c>
      <c r="F786" s="10" t="str">
        <f t="shared" si="48"/>
        <v>5,32119</v>
      </c>
      <c r="G786" s="10"/>
      <c r="H786" s="10"/>
      <c r="I786" s="10">
        <v>0</v>
      </c>
      <c r="J786" s="11" t="s">
        <v>262</v>
      </c>
      <c r="K786" s="10" t="s">
        <v>55</v>
      </c>
      <c r="L786" s="12"/>
      <c r="M786" s="10">
        <v>1</v>
      </c>
      <c r="N786" s="10"/>
      <c r="O786" s="248">
        <v>21</v>
      </c>
      <c r="P786" s="10"/>
      <c r="Q786" s="10"/>
      <c r="R786" s="248"/>
      <c r="S786" s="248"/>
      <c r="T786" s="10" t="s">
        <v>117</v>
      </c>
      <c r="U786" s="248">
        <v>0</v>
      </c>
      <c r="V786" s="10"/>
      <c r="W786" s="143" t="s">
        <v>2609</v>
      </c>
      <c r="X786" s="10"/>
      <c r="Y786" s="10"/>
      <c r="Z786" s="11"/>
      <c r="AA786" s="11"/>
      <c r="AB786" s="10" t="str">
        <f t="shared" si="51"/>
        <v>19</v>
      </c>
      <c r="AC786" s="10" t="s">
        <v>172</v>
      </c>
      <c r="AD786" s="10"/>
      <c r="AE786" s="10"/>
      <c r="AF786" s="10"/>
      <c r="AG786" s="11" t="s">
        <v>200</v>
      </c>
    </row>
    <row r="787" spans="1:33" ht="16.5" x14ac:dyDescent="0.3">
      <c r="A787" s="55">
        <f t="shared" si="49"/>
        <v>782</v>
      </c>
      <c r="B787" s="10">
        <f t="shared" si="50"/>
        <v>33210200</v>
      </c>
      <c r="C787" s="10"/>
      <c r="D787" s="10">
        <v>0</v>
      </c>
      <c r="E787" s="10" t="s">
        <v>128</v>
      </c>
      <c r="F787" s="10" t="str">
        <f t="shared" si="48"/>
        <v>5,32120</v>
      </c>
      <c r="G787" s="10"/>
      <c r="H787" s="10"/>
      <c r="I787" s="10">
        <v>0</v>
      </c>
      <c r="J787" s="11" t="s">
        <v>262</v>
      </c>
      <c r="K787" s="10" t="s">
        <v>55</v>
      </c>
      <c r="L787" s="12"/>
      <c r="M787" s="10">
        <v>1</v>
      </c>
      <c r="N787" s="10"/>
      <c r="O787" s="248">
        <v>21</v>
      </c>
      <c r="P787" s="10"/>
      <c r="Q787" s="10"/>
      <c r="R787" s="248"/>
      <c r="S787" s="248"/>
      <c r="T787" s="10" t="s">
        <v>117</v>
      </c>
      <c r="U787" s="248">
        <v>0</v>
      </c>
      <c r="V787" s="10"/>
      <c r="W787" s="143" t="s">
        <v>2609</v>
      </c>
      <c r="X787" s="10"/>
      <c r="Y787" s="10"/>
      <c r="Z787" s="11"/>
      <c r="AA787" s="11"/>
      <c r="AB787" s="10" t="str">
        <f t="shared" si="51"/>
        <v>20</v>
      </c>
      <c r="AC787" s="10" t="s">
        <v>172</v>
      </c>
      <c r="AD787" s="10"/>
      <c r="AE787" s="10"/>
      <c r="AF787" s="10"/>
      <c r="AG787" s="11" t="s">
        <v>200</v>
      </c>
    </row>
    <row r="788" spans="1:33" ht="16.5" x14ac:dyDescent="0.3">
      <c r="A788" s="10">
        <f t="shared" si="49"/>
        <v>783</v>
      </c>
      <c r="B788" s="10">
        <f t="shared" si="50"/>
        <v>33210210</v>
      </c>
      <c r="C788" s="10"/>
      <c r="D788" s="10">
        <v>0</v>
      </c>
      <c r="E788" s="10" t="s">
        <v>128</v>
      </c>
      <c r="F788" s="10" t="str">
        <f t="shared" si="48"/>
        <v>5,32121</v>
      </c>
      <c r="G788" s="10"/>
      <c r="H788" s="10"/>
      <c r="I788" s="10">
        <v>0</v>
      </c>
      <c r="J788" s="11" t="s">
        <v>262</v>
      </c>
      <c r="K788" s="10" t="s">
        <v>55</v>
      </c>
      <c r="L788" s="12"/>
      <c r="M788" s="10">
        <v>1</v>
      </c>
      <c r="N788" s="10"/>
      <c r="O788" s="248">
        <v>21</v>
      </c>
      <c r="P788" s="10"/>
      <c r="Q788" s="10"/>
      <c r="R788" s="248"/>
      <c r="S788" s="248"/>
      <c r="T788" s="10" t="s">
        <v>117</v>
      </c>
      <c r="U788" s="248">
        <v>0</v>
      </c>
      <c r="V788" s="10"/>
      <c r="W788" s="143" t="s">
        <v>2609</v>
      </c>
      <c r="X788" s="10"/>
      <c r="Y788" s="10"/>
      <c r="Z788" s="11"/>
      <c r="AA788" s="11"/>
      <c r="AB788" s="10" t="str">
        <f t="shared" si="51"/>
        <v>21</v>
      </c>
      <c r="AC788" s="10" t="s">
        <v>172</v>
      </c>
      <c r="AD788" s="10"/>
      <c r="AE788" s="10"/>
      <c r="AF788" s="10"/>
      <c r="AG788" s="11" t="s">
        <v>200</v>
      </c>
    </row>
    <row r="789" spans="1:33" ht="16.5" x14ac:dyDescent="0.3">
      <c r="A789" s="55">
        <f t="shared" si="49"/>
        <v>784</v>
      </c>
      <c r="B789" s="10">
        <f t="shared" si="50"/>
        <v>33210220</v>
      </c>
      <c r="C789" s="10"/>
      <c r="D789" s="10">
        <v>0</v>
      </c>
      <c r="E789" s="10" t="s">
        <v>128</v>
      </c>
      <c r="F789" s="10" t="str">
        <f t="shared" ref="F789:F852" si="52">_xlfn.CONCAT(LEFT(AG789,5),AB789)</f>
        <v>5,32122</v>
      </c>
      <c r="G789" s="10"/>
      <c r="H789" s="10"/>
      <c r="I789" s="10">
        <v>0</v>
      </c>
      <c r="J789" s="11" t="s">
        <v>262</v>
      </c>
      <c r="K789" s="10" t="s">
        <v>55</v>
      </c>
      <c r="L789" s="12"/>
      <c r="M789" s="10">
        <v>1</v>
      </c>
      <c r="N789" s="10"/>
      <c r="O789" s="248">
        <v>21</v>
      </c>
      <c r="P789" s="10"/>
      <c r="Q789" s="10"/>
      <c r="R789" s="248"/>
      <c r="S789" s="248"/>
      <c r="T789" s="10" t="s">
        <v>117</v>
      </c>
      <c r="U789" s="248">
        <v>0</v>
      </c>
      <c r="V789" s="10"/>
      <c r="W789" s="143" t="s">
        <v>2609</v>
      </c>
      <c r="X789" s="10"/>
      <c r="Y789" s="10"/>
      <c r="Z789" s="11"/>
      <c r="AA789" s="11"/>
      <c r="AB789" s="10" t="str">
        <f t="shared" si="51"/>
        <v>22</v>
      </c>
      <c r="AC789" s="10" t="s">
        <v>172</v>
      </c>
      <c r="AD789" s="10"/>
      <c r="AE789" s="10"/>
      <c r="AF789" s="10"/>
      <c r="AG789" s="11" t="s">
        <v>200</v>
      </c>
    </row>
    <row r="790" spans="1:33" ht="16.5" x14ac:dyDescent="0.3">
      <c r="A790" s="10">
        <f t="shared" si="49"/>
        <v>785</v>
      </c>
      <c r="B790" s="10">
        <f t="shared" si="50"/>
        <v>33210230</v>
      </c>
      <c r="C790" s="10"/>
      <c r="D790" s="10">
        <v>0</v>
      </c>
      <c r="E790" s="10" t="s">
        <v>128</v>
      </c>
      <c r="F790" s="10" t="str">
        <f t="shared" si="52"/>
        <v>5,32123</v>
      </c>
      <c r="G790" s="10"/>
      <c r="H790" s="10"/>
      <c r="I790" s="10">
        <v>0</v>
      </c>
      <c r="J790" s="11" t="s">
        <v>262</v>
      </c>
      <c r="K790" s="10" t="s">
        <v>55</v>
      </c>
      <c r="L790" s="12"/>
      <c r="M790" s="10">
        <v>1</v>
      </c>
      <c r="N790" s="10"/>
      <c r="O790" s="248">
        <v>21</v>
      </c>
      <c r="P790" s="10"/>
      <c r="Q790" s="10"/>
      <c r="R790" s="248"/>
      <c r="S790" s="248"/>
      <c r="T790" s="10" t="s">
        <v>117</v>
      </c>
      <c r="U790" s="248">
        <v>0</v>
      </c>
      <c r="V790" s="10"/>
      <c r="W790" s="143" t="s">
        <v>2609</v>
      </c>
      <c r="X790" s="10"/>
      <c r="Y790" s="10"/>
      <c r="Z790" s="11"/>
      <c r="AA790" s="11"/>
      <c r="AB790" s="10" t="str">
        <f t="shared" si="51"/>
        <v>23</v>
      </c>
      <c r="AC790" s="10" t="s">
        <v>172</v>
      </c>
      <c r="AD790" s="10"/>
      <c r="AE790" s="10"/>
      <c r="AF790" s="10"/>
      <c r="AG790" s="11" t="s">
        <v>200</v>
      </c>
    </row>
    <row r="791" spans="1:33" ht="16.5" x14ac:dyDescent="0.3">
      <c r="A791" s="55">
        <f t="shared" ref="A791:A854" si="53">ROW()-5</f>
        <v>786</v>
      </c>
      <c r="B791" s="10">
        <f t="shared" si="50"/>
        <v>33210240</v>
      </c>
      <c r="C791" s="10"/>
      <c r="D791" s="10">
        <v>0</v>
      </c>
      <c r="E791" s="10" t="s">
        <v>128</v>
      </c>
      <c r="F791" s="10" t="str">
        <f t="shared" si="52"/>
        <v>5,32124</v>
      </c>
      <c r="G791" s="10"/>
      <c r="H791" s="10"/>
      <c r="I791" s="10">
        <v>0</v>
      </c>
      <c r="J791" s="11" t="s">
        <v>262</v>
      </c>
      <c r="K791" s="10" t="s">
        <v>55</v>
      </c>
      <c r="L791" s="12"/>
      <c r="M791" s="10">
        <v>1</v>
      </c>
      <c r="N791" s="10"/>
      <c r="O791" s="248">
        <v>21</v>
      </c>
      <c r="P791" s="10"/>
      <c r="Q791" s="10"/>
      <c r="R791" s="248"/>
      <c r="S791" s="248"/>
      <c r="T791" s="10" t="s">
        <v>117</v>
      </c>
      <c r="U791" s="248">
        <v>0</v>
      </c>
      <c r="V791" s="10"/>
      <c r="W791" s="143" t="s">
        <v>2609</v>
      </c>
      <c r="X791" s="10"/>
      <c r="Y791" s="10"/>
      <c r="Z791" s="11"/>
      <c r="AA791" s="11"/>
      <c r="AB791" s="10" t="str">
        <f t="shared" si="51"/>
        <v>24</v>
      </c>
      <c r="AC791" s="10" t="s">
        <v>172</v>
      </c>
      <c r="AD791" s="10"/>
      <c r="AE791" s="10"/>
      <c r="AF791" s="10"/>
      <c r="AG791" s="11" t="s">
        <v>200</v>
      </c>
    </row>
    <row r="792" spans="1:33" ht="16.5" x14ac:dyDescent="0.3">
      <c r="A792" s="10">
        <f t="shared" si="53"/>
        <v>787</v>
      </c>
      <c r="B792" s="10">
        <f t="shared" si="50"/>
        <v>33210250</v>
      </c>
      <c r="C792" s="10"/>
      <c r="D792" s="10">
        <v>0</v>
      </c>
      <c r="E792" s="10" t="s">
        <v>128</v>
      </c>
      <c r="F792" s="10" t="str">
        <f t="shared" si="52"/>
        <v>5,32125</v>
      </c>
      <c r="G792" s="10"/>
      <c r="H792" s="10"/>
      <c r="I792" s="10">
        <v>0</v>
      </c>
      <c r="J792" s="11" t="s">
        <v>262</v>
      </c>
      <c r="K792" s="10" t="s">
        <v>55</v>
      </c>
      <c r="L792" s="12"/>
      <c r="M792" s="10">
        <v>1</v>
      </c>
      <c r="N792" s="10"/>
      <c r="O792" s="248">
        <v>21</v>
      </c>
      <c r="P792" s="10"/>
      <c r="Q792" s="10"/>
      <c r="R792" s="248"/>
      <c r="S792" s="248"/>
      <c r="T792" s="10" t="s">
        <v>117</v>
      </c>
      <c r="U792" s="248">
        <v>0</v>
      </c>
      <c r="V792" s="10"/>
      <c r="W792" s="143" t="s">
        <v>2609</v>
      </c>
      <c r="X792" s="10"/>
      <c r="Y792" s="10"/>
      <c r="Z792" s="11"/>
      <c r="AA792" s="11"/>
      <c r="AB792" s="10" t="str">
        <f t="shared" si="51"/>
        <v>25</v>
      </c>
      <c r="AC792" s="10" t="s">
        <v>172</v>
      </c>
      <c r="AD792" s="10"/>
      <c r="AE792" s="10"/>
      <c r="AF792" s="10"/>
      <c r="AG792" s="11" t="s">
        <v>200</v>
      </c>
    </row>
    <row r="793" spans="1:33" ht="16.5" x14ac:dyDescent="0.3">
      <c r="A793" s="55">
        <f t="shared" si="53"/>
        <v>788</v>
      </c>
      <c r="B793" s="10">
        <f t="shared" si="50"/>
        <v>35210010</v>
      </c>
      <c r="C793" s="10"/>
      <c r="D793" s="10">
        <v>0</v>
      </c>
      <c r="E793" s="10" t="s">
        <v>136</v>
      </c>
      <c r="F793" s="10" t="str">
        <f t="shared" si="52"/>
        <v>5,52101</v>
      </c>
      <c r="G793" s="10"/>
      <c r="H793" s="10"/>
      <c r="I793" s="10">
        <v>0</v>
      </c>
      <c r="J793" s="11" t="s">
        <v>262</v>
      </c>
      <c r="K793" s="10" t="s">
        <v>55</v>
      </c>
      <c r="L793" s="12"/>
      <c r="M793" s="10">
        <v>1</v>
      </c>
      <c r="N793" s="10"/>
      <c r="O793" s="248"/>
      <c r="P793" s="10"/>
      <c r="Q793" s="10"/>
      <c r="R793" s="248"/>
      <c r="S793" s="248"/>
      <c r="T793" s="10" t="s">
        <v>117</v>
      </c>
      <c r="U793" s="248">
        <v>0</v>
      </c>
      <c r="V793" s="10"/>
      <c r="W793" s="143" t="s">
        <v>2609</v>
      </c>
      <c r="X793" s="10"/>
      <c r="Y793" s="10"/>
      <c r="Z793" s="11"/>
      <c r="AA793" s="11"/>
      <c r="AB793" s="10" t="str">
        <f t="shared" si="51"/>
        <v>01</v>
      </c>
      <c r="AC793" s="10" t="s">
        <v>173</v>
      </c>
      <c r="AD793" s="10"/>
      <c r="AE793" s="10"/>
      <c r="AF793" s="10"/>
      <c r="AG793" s="11" t="s">
        <v>201</v>
      </c>
    </row>
    <row r="794" spans="1:33" ht="16.5" x14ac:dyDescent="0.3">
      <c r="A794" s="10">
        <f t="shared" si="53"/>
        <v>789</v>
      </c>
      <c r="B794" s="10">
        <f t="shared" si="50"/>
        <v>35210020</v>
      </c>
      <c r="C794" s="10"/>
      <c r="D794" s="10">
        <v>0</v>
      </c>
      <c r="E794" s="10" t="s">
        <v>136</v>
      </c>
      <c r="F794" s="10" t="str">
        <f t="shared" si="52"/>
        <v>5,52102</v>
      </c>
      <c r="G794" s="10"/>
      <c r="H794" s="10"/>
      <c r="I794" s="10">
        <v>0</v>
      </c>
      <c r="J794" s="11" t="s">
        <v>262</v>
      </c>
      <c r="K794" s="10" t="s">
        <v>55</v>
      </c>
      <c r="L794" s="12"/>
      <c r="M794" s="10">
        <v>1</v>
      </c>
      <c r="N794" s="10"/>
      <c r="O794" s="248"/>
      <c r="P794" s="10"/>
      <c r="Q794" s="10"/>
      <c r="R794" s="248"/>
      <c r="S794" s="248"/>
      <c r="T794" s="10" t="s">
        <v>117</v>
      </c>
      <c r="U794" s="248">
        <v>0</v>
      </c>
      <c r="V794" s="10"/>
      <c r="W794" s="143" t="s">
        <v>2609</v>
      </c>
      <c r="X794" s="10"/>
      <c r="Y794" s="10"/>
      <c r="Z794" s="11"/>
      <c r="AA794" s="11"/>
      <c r="AB794" s="10" t="str">
        <f t="shared" si="51"/>
        <v>02</v>
      </c>
      <c r="AC794" s="10" t="s">
        <v>173</v>
      </c>
      <c r="AD794" s="10"/>
      <c r="AE794" s="10"/>
      <c r="AF794" s="10"/>
      <c r="AG794" s="11" t="s">
        <v>201</v>
      </c>
    </row>
    <row r="795" spans="1:33" ht="16.5" x14ac:dyDescent="0.3">
      <c r="A795" s="55">
        <f t="shared" si="53"/>
        <v>790</v>
      </c>
      <c r="B795" s="10">
        <f t="shared" si="50"/>
        <v>35210030</v>
      </c>
      <c r="C795" s="10"/>
      <c r="D795" s="10">
        <v>0</v>
      </c>
      <c r="E795" s="10" t="s">
        <v>136</v>
      </c>
      <c r="F795" s="10" t="str">
        <f t="shared" si="52"/>
        <v>5,52103</v>
      </c>
      <c r="G795" s="10"/>
      <c r="H795" s="10"/>
      <c r="I795" s="10">
        <v>0</v>
      </c>
      <c r="J795" s="11" t="s">
        <v>262</v>
      </c>
      <c r="K795" s="10" t="s">
        <v>55</v>
      </c>
      <c r="L795" s="12"/>
      <c r="M795" s="10">
        <v>1</v>
      </c>
      <c r="N795" s="10"/>
      <c r="O795" s="248"/>
      <c r="P795" s="10"/>
      <c r="Q795" s="10"/>
      <c r="R795" s="248"/>
      <c r="S795" s="248"/>
      <c r="T795" s="10" t="s">
        <v>117</v>
      </c>
      <c r="U795" s="248">
        <v>0</v>
      </c>
      <c r="V795" s="10"/>
      <c r="W795" s="143" t="s">
        <v>2609</v>
      </c>
      <c r="X795" s="10"/>
      <c r="Y795" s="10"/>
      <c r="Z795" s="11"/>
      <c r="AA795" s="11"/>
      <c r="AB795" s="10" t="str">
        <f t="shared" si="51"/>
        <v>03</v>
      </c>
      <c r="AC795" s="10" t="s">
        <v>173</v>
      </c>
      <c r="AD795" s="10"/>
      <c r="AE795" s="10"/>
      <c r="AF795" s="10"/>
      <c r="AG795" s="11" t="s">
        <v>201</v>
      </c>
    </row>
    <row r="796" spans="1:33" ht="16.5" x14ac:dyDescent="0.3">
      <c r="A796" s="10">
        <f t="shared" si="53"/>
        <v>791</v>
      </c>
      <c r="B796" s="10">
        <f t="shared" si="50"/>
        <v>35210040</v>
      </c>
      <c r="C796" s="10"/>
      <c r="D796" s="10">
        <v>0</v>
      </c>
      <c r="E796" s="10" t="s">
        <v>136</v>
      </c>
      <c r="F796" s="10" t="str">
        <f t="shared" si="52"/>
        <v>5,52104</v>
      </c>
      <c r="G796" s="10"/>
      <c r="H796" s="10"/>
      <c r="I796" s="10">
        <v>0</v>
      </c>
      <c r="J796" s="11" t="s">
        <v>262</v>
      </c>
      <c r="K796" s="10" t="s">
        <v>55</v>
      </c>
      <c r="L796" s="12"/>
      <c r="M796" s="10">
        <v>1</v>
      </c>
      <c r="N796" s="10"/>
      <c r="O796" s="248"/>
      <c r="P796" s="10"/>
      <c r="Q796" s="10"/>
      <c r="R796" s="248"/>
      <c r="S796" s="248"/>
      <c r="T796" s="10" t="s">
        <v>117</v>
      </c>
      <c r="U796" s="248">
        <v>0</v>
      </c>
      <c r="V796" s="10"/>
      <c r="W796" s="143" t="s">
        <v>2609</v>
      </c>
      <c r="X796" s="10"/>
      <c r="Y796" s="10"/>
      <c r="Z796" s="11"/>
      <c r="AA796" s="11"/>
      <c r="AB796" s="10" t="str">
        <f t="shared" si="51"/>
        <v>04</v>
      </c>
      <c r="AC796" s="10" t="s">
        <v>173</v>
      </c>
      <c r="AD796" s="10"/>
      <c r="AE796" s="10"/>
      <c r="AF796" s="10"/>
      <c r="AG796" s="11" t="s">
        <v>201</v>
      </c>
    </row>
    <row r="797" spans="1:33" ht="16.5" x14ac:dyDescent="0.3">
      <c r="A797" s="55">
        <f t="shared" si="53"/>
        <v>792</v>
      </c>
      <c r="B797" s="10">
        <f t="shared" si="50"/>
        <v>35210050</v>
      </c>
      <c r="C797" s="10"/>
      <c r="D797" s="10">
        <v>0</v>
      </c>
      <c r="E797" s="10" t="s">
        <v>136</v>
      </c>
      <c r="F797" s="10" t="str">
        <f t="shared" si="52"/>
        <v>5,52105</v>
      </c>
      <c r="G797" s="10"/>
      <c r="H797" s="10"/>
      <c r="I797" s="10">
        <v>0</v>
      </c>
      <c r="J797" s="11" t="s">
        <v>262</v>
      </c>
      <c r="K797" s="10" t="s">
        <v>55</v>
      </c>
      <c r="L797" s="12"/>
      <c r="M797" s="10">
        <v>1</v>
      </c>
      <c r="N797" s="10"/>
      <c r="O797" s="248"/>
      <c r="P797" s="10"/>
      <c r="Q797" s="10"/>
      <c r="R797" s="248"/>
      <c r="S797" s="248"/>
      <c r="T797" s="10" t="s">
        <v>117</v>
      </c>
      <c r="U797" s="248">
        <v>0</v>
      </c>
      <c r="V797" s="10"/>
      <c r="W797" s="143" t="s">
        <v>2609</v>
      </c>
      <c r="X797" s="10"/>
      <c r="Y797" s="10"/>
      <c r="Z797" s="11"/>
      <c r="AA797" s="11"/>
      <c r="AB797" s="10" t="str">
        <f t="shared" si="51"/>
        <v>05</v>
      </c>
      <c r="AC797" s="10" t="s">
        <v>173</v>
      </c>
      <c r="AD797" s="10"/>
      <c r="AE797" s="10"/>
      <c r="AF797" s="10"/>
      <c r="AG797" s="11" t="s">
        <v>201</v>
      </c>
    </row>
    <row r="798" spans="1:33" ht="16.5" x14ac:dyDescent="0.3">
      <c r="A798" s="10">
        <f t="shared" si="53"/>
        <v>793</v>
      </c>
      <c r="B798" s="10">
        <f t="shared" si="50"/>
        <v>35210060</v>
      </c>
      <c r="C798" s="10"/>
      <c r="D798" s="10">
        <v>0</v>
      </c>
      <c r="E798" s="10" t="s">
        <v>136</v>
      </c>
      <c r="F798" s="10" t="str">
        <f t="shared" si="52"/>
        <v>5,52106</v>
      </c>
      <c r="G798" s="10"/>
      <c r="H798" s="10"/>
      <c r="I798" s="10">
        <v>0</v>
      </c>
      <c r="J798" s="11" t="s">
        <v>262</v>
      </c>
      <c r="K798" s="10" t="s">
        <v>55</v>
      </c>
      <c r="L798" s="12"/>
      <c r="M798" s="10">
        <v>1</v>
      </c>
      <c r="N798" s="10"/>
      <c r="O798" s="248"/>
      <c r="P798" s="10"/>
      <c r="Q798" s="10"/>
      <c r="R798" s="248"/>
      <c r="S798" s="248"/>
      <c r="T798" s="10" t="s">
        <v>117</v>
      </c>
      <c r="U798" s="248">
        <v>0</v>
      </c>
      <c r="V798" s="10"/>
      <c r="W798" s="143" t="s">
        <v>2609</v>
      </c>
      <c r="X798" s="10"/>
      <c r="Y798" s="10"/>
      <c r="Z798" s="11"/>
      <c r="AA798" s="11"/>
      <c r="AB798" s="10" t="str">
        <f t="shared" si="51"/>
        <v>06</v>
      </c>
      <c r="AC798" s="10" t="s">
        <v>173</v>
      </c>
      <c r="AD798" s="10"/>
      <c r="AE798" s="10"/>
      <c r="AF798" s="10"/>
      <c r="AG798" s="11" t="s">
        <v>201</v>
      </c>
    </row>
    <row r="799" spans="1:33" ht="16.5" x14ac:dyDescent="0.3">
      <c r="A799" s="55">
        <f t="shared" si="53"/>
        <v>794</v>
      </c>
      <c r="B799" s="10">
        <f t="shared" si="50"/>
        <v>35210070</v>
      </c>
      <c r="C799" s="10"/>
      <c r="D799" s="10">
        <v>0</v>
      </c>
      <c r="E799" s="10" t="s">
        <v>136</v>
      </c>
      <c r="F799" s="10" t="str">
        <f t="shared" si="52"/>
        <v>5,52107</v>
      </c>
      <c r="G799" s="10"/>
      <c r="H799" s="10"/>
      <c r="I799" s="10">
        <v>0</v>
      </c>
      <c r="J799" s="11" t="s">
        <v>262</v>
      </c>
      <c r="K799" s="10" t="s">
        <v>55</v>
      </c>
      <c r="L799" s="12"/>
      <c r="M799" s="10">
        <v>1</v>
      </c>
      <c r="N799" s="10"/>
      <c r="O799" s="248"/>
      <c r="P799" s="10"/>
      <c r="Q799" s="10"/>
      <c r="R799" s="248"/>
      <c r="S799" s="248"/>
      <c r="T799" s="10" t="s">
        <v>117</v>
      </c>
      <c r="U799" s="248">
        <v>0</v>
      </c>
      <c r="V799" s="10"/>
      <c r="W799" s="143" t="s">
        <v>2609</v>
      </c>
      <c r="X799" s="10"/>
      <c r="Y799" s="10"/>
      <c r="Z799" s="11"/>
      <c r="AA799" s="11"/>
      <c r="AB799" s="10" t="str">
        <f t="shared" si="51"/>
        <v>07</v>
      </c>
      <c r="AC799" s="10" t="s">
        <v>173</v>
      </c>
      <c r="AD799" s="10"/>
      <c r="AE799" s="10"/>
      <c r="AF799" s="10"/>
      <c r="AG799" s="11" t="s">
        <v>201</v>
      </c>
    </row>
    <row r="800" spans="1:33" ht="16.5" x14ac:dyDescent="0.3">
      <c r="A800" s="10">
        <f t="shared" si="53"/>
        <v>795</v>
      </c>
      <c r="B800" s="10">
        <f t="shared" si="50"/>
        <v>35210080</v>
      </c>
      <c r="C800" s="10"/>
      <c r="D800" s="10">
        <v>0</v>
      </c>
      <c r="E800" s="10" t="s">
        <v>136</v>
      </c>
      <c r="F800" s="10" t="str">
        <f t="shared" si="52"/>
        <v>5,52108</v>
      </c>
      <c r="G800" s="10"/>
      <c r="H800" s="10"/>
      <c r="I800" s="10">
        <v>0</v>
      </c>
      <c r="J800" s="11" t="s">
        <v>262</v>
      </c>
      <c r="K800" s="10" t="s">
        <v>55</v>
      </c>
      <c r="L800" s="12"/>
      <c r="M800" s="10">
        <v>1</v>
      </c>
      <c r="N800" s="10"/>
      <c r="O800" s="248"/>
      <c r="P800" s="10"/>
      <c r="Q800" s="10"/>
      <c r="R800" s="248"/>
      <c r="S800" s="248"/>
      <c r="T800" s="10" t="s">
        <v>117</v>
      </c>
      <c r="U800" s="248">
        <v>0</v>
      </c>
      <c r="V800" s="10"/>
      <c r="W800" s="143" t="s">
        <v>2609</v>
      </c>
      <c r="X800" s="10"/>
      <c r="Y800" s="10"/>
      <c r="Z800" s="11"/>
      <c r="AA800" s="11"/>
      <c r="AB800" s="10" t="str">
        <f t="shared" si="51"/>
        <v>08</v>
      </c>
      <c r="AC800" s="10" t="s">
        <v>173</v>
      </c>
      <c r="AD800" s="10"/>
      <c r="AE800" s="10"/>
      <c r="AF800" s="10"/>
      <c r="AG800" s="11" t="s">
        <v>201</v>
      </c>
    </row>
    <row r="801" spans="1:33" ht="16.5" x14ac:dyDescent="0.3">
      <c r="A801" s="55">
        <f t="shared" si="53"/>
        <v>796</v>
      </c>
      <c r="B801" s="10">
        <f t="shared" si="50"/>
        <v>35210090</v>
      </c>
      <c r="C801" s="10"/>
      <c r="D801" s="10">
        <v>0</v>
      </c>
      <c r="E801" s="10" t="s">
        <v>136</v>
      </c>
      <c r="F801" s="10" t="str">
        <f t="shared" si="52"/>
        <v>5,52109</v>
      </c>
      <c r="G801" s="10"/>
      <c r="H801" s="10"/>
      <c r="I801" s="10">
        <v>0</v>
      </c>
      <c r="J801" s="11" t="s">
        <v>262</v>
      </c>
      <c r="K801" s="10" t="s">
        <v>55</v>
      </c>
      <c r="L801" s="12"/>
      <c r="M801" s="10">
        <v>1</v>
      </c>
      <c r="N801" s="10"/>
      <c r="O801" s="248"/>
      <c r="P801" s="10"/>
      <c r="Q801" s="10"/>
      <c r="R801" s="248"/>
      <c r="S801" s="248"/>
      <c r="T801" s="10" t="s">
        <v>117</v>
      </c>
      <c r="U801" s="248">
        <v>0</v>
      </c>
      <c r="V801" s="10"/>
      <c r="W801" s="143" t="s">
        <v>2609</v>
      </c>
      <c r="X801" s="10"/>
      <c r="Y801" s="10"/>
      <c r="Z801" s="11"/>
      <c r="AA801" s="11"/>
      <c r="AB801" s="10" t="str">
        <f t="shared" si="51"/>
        <v>09</v>
      </c>
      <c r="AC801" s="10" t="s">
        <v>173</v>
      </c>
      <c r="AD801" s="10"/>
      <c r="AE801" s="10"/>
      <c r="AF801" s="10"/>
      <c r="AG801" s="11" t="s">
        <v>201</v>
      </c>
    </row>
    <row r="802" spans="1:33" ht="16.5" x14ac:dyDescent="0.3">
      <c r="A802" s="10">
        <f t="shared" si="53"/>
        <v>797</v>
      </c>
      <c r="B802" s="10">
        <f t="shared" si="50"/>
        <v>35210100</v>
      </c>
      <c r="C802" s="10"/>
      <c r="D802" s="10">
        <v>0</v>
      </c>
      <c r="E802" s="10" t="s">
        <v>136</v>
      </c>
      <c r="F802" s="10" t="str">
        <f t="shared" si="52"/>
        <v>5,52110</v>
      </c>
      <c r="G802" s="10"/>
      <c r="H802" s="10"/>
      <c r="I802" s="10">
        <v>0</v>
      </c>
      <c r="J802" s="11" t="s">
        <v>262</v>
      </c>
      <c r="K802" s="10" t="s">
        <v>55</v>
      </c>
      <c r="L802" s="12"/>
      <c r="M802" s="10">
        <v>1</v>
      </c>
      <c r="N802" s="10"/>
      <c r="O802" s="248"/>
      <c r="P802" s="10"/>
      <c r="Q802" s="10"/>
      <c r="R802" s="248"/>
      <c r="S802" s="248"/>
      <c r="T802" s="10" t="s">
        <v>117</v>
      </c>
      <c r="U802" s="248">
        <v>0</v>
      </c>
      <c r="V802" s="10"/>
      <c r="W802" s="143" t="s">
        <v>2609</v>
      </c>
      <c r="X802" s="10"/>
      <c r="Y802" s="10"/>
      <c r="Z802" s="11"/>
      <c r="AA802" s="11"/>
      <c r="AB802" s="10" t="str">
        <f t="shared" si="51"/>
        <v>10</v>
      </c>
      <c r="AC802" s="10" t="s">
        <v>173</v>
      </c>
      <c r="AD802" s="10"/>
      <c r="AE802" s="10"/>
      <c r="AF802" s="10"/>
      <c r="AG802" s="11" t="s">
        <v>201</v>
      </c>
    </row>
    <row r="803" spans="1:33" ht="16.5" x14ac:dyDescent="0.3">
      <c r="A803" s="55">
        <f t="shared" si="53"/>
        <v>798</v>
      </c>
      <c r="B803" s="10">
        <f t="shared" si="50"/>
        <v>35210110</v>
      </c>
      <c r="C803" s="10"/>
      <c r="D803" s="10">
        <v>0</v>
      </c>
      <c r="E803" s="10" t="s">
        <v>136</v>
      </c>
      <c r="F803" s="10" t="str">
        <f t="shared" si="52"/>
        <v>5,52111</v>
      </c>
      <c r="G803" s="10"/>
      <c r="H803" s="10"/>
      <c r="I803" s="10">
        <v>0</v>
      </c>
      <c r="J803" s="11" t="s">
        <v>262</v>
      </c>
      <c r="K803" s="10" t="s">
        <v>55</v>
      </c>
      <c r="L803" s="12"/>
      <c r="M803" s="10">
        <v>1</v>
      </c>
      <c r="N803" s="10"/>
      <c r="O803" s="248"/>
      <c r="P803" s="10"/>
      <c r="Q803" s="10"/>
      <c r="R803" s="248"/>
      <c r="S803" s="248"/>
      <c r="T803" s="10" t="s">
        <v>117</v>
      </c>
      <c r="U803" s="248">
        <v>0</v>
      </c>
      <c r="V803" s="10"/>
      <c r="W803" s="143" t="s">
        <v>2609</v>
      </c>
      <c r="X803" s="10"/>
      <c r="Y803" s="10"/>
      <c r="Z803" s="11"/>
      <c r="AA803" s="11"/>
      <c r="AB803" s="10" t="str">
        <f t="shared" si="51"/>
        <v>11</v>
      </c>
      <c r="AC803" s="10" t="s">
        <v>173</v>
      </c>
      <c r="AD803" s="10"/>
      <c r="AE803" s="10"/>
      <c r="AF803" s="10"/>
      <c r="AG803" s="11" t="s">
        <v>201</v>
      </c>
    </row>
    <row r="804" spans="1:33" ht="16.5" x14ac:dyDescent="0.3">
      <c r="A804" s="10">
        <f t="shared" si="53"/>
        <v>799</v>
      </c>
      <c r="B804" s="10">
        <f t="shared" si="50"/>
        <v>35210120</v>
      </c>
      <c r="C804" s="10"/>
      <c r="D804" s="10">
        <v>0</v>
      </c>
      <c r="E804" s="10" t="s">
        <v>136</v>
      </c>
      <c r="F804" s="10" t="str">
        <f t="shared" si="52"/>
        <v>5,52112</v>
      </c>
      <c r="G804" s="10"/>
      <c r="H804" s="10"/>
      <c r="I804" s="10">
        <v>0</v>
      </c>
      <c r="J804" s="11" t="s">
        <v>262</v>
      </c>
      <c r="K804" s="10" t="s">
        <v>55</v>
      </c>
      <c r="L804" s="12"/>
      <c r="M804" s="10">
        <v>1</v>
      </c>
      <c r="N804" s="10"/>
      <c r="O804" s="248"/>
      <c r="P804" s="10"/>
      <c r="Q804" s="10"/>
      <c r="R804" s="248"/>
      <c r="S804" s="248"/>
      <c r="T804" s="10" t="s">
        <v>117</v>
      </c>
      <c r="U804" s="248">
        <v>0</v>
      </c>
      <c r="V804" s="10"/>
      <c r="W804" s="143" t="s">
        <v>2609</v>
      </c>
      <c r="X804" s="10"/>
      <c r="Y804" s="10"/>
      <c r="Z804" s="11"/>
      <c r="AA804" s="11"/>
      <c r="AB804" s="10" t="str">
        <f t="shared" si="51"/>
        <v>12</v>
      </c>
      <c r="AC804" s="10" t="s">
        <v>173</v>
      </c>
      <c r="AD804" s="10"/>
      <c r="AE804" s="10"/>
      <c r="AF804" s="10"/>
      <c r="AG804" s="11" t="s">
        <v>201</v>
      </c>
    </row>
    <row r="805" spans="1:33" ht="16.5" x14ac:dyDescent="0.3">
      <c r="A805" s="55">
        <f t="shared" si="53"/>
        <v>800</v>
      </c>
      <c r="B805" s="10">
        <f t="shared" si="50"/>
        <v>35210130</v>
      </c>
      <c r="C805" s="10"/>
      <c r="D805" s="10">
        <v>0</v>
      </c>
      <c r="E805" s="10" t="s">
        <v>136</v>
      </c>
      <c r="F805" s="10" t="str">
        <f t="shared" si="52"/>
        <v>5,52113</v>
      </c>
      <c r="G805" s="10"/>
      <c r="H805" s="10"/>
      <c r="I805" s="10">
        <v>0</v>
      </c>
      <c r="J805" s="11" t="s">
        <v>262</v>
      </c>
      <c r="K805" s="10" t="s">
        <v>55</v>
      </c>
      <c r="L805" s="12"/>
      <c r="M805" s="10">
        <v>1</v>
      </c>
      <c r="N805" s="10"/>
      <c r="O805" s="248"/>
      <c r="P805" s="10"/>
      <c r="Q805" s="10"/>
      <c r="R805" s="248"/>
      <c r="S805" s="248"/>
      <c r="T805" s="10" t="s">
        <v>117</v>
      </c>
      <c r="U805" s="248">
        <v>0</v>
      </c>
      <c r="V805" s="10"/>
      <c r="W805" s="143" t="s">
        <v>2609</v>
      </c>
      <c r="X805" s="10"/>
      <c r="Y805" s="10"/>
      <c r="Z805" s="11"/>
      <c r="AA805" s="11"/>
      <c r="AB805" s="10" t="str">
        <f t="shared" si="51"/>
        <v>13</v>
      </c>
      <c r="AC805" s="10" t="s">
        <v>173</v>
      </c>
      <c r="AD805" s="10"/>
      <c r="AE805" s="10"/>
      <c r="AF805" s="10"/>
      <c r="AG805" s="11" t="s">
        <v>201</v>
      </c>
    </row>
    <row r="806" spans="1:33" ht="16.5" x14ac:dyDescent="0.3">
      <c r="A806" s="10">
        <f t="shared" si="53"/>
        <v>801</v>
      </c>
      <c r="B806" s="10">
        <f t="shared" si="50"/>
        <v>35210140</v>
      </c>
      <c r="C806" s="10"/>
      <c r="D806" s="10">
        <v>0</v>
      </c>
      <c r="E806" s="10" t="s">
        <v>136</v>
      </c>
      <c r="F806" s="10" t="str">
        <f t="shared" si="52"/>
        <v>5,52114</v>
      </c>
      <c r="G806" s="10"/>
      <c r="H806" s="10"/>
      <c r="I806" s="10">
        <v>0</v>
      </c>
      <c r="J806" s="11" t="s">
        <v>262</v>
      </c>
      <c r="K806" s="10" t="s">
        <v>55</v>
      </c>
      <c r="L806" s="12"/>
      <c r="M806" s="10">
        <v>1</v>
      </c>
      <c r="N806" s="10"/>
      <c r="O806" s="248"/>
      <c r="P806" s="10"/>
      <c r="Q806" s="10"/>
      <c r="R806" s="248"/>
      <c r="S806" s="248"/>
      <c r="T806" s="10" t="s">
        <v>117</v>
      </c>
      <c r="U806" s="248">
        <v>0</v>
      </c>
      <c r="V806" s="10"/>
      <c r="W806" s="143" t="s">
        <v>2609</v>
      </c>
      <c r="X806" s="10"/>
      <c r="Y806" s="10"/>
      <c r="Z806" s="11"/>
      <c r="AA806" s="11"/>
      <c r="AB806" s="10" t="str">
        <f t="shared" si="51"/>
        <v>14</v>
      </c>
      <c r="AC806" s="10" t="s">
        <v>173</v>
      </c>
      <c r="AD806" s="10"/>
      <c r="AE806" s="10"/>
      <c r="AF806" s="10"/>
      <c r="AG806" s="11" t="s">
        <v>201</v>
      </c>
    </row>
    <row r="807" spans="1:33" ht="16.5" x14ac:dyDescent="0.3">
      <c r="A807" s="55">
        <f t="shared" si="53"/>
        <v>802</v>
      </c>
      <c r="B807" s="10">
        <f t="shared" si="50"/>
        <v>35210150</v>
      </c>
      <c r="C807" s="10"/>
      <c r="D807" s="10">
        <v>0</v>
      </c>
      <c r="E807" s="10" t="s">
        <v>136</v>
      </c>
      <c r="F807" s="10" t="str">
        <f t="shared" si="52"/>
        <v>5,52115</v>
      </c>
      <c r="G807" s="10"/>
      <c r="H807" s="10"/>
      <c r="I807" s="10">
        <v>0</v>
      </c>
      <c r="J807" s="11" t="s">
        <v>262</v>
      </c>
      <c r="K807" s="10" t="s">
        <v>55</v>
      </c>
      <c r="L807" s="12"/>
      <c r="M807" s="10">
        <v>1</v>
      </c>
      <c r="N807" s="10"/>
      <c r="O807" s="248"/>
      <c r="P807" s="10"/>
      <c r="Q807" s="10"/>
      <c r="R807" s="248"/>
      <c r="S807" s="248"/>
      <c r="T807" s="10" t="s">
        <v>117</v>
      </c>
      <c r="U807" s="248">
        <v>0</v>
      </c>
      <c r="V807" s="10"/>
      <c r="W807" s="143" t="s">
        <v>2609</v>
      </c>
      <c r="X807" s="10"/>
      <c r="Y807" s="10"/>
      <c r="Z807" s="11"/>
      <c r="AA807" s="11"/>
      <c r="AB807" s="10" t="str">
        <f t="shared" si="51"/>
        <v>15</v>
      </c>
      <c r="AC807" s="10" t="s">
        <v>173</v>
      </c>
      <c r="AD807" s="10"/>
      <c r="AE807" s="10"/>
      <c r="AF807" s="10"/>
      <c r="AG807" s="11" t="s">
        <v>201</v>
      </c>
    </row>
    <row r="808" spans="1:33" ht="16.5" x14ac:dyDescent="0.3">
      <c r="A808" s="10">
        <f t="shared" si="53"/>
        <v>803</v>
      </c>
      <c r="B808" s="10">
        <f t="shared" si="50"/>
        <v>35210160</v>
      </c>
      <c r="C808" s="10"/>
      <c r="D808" s="10">
        <v>0</v>
      </c>
      <c r="E808" s="10" t="s">
        <v>136</v>
      </c>
      <c r="F808" s="10" t="str">
        <f t="shared" si="52"/>
        <v>5,52116</v>
      </c>
      <c r="G808" s="10"/>
      <c r="H808" s="10"/>
      <c r="I808" s="10">
        <v>0</v>
      </c>
      <c r="J808" s="11" t="s">
        <v>262</v>
      </c>
      <c r="K808" s="10" t="s">
        <v>55</v>
      </c>
      <c r="L808" s="12"/>
      <c r="M808" s="10">
        <v>1</v>
      </c>
      <c r="N808" s="10"/>
      <c r="O808" s="248"/>
      <c r="P808" s="10"/>
      <c r="Q808" s="10"/>
      <c r="R808" s="248"/>
      <c r="S808" s="248"/>
      <c r="T808" s="10" t="s">
        <v>117</v>
      </c>
      <c r="U808" s="248">
        <v>0</v>
      </c>
      <c r="V808" s="10"/>
      <c r="W808" s="143" t="s">
        <v>2609</v>
      </c>
      <c r="X808" s="10"/>
      <c r="Y808" s="10"/>
      <c r="Z808" s="11"/>
      <c r="AA808" s="11"/>
      <c r="AB808" s="10" t="str">
        <f t="shared" si="51"/>
        <v>16</v>
      </c>
      <c r="AC808" s="10" t="s">
        <v>173</v>
      </c>
      <c r="AD808" s="10"/>
      <c r="AE808" s="10"/>
      <c r="AF808" s="10"/>
      <c r="AG808" s="11" t="s">
        <v>201</v>
      </c>
    </row>
    <row r="809" spans="1:33" ht="16.5" x14ac:dyDescent="0.3">
      <c r="A809" s="55">
        <f t="shared" si="53"/>
        <v>804</v>
      </c>
      <c r="B809" s="10">
        <f t="shared" si="50"/>
        <v>35210170</v>
      </c>
      <c r="C809" s="10"/>
      <c r="D809" s="10">
        <v>0</v>
      </c>
      <c r="E809" s="10" t="s">
        <v>136</v>
      </c>
      <c r="F809" s="10" t="str">
        <f t="shared" si="52"/>
        <v>5,52117</v>
      </c>
      <c r="G809" s="10"/>
      <c r="H809" s="10"/>
      <c r="I809" s="10">
        <v>0</v>
      </c>
      <c r="J809" s="11" t="s">
        <v>262</v>
      </c>
      <c r="K809" s="10" t="s">
        <v>55</v>
      </c>
      <c r="L809" s="12"/>
      <c r="M809" s="10">
        <v>1</v>
      </c>
      <c r="N809" s="10"/>
      <c r="O809" s="248"/>
      <c r="P809" s="10"/>
      <c r="Q809" s="10"/>
      <c r="R809" s="248"/>
      <c r="S809" s="248"/>
      <c r="T809" s="10" t="s">
        <v>117</v>
      </c>
      <c r="U809" s="248">
        <v>0</v>
      </c>
      <c r="V809" s="10"/>
      <c r="W809" s="143" t="s">
        <v>2609</v>
      </c>
      <c r="X809" s="10"/>
      <c r="Y809" s="10"/>
      <c r="Z809" s="11"/>
      <c r="AA809" s="11"/>
      <c r="AB809" s="10" t="str">
        <f t="shared" si="51"/>
        <v>17</v>
      </c>
      <c r="AC809" s="10" t="s">
        <v>173</v>
      </c>
      <c r="AD809" s="10"/>
      <c r="AE809" s="10"/>
      <c r="AF809" s="10"/>
      <c r="AG809" s="11" t="s">
        <v>201</v>
      </c>
    </row>
    <row r="810" spans="1:33" ht="16.5" x14ac:dyDescent="0.3">
      <c r="A810" s="10">
        <f t="shared" si="53"/>
        <v>805</v>
      </c>
      <c r="B810" s="10">
        <f t="shared" si="50"/>
        <v>35210180</v>
      </c>
      <c r="C810" s="10"/>
      <c r="D810" s="10">
        <v>0</v>
      </c>
      <c r="E810" s="10" t="s">
        <v>136</v>
      </c>
      <c r="F810" s="10" t="str">
        <f t="shared" si="52"/>
        <v>5,52118</v>
      </c>
      <c r="G810" s="10"/>
      <c r="H810" s="10"/>
      <c r="I810" s="10">
        <v>0</v>
      </c>
      <c r="J810" s="11" t="s">
        <v>262</v>
      </c>
      <c r="K810" s="10" t="s">
        <v>55</v>
      </c>
      <c r="L810" s="12"/>
      <c r="M810" s="10">
        <v>1</v>
      </c>
      <c r="N810" s="10"/>
      <c r="O810" s="248"/>
      <c r="P810" s="10"/>
      <c r="Q810" s="10"/>
      <c r="R810" s="248"/>
      <c r="S810" s="248"/>
      <c r="T810" s="10" t="s">
        <v>117</v>
      </c>
      <c r="U810" s="248">
        <v>0</v>
      </c>
      <c r="V810" s="10"/>
      <c r="W810" s="143" t="s">
        <v>2609</v>
      </c>
      <c r="X810" s="10"/>
      <c r="Y810" s="10"/>
      <c r="Z810" s="11"/>
      <c r="AA810" s="11"/>
      <c r="AB810" s="10" t="str">
        <f t="shared" si="51"/>
        <v>18</v>
      </c>
      <c r="AC810" s="10" t="s">
        <v>173</v>
      </c>
      <c r="AD810" s="10"/>
      <c r="AE810" s="10"/>
      <c r="AF810" s="10"/>
      <c r="AG810" s="11" t="s">
        <v>201</v>
      </c>
    </row>
    <row r="811" spans="1:33" ht="16.5" x14ac:dyDescent="0.3">
      <c r="A811" s="55">
        <f t="shared" si="53"/>
        <v>806</v>
      </c>
      <c r="B811" s="10">
        <f t="shared" si="50"/>
        <v>35210190</v>
      </c>
      <c r="C811" s="10"/>
      <c r="D811" s="10">
        <v>0</v>
      </c>
      <c r="E811" s="10" t="s">
        <v>136</v>
      </c>
      <c r="F811" s="10" t="str">
        <f t="shared" si="52"/>
        <v>5,52119</v>
      </c>
      <c r="G811" s="10"/>
      <c r="H811" s="10"/>
      <c r="I811" s="10">
        <v>0</v>
      </c>
      <c r="J811" s="11" t="s">
        <v>262</v>
      </c>
      <c r="K811" s="10" t="s">
        <v>55</v>
      </c>
      <c r="L811" s="12"/>
      <c r="M811" s="10">
        <v>1</v>
      </c>
      <c r="N811" s="10"/>
      <c r="O811" s="248"/>
      <c r="P811" s="10"/>
      <c r="Q811" s="10"/>
      <c r="R811" s="248"/>
      <c r="S811" s="248"/>
      <c r="T811" s="10" t="s">
        <v>117</v>
      </c>
      <c r="U811" s="248">
        <v>0</v>
      </c>
      <c r="V811" s="10"/>
      <c r="W811" s="143" t="s">
        <v>2609</v>
      </c>
      <c r="X811" s="10"/>
      <c r="Y811" s="10"/>
      <c r="Z811" s="11"/>
      <c r="AA811" s="11"/>
      <c r="AB811" s="10" t="str">
        <f t="shared" si="51"/>
        <v>19</v>
      </c>
      <c r="AC811" s="10" t="s">
        <v>173</v>
      </c>
      <c r="AD811" s="10"/>
      <c r="AE811" s="10"/>
      <c r="AF811" s="10"/>
      <c r="AG811" s="11" t="s">
        <v>201</v>
      </c>
    </row>
    <row r="812" spans="1:33" ht="16.5" x14ac:dyDescent="0.3">
      <c r="A812" s="10">
        <f t="shared" si="53"/>
        <v>807</v>
      </c>
      <c r="B812" s="10">
        <f t="shared" si="50"/>
        <v>35210200</v>
      </c>
      <c r="C812" s="10"/>
      <c r="D812" s="10">
        <v>0</v>
      </c>
      <c r="E812" s="10" t="s">
        <v>136</v>
      </c>
      <c r="F812" s="10" t="str">
        <f t="shared" si="52"/>
        <v>5,52120</v>
      </c>
      <c r="G812" s="10"/>
      <c r="H812" s="10"/>
      <c r="I812" s="10">
        <v>0</v>
      </c>
      <c r="J812" s="11" t="s">
        <v>262</v>
      </c>
      <c r="K812" s="10" t="s">
        <v>55</v>
      </c>
      <c r="L812" s="12"/>
      <c r="M812" s="10">
        <v>1</v>
      </c>
      <c r="N812" s="10"/>
      <c r="O812" s="248"/>
      <c r="P812" s="10"/>
      <c r="Q812" s="10"/>
      <c r="R812" s="248"/>
      <c r="S812" s="248"/>
      <c r="T812" s="10" t="s">
        <v>117</v>
      </c>
      <c r="U812" s="248">
        <v>0</v>
      </c>
      <c r="V812" s="10"/>
      <c r="W812" s="143" t="s">
        <v>2609</v>
      </c>
      <c r="X812" s="10"/>
      <c r="Y812" s="10"/>
      <c r="Z812" s="11"/>
      <c r="AA812" s="11"/>
      <c r="AB812" s="10" t="str">
        <f t="shared" si="51"/>
        <v>20</v>
      </c>
      <c r="AC812" s="10" t="s">
        <v>173</v>
      </c>
      <c r="AD812" s="10"/>
      <c r="AE812" s="10"/>
      <c r="AF812" s="10"/>
      <c r="AG812" s="11" t="s">
        <v>201</v>
      </c>
    </row>
    <row r="813" spans="1:33" ht="16.5" x14ac:dyDescent="0.3">
      <c r="A813" s="55">
        <f t="shared" si="53"/>
        <v>808</v>
      </c>
      <c r="B813" s="10">
        <f t="shared" si="50"/>
        <v>35210210</v>
      </c>
      <c r="C813" s="10"/>
      <c r="D813" s="10">
        <v>0</v>
      </c>
      <c r="E813" s="10" t="s">
        <v>136</v>
      </c>
      <c r="F813" s="10" t="str">
        <f t="shared" si="52"/>
        <v>5,52121</v>
      </c>
      <c r="G813" s="10"/>
      <c r="H813" s="10"/>
      <c r="I813" s="10">
        <v>0</v>
      </c>
      <c r="J813" s="11" t="s">
        <v>262</v>
      </c>
      <c r="K813" s="10" t="s">
        <v>55</v>
      </c>
      <c r="L813" s="12"/>
      <c r="M813" s="10">
        <v>1</v>
      </c>
      <c r="N813" s="10"/>
      <c r="O813" s="248"/>
      <c r="P813" s="10"/>
      <c r="Q813" s="10"/>
      <c r="R813" s="248"/>
      <c r="S813" s="248"/>
      <c r="T813" s="10" t="s">
        <v>117</v>
      </c>
      <c r="U813" s="248">
        <v>0</v>
      </c>
      <c r="V813" s="10"/>
      <c r="W813" s="143" t="s">
        <v>2609</v>
      </c>
      <c r="X813" s="10"/>
      <c r="Y813" s="10"/>
      <c r="Z813" s="11"/>
      <c r="AA813" s="11"/>
      <c r="AB813" s="10" t="str">
        <f t="shared" si="51"/>
        <v>21</v>
      </c>
      <c r="AC813" s="10" t="s">
        <v>173</v>
      </c>
      <c r="AD813" s="10"/>
      <c r="AE813" s="10"/>
      <c r="AF813" s="10"/>
      <c r="AG813" s="11" t="s">
        <v>201</v>
      </c>
    </row>
    <row r="814" spans="1:33" ht="16.5" x14ac:dyDescent="0.3">
      <c r="A814" s="10">
        <f t="shared" si="53"/>
        <v>809</v>
      </c>
      <c r="B814" s="10">
        <f t="shared" si="50"/>
        <v>35210220</v>
      </c>
      <c r="C814" s="10"/>
      <c r="D814" s="10">
        <v>0</v>
      </c>
      <c r="E814" s="10" t="s">
        <v>136</v>
      </c>
      <c r="F814" s="10" t="str">
        <f t="shared" si="52"/>
        <v>5,52122</v>
      </c>
      <c r="G814" s="10"/>
      <c r="H814" s="10"/>
      <c r="I814" s="10">
        <v>0</v>
      </c>
      <c r="J814" s="11" t="s">
        <v>262</v>
      </c>
      <c r="K814" s="10" t="s">
        <v>55</v>
      </c>
      <c r="L814" s="12"/>
      <c r="M814" s="10">
        <v>1</v>
      </c>
      <c r="N814" s="10"/>
      <c r="O814" s="248"/>
      <c r="P814" s="10"/>
      <c r="Q814" s="10"/>
      <c r="R814" s="248"/>
      <c r="S814" s="248"/>
      <c r="T814" s="10" t="s">
        <v>117</v>
      </c>
      <c r="U814" s="248">
        <v>0</v>
      </c>
      <c r="V814" s="10"/>
      <c r="W814" s="143" t="s">
        <v>2609</v>
      </c>
      <c r="X814" s="10"/>
      <c r="Y814" s="10"/>
      <c r="Z814" s="11"/>
      <c r="AA814" s="11"/>
      <c r="AB814" s="10" t="str">
        <f t="shared" si="51"/>
        <v>22</v>
      </c>
      <c r="AC814" s="10" t="s">
        <v>173</v>
      </c>
      <c r="AD814" s="10"/>
      <c r="AE814" s="10"/>
      <c r="AF814" s="10"/>
      <c r="AG814" s="11" t="s">
        <v>201</v>
      </c>
    </row>
    <row r="815" spans="1:33" ht="16.5" x14ac:dyDescent="0.3">
      <c r="A815" s="55">
        <f t="shared" si="53"/>
        <v>810</v>
      </c>
      <c r="B815" s="10">
        <f t="shared" si="50"/>
        <v>35210230</v>
      </c>
      <c r="C815" s="10"/>
      <c r="D815" s="10">
        <v>0</v>
      </c>
      <c r="E815" s="10" t="s">
        <v>136</v>
      </c>
      <c r="F815" s="10" t="str">
        <f t="shared" si="52"/>
        <v>5,52123</v>
      </c>
      <c r="G815" s="10"/>
      <c r="H815" s="10"/>
      <c r="I815" s="10">
        <v>0</v>
      </c>
      <c r="J815" s="11" t="s">
        <v>262</v>
      </c>
      <c r="K815" s="10" t="s">
        <v>55</v>
      </c>
      <c r="L815" s="12"/>
      <c r="M815" s="10">
        <v>1</v>
      </c>
      <c r="N815" s="10"/>
      <c r="O815" s="248"/>
      <c r="P815" s="10"/>
      <c r="Q815" s="10"/>
      <c r="R815" s="248"/>
      <c r="S815" s="248"/>
      <c r="T815" s="10" t="s">
        <v>117</v>
      </c>
      <c r="U815" s="248">
        <v>0</v>
      </c>
      <c r="V815" s="10"/>
      <c r="W815" s="143" t="s">
        <v>2609</v>
      </c>
      <c r="X815" s="10"/>
      <c r="Y815" s="10"/>
      <c r="Z815" s="11"/>
      <c r="AA815" s="11"/>
      <c r="AB815" s="10" t="str">
        <f t="shared" si="51"/>
        <v>23</v>
      </c>
      <c r="AC815" s="10" t="s">
        <v>173</v>
      </c>
      <c r="AD815" s="10"/>
      <c r="AE815" s="10"/>
      <c r="AF815" s="10"/>
      <c r="AG815" s="11" t="s">
        <v>201</v>
      </c>
    </row>
    <row r="816" spans="1:33" ht="16.5" x14ac:dyDescent="0.3">
      <c r="A816" s="10">
        <f t="shared" si="53"/>
        <v>811</v>
      </c>
      <c r="B816" s="10">
        <f t="shared" si="50"/>
        <v>35210240</v>
      </c>
      <c r="C816" s="10"/>
      <c r="D816" s="10">
        <v>0</v>
      </c>
      <c r="E816" s="10" t="s">
        <v>136</v>
      </c>
      <c r="F816" s="10" t="str">
        <f t="shared" si="52"/>
        <v>5,52124</v>
      </c>
      <c r="G816" s="10"/>
      <c r="H816" s="10"/>
      <c r="I816" s="10">
        <v>0</v>
      </c>
      <c r="J816" s="11" t="s">
        <v>262</v>
      </c>
      <c r="K816" s="10" t="s">
        <v>55</v>
      </c>
      <c r="L816" s="12"/>
      <c r="M816" s="10">
        <v>1</v>
      </c>
      <c r="N816" s="10"/>
      <c r="O816" s="248"/>
      <c r="P816" s="10"/>
      <c r="Q816" s="10"/>
      <c r="R816" s="248"/>
      <c r="S816" s="248"/>
      <c r="T816" s="10" t="s">
        <v>117</v>
      </c>
      <c r="U816" s="248">
        <v>0</v>
      </c>
      <c r="V816" s="10"/>
      <c r="W816" s="143" t="s">
        <v>2609</v>
      </c>
      <c r="X816" s="10"/>
      <c r="Y816" s="10"/>
      <c r="Z816" s="11"/>
      <c r="AA816" s="11"/>
      <c r="AB816" s="10" t="str">
        <f t="shared" si="51"/>
        <v>24</v>
      </c>
      <c r="AC816" s="10" t="s">
        <v>173</v>
      </c>
      <c r="AD816" s="10"/>
      <c r="AE816" s="10"/>
      <c r="AF816" s="10"/>
      <c r="AG816" s="11" t="s">
        <v>201</v>
      </c>
    </row>
    <row r="817" spans="1:33" ht="16.5" x14ac:dyDescent="0.3">
      <c r="A817" s="55">
        <f t="shared" si="53"/>
        <v>812</v>
      </c>
      <c r="B817" s="10">
        <f t="shared" si="50"/>
        <v>35210250</v>
      </c>
      <c r="C817" s="10"/>
      <c r="D817" s="10">
        <v>0</v>
      </c>
      <c r="E817" s="10" t="s">
        <v>136</v>
      </c>
      <c r="F817" s="10" t="str">
        <f t="shared" si="52"/>
        <v>5,52125</v>
      </c>
      <c r="G817" s="10"/>
      <c r="H817" s="10"/>
      <c r="I817" s="10">
        <v>0</v>
      </c>
      <c r="J817" s="11" t="s">
        <v>262</v>
      </c>
      <c r="K817" s="10" t="s">
        <v>55</v>
      </c>
      <c r="L817" s="12"/>
      <c r="M817" s="10">
        <v>1</v>
      </c>
      <c r="N817" s="10"/>
      <c r="O817" s="248"/>
      <c r="P817" s="10"/>
      <c r="Q817" s="10"/>
      <c r="R817" s="248"/>
      <c r="S817" s="248"/>
      <c r="T817" s="10" t="s">
        <v>117</v>
      </c>
      <c r="U817" s="248">
        <v>0</v>
      </c>
      <c r="V817" s="10"/>
      <c r="W817" s="143" t="s">
        <v>2609</v>
      </c>
      <c r="X817" s="10"/>
      <c r="Y817" s="10"/>
      <c r="Z817" s="11"/>
      <c r="AA817" s="11"/>
      <c r="AB817" s="10" t="str">
        <f t="shared" si="51"/>
        <v>25</v>
      </c>
      <c r="AC817" s="10" t="s">
        <v>173</v>
      </c>
      <c r="AD817" s="10"/>
      <c r="AE817" s="10"/>
      <c r="AF817" s="10"/>
      <c r="AG817" s="11" t="s">
        <v>201</v>
      </c>
    </row>
    <row r="818" spans="1:33" ht="16.5" x14ac:dyDescent="0.3">
      <c r="A818" s="10">
        <f t="shared" si="53"/>
        <v>813</v>
      </c>
      <c r="B818" s="10">
        <f t="shared" si="50"/>
        <v>36210010</v>
      </c>
      <c r="C818" s="10"/>
      <c r="D818" s="10">
        <v>0</v>
      </c>
      <c r="E818" s="10" t="s">
        <v>135</v>
      </c>
      <c r="F818" s="10" t="str">
        <f t="shared" si="52"/>
        <v>5,62101</v>
      </c>
      <c r="G818" s="10"/>
      <c r="H818" s="10"/>
      <c r="I818" s="10">
        <v>0</v>
      </c>
      <c r="J818" s="11" t="s">
        <v>262</v>
      </c>
      <c r="K818" s="10" t="s">
        <v>55</v>
      </c>
      <c r="L818" s="12"/>
      <c r="M818" s="10">
        <v>1</v>
      </c>
      <c r="N818" s="10"/>
      <c r="O818" s="248"/>
      <c r="P818" s="10"/>
      <c r="Q818" s="10"/>
      <c r="R818" s="248"/>
      <c r="S818" s="248"/>
      <c r="T818" s="10" t="s">
        <v>117</v>
      </c>
      <c r="U818" s="248">
        <v>0</v>
      </c>
      <c r="V818" s="10"/>
      <c r="W818" s="143" t="s">
        <v>2609</v>
      </c>
      <c r="X818" s="10"/>
      <c r="Y818" s="10"/>
      <c r="Z818" s="11"/>
      <c r="AA818" s="11"/>
      <c r="AB818" s="10" t="str">
        <f t="shared" si="51"/>
        <v>01</v>
      </c>
      <c r="AC818" s="10" t="s">
        <v>174</v>
      </c>
      <c r="AD818" s="10"/>
      <c r="AE818" s="10"/>
      <c r="AF818" s="10"/>
      <c r="AG818" s="11" t="s">
        <v>202</v>
      </c>
    </row>
    <row r="819" spans="1:33" ht="16.5" x14ac:dyDescent="0.3">
      <c r="A819" s="55">
        <f t="shared" si="53"/>
        <v>814</v>
      </c>
      <c r="B819" s="10">
        <f t="shared" si="50"/>
        <v>36210020</v>
      </c>
      <c r="C819" s="10"/>
      <c r="D819" s="10">
        <v>0</v>
      </c>
      <c r="E819" s="10" t="s">
        <v>135</v>
      </c>
      <c r="F819" s="10" t="str">
        <f t="shared" si="52"/>
        <v>5,62102</v>
      </c>
      <c r="G819" s="10"/>
      <c r="H819" s="10"/>
      <c r="I819" s="10">
        <v>0</v>
      </c>
      <c r="J819" s="11" t="s">
        <v>262</v>
      </c>
      <c r="K819" s="10" t="s">
        <v>55</v>
      </c>
      <c r="L819" s="12"/>
      <c r="M819" s="10">
        <v>1</v>
      </c>
      <c r="N819" s="10"/>
      <c r="O819" s="248"/>
      <c r="P819" s="10"/>
      <c r="Q819" s="10"/>
      <c r="R819" s="248"/>
      <c r="S819" s="248"/>
      <c r="T819" s="10" t="s">
        <v>117</v>
      </c>
      <c r="U819" s="248">
        <v>0</v>
      </c>
      <c r="V819" s="10"/>
      <c r="W819" s="143" t="s">
        <v>2609</v>
      </c>
      <c r="X819" s="10"/>
      <c r="Y819" s="10"/>
      <c r="Z819" s="11"/>
      <c r="AA819" s="11"/>
      <c r="AB819" s="10" t="str">
        <f t="shared" si="51"/>
        <v>02</v>
      </c>
      <c r="AC819" s="10" t="s">
        <v>174</v>
      </c>
      <c r="AD819" s="10"/>
      <c r="AE819" s="10"/>
      <c r="AF819" s="10"/>
      <c r="AG819" s="11" t="s">
        <v>202</v>
      </c>
    </row>
    <row r="820" spans="1:33" ht="16.5" x14ac:dyDescent="0.3">
      <c r="A820" s="10">
        <f t="shared" si="53"/>
        <v>815</v>
      </c>
      <c r="B820" s="10">
        <f t="shared" si="50"/>
        <v>36210030</v>
      </c>
      <c r="C820" s="10"/>
      <c r="D820" s="10">
        <v>0</v>
      </c>
      <c r="E820" s="10" t="s">
        <v>135</v>
      </c>
      <c r="F820" s="10" t="str">
        <f t="shared" si="52"/>
        <v>5,62103</v>
      </c>
      <c r="G820" s="10"/>
      <c r="H820" s="10"/>
      <c r="I820" s="10">
        <v>0</v>
      </c>
      <c r="J820" s="11" t="s">
        <v>262</v>
      </c>
      <c r="K820" s="10" t="s">
        <v>55</v>
      </c>
      <c r="L820" s="12"/>
      <c r="M820" s="10">
        <v>1</v>
      </c>
      <c r="N820" s="10"/>
      <c r="O820" s="248"/>
      <c r="P820" s="10"/>
      <c r="Q820" s="10"/>
      <c r="R820" s="248"/>
      <c r="S820" s="248"/>
      <c r="T820" s="10" t="s">
        <v>117</v>
      </c>
      <c r="U820" s="248">
        <v>0</v>
      </c>
      <c r="V820" s="10"/>
      <c r="W820" s="143" t="s">
        <v>2609</v>
      </c>
      <c r="X820" s="10"/>
      <c r="Y820" s="10"/>
      <c r="Z820" s="11"/>
      <c r="AA820" s="11"/>
      <c r="AB820" s="10" t="str">
        <f t="shared" si="51"/>
        <v>03</v>
      </c>
      <c r="AC820" s="10" t="s">
        <v>174</v>
      </c>
      <c r="AD820" s="10"/>
      <c r="AE820" s="10"/>
      <c r="AF820" s="10"/>
      <c r="AG820" s="11" t="s">
        <v>202</v>
      </c>
    </row>
    <row r="821" spans="1:33" ht="16.5" x14ac:dyDescent="0.3">
      <c r="A821" s="55">
        <f t="shared" si="53"/>
        <v>816</v>
      </c>
      <c r="B821" s="10">
        <f t="shared" si="50"/>
        <v>36210040</v>
      </c>
      <c r="C821" s="10"/>
      <c r="D821" s="10">
        <v>0</v>
      </c>
      <c r="E821" s="10" t="s">
        <v>135</v>
      </c>
      <c r="F821" s="10" t="str">
        <f t="shared" si="52"/>
        <v>5,62104</v>
      </c>
      <c r="G821" s="10"/>
      <c r="H821" s="10"/>
      <c r="I821" s="10">
        <v>0</v>
      </c>
      <c r="J821" s="11" t="s">
        <v>262</v>
      </c>
      <c r="K821" s="10" t="s">
        <v>55</v>
      </c>
      <c r="L821" s="12"/>
      <c r="M821" s="10">
        <v>1</v>
      </c>
      <c r="N821" s="10"/>
      <c r="O821" s="248"/>
      <c r="P821" s="10"/>
      <c r="Q821" s="10"/>
      <c r="R821" s="248"/>
      <c r="S821" s="248"/>
      <c r="T821" s="10" t="s">
        <v>117</v>
      </c>
      <c r="U821" s="248">
        <v>0</v>
      </c>
      <c r="V821" s="10"/>
      <c r="W821" s="143" t="s">
        <v>2609</v>
      </c>
      <c r="X821" s="10"/>
      <c r="Y821" s="10"/>
      <c r="Z821" s="11"/>
      <c r="AA821" s="11"/>
      <c r="AB821" s="10" t="str">
        <f t="shared" si="51"/>
        <v>04</v>
      </c>
      <c r="AC821" s="10" t="s">
        <v>174</v>
      </c>
      <c r="AD821" s="10"/>
      <c r="AE821" s="10"/>
      <c r="AF821" s="10"/>
      <c r="AG821" s="11" t="s">
        <v>202</v>
      </c>
    </row>
    <row r="822" spans="1:33" ht="16.5" x14ac:dyDescent="0.3">
      <c r="A822" s="10">
        <f t="shared" si="53"/>
        <v>817</v>
      </c>
      <c r="B822" s="10">
        <f t="shared" si="50"/>
        <v>36210050</v>
      </c>
      <c r="C822" s="10"/>
      <c r="D822" s="10">
        <v>0</v>
      </c>
      <c r="E822" s="10" t="s">
        <v>135</v>
      </c>
      <c r="F822" s="10" t="str">
        <f t="shared" si="52"/>
        <v>5,62105</v>
      </c>
      <c r="G822" s="10"/>
      <c r="H822" s="10"/>
      <c r="I822" s="10">
        <v>0</v>
      </c>
      <c r="J822" s="11" t="s">
        <v>262</v>
      </c>
      <c r="K822" s="10" t="s">
        <v>55</v>
      </c>
      <c r="L822" s="12"/>
      <c r="M822" s="10">
        <v>1</v>
      </c>
      <c r="N822" s="10"/>
      <c r="O822" s="248"/>
      <c r="P822" s="10"/>
      <c r="Q822" s="10"/>
      <c r="R822" s="248"/>
      <c r="S822" s="248"/>
      <c r="T822" s="10" t="s">
        <v>117</v>
      </c>
      <c r="U822" s="248">
        <v>0</v>
      </c>
      <c r="V822" s="10"/>
      <c r="W822" s="143" t="s">
        <v>2609</v>
      </c>
      <c r="X822" s="10"/>
      <c r="Y822" s="10"/>
      <c r="Z822" s="11"/>
      <c r="AA822" s="11"/>
      <c r="AB822" s="10" t="str">
        <f t="shared" si="51"/>
        <v>05</v>
      </c>
      <c r="AC822" s="10" t="s">
        <v>174</v>
      </c>
      <c r="AD822" s="10"/>
      <c r="AE822" s="10"/>
      <c r="AF822" s="10"/>
      <c r="AG822" s="11" t="s">
        <v>202</v>
      </c>
    </row>
    <row r="823" spans="1:33" ht="16.5" x14ac:dyDescent="0.3">
      <c r="A823" s="55">
        <f t="shared" si="53"/>
        <v>818</v>
      </c>
      <c r="B823" s="10">
        <f t="shared" si="50"/>
        <v>36210060</v>
      </c>
      <c r="C823" s="10"/>
      <c r="D823" s="10">
        <v>0</v>
      </c>
      <c r="E823" s="10" t="s">
        <v>135</v>
      </c>
      <c r="F823" s="10" t="str">
        <f t="shared" si="52"/>
        <v>5,62106</v>
      </c>
      <c r="G823" s="10"/>
      <c r="H823" s="10"/>
      <c r="I823" s="10">
        <v>0</v>
      </c>
      <c r="J823" s="11" t="s">
        <v>262</v>
      </c>
      <c r="K823" s="10" t="s">
        <v>55</v>
      </c>
      <c r="L823" s="12"/>
      <c r="M823" s="10">
        <v>1</v>
      </c>
      <c r="N823" s="10"/>
      <c r="O823" s="248"/>
      <c r="P823" s="10"/>
      <c r="Q823" s="10"/>
      <c r="R823" s="248"/>
      <c r="S823" s="248"/>
      <c r="T823" s="10" t="s">
        <v>117</v>
      </c>
      <c r="U823" s="248">
        <v>0</v>
      </c>
      <c r="V823" s="10"/>
      <c r="W823" s="143" t="s">
        <v>2609</v>
      </c>
      <c r="X823" s="10"/>
      <c r="Y823" s="10"/>
      <c r="Z823" s="11"/>
      <c r="AA823" s="11"/>
      <c r="AB823" s="10" t="str">
        <f t="shared" si="51"/>
        <v>06</v>
      </c>
      <c r="AC823" s="10" t="s">
        <v>174</v>
      </c>
      <c r="AD823" s="10"/>
      <c r="AE823" s="10"/>
      <c r="AF823" s="10"/>
      <c r="AG823" s="11" t="s">
        <v>202</v>
      </c>
    </row>
    <row r="824" spans="1:33" ht="16.5" x14ac:dyDescent="0.3">
      <c r="A824" s="10">
        <f t="shared" si="53"/>
        <v>819</v>
      </c>
      <c r="B824" s="10">
        <f t="shared" si="50"/>
        <v>36210070</v>
      </c>
      <c r="C824" s="10"/>
      <c r="D824" s="10">
        <v>0</v>
      </c>
      <c r="E824" s="10" t="s">
        <v>135</v>
      </c>
      <c r="F824" s="10" t="str">
        <f t="shared" si="52"/>
        <v>5,62107</v>
      </c>
      <c r="G824" s="10"/>
      <c r="H824" s="10"/>
      <c r="I824" s="10">
        <v>0</v>
      </c>
      <c r="J824" s="11" t="s">
        <v>262</v>
      </c>
      <c r="K824" s="10" t="s">
        <v>55</v>
      </c>
      <c r="L824" s="12"/>
      <c r="M824" s="10">
        <v>1</v>
      </c>
      <c r="N824" s="10"/>
      <c r="O824" s="248"/>
      <c r="P824" s="10"/>
      <c r="Q824" s="10"/>
      <c r="R824" s="248"/>
      <c r="S824" s="248"/>
      <c r="T824" s="10" t="s">
        <v>117</v>
      </c>
      <c r="U824" s="248">
        <v>0</v>
      </c>
      <c r="V824" s="10"/>
      <c r="W824" s="143" t="s">
        <v>2609</v>
      </c>
      <c r="X824" s="10"/>
      <c r="Y824" s="10"/>
      <c r="Z824" s="11"/>
      <c r="AA824" s="11"/>
      <c r="AB824" s="10" t="str">
        <f t="shared" si="51"/>
        <v>07</v>
      </c>
      <c r="AC824" s="10" t="s">
        <v>174</v>
      </c>
      <c r="AD824" s="10"/>
      <c r="AE824" s="10"/>
      <c r="AF824" s="10"/>
      <c r="AG824" s="11" t="s">
        <v>202</v>
      </c>
    </row>
    <row r="825" spans="1:33" ht="16.5" x14ac:dyDescent="0.3">
      <c r="A825" s="55">
        <f t="shared" si="53"/>
        <v>820</v>
      </c>
      <c r="B825" s="10">
        <f t="shared" si="50"/>
        <v>36210080</v>
      </c>
      <c r="C825" s="10"/>
      <c r="D825" s="10">
        <v>0</v>
      </c>
      <c r="E825" s="10" t="s">
        <v>135</v>
      </c>
      <c r="F825" s="10" t="str">
        <f t="shared" si="52"/>
        <v>5,62108</v>
      </c>
      <c r="G825" s="10"/>
      <c r="H825" s="10"/>
      <c r="I825" s="10">
        <v>0</v>
      </c>
      <c r="J825" s="11" t="s">
        <v>262</v>
      </c>
      <c r="K825" s="10" t="s">
        <v>55</v>
      </c>
      <c r="L825" s="12"/>
      <c r="M825" s="10">
        <v>1</v>
      </c>
      <c r="N825" s="10"/>
      <c r="O825" s="248"/>
      <c r="P825" s="10"/>
      <c r="Q825" s="10"/>
      <c r="R825" s="248"/>
      <c r="S825" s="248"/>
      <c r="T825" s="10" t="s">
        <v>117</v>
      </c>
      <c r="U825" s="248">
        <v>0</v>
      </c>
      <c r="V825" s="10"/>
      <c r="W825" s="143" t="s">
        <v>2609</v>
      </c>
      <c r="X825" s="10"/>
      <c r="Y825" s="10"/>
      <c r="Z825" s="11"/>
      <c r="AA825" s="11"/>
      <c r="AB825" s="10" t="str">
        <f t="shared" si="51"/>
        <v>08</v>
      </c>
      <c r="AC825" s="10" t="s">
        <v>174</v>
      </c>
      <c r="AD825" s="10"/>
      <c r="AE825" s="10"/>
      <c r="AF825" s="10"/>
      <c r="AG825" s="11" t="s">
        <v>202</v>
      </c>
    </row>
    <row r="826" spans="1:33" ht="16.5" x14ac:dyDescent="0.3">
      <c r="A826" s="10">
        <f t="shared" si="53"/>
        <v>821</v>
      </c>
      <c r="B826" s="10">
        <f t="shared" si="50"/>
        <v>36210090</v>
      </c>
      <c r="C826" s="10"/>
      <c r="D826" s="10">
        <v>0</v>
      </c>
      <c r="E826" s="10" t="s">
        <v>135</v>
      </c>
      <c r="F826" s="10" t="str">
        <f t="shared" si="52"/>
        <v>5,62109</v>
      </c>
      <c r="G826" s="10"/>
      <c r="H826" s="10"/>
      <c r="I826" s="10">
        <v>0</v>
      </c>
      <c r="J826" s="11" t="s">
        <v>262</v>
      </c>
      <c r="K826" s="10" t="s">
        <v>55</v>
      </c>
      <c r="L826" s="12"/>
      <c r="M826" s="10">
        <v>1</v>
      </c>
      <c r="N826" s="10"/>
      <c r="O826" s="248"/>
      <c r="P826" s="10"/>
      <c r="Q826" s="10"/>
      <c r="R826" s="248"/>
      <c r="S826" s="248"/>
      <c r="T826" s="10" t="s">
        <v>117</v>
      </c>
      <c r="U826" s="248">
        <v>0</v>
      </c>
      <c r="V826" s="10"/>
      <c r="W826" s="143" t="s">
        <v>2609</v>
      </c>
      <c r="X826" s="10"/>
      <c r="Y826" s="10"/>
      <c r="Z826" s="11"/>
      <c r="AA826" s="11"/>
      <c r="AB826" s="10" t="str">
        <f t="shared" si="51"/>
        <v>09</v>
      </c>
      <c r="AC826" s="10" t="s">
        <v>174</v>
      </c>
      <c r="AD826" s="10"/>
      <c r="AE826" s="10"/>
      <c r="AF826" s="10"/>
      <c r="AG826" s="11" t="s">
        <v>202</v>
      </c>
    </row>
    <row r="827" spans="1:33" ht="16.5" x14ac:dyDescent="0.3">
      <c r="A827" s="55">
        <f t="shared" si="53"/>
        <v>822</v>
      </c>
      <c r="B827" s="10">
        <f t="shared" si="50"/>
        <v>36210100</v>
      </c>
      <c r="C827" s="10"/>
      <c r="D827" s="10">
        <v>0</v>
      </c>
      <c r="E827" s="10" t="s">
        <v>135</v>
      </c>
      <c r="F827" s="10" t="str">
        <f t="shared" si="52"/>
        <v>5,62110</v>
      </c>
      <c r="G827" s="10"/>
      <c r="H827" s="10"/>
      <c r="I827" s="10">
        <v>0</v>
      </c>
      <c r="J827" s="11" t="s">
        <v>262</v>
      </c>
      <c r="K827" s="10" t="s">
        <v>55</v>
      </c>
      <c r="L827" s="12"/>
      <c r="M827" s="10">
        <v>1</v>
      </c>
      <c r="N827" s="10"/>
      <c r="O827" s="248"/>
      <c r="P827" s="10"/>
      <c r="Q827" s="10"/>
      <c r="R827" s="248"/>
      <c r="S827" s="248"/>
      <c r="T827" s="10" t="s">
        <v>117</v>
      </c>
      <c r="U827" s="248">
        <v>0</v>
      </c>
      <c r="V827" s="10"/>
      <c r="W827" s="143" t="s">
        <v>2609</v>
      </c>
      <c r="X827" s="10"/>
      <c r="Y827" s="10"/>
      <c r="Z827" s="11"/>
      <c r="AA827" s="11"/>
      <c r="AB827" s="10" t="str">
        <f t="shared" si="51"/>
        <v>10</v>
      </c>
      <c r="AC827" s="10" t="s">
        <v>174</v>
      </c>
      <c r="AD827" s="10"/>
      <c r="AE827" s="10"/>
      <c r="AF827" s="10"/>
      <c r="AG827" s="11" t="s">
        <v>202</v>
      </c>
    </row>
    <row r="828" spans="1:33" ht="16.5" x14ac:dyDescent="0.3">
      <c r="A828" s="10">
        <f t="shared" si="53"/>
        <v>823</v>
      </c>
      <c r="B828" s="10">
        <f t="shared" si="50"/>
        <v>36210110</v>
      </c>
      <c r="C828" s="10"/>
      <c r="D828" s="10">
        <v>0</v>
      </c>
      <c r="E828" s="10" t="s">
        <v>135</v>
      </c>
      <c r="F828" s="10" t="str">
        <f t="shared" si="52"/>
        <v>5,62111</v>
      </c>
      <c r="G828" s="10"/>
      <c r="H828" s="10"/>
      <c r="I828" s="10">
        <v>0</v>
      </c>
      <c r="J828" s="11" t="s">
        <v>262</v>
      </c>
      <c r="K828" s="10" t="s">
        <v>55</v>
      </c>
      <c r="L828" s="12"/>
      <c r="M828" s="10">
        <v>1</v>
      </c>
      <c r="N828" s="10"/>
      <c r="O828" s="248"/>
      <c r="P828" s="10"/>
      <c r="Q828" s="10"/>
      <c r="R828" s="248"/>
      <c r="S828" s="248"/>
      <c r="T828" s="10" t="s">
        <v>117</v>
      </c>
      <c r="U828" s="248">
        <v>0</v>
      </c>
      <c r="V828" s="10"/>
      <c r="W828" s="143" t="s">
        <v>2609</v>
      </c>
      <c r="X828" s="10"/>
      <c r="Y828" s="10"/>
      <c r="Z828" s="11"/>
      <c r="AA828" s="11"/>
      <c r="AB828" s="10" t="str">
        <f t="shared" si="51"/>
        <v>11</v>
      </c>
      <c r="AC828" s="10" t="s">
        <v>174</v>
      </c>
      <c r="AD828" s="10"/>
      <c r="AE828" s="10"/>
      <c r="AF828" s="10"/>
      <c r="AG828" s="11" t="s">
        <v>202</v>
      </c>
    </row>
    <row r="829" spans="1:33" ht="16.5" x14ac:dyDescent="0.3">
      <c r="A829" s="55">
        <f t="shared" si="53"/>
        <v>824</v>
      </c>
      <c r="B829" s="10">
        <f t="shared" si="50"/>
        <v>36210120</v>
      </c>
      <c r="C829" s="10"/>
      <c r="D829" s="10">
        <v>0</v>
      </c>
      <c r="E829" s="10" t="s">
        <v>135</v>
      </c>
      <c r="F829" s="10" t="str">
        <f t="shared" si="52"/>
        <v>5,62112</v>
      </c>
      <c r="G829" s="10"/>
      <c r="H829" s="10"/>
      <c r="I829" s="10">
        <v>0</v>
      </c>
      <c r="J829" s="11" t="s">
        <v>262</v>
      </c>
      <c r="K829" s="10" t="s">
        <v>55</v>
      </c>
      <c r="L829" s="12"/>
      <c r="M829" s="10">
        <v>1</v>
      </c>
      <c r="N829" s="10"/>
      <c r="O829" s="248"/>
      <c r="P829" s="10"/>
      <c r="Q829" s="10"/>
      <c r="R829" s="248"/>
      <c r="S829" s="248"/>
      <c r="T829" s="10" t="s">
        <v>117</v>
      </c>
      <c r="U829" s="248">
        <v>0</v>
      </c>
      <c r="V829" s="10"/>
      <c r="W829" s="143" t="s">
        <v>2609</v>
      </c>
      <c r="X829" s="10"/>
      <c r="Y829" s="10"/>
      <c r="Z829" s="11"/>
      <c r="AA829" s="11"/>
      <c r="AB829" s="10" t="str">
        <f t="shared" si="51"/>
        <v>12</v>
      </c>
      <c r="AC829" s="10" t="s">
        <v>174</v>
      </c>
      <c r="AD829" s="10"/>
      <c r="AE829" s="10"/>
      <c r="AF829" s="10"/>
      <c r="AG829" s="11" t="s">
        <v>202</v>
      </c>
    </row>
    <row r="830" spans="1:33" ht="16.5" x14ac:dyDescent="0.3">
      <c r="A830" s="10">
        <f t="shared" si="53"/>
        <v>825</v>
      </c>
      <c r="B830" s="10">
        <f t="shared" ref="B830:B893" si="54">AC830+AB830*10-10</f>
        <v>36210130</v>
      </c>
      <c r="C830" s="10"/>
      <c r="D830" s="10">
        <v>0</v>
      </c>
      <c r="E830" s="10" t="s">
        <v>135</v>
      </c>
      <c r="F830" s="10" t="str">
        <f t="shared" si="52"/>
        <v>5,62113</v>
      </c>
      <c r="G830" s="10"/>
      <c r="H830" s="10"/>
      <c r="I830" s="10">
        <v>0</v>
      </c>
      <c r="J830" s="11" t="s">
        <v>262</v>
      </c>
      <c r="K830" s="10" t="s">
        <v>55</v>
      </c>
      <c r="L830" s="12"/>
      <c r="M830" s="10">
        <v>1</v>
      </c>
      <c r="N830" s="10"/>
      <c r="O830" s="248"/>
      <c r="P830" s="10"/>
      <c r="Q830" s="10"/>
      <c r="R830" s="248"/>
      <c r="S830" s="248"/>
      <c r="T830" s="10" t="s">
        <v>117</v>
      </c>
      <c r="U830" s="248">
        <v>0</v>
      </c>
      <c r="V830" s="10"/>
      <c r="W830" s="143" t="s">
        <v>2609</v>
      </c>
      <c r="X830" s="10"/>
      <c r="Y830" s="10"/>
      <c r="Z830" s="11"/>
      <c r="AA830" s="11"/>
      <c r="AB830" s="10" t="str">
        <f t="shared" si="51"/>
        <v>13</v>
      </c>
      <c r="AC830" s="10" t="s">
        <v>174</v>
      </c>
      <c r="AD830" s="10"/>
      <c r="AE830" s="10"/>
      <c r="AF830" s="10"/>
      <c r="AG830" s="11" t="s">
        <v>202</v>
      </c>
    </row>
    <row r="831" spans="1:33" ht="16.5" x14ac:dyDescent="0.3">
      <c r="A831" s="55">
        <f t="shared" si="53"/>
        <v>826</v>
      </c>
      <c r="B831" s="10">
        <f t="shared" si="54"/>
        <v>36210140</v>
      </c>
      <c r="C831" s="10"/>
      <c r="D831" s="10">
        <v>0</v>
      </c>
      <c r="E831" s="10" t="s">
        <v>135</v>
      </c>
      <c r="F831" s="10" t="str">
        <f t="shared" si="52"/>
        <v>5,62114</v>
      </c>
      <c r="G831" s="10"/>
      <c r="H831" s="10"/>
      <c r="I831" s="10">
        <v>0</v>
      </c>
      <c r="J831" s="11" t="s">
        <v>262</v>
      </c>
      <c r="K831" s="10" t="s">
        <v>55</v>
      </c>
      <c r="L831" s="12"/>
      <c r="M831" s="10">
        <v>1</v>
      </c>
      <c r="N831" s="10"/>
      <c r="O831" s="248"/>
      <c r="P831" s="10"/>
      <c r="Q831" s="10"/>
      <c r="R831" s="248"/>
      <c r="S831" s="248"/>
      <c r="T831" s="10" t="s">
        <v>117</v>
      </c>
      <c r="U831" s="248">
        <v>0</v>
      </c>
      <c r="V831" s="10"/>
      <c r="W831" s="143" t="s">
        <v>2609</v>
      </c>
      <c r="X831" s="10"/>
      <c r="Y831" s="10"/>
      <c r="Z831" s="11"/>
      <c r="AA831" s="11"/>
      <c r="AB831" s="10" t="str">
        <f t="shared" si="51"/>
        <v>14</v>
      </c>
      <c r="AC831" s="10" t="s">
        <v>174</v>
      </c>
      <c r="AD831" s="10"/>
      <c r="AE831" s="10"/>
      <c r="AF831" s="10"/>
      <c r="AG831" s="11" t="s">
        <v>202</v>
      </c>
    </row>
    <row r="832" spans="1:33" ht="16.5" x14ac:dyDescent="0.3">
      <c r="A832" s="10">
        <f t="shared" si="53"/>
        <v>827</v>
      </c>
      <c r="B832" s="10">
        <f t="shared" si="54"/>
        <v>36210150</v>
      </c>
      <c r="C832" s="10"/>
      <c r="D832" s="10">
        <v>0</v>
      </c>
      <c r="E832" s="10" t="s">
        <v>135</v>
      </c>
      <c r="F832" s="10" t="str">
        <f t="shared" si="52"/>
        <v>5,62115</v>
      </c>
      <c r="G832" s="10"/>
      <c r="H832" s="10"/>
      <c r="I832" s="10">
        <v>0</v>
      </c>
      <c r="J832" s="11" t="s">
        <v>262</v>
      </c>
      <c r="K832" s="10" t="s">
        <v>55</v>
      </c>
      <c r="L832" s="12"/>
      <c r="M832" s="10">
        <v>1</v>
      </c>
      <c r="N832" s="10"/>
      <c r="O832" s="248"/>
      <c r="P832" s="10"/>
      <c r="Q832" s="10"/>
      <c r="R832" s="248"/>
      <c r="S832" s="248"/>
      <c r="T832" s="10" t="s">
        <v>117</v>
      </c>
      <c r="U832" s="248">
        <v>0</v>
      </c>
      <c r="V832" s="10"/>
      <c r="W832" s="143" t="s">
        <v>2609</v>
      </c>
      <c r="X832" s="10"/>
      <c r="Y832" s="10"/>
      <c r="Z832" s="11"/>
      <c r="AA832" s="11"/>
      <c r="AB832" s="10" t="str">
        <f t="shared" si="51"/>
        <v>15</v>
      </c>
      <c r="AC832" s="10" t="s">
        <v>174</v>
      </c>
      <c r="AD832" s="10"/>
      <c r="AE832" s="10"/>
      <c r="AF832" s="10"/>
      <c r="AG832" s="11" t="s">
        <v>202</v>
      </c>
    </row>
    <row r="833" spans="1:33" ht="16.5" x14ac:dyDescent="0.3">
      <c r="A833" s="55">
        <f t="shared" si="53"/>
        <v>828</v>
      </c>
      <c r="B833" s="10">
        <f t="shared" si="54"/>
        <v>36210160</v>
      </c>
      <c r="C833" s="10"/>
      <c r="D833" s="10">
        <v>0</v>
      </c>
      <c r="E833" s="10" t="s">
        <v>135</v>
      </c>
      <c r="F833" s="10" t="str">
        <f t="shared" si="52"/>
        <v>5,62116</v>
      </c>
      <c r="G833" s="10"/>
      <c r="H833" s="10"/>
      <c r="I833" s="10">
        <v>0</v>
      </c>
      <c r="J833" s="11" t="s">
        <v>262</v>
      </c>
      <c r="K833" s="10" t="s">
        <v>55</v>
      </c>
      <c r="L833" s="12"/>
      <c r="M833" s="10">
        <v>1</v>
      </c>
      <c r="N833" s="10"/>
      <c r="O833" s="248"/>
      <c r="P833" s="10"/>
      <c r="Q833" s="10"/>
      <c r="R833" s="248"/>
      <c r="S833" s="248"/>
      <c r="T833" s="10" t="s">
        <v>117</v>
      </c>
      <c r="U833" s="248">
        <v>0</v>
      </c>
      <c r="V833" s="10"/>
      <c r="W833" s="143" t="s">
        <v>2609</v>
      </c>
      <c r="X833" s="10"/>
      <c r="Y833" s="10"/>
      <c r="Z833" s="11"/>
      <c r="AA833" s="11"/>
      <c r="AB833" s="10" t="str">
        <f t="shared" si="51"/>
        <v>16</v>
      </c>
      <c r="AC833" s="10" t="s">
        <v>174</v>
      </c>
      <c r="AD833" s="10"/>
      <c r="AE833" s="10"/>
      <c r="AF833" s="10"/>
      <c r="AG833" s="11" t="s">
        <v>202</v>
      </c>
    </row>
    <row r="834" spans="1:33" ht="16.5" x14ac:dyDescent="0.3">
      <c r="A834" s="10">
        <f t="shared" si="53"/>
        <v>829</v>
      </c>
      <c r="B834" s="10">
        <f t="shared" si="54"/>
        <v>36210170</v>
      </c>
      <c r="C834" s="10"/>
      <c r="D834" s="10">
        <v>0</v>
      </c>
      <c r="E834" s="10" t="s">
        <v>135</v>
      </c>
      <c r="F834" s="10" t="str">
        <f t="shared" si="52"/>
        <v>5,62117</v>
      </c>
      <c r="G834" s="10"/>
      <c r="H834" s="10"/>
      <c r="I834" s="10">
        <v>0</v>
      </c>
      <c r="J834" s="11" t="s">
        <v>262</v>
      </c>
      <c r="K834" s="10" t="s">
        <v>55</v>
      </c>
      <c r="L834" s="12"/>
      <c r="M834" s="10">
        <v>1</v>
      </c>
      <c r="N834" s="10"/>
      <c r="O834" s="248"/>
      <c r="P834" s="10"/>
      <c r="Q834" s="10"/>
      <c r="R834" s="248"/>
      <c r="S834" s="248"/>
      <c r="T834" s="10" t="s">
        <v>117</v>
      </c>
      <c r="U834" s="248">
        <v>0</v>
      </c>
      <c r="V834" s="10"/>
      <c r="W834" s="143" t="s">
        <v>2609</v>
      </c>
      <c r="X834" s="10"/>
      <c r="Y834" s="10"/>
      <c r="Z834" s="11"/>
      <c r="AA834" s="11"/>
      <c r="AB834" s="10" t="str">
        <f t="shared" si="51"/>
        <v>17</v>
      </c>
      <c r="AC834" s="10" t="s">
        <v>174</v>
      </c>
      <c r="AD834" s="10"/>
      <c r="AE834" s="10"/>
      <c r="AF834" s="10"/>
      <c r="AG834" s="11" t="s">
        <v>202</v>
      </c>
    </row>
    <row r="835" spans="1:33" ht="16.5" x14ac:dyDescent="0.3">
      <c r="A835" s="55">
        <f t="shared" si="53"/>
        <v>830</v>
      </c>
      <c r="B835" s="10">
        <f t="shared" si="54"/>
        <v>36210180</v>
      </c>
      <c r="C835" s="10"/>
      <c r="D835" s="10">
        <v>0</v>
      </c>
      <c r="E835" s="10" t="s">
        <v>135</v>
      </c>
      <c r="F835" s="10" t="str">
        <f t="shared" si="52"/>
        <v>5,62118</v>
      </c>
      <c r="G835" s="10"/>
      <c r="H835" s="10"/>
      <c r="I835" s="10">
        <v>0</v>
      </c>
      <c r="J835" s="11" t="s">
        <v>262</v>
      </c>
      <c r="K835" s="10" t="s">
        <v>55</v>
      </c>
      <c r="L835" s="12"/>
      <c r="M835" s="10">
        <v>1</v>
      </c>
      <c r="N835" s="10"/>
      <c r="O835" s="248"/>
      <c r="P835" s="10"/>
      <c r="Q835" s="10"/>
      <c r="R835" s="248"/>
      <c r="S835" s="248"/>
      <c r="T835" s="10" t="s">
        <v>117</v>
      </c>
      <c r="U835" s="248">
        <v>0</v>
      </c>
      <c r="V835" s="10"/>
      <c r="W835" s="143" t="s">
        <v>2609</v>
      </c>
      <c r="X835" s="10"/>
      <c r="Y835" s="10"/>
      <c r="Z835" s="11"/>
      <c r="AA835" s="11"/>
      <c r="AB835" s="10" t="str">
        <f t="shared" si="51"/>
        <v>18</v>
      </c>
      <c r="AC835" s="10" t="s">
        <v>174</v>
      </c>
      <c r="AD835" s="10"/>
      <c r="AE835" s="10"/>
      <c r="AF835" s="10"/>
      <c r="AG835" s="11" t="s">
        <v>202</v>
      </c>
    </row>
    <row r="836" spans="1:33" ht="16.5" x14ac:dyDescent="0.3">
      <c r="A836" s="10">
        <f t="shared" si="53"/>
        <v>831</v>
      </c>
      <c r="B836" s="10">
        <f t="shared" si="54"/>
        <v>36210190</v>
      </c>
      <c r="C836" s="10"/>
      <c r="D836" s="10">
        <v>0</v>
      </c>
      <c r="E836" s="10" t="s">
        <v>135</v>
      </c>
      <c r="F836" s="10" t="str">
        <f t="shared" si="52"/>
        <v>5,62119</v>
      </c>
      <c r="G836" s="10"/>
      <c r="H836" s="10"/>
      <c r="I836" s="10">
        <v>0</v>
      </c>
      <c r="J836" s="11" t="s">
        <v>262</v>
      </c>
      <c r="K836" s="10" t="s">
        <v>55</v>
      </c>
      <c r="L836" s="12"/>
      <c r="M836" s="10">
        <v>1</v>
      </c>
      <c r="N836" s="10"/>
      <c r="O836" s="248"/>
      <c r="P836" s="10"/>
      <c r="Q836" s="10"/>
      <c r="R836" s="248"/>
      <c r="S836" s="248"/>
      <c r="T836" s="10" t="s">
        <v>117</v>
      </c>
      <c r="U836" s="248">
        <v>0</v>
      </c>
      <c r="V836" s="10"/>
      <c r="W836" s="143" t="s">
        <v>2609</v>
      </c>
      <c r="X836" s="10"/>
      <c r="Y836" s="10"/>
      <c r="Z836" s="11"/>
      <c r="AA836" s="11"/>
      <c r="AB836" s="10" t="str">
        <f t="shared" si="51"/>
        <v>19</v>
      </c>
      <c r="AC836" s="10" t="s">
        <v>174</v>
      </c>
      <c r="AD836" s="10"/>
      <c r="AE836" s="10"/>
      <c r="AF836" s="10"/>
      <c r="AG836" s="11" t="s">
        <v>202</v>
      </c>
    </row>
    <row r="837" spans="1:33" ht="16.5" x14ac:dyDescent="0.3">
      <c r="A837" s="55">
        <f t="shared" si="53"/>
        <v>832</v>
      </c>
      <c r="B837" s="10">
        <f t="shared" si="54"/>
        <v>36210200</v>
      </c>
      <c r="C837" s="10"/>
      <c r="D837" s="10">
        <v>0</v>
      </c>
      <c r="E837" s="10" t="s">
        <v>135</v>
      </c>
      <c r="F837" s="10" t="str">
        <f t="shared" si="52"/>
        <v>5,62120</v>
      </c>
      <c r="G837" s="10"/>
      <c r="H837" s="10"/>
      <c r="I837" s="10">
        <v>0</v>
      </c>
      <c r="J837" s="11" t="s">
        <v>262</v>
      </c>
      <c r="K837" s="10" t="s">
        <v>55</v>
      </c>
      <c r="L837" s="12"/>
      <c r="M837" s="10">
        <v>1</v>
      </c>
      <c r="N837" s="10"/>
      <c r="O837" s="248"/>
      <c r="P837" s="10"/>
      <c r="Q837" s="10"/>
      <c r="R837" s="248"/>
      <c r="S837" s="248"/>
      <c r="T837" s="10" t="s">
        <v>117</v>
      </c>
      <c r="U837" s="248">
        <v>0</v>
      </c>
      <c r="V837" s="10"/>
      <c r="W837" s="143" t="s">
        <v>2609</v>
      </c>
      <c r="X837" s="10"/>
      <c r="Y837" s="10"/>
      <c r="Z837" s="11"/>
      <c r="AA837" s="11"/>
      <c r="AB837" s="10" t="str">
        <f t="shared" si="51"/>
        <v>20</v>
      </c>
      <c r="AC837" s="10" t="s">
        <v>174</v>
      </c>
      <c r="AD837" s="10"/>
      <c r="AE837" s="10"/>
      <c r="AF837" s="10"/>
      <c r="AG837" s="11" t="s">
        <v>202</v>
      </c>
    </row>
    <row r="838" spans="1:33" ht="16.5" x14ac:dyDescent="0.3">
      <c r="A838" s="10">
        <f t="shared" si="53"/>
        <v>833</v>
      </c>
      <c r="B838" s="10">
        <f t="shared" si="54"/>
        <v>36210210</v>
      </c>
      <c r="C838" s="10"/>
      <c r="D838" s="10">
        <v>0</v>
      </c>
      <c r="E838" s="10" t="s">
        <v>135</v>
      </c>
      <c r="F838" s="10" t="str">
        <f t="shared" si="52"/>
        <v>5,62121</v>
      </c>
      <c r="G838" s="10"/>
      <c r="H838" s="10"/>
      <c r="I838" s="10">
        <v>0</v>
      </c>
      <c r="J838" s="11" t="s">
        <v>262</v>
      </c>
      <c r="K838" s="10" t="s">
        <v>55</v>
      </c>
      <c r="L838" s="12"/>
      <c r="M838" s="10">
        <v>1</v>
      </c>
      <c r="N838" s="10"/>
      <c r="O838" s="248"/>
      <c r="P838" s="10"/>
      <c r="Q838" s="10"/>
      <c r="R838" s="248"/>
      <c r="S838" s="248"/>
      <c r="T838" s="10" t="s">
        <v>117</v>
      </c>
      <c r="U838" s="248">
        <v>0</v>
      </c>
      <c r="V838" s="10"/>
      <c r="W838" s="143" t="s">
        <v>2609</v>
      </c>
      <c r="X838" s="10"/>
      <c r="Y838" s="10"/>
      <c r="Z838" s="11"/>
      <c r="AA838" s="11"/>
      <c r="AB838" s="10" t="str">
        <f t="shared" si="51"/>
        <v>21</v>
      </c>
      <c r="AC838" s="10" t="s">
        <v>174</v>
      </c>
      <c r="AD838" s="10"/>
      <c r="AE838" s="10"/>
      <c r="AF838" s="10"/>
      <c r="AG838" s="11" t="s">
        <v>202</v>
      </c>
    </row>
    <row r="839" spans="1:33" ht="16.5" x14ac:dyDescent="0.3">
      <c r="A839" s="55">
        <f t="shared" si="53"/>
        <v>834</v>
      </c>
      <c r="B839" s="10">
        <f t="shared" si="54"/>
        <v>36210220</v>
      </c>
      <c r="C839" s="10"/>
      <c r="D839" s="10">
        <v>0</v>
      </c>
      <c r="E839" s="10" t="s">
        <v>135</v>
      </c>
      <c r="F839" s="10" t="str">
        <f t="shared" si="52"/>
        <v>5,62122</v>
      </c>
      <c r="G839" s="10"/>
      <c r="H839" s="10"/>
      <c r="I839" s="10">
        <v>0</v>
      </c>
      <c r="J839" s="11" t="s">
        <v>262</v>
      </c>
      <c r="K839" s="10" t="s">
        <v>55</v>
      </c>
      <c r="L839" s="12"/>
      <c r="M839" s="10">
        <v>1</v>
      </c>
      <c r="N839" s="10"/>
      <c r="O839" s="248"/>
      <c r="P839" s="10"/>
      <c r="Q839" s="10"/>
      <c r="R839" s="248"/>
      <c r="S839" s="248"/>
      <c r="T839" s="10" t="s">
        <v>117</v>
      </c>
      <c r="U839" s="248">
        <v>0</v>
      </c>
      <c r="V839" s="10"/>
      <c r="W839" s="143" t="s">
        <v>2609</v>
      </c>
      <c r="X839" s="10"/>
      <c r="Y839" s="10"/>
      <c r="Z839" s="11"/>
      <c r="AA839" s="11"/>
      <c r="AB839" s="10" t="str">
        <f t="shared" si="51"/>
        <v>22</v>
      </c>
      <c r="AC839" s="10" t="s">
        <v>174</v>
      </c>
      <c r="AD839" s="10"/>
      <c r="AE839" s="10"/>
      <c r="AF839" s="10"/>
      <c r="AG839" s="11" t="s">
        <v>202</v>
      </c>
    </row>
    <row r="840" spans="1:33" ht="16.5" x14ac:dyDescent="0.3">
      <c r="A840" s="10">
        <f t="shared" si="53"/>
        <v>835</v>
      </c>
      <c r="B840" s="10">
        <f t="shared" si="54"/>
        <v>36210230</v>
      </c>
      <c r="C840" s="10"/>
      <c r="D840" s="10">
        <v>0</v>
      </c>
      <c r="E840" s="10" t="s">
        <v>135</v>
      </c>
      <c r="F840" s="10" t="str">
        <f t="shared" si="52"/>
        <v>5,62123</v>
      </c>
      <c r="G840" s="10"/>
      <c r="H840" s="10"/>
      <c r="I840" s="10">
        <v>0</v>
      </c>
      <c r="J840" s="11" t="s">
        <v>262</v>
      </c>
      <c r="K840" s="10" t="s">
        <v>55</v>
      </c>
      <c r="L840" s="12"/>
      <c r="M840" s="10">
        <v>1</v>
      </c>
      <c r="N840" s="10"/>
      <c r="O840" s="248"/>
      <c r="P840" s="10"/>
      <c r="Q840" s="10"/>
      <c r="R840" s="248"/>
      <c r="S840" s="248"/>
      <c r="T840" s="10" t="s">
        <v>117</v>
      </c>
      <c r="U840" s="248">
        <v>0</v>
      </c>
      <c r="V840" s="10"/>
      <c r="W840" s="143" t="s">
        <v>2609</v>
      </c>
      <c r="X840" s="10"/>
      <c r="Y840" s="10"/>
      <c r="Z840" s="11"/>
      <c r="AA840" s="11"/>
      <c r="AB840" s="10" t="str">
        <f t="shared" si="51"/>
        <v>23</v>
      </c>
      <c r="AC840" s="10" t="s">
        <v>174</v>
      </c>
      <c r="AD840" s="10"/>
      <c r="AE840" s="10"/>
      <c r="AF840" s="10"/>
      <c r="AG840" s="11" t="s">
        <v>202</v>
      </c>
    </row>
    <row r="841" spans="1:33" ht="16.5" x14ac:dyDescent="0.3">
      <c r="A841" s="55">
        <f t="shared" si="53"/>
        <v>836</v>
      </c>
      <c r="B841" s="10">
        <f t="shared" si="54"/>
        <v>36210240</v>
      </c>
      <c r="C841" s="10"/>
      <c r="D841" s="10">
        <v>0</v>
      </c>
      <c r="E841" s="10" t="s">
        <v>135</v>
      </c>
      <c r="F841" s="10" t="str">
        <f t="shared" si="52"/>
        <v>5,62124</v>
      </c>
      <c r="G841" s="10"/>
      <c r="H841" s="10"/>
      <c r="I841" s="10">
        <v>0</v>
      </c>
      <c r="J841" s="11" t="s">
        <v>262</v>
      </c>
      <c r="K841" s="10" t="s">
        <v>55</v>
      </c>
      <c r="L841" s="12"/>
      <c r="M841" s="10">
        <v>1</v>
      </c>
      <c r="N841" s="10"/>
      <c r="O841" s="248"/>
      <c r="P841" s="10"/>
      <c r="Q841" s="10"/>
      <c r="R841" s="248"/>
      <c r="S841" s="248"/>
      <c r="T841" s="10" t="s">
        <v>117</v>
      </c>
      <c r="U841" s="248">
        <v>0</v>
      </c>
      <c r="V841" s="10"/>
      <c r="W841" s="143" t="s">
        <v>2609</v>
      </c>
      <c r="X841" s="10"/>
      <c r="Y841" s="10"/>
      <c r="Z841" s="11"/>
      <c r="AA841" s="11"/>
      <c r="AB841" s="10" t="str">
        <f t="shared" ref="AB841:AB904" si="55">AB816</f>
        <v>24</v>
      </c>
      <c r="AC841" s="10" t="s">
        <v>174</v>
      </c>
      <c r="AD841" s="10"/>
      <c r="AE841" s="10"/>
      <c r="AF841" s="10"/>
      <c r="AG841" s="11" t="s">
        <v>202</v>
      </c>
    </row>
    <row r="842" spans="1:33" ht="16.5" x14ac:dyDescent="0.3">
      <c r="A842" s="10">
        <f t="shared" si="53"/>
        <v>837</v>
      </c>
      <c r="B842" s="10">
        <f t="shared" si="54"/>
        <v>36210250</v>
      </c>
      <c r="C842" s="10"/>
      <c r="D842" s="10">
        <v>0</v>
      </c>
      <c r="E842" s="10" t="s">
        <v>135</v>
      </c>
      <c r="F842" s="10" t="str">
        <f t="shared" si="52"/>
        <v>5,62125</v>
      </c>
      <c r="G842" s="10"/>
      <c r="H842" s="10"/>
      <c r="I842" s="10">
        <v>0</v>
      </c>
      <c r="J842" s="11" t="s">
        <v>262</v>
      </c>
      <c r="K842" s="10" t="s">
        <v>55</v>
      </c>
      <c r="L842" s="12"/>
      <c r="M842" s="10">
        <v>1</v>
      </c>
      <c r="N842" s="10"/>
      <c r="O842" s="248"/>
      <c r="P842" s="10"/>
      <c r="Q842" s="10"/>
      <c r="R842" s="248"/>
      <c r="S842" s="248"/>
      <c r="T842" s="10" t="s">
        <v>117</v>
      </c>
      <c r="U842" s="248">
        <v>0</v>
      </c>
      <c r="V842" s="10"/>
      <c r="W842" s="143" t="s">
        <v>2609</v>
      </c>
      <c r="X842" s="10"/>
      <c r="Y842" s="10"/>
      <c r="Z842" s="11"/>
      <c r="AA842" s="11"/>
      <c r="AB842" s="10" t="str">
        <f t="shared" si="55"/>
        <v>25</v>
      </c>
      <c r="AC842" s="10" t="s">
        <v>174</v>
      </c>
      <c r="AD842" s="10"/>
      <c r="AE842" s="10"/>
      <c r="AF842" s="10"/>
      <c r="AG842" s="11" t="s">
        <v>202</v>
      </c>
    </row>
    <row r="843" spans="1:33" ht="16.5" x14ac:dyDescent="0.3">
      <c r="A843" s="55">
        <f t="shared" si="53"/>
        <v>838</v>
      </c>
      <c r="B843" s="10">
        <f t="shared" si="54"/>
        <v>47210010</v>
      </c>
      <c r="C843" s="10"/>
      <c r="D843" s="10">
        <v>0</v>
      </c>
      <c r="E843" s="10" t="s">
        <v>130</v>
      </c>
      <c r="F843" s="10" t="str">
        <f t="shared" si="52"/>
        <v>5,72101</v>
      </c>
      <c r="G843" s="10"/>
      <c r="H843" s="10"/>
      <c r="I843" s="10">
        <v>0</v>
      </c>
      <c r="J843" s="11" t="s">
        <v>262</v>
      </c>
      <c r="K843" s="10" t="s">
        <v>55</v>
      </c>
      <c r="L843" s="12"/>
      <c r="M843" s="10">
        <v>1</v>
      </c>
      <c r="N843" s="10"/>
      <c r="O843" s="248"/>
      <c r="P843" s="10"/>
      <c r="Q843" s="10"/>
      <c r="R843" s="248"/>
      <c r="S843" s="248"/>
      <c r="T843" s="10" t="s">
        <v>117</v>
      </c>
      <c r="U843" s="248">
        <v>0</v>
      </c>
      <c r="V843" s="10"/>
      <c r="W843" s="174" t="s">
        <v>2864</v>
      </c>
      <c r="X843" s="10"/>
      <c r="Y843" s="10"/>
      <c r="Z843" s="11"/>
      <c r="AA843" s="11"/>
      <c r="AB843" s="10" t="str">
        <f t="shared" si="55"/>
        <v>01</v>
      </c>
      <c r="AC843" s="10" t="s">
        <v>175</v>
      </c>
      <c r="AD843" s="10"/>
      <c r="AE843" s="10"/>
      <c r="AF843" s="10"/>
      <c r="AG843" s="11" t="s">
        <v>203</v>
      </c>
    </row>
    <row r="844" spans="1:33" ht="16.5" x14ac:dyDescent="0.3">
      <c r="A844" s="10">
        <f t="shared" si="53"/>
        <v>839</v>
      </c>
      <c r="B844" s="10">
        <f t="shared" si="54"/>
        <v>47210020</v>
      </c>
      <c r="C844" s="10"/>
      <c r="D844" s="10">
        <v>0</v>
      </c>
      <c r="E844" s="10" t="s">
        <v>130</v>
      </c>
      <c r="F844" s="10" t="str">
        <f t="shared" si="52"/>
        <v>5,72102</v>
      </c>
      <c r="G844" s="10"/>
      <c r="H844" s="10"/>
      <c r="I844" s="10">
        <v>0</v>
      </c>
      <c r="J844" s="11" t="s">
        <v>262</v>
      </c>
      <c r="K844" s="10" t="s">
        <v>55</v>
      </c>
      <c r="L844" s="12"/>
      <c r="M844" s="10">
        <v>1</v>
      </c>
      <c r="N844" s="10"/>
      <c r="O844" s="248"/>
      <c r="P844" s="10"/>
      <c r="Q844" s="10"/>
      <c r="R844" s="248"/>
      <c r="S844" s="248"/>
      <c r="T844" s="10" t="s">
        <v>117</v>
      </c>
      <c r="U844" s="248">
        <v>0</v>
      </c>
      <c r="V844" s="10"/>
      <c r="W844" s="174" t="s">
        <v>2864</v>
      </c>
      <c r="X844" s="10"/>
      <c r="Y844" s="10"/>
      <c r="Z844" s="11"/>
      <c r="AA844" s="11"/>
      <c r="AB844" s="10" t="str">
        <f t="shared" si="55"/>
        <v>02</v>
      </c>
      <c r="AC844" s="10" t="s">
        <v>175</v>
      </c>
      <c r="AD844" s="10"/>
      <c r="AE844" s="10"/>
      <c r="AF844" s="10"/>
      <c r="AG844" s="11" t="s">
        <v>203</v>
      </c>
    </row>
    <row r="845" spans="1:33" ht="16.5" x14ac:dyDescent="0.3">
      <c r="A845" s="55">
        <f t="shared" si="53"/>
        <v>840</v>
      </c>
      <c r="B845" s="10">
        <f t="shared" si="54"/>
        <v>47210030</v>
      </c>
      <c r="C845" s="10"/>
      <c r="D845" s="10">
        <v>0</v>
      </c>
      <c r="E845" s="10" t="s">
        <v>130</v>
      </c>
      <c r="F845" s="10" t="str">
        <f t="shared" si="52"/>
        <v>5,72103</v>
      </c>
      <c r="G845" s="10"/>
      <c r="H845" s="10"/>
      <c r="I845" s="10">
        <v>0</v>
      </c>
      <c r="J845" s="11" t="s">
        <v>262</v>
      </c>
      <c r="K845" s="10" t="s">
        <v>55</v>
      </c>
      <c r="L845" s="12"/>
      <c r="M845" s="10">
        <v>1</v>
      </c>
      <c r="N845" s="10"/>
      <c r="O845" s="248"/>
      <c r="P845" s="10"/>
      <c r="Q845" s="10"/>
      <c r="R845" s="248"/>
      <c r="S845" s="248"/>
      <c r="T845" s="10" t="s">
        <v>117</v>
      </c>
      <c r="U845" s="248">
        <v>0</v>
      </c>
      <c r="V845" s="10"/>
      <c r="W845" s="174" t="s">
        <v>2864</v>
      </c>
      <c r="X845" s="10"/>
      <c r="Y845" s="10"/>
      <c r="Z845" s="11"/>
      <c r="AA845" s="11"/>
      <c r="AB845" s="10" t="str">
        <f t="shared" si="55"/>
        <v>03</v>
      </c>
      <c r="AC845" s="10" t="s">
        <v>175</v>
      </c>
      <c r="AD845" s="10"/>
      <c r="AE845" s="10"/>
      <c r="AF845" s="10"/>
      <c r="AG845" s="11" t="s">
        <v>203</v>
      </c>
    </row>
    <row r="846" spans="1:33" ht="16.5" x14ac:dyDescent="0.3">
      <c r="A846" s="10">
        <f t="shared" si="53"/>
        <v>841</v>
      </c>
      <c r="B846" s="10">
        <f t="shared" si="54"/>
        <v>47210040</v>
      </c>
      <c r="C846" s="10"/>
      <c r="D846" s="10">
        <v>0</v>
      </c>
      <c r="E846" s="10" t="s">
        <v>130</v>
      </c>
      <c r="F846" s="10" t="str">
        <f t="shared" si="52"/>
        <v>5,72104</v>
      </c>
      <c r="G846" s="10"/>
      <c r="H846" s="10"/>
      <c r="I846" s="10">
        <v>0</v>
      </c>
      <c r="J846" s="11" t="s">
        <v>262</v>
      </c>
      <c r="K846" s="10" t="s">
        <v>55</v>
      </c>
      <c r="L846" s="12"/>
      <c r="M846" s="10">
        <v>1</v>
      </c>
      <c r="N846" s="10"/>
      <c r="O846" s="248"/>
      <c r="P846" s="10"/>
      <c r="Q846" s="10"/>
      <c r="R846" s="248"/>
      <c r="S846" s="248"/>
      <c r="T846" s="10" t="s">
        <v>117</v>
      </c>
      <c r="U846" s="248">
        <v>0</v>
      </c>
      <c r="V846" s="10"/>
      <c r="W846" s="174" t="s">
        <v>2864</v>
      </c>
      <c r="X846" s="10"/>
      <c r="Y846" s="10"/>
      <c r="Z846" s="11"/>
      <c r="AA846" s="11"/>
      <c r="AB846" s="10" t="str">
        <f t="shared" si="55"/>
        <v>04</v>
      </c>
      <c r="AC846" s="10" t="s">
        <v>175</v>
      </c>
      <c r="AD846" s="10"/>
      <c r="AE846" s="10"/>
      <c r="AF846" s="10"/>
      <c r="AG846" s="11" t="s">
        <v>203</v>
      </c>
    </row>
    <row r="847" spans="1:33" ht="16.5" x14ac:dyDescent="0.3">
      <c r="A847" s="55">
        <f t="shared" si="53"/>
        <v>842</v>
      </c>
      <c r="B847" s="10">
        <f t="shared" si="54"/>
        <v>47210050</v>
      </c>
      <c r="C847" s="10"/>
      <c r="D847" s="10">
        <v>0</v>
      </c>
      <c r="E847" s="10" t="s">
        <v>130</v>
      </c>
      <c r="F847" s="10" t="str">
        <f t="shared" si="52"/>
        <v>5,72105</v>
      </c>
      <c r="G847" s="10"/>
      <c r="H847" s="10"/>
      <c r="I847" s="10">
        <v>0</v>
      </c>
      <c r="J847" s="11" t="s">
        <v>262</v>
      </c>
      <c r="K847" s="10" t="s">
        <v>55</v>
      </c>
      <c r="L847" s="12"/>
      <c r="M847" s="10">
        <v>1</v>
      </c>
      <c r="N847" s="10"/>
      <c r="O847" s="248"/>
      <c r="P847" s="10"/>
      <c r="Q847" s="10"/>
      <c r="R847" s="248"/>
      <c r="S847" s="248"/>
      <c r="T847" s="10" t="s">
        <v>117</v>
      </c>
      <c r="U847" s="248">
        <v>0</v>
      </c>
      <c r="V847" s="10"/>
      <c r="W847" s="174" t="s">
        <v>2864</v>
      </c>
      <c r="X847" s="10"/>
      <c r="Y847" s="10"/>
      <c r="Z847" s="11"/>
      <c r="AA847" s="11"/>
      <c r="AB847" s="10" t="str">
        <f t="shared" si="55"/>
        <v>05</v>
      </c>
      <c r="AC847" s="10" t="s">
        <v>175</v>
      </c>
      <c r="AD847" s="10"/>
      <c r="AE847" s="10"/>
      <c r="AF847" s="10"/>
      <c r="AG847" s="11" t="s">
        <v>203</v>
      </c>
    </row>
    <row r="848" spans="1:33" ht="16.5" x14ac:dyDescent="0.3">
      <c r="A848" s="10">
        <f t="shared" si="53"/>
        <v>843</v>
      </c>
      <c r="B848" s="10">
        <f t="shared" si="54"/>
        <v>47210060</v>
      </c>
      <c r="C848" s="10"/>
      <c r="D848" s="10">
        <v>0</v>
      </c>
      <c r="E848" s="10" t="s">
        <v>130</v>
      </c>
      <c r="F848" s="10" t="str">
        <f t="shared" si="52"/>
        <v>5,72106</v>
      </c>
      <c r="G848" s="10"/>
      <c r="H848" s="10"/>
      <c r="I848" s="10">
        <v>0</v>
      </c>
      <c r="J848" s="11" t="s">
        <v>262</v>
      </c>
      <c r="K848" s="10" t="s">
        <v>55</v>
      </c>
      <c r="L848" s="12"/>
      <c r="M848" s="10">
        <v>1</v>
      </c>
      <c r="N848" s="10"/>
      <c r="O848" s="248"/>
      <c r="P848" s="10"/>
      <c r="Q848" s="10"/>
      <c r="R848" s="248"/>
      <c r="S848" s="248"/>
      <c r="T848" s="10" t="s">
        <v>117</v>
      </c>
      <c r="U848" s="248">
        <v>0</v>
      </c>
      <c r="V848" s="10"/>
      <c r="W848" s="174" t="s">
        <v>2864</v>
      </c>
      <c r="X848" s="10"/>
      <c r="Y848" s="10"/>
      <c r="Z848" s="11"/>
      <c r="AA848" s="11"/>
      <c r="AB848" s="10" t="str">
        <f t="shared" si="55"/>
        <v>06</v>
      </c>
      <c r="AC848" s="10" t="s">
        <v>175</v>
      </c>
      <c r="AD848" s="10"/>
      <c r="AE848" s="10"/>
      <c r="AF848" s="10"/>
      <c r="AG848" s="11" t="s">
        <v>203</v>
      </c>
    </row>
    <row r="849" spans="1:33" ht="16.5" x14ac:dyDescent="0.3">
      <c r="A849" s="55">
        <f t="shared" si="53"/>
        <v>844</v>
      </c>
      <c r="B849" s="10">
        <f t="shared" si="54"/>
        <v>47210070</v>
      </c>
      <c r="C849" s="10"/>
      <c r="D849" s="10">
        <v>0</v>
      </c>
      <c r="E849" s="10" t="s">
        <v>130</v>
      </c>
      <c r="F849" s="10" t="str">
        <f t="shared" si="52"/>
        <v>5,72107</v>
      </c>
      <c r="G849" s="10"/>
      <c r="H849" s="10"/>
      <c r="I849" s="10">
        <v>0</v>
      </c>
      <c r="J849" s="11" t="s">
        <v>262</v>
      </c>
      <c r="K849" s="10" t="s">
        <v>55</v>
      </c>
      <c r="L849" s="12"/>
      <c r="M849" s="10">
        <v>1</v>
      </c>
      <c r="N849" s="10"/>
      <c r="O849" s="248"/>
      <c r="P849" s="10"/>
      <c r="Q849" s="10"/>
      <c r="R849" s="248"/>
      <c r="S849" s="248"/>
      <c r="T849" s="10" t="s">
        <v>117</v>
      </c>
      <c r="U849" s="248">
        <v>0</v>
      </c>
      <c r="V849" s="10"/>
      <c r="W849" s="174" t="s">
        <v>2864</v>
      </c>
      <c r="X849" s="10"/>
      <c r="Y849" s="10"/>
      <c r="Z849" s="11"/>
      <c r="AA849" s="11"/>
      <c r="AB849" s="10" t="str">
        <f t="shared" si="55"/>
        <v>07</v>
      </c>
      <c r="AC849" s="10" t="s">
        <v>175</v>
      </c>
      <c r="AD849" s="10"/>
      <c r="AE849" s="10"/>
      <c r="AF849" s="10"/>
      <c r="AG849" s="11" t="s">
        <v>203</v>
      </c>
    </row>
    <row r="850" spans="1:33" ht="16.5" x14ac:dyDescent="0.3">
      <c r="A850" s="10">
        <f t="shared" si="53"/>
        <v>845</v>
      </c>
      <c r="B850" s="10">
        <f t="shared" si="54"/>
        <v>47210080</v>
      </c>
      <c r="C850" s="10"/>
      <c r="D850" s="10">
        <v>0</v>
      </c>
      <c r="E850" s="10" t="s">
        <v>130</v>
      </c>
      <c r="F850" s="10" t="str">
        <f t="shared" si="52"/>
        <v>5,72108</v>
      </c>
      <c r="G850" s="10"/>
      <c r="H850" s="10"/>
      <c r="I850" s="10">
        <v>0</v>
      </c>
      <c r="J850" s="11" t="s">
        <v>262</v>
      </c>
      <c r="K850" s="10" t="s">
        <v>55</v>
      </c>
      <c r="L850" s="12"/>
      <c r="M850" s="10">
        <v>1</v>
      </c>
      <c r="N850" s="10"/>
      <c r="O850" s="248"/>
      <c r="P850" s="10"/>
      <c r="Q850" s="10"/>
      <c r="R850" s="248"/>
      <c r="S850" s="248"/>
      <c r="T850" s="10" t="s">
        <v>117</v>
      </c>
      <c r="U850" s="248">
        <v>0</v>
      </c>
      <c r="V850" s="10"/>
      <c r="W850" s="174" t="s">
        <v>2864</v>
      </c>
      <c r="X850" s="10"/>
      <c r="Y850" s="10"/>
      <c r="Z850" s="11"/>
      <c r="AA850" s="11"/>
      <c r="AB850" s="10" t="str">
        <f t="shared" si="55"/>
        <v>08</v>
      </c>
      <c r="AC850" s="10" t="s">
        <v>175</v>
      </c>
      <c r="AD850" s="10"/>
      <c r="AE850" s="10"/>
      <c r="AF850" s="10"/>
      <c r="AG850" s="11" t="s">
        <v>203</v>
      </c>
    </row>
    <row r="851" spans="1:33" ht="16.5" x14ac:dyDescent="0.3">
      <c r="A851" s="55">
        <f t="shared" si="53"/>
        <v>846</v>
      </c>
      <c r="B851" s="10">
        <f t="shared" si="54"/>
        <v>47210090</v>
      </c>
      <c r="C851" s="10"/>
      <c r="D851" s="10">
        <v>0</v>
      </c>
      <c r="E851" s="10" t="s">
        <v>130</v>
      </c>
      <c r="F851" s="10" t="str">
        <f t="shared" si="52"/>
        <v>5,72109</v>
      </c>
      <c r="G851" s="10"/>
      <c r="H851" s="10"/>
      <c r="I851" s="10">
        <v>0</v>
      </c>
      <c r="J851" s="11" t="s">
        <v>262</v>
      </c>
      <c r="K851" s="10" t="s">
        <v>55</v>
      </c>
      <c r="L851" s="12"/>
      <c r="M851" s="10">
        <v>1</v>
      </c>
      <c r="N851" s="10"/>
      <c r="O851" s="248"/>
      <c r="P851" s="10"/>
      <c r="Q851" s="10"/>
      <c r="R851" s="248"/>
      <c r="S851" s="248"/>
      <c r="T851" s="10" t="s">
        <v>117</v>
      </c>
      <c r="U851" s="248">
        <v>0</v>
      </c>
      <c r="V851" s="10"/>
      <c r="W851" s="174" t="s">
        <v>2864</v>
      </c>
      <c r="X851" s="10"/>
      <c r="Y851" s="10"/>
      <c r="Z851" s="11"/>
      <c r="AA851" s="11"/>
      <c r="AB851" s="10" t="str">
        <f t="shared" si="55"/>
        <v>09</v>
      </c>
      <c r="AC851" s="10" t="s">
        <v>175</v>
      </c>
      <c r="AD851" s="10"/>
      <c r="AE851" s="10"/>
      <c r="AF851" s="10"/>
      <c r="AG851" s="11" t="s">
        <v>203</v>
      </c>
    </row>
    <row r="852" spans="1:33" ht="16.5" x14ac:dyDescent="0.3">
      <c r="A852" s="10">
        <f t="shared" si="53"/>
        <v>847</v>
      </c>
      <c r="B852" s="10">
        <f t="shared" si="54"/>
        <v>47210100</v>
      </c>
      <c r="C852" s="10"/>
      <c r="D852" s="10">
        <v>0</v>
      </c>
      <c r="E852" s="10" t="s">
        <v>130</v>
      </c>
      <c r="F852" s="10" t="str">
        <f t="shared" si="52"/>
        <v>5,72110</v>
      </c>
      <c r="G852" s="10"/>
      <c r="H852" s="10"/>
      <c r="I852" s="10">
        <v>0</v>
      </c>
      <c r="J852" s="11" t="s">
        <v>262</v>
      </c>
      <c r="K852" s="10" t="s">
        <v>55</v>
      </c>
      <c r="L852" s="12"/>
      <c r="M852" s="10">
        <v>1</v>
      </c>
      <c r="N852" s="10"/>
      <c r="O852" s="248"/>
      <c r="P852" s="10"/>
      <c r="Q852" s="10"/>
      <c r="R852" s="248"/>
      <c r="S852" s="248"/>
      <c r="T852" s="10" t="s">
        <v>117</v>
      </c>
      <c r="U852" s="248">
        <v>0</v>
      </c>
      <c r="V852" s="10"/>
      <c r="W852" s="174" t="s">
        <v>2864</v>
      </c>
      <c r="X852" s="10"/>
      <c r="Y852" s="10"/>
      <c r="Z852" s="11"/>
      <c r="AA852" s="11"/>
      <c r="AB852" s="10" t="str">
        <f t="shared" si="55"/>
        <v>10</v>
      </c>
      <c r="AC852" s="10" t="s">
        <v>175</v>
      </c>
      <c r="AD852" s="10"/>
      <c r="AE852" s="10"/>
      <c r="AF852" s="10"/>
      <c r="AG852" s="11" t="s">
        <v>203</v>
      </c>
    </row>
    <row r="853" spans="1:33" ht="16.5" x14ac:dyDescent="0.3">
      <c r="A853" s="55">
        <f t="shared" si="53"/>
        <v>848</v>
      </c>
      <c r="B853" s="10">
        <f t="shared" si="54"/>
        <v>47210110</v>
      </c>
      <c r="C853" s="10"/>
      <c r="D853" s="10">
        <v>0</v>
      </c>
      <c r="E853" s="10" t="s">
        <v>130</v>
      </c>
      <c r="F853" s="10" t="str">
        <f t="shared" ref="F853:F916" si="56">_xlfn.CONCAT(LEFT(AG853,5),AB853)</f>
        <v>5,72111</v>
      </c>
      <c r="G853" s="10"/>
      <c r="H853" s="10"/>
      <c r="I853" s="10">
        <v>0</v>
      </c>
      <c r="J853" s="11" t="s">
        <v>262</v>
      </c>
      <c r="K853" s="10" t="s">
        <v>55</v>
      </c>
      <c r="L853" s="12"/>
      <c r="M853" s="10">
        <v>1</v>
      </c>
      <c r="N853" s="10"/>
      <c r="O853" s="248"/>
      <c r="P853" s="10"/>
      <c r="Q853" s="10"/>
      <c r="R853" s="248"/>
      <c r="S853" s="248"/>
      <c r="T853" s="10" t="s">
        <v>117</v>
      </c>
      <c r="U853" s="248">
        <v>0</v>
      </c>
      <c r="V853" s="10"/>
      <c r="W853" s="174" t="s">
        <v>2864</v>
      </c>
      <c r="X853" s="10"/>
      <c r="Y853" s="10"/>
      <c r="Z853" s="11"/>
      <c r="AA853" s="11"/>
      <c r="AB853" s="10" t="str">
        <f t="shared" si="55"/>
        <v>11</v>
      </c>
      <c r="AC853" s="10" t="s">
        <v>175</v>
      </c>
      <c r="AD853" s="10"/>
      <c r="AE853" s="10"/>
      <c r="AF853" s="10"/>
      <c r="AG853" s="11" t="s">
        <v>203</v>
      </c>
    </row>
    <row r="854" spans="1:33" ht="16.5" x14ac:dyDescent="0.3">
      <c r="A854" s="10">
        <f t="shared" si="53"/>
        <v>849</v>
      </c>
      <c r="B854" s="10">
        <f t="shared" si="54"/>
        <v>47210120</v>
      </c>
      <c r="C854" s="10"/>
      <c r="D854" s="10">
        <v>0</v>
      </c>
      <c r="E854" s="10" t="s">
        <v>130</v>
      </c>
      <c r="F854" s="10" t="str">
        <f t="shared" si="56"/>
        <v>5,72112</v>
      </c>
      <c r="G854" s="10"/>
      <c r="H854" s="10"/>
      <c r="I854" s="10">
        <v>0</v>
      </c>
      <c r="J854" s="11" t="s">
        <v>262</v>
      </c>
      <c r="K854" s="10" t="s">
        <v>55</v>
      </c>
      <c r="L854" s="12"/>
      <c r="M854" s="10">
        <v>1</v>
      </c>
      <c r="N854" s="10"/>
      <c r="O854" s="248"/>
      <c r="P854" s="10"/>
      <c r="Q854" s="10"/>
      <c r="R854" s="248"/>
      <c r="S854" s="248"/>
      <c r="T854" s="10" t="s">
        <v>117</v>
      </c>
      <c r="U854" s="248">
        <v>0</v>
      </c>
      <c r="V854" s="10"/>
      <c r="W854" s="174" t="s">
        <v>2864</v>
      </c>
      <c r="X854" s="10"/>
      <c r="Y854" s="10"/>
      <c r="Z854" s="11"/>
      <c r="AA854" s="11"/>
      <c r="AB854" s="10" t="str">
        <f t="shared" si="55"/>
        <v>12</v>
      </c>
      <c r="AC854" s="10" t="s">
        <v>175</v>
      </c>
      <c r="AD854" s="10"/>
      <c r="AE854" s="10"/>
      <c r="AF854" s="10"/>
      <c r="AG854" s="11" t="s">
        <v>203</v>
      </c>
    </row>
    <row r="855" spans="1:33" ht="16.5" x14ac:dyDescent="0.3">
      <c r="A855" s="55">
        <f t="shared" ref="A855:A918" si="57">ROW()-5</f>
        <v>850</v>
      </c>
      <c r="B855" s="10">
        <f t="shared" si="54"/>
        <v>47210130</v>
      </c>
      <c r="C855" s="10"/>
      <c r="D855" s="10">
        <v>0</v>
      </c>
      <c r="E855" s="10" t="s">
        <v>130</v>
      </c>
      <c r="F855" s="10" t="str">
        <f t="shared" si="56"/>
        <v>5,72113</v>
      </c>
      <c r="G855" s="10"/>
      <c r="H855" s="10"/>
      <c r="I855" s="10">
        <v>0</v>
      </c>
      <c r="J855" s="11" t="s">
        <v>262</v>
      </c>
      <c r="K855" s="10" t="s">
        <v>55</v>
      </c>
      <c r="L855" s="12"/>
      <c r="M855" s="10">
        <v>1</v>
      </c>
      <c r="N855" s="10"/>
      <c r="O855" s="248"/>
      <c r="P855" s="10"/>
      <c r="Q855" s="10"/>
      <c r="R855" s="248"/>
      <c r="S855" s="248"/>
      <c r="T855" s="10" t="s">
        <v>117</v>
      </c>
      <c r="U855" s="248">
        <v>0</v>
      </c>
      <c r="V855" s="10"/>
      <c r="W855" s="174" t="s">
        <v>2864</v>
      </c>
      <c r="X855" s="10"/>
      <c r="Y855" s="10"/>
      <c r="Z855" s="11"/>
      <c r="AA855" s="11"/>
      <c r="AB855" s="10" t="str">
        <f t="shared" si="55"/>
        <v>13</v>
      </c>
      <c r="AC855" s="10" t="s">
        <v>175</v>
      </c>
      <c r="AD855" s="10"/>
      <c r="AE855" s="10"/>
      <c r="AF855" s="10"/>
      <c r="AG855" s="11" t="s">
        <v>203</v>
      </c>
    </row>
    <row r="856" spans="1:33" ht="16.5" x14ac:dyDescent="0.3">
      <c r="A856" s="10">
        <f t="shared" si="57"/>
        <v>851</v>
      </c>
      <c r="B856" s="10">
        <f t="shared" si="54"/>
        <v>47210140</v>
      </c>
      <c r="C856" s="10"/>
      <c r="D856" s="10">
        <v>0</v>
      </c>
      <c r="E856" s="10" t="s">
        <v>130</v>
      </c>
      <c r="F856" s="10" t="str">
        <f t="shared" si="56"/>
        <v>5,72114</v>
      </c>
      <c r="G856" s="10"/>
      <c r="H856" s="10"/>
      <c r="I856" s="10">
        <v>0</v>
      </c>
      <c r="J856" s="11" t="s">
        <v>262</v>
      </c>
      <c r="K856" s="10" t="s">
        <v>55</v>
      </c>
      <c r="L856" s="12"/>
      <c r="M856" s="10">
        <v>1</v>
      </c>
      <c r="N856" s="10"/>
      <c r="O856" s="248"/>
      <c r="P856" s="10"/>
      <c r="Q856" s="10"/>
      <c r="R856" s="248"/>
      <c r="S856" s="248"/>
      <c r="T856" s="10" t="s">
        <v>117</v>
      </c>
      <c r="U856" s="248">
        <v>0</v>
      </c>
      <c r="V856" s="10"/>
      <c r="W856" s="174" t="s">
        <v>2864</v>
      </c>
      <c r="X856" s="10"/>
      <c r="Y856" s="10"/>
      <c r="Z856" s="11"/>
      <c r="AA856" s="11"/>
      <c r="AB856" s="10" t="str">
        <f t="shared" si="55"/>
        <v>14</v>
      </c>
      <c r="AC856" s="10" t="s">
        <v>175</v>
      </c>
      <c r="AD856" s="10"/>
      <c r="AE856" s="10"/>
      <c r="AF856" s="10"/>
      <c r="AG856" s="11" t="s">
        <v>203</v>
      </c>
    </row>
    <row r="857" spans="1:33" ht="16.5" x14ac:dyDescent="0.3">
      <c r="A857" s="55">
        <f t="shared" si="57"/>
        <v>852</v>
      </c>
      <c r="B857" s="10">
        <f t="shared" si="54"/>
        <v>47210150</v>
      </c>
      <c r="C857" s="10"/>
      <c r="D857" s="10">
        <v>0</v>
      </c>
      <c r="E857" s="10" t="s">
        <v>130</v>
      </c>
      <c r="F857" s="10" t="str">
        <f t="shared" si="56"/>
        <v>5,72115</v>
      </c>
      <c r="G857" s="10"/>
      <c r="H857" s="10"/>
      <c r="I857" s="10">
        <v>0</v>
      </c>
      <c r="J857" s="11" t="s">
        <v>262</v>
      </c>
      <c r="K857" s="10" t="s">
        <v>55</v>
      </c>
      <c r="L857" s="12"/>
      <c r="M857" s="10">
        <v>1</v>
      </c>
      <c r="N857" s="10"/>
      <c r="O857" s="248"/>
      <c r="P857" s="10"/>
      <c r="Q857" s="10"/>
      <c r="R857" s="248"/>
      <c r="S857" s="248"/>
      <c r="T857" s="10" t="s">
        <v>117</v>
      </c>
      <c r="U857" s="248">
        <v>0</v>
      </c>
      <c r="V857" s="10"/>
      <c r="W857" s="174" t="s">
        <v>2864</v>
      </c>
      <c r="X857" s="10"/>
      <c r="Y857" s="10"/>
      <c r="Z857" s="11"/>
      <c r="AA857" s="11"/>
      <c r="AB857" s="10" t="str">
        <f t="shared" si="55"/>
        <v>15</v>
      </c>
      <c r="AC857" s="10" t="s">
        <v>175</v>
      </c>
      <c r="AD857" s="10"/>
      <c r="AE857" s="10"/>
      <c r="AF857" s="10"/>
      <c r="AG857" s="11" t="s">
        <v>203</v>
      </c>
    </row>
    <row r="858" spans="1:33" ht="16.5" x14ac:dyDescent="0.3">
      <c r="A858" s="10">
        <f t="shared" si="57"/>
        <v>853</v>
      </c>
      <c r="B858" s="10">
        <f t="shared" si="54"/>
        <v>47210160</v>
      </c>
      <c r="C858" s="10"/>
      <c r="D858" s="10">
        <v>0</v>
      </c>
      <c r="E858" s="10" t="s">
        <v>130</v>
      </c>
      <c r="F858" s="10" t="str">
        <f t="shared" si="56"/>
        <v>5,72116</v>
      </c>
      <c r="G858" s="10"/>
      <c r="H858" s="10"/>
      <c r="I858" s="10">
        <v>0</v>
      </c>
      <c r="J858" s="11" t="s">
        <v>262</v>
      </c>
      <c r="K858" s="10" t="s">
        <v>55</v>
      </c>
      <c r="L858" s="12"/>
      <c r="M858" s="10">
        <v>1</v>
      </c>
      <c r="N858" s="10"/>
      <c r="O858" s="248"/>
      <c r="P858" s="10"/>
      <c r="Q858" s="10"/>
      <c r="R858" s="248"/>
      <c r="S858" s="248"/>
      <c r="T858" s="10" t="s">
        <v>117</v>
      </c>
      <c r="U858" s="248">
        <v>0</v>
      </c>
      <c r="V858" s="10"/>
      <c r="W858" s="174" t="s">
        <v>2864</v>
      </c>
      <c r="X858" s="10"/>
      <c r="Y858" s="10"/>
      <c r="Z858" s="11"/>
      <c r="AA858" s="11"/>
      <c r="AB858" s="10" t="str">
        <f t="shared" si="55"/>
        <v>16</v>
      </c>
      <c r="AC858" s="10" t="s">
        <v>175</v>
      </c>
      <c r="AD858" s="10"/>
      <c r="AE858" s="10"/>
      <c r="AF858" s="10"/>
      <c r="AG858" s="11" t="s">
        <v>203</v>
      </c>
    </row>
    <row r="859" spans="1:33" ht="16.5" x14ac:dyDescent="0.3">
      <c r="A859" s="55">
        <f t="shared" si="57"/>
        <v>854</v>
      </c>
      <c r="B859" s="10">
        <f t="shared" si="54"/>
        <v>47210170</v>
      </c>
      <c r="C859" s="10"/>
      <c r="D859" s="10">
        <v>0</v>
      </c>
      <c r="E859" s="10" t="s">
        <v>130</v>
      </c>
      <c r="F859" s="10" t="str">
        <f t="shared" si="56"/>
        <v>5,72117</v>
      </c>
      <c r="G859" s="10"/>
      <c r="H859" s="10"/>
      <c r="I859" s="10">
        <v>0</v>
      </c>
      <c r="J859" s="11" t="s">
        <v>262</v>
      </c>
      <c r="K859" s="10" t="s">
        <v>55</v>
      </c>
      <c r="L859" s="12"/>
      <c r="M859" s="10">
        <v>1</v>
      </c>
      <c r="N859" s="10"/>
      <c r="O859" s="248"/>
      <c r="P859" s="10"/>
      <c r="Q859" s="10"/>
      <c r="R859" s="248"/>
      <c r="S859" s="248"/>
      <c r="T859" s="10" t="s">
        <v>117</v>
      </c>
      <c r="U859" s="248">
        <v>0</v>
      </c>
      <c r="V859" s="10"/>
      <c r="W859" s="174" t="s">
        <v>2864</v>
      </c>
      <c r="X859" s="10"/>
      <c r="Y859" s="10"/>
      <c r="Z859" s="11"/>
      <c r="AA859" s="11"/>
      <c r="AB859" s="10" t="str">
        <f t="shared" si="55"/>
        <v>17</v>
      </c>
      <c r="AC859" s="10" t="s">
        <v>175</v>
      </c>
      <c r="AD859" s="10"/>
      <c r="AE859" s="10"/>
      <c r="AF859" s="10"/>
      <c r="AG859" s="11" t="s">
        <v>203</v>
      </c>
    </row>
    <row r="860" spans="1:33" ht="16.5" x14ac:dyDescent="0.3">
      <c r="A860" s="10">
        <f t="shared" si="57"/>
        <v>855</v>
      </c>
      <c r="B860" s="10">
        <f t="shared" si="54"/>
        <v>47210180</v>
      </c>
      <c r="C860" s="10"/>
      <c r="D860" s="10">
        <v>0</v>
      </c>
      <c r="E860" s="10" t="s">
        <v>130</v>
      </c>
      <c r="F860" s="10" t="str">
        <f t="shared" si="56"/>
        <v>5,72118</v>
      </c>
      <c r="G860" s="10"/>
      <c r="H860" s="10"/>
      <c r="I860" s="10">
        <v>0</v>
      </c>
      <c r="J860" s="11" t="s">
        <v>262</v>
      </c>
      <c r="K860" s="10" t="s">
        <v>55</v>
      </c>
      <c r="L860" s="12"/>
      <c r="M860" s="10">
        <v>1</v>
      </c>
      <c r="N860" s="10"/>
      <c r="O860" s="248"/>
      <c r="P860" s="10"/>
      <c r="Q860" s="10"/>
      <c r="R860" s="248"/>
      <c r="S860" s="248"/>
      <c r="T860" s="10" t="s">
        <v>117</v>
      </c>
      <c r="U860" s="248">
        <v>0</v>
      </c>
      <c r="V860" s="10"/>
      <c r="W860" s="174" t="s">
        <v>2864</v>
      </c>
      <c r="X860" s="10"/>
      <c r="Y860" s="10"/>
      <c r="Z860" s="11"/>
      <c r="AA860" s="11"/>
      <c r="AB860" s="10" t="str">
        <f t="shared" si="55"/>
        <v>18</v>
      </c>
      <c r="AC860" s="10" t="s">
        <v>175</v>
      </c>
      <c r="AD860" s="10"/>
      <c r="AE860" s="10"/>
      <c r="AF860" s="10"/>
      <c r="AG860" s="11" t="s">
        <v>203</v>
      </c>
    </row>
    <row r="861" spans="1:33" ht="16.5" x14ac:dyDescent="0.3">
      <c r="A861" s="55">
        <f t="shared" si="57"/>
        <v>856</v>
      </c>
      <c r="B861" s="10">
        <f t="shared" si="54"/>
        <v>47210190</v>
      </c>
      <c r="C861" s="10"/>
      <c r="D861" s="10">
        <v>0</v>
      </c>
      <c r="E861" s="10" t="s">
        <v>130</v>
      </c>
      <c r="F861" s="10" t="str">
        <f t="shared" si="56"/>
        <v>5,72119</v>
      </c>
      <c r="G861" s="10"/>
      <c r="H861" s="10"/>
      <c r="I861" s="10">
        <v>0</v>
      </c>
      <c r="J861" s="11" t="s">
        <v>262</v>
      </c>
      <c r="K861" s="10" t="s">
        <v>55</v>
      </c>
      <c r="L861" s="12"/>
      <c r="M861" s="10">
        <v>1</v>
      </c>
      <c r="N861" s="10"/>
      <c r="O861" s="248"/>
      <c r="P861" s="10"/>
      <c r="Q861" s="10"/>
      <c r="R861" s="248"/>
      <c r="S861" s="248"/>
      <c r="T861" s="10" t="s">
        <v>117</v>
      </c>
      <c r="U861" s="248">
        <v>0</v>
      </c>
      <c r="V861" s="10"/>
      <c r="W861" s="174" t="s">
        <v>2864</v>
      </c>
      <c r="X861" s="10"/>
      <c r="Y861" s="10"/>
      <c r="Z861" s="11"/>
      <c r="AA861" s="11"/>
      <c r="AB861" s="10" t="str">
        <f t="shared" si="55"/>
        <v>19</v>
      </c>
      <c r="AC861" s="10" t="s">
        <v>175</v>
      </c>
      <c r="AD861" s="10"/>
      <c r="AE861" s="10"/>
      <c r="AF861" s="10"/>
      <c r="AG861" s="11" t="s">
        <v>203</v>
      </c>
    </row>
    <row r="862" spans="1:33" ht="16.5" x14ac:dyDescent="0.3">
      <c r="A862" s="10">
        <f t="shared" si="57"/>
        <v>857</v>
      </c>
      <c r="B862" s="10">
        <f t="shared" si="54"/>
        <v>47210200</v>
      </c>
      <c r="C862" s="10"/>
      <c r="D862" s="10">
        <v>0</v>
      </c>
      <c r="E862" s="10" t="s">
        <v>130</v>
      </c>
      <c r="F862" s="10" t="str">
        <f t="shared" si="56"/>
        <v>5,72120</v>
      </c>
      <c r="G862" s="10"/>
      <c r="H862" s="10"/>
      <c r="I862" s="10">
        <v>0</v>
      </c>
      <c r="J862" s="11" t="s">
        <v>262</v>
      </c>
      <c r="K862" s="10" t="s">
        <v>55</v>
      </c>
      <c r="L862" s="12"/>
      <c r="M862" s="10">
        <v>1</v>
      </c>
      <c r="N862" s="10"/>
      <c r="O862" s="248"/>
      <c r="P862" s="10"/>
      <c r="Q862" s="10"/>
      <c r="R862" s="248"/>
      <c r="S862" s="248"/>
      <c r="T862" s="10" t="s">
        <v>117</v>
      </c>
      <c r="U862" s="248">
        <v>0</v>
      </c>
      <c r="V862" s="10"/>
      <c r="W862" s="174" t="s">
        <v>2864</v>
      </c>
      <c r="X862" s="10"/>
      <c r="Y862" s="10"/>
      <c r="Z862" s="11"/>
      <c r="AA862" s="11"/>
      <c r="AB862" s="10" t="str">
        <f t="shared" si="55"/>
        <v>20</v>
      </c>
      <c r="AC862" s="10" t="s">
        <v>175</v>
      </c>
      <c r="AD862" s="10"/>
      <c r="AE862" s="10"/>
      <c r="AF862" s="10"/>
      <c r="AG862" s="11" t="s">
        <v>203</v>
      </c>
    </row>
    <row r="863" spans="1:33" ht="16.5" x14ac:dyDescent="0.3">
      <c r="A863" s="55">
        <f t="shared" si="57"/>
        <v>858</v>
      </c>
      <c r="B863" s="10">
        <f t="shared" si="54"/>
        <v>47210210</v>
      </c>
      <c r="C863" s="10"/>
      <c r="D863" s="10">
        <v>0</v>
      </c>
      <c r="E863" s="10" t="s">
        <v>130</v>
      </c>
      <c r="F863" s="10" t="str">
        <f t="shared" si="56"/>
        <v>5,72121</v>
      </c>
      <c r="G863" s="10"/>
      <c r="H863" s="10"/>
      <c r="I863" s="10">
        <v>0</v>
      </c>
      <c r="J863" s="11" t="s">
        <v>262</v>
      </c>
      <c r="K863" s="10" t="s">
        <v>55</v>
      </c>
      <c r="L863" s="12"/>
      <c r="M863" s="10">
        <v>1</v>
      </c>
      <c r="N863" s="10"/>
      <c r="O863" s="248"/>
      <c r="P863" s="10"/>
      <c r="Q863" s="10"/>
      <c r="R863" s="248"/>
      <c r="S863" s="248"/>
      <c r="T863" s="10" t="s">
        <v>117</v>
      </c>
      <c r="U863" s="248">
        <v>0</v>
      </c>
      <c r="V863" s="10"/>
      <c r="W863" s="174" t="s">
        <v>2864</v>
      </c>
      <c r="X863" s="10"/>
      <c r="Y863" s="10"/>
      <c r="Z863" s="11"/>
      <c r="AA863" s="11"/>
      <c r="AB863" s="10" t="str">
        <f t="shared" si="55"/>
        <v>21</v>
      </c>
      <c r="AC863" s="10" t="s">
        <v>175</v>
      </c>
      <c r="AD863" s="10"/>
      <c r="AE863" s="10"/>
      <c r="AF863" s="10"/>
      <c r="AG863" s="11" t="s">
        <v>203</v>
      </c>
    </row>
    <row r="864" spans="1:33" ht="16.5" x14ac:dyDescent="0.3">
      <c r="A864" s="10">
        <f t="shared" si="57"/>
        <v>859</v>
      </c>
      <c r="B864" s="10">
        <f t="shared" si="54"/>
        <v>47210220</v>
      </c>
      <c r="C864" s="10"/>
      <c r="D864" s="10">
        <v>0</v>
      </c>
      <c r="E864" s="10" t="s">
        <v>130</v>
      </c>
      <c r="F864" s="10" t="str">
        <f t="shared" si="56"/>
        <v>5,72122</v>
      </c>
      <c r="G864" s="10"/>
      <c r="H864" s="10"/>
      <c r="I864" s="10">
        <v>0</v>
      </c>
      <c r="J864" s="11" t="s">
        <v>262</v>
      </c>
      <c r="K864" s="10" t="s">
        <v>55</v>
      </c>
      <c r="L864" s="12"/>
      <c r="M864" s="10">
        <v>1</v>
      </c>
      <c r="N864" s="10"/>
      <c r="O864" s="248"/>
      <c r="P864" s="10"/>
      <c r="Q864" s="10"/>
      <c r="R864" s="248"/>
      <c r="S864" s="248"/>
      <c r="T864" s="10" t="s">
        <v>117</v>
      </c>
      <c r="U864" s="248">
        <v>0</v>
      </c>
      <c r="V864" s="10"/>
      <c r="W864" s="174" t="s">
        <v>2864</v>
      </c>
      <c r="X864" s="10"/>
      <c r="Y864" s="10"/>
      <c r="Z864" s="11"/>
      <c r="AA864" s="11"/>
      <c r="AB864" s="10" t="str">
        <f t="shared" si="55"/>
        <v>22</v>
      </c>
      <c r="AC864" s="10" t="s">
        <v>175</v>
      </c>
      <c r="AD864" s="10"/>
      <c r="AE864" s="10"/>
      <c r="AF864" s="10"/>
      <c r="AG864" s="11" t="s">
        <v>203</v>
      </c>
    </row>
    <row r="865" spans="1:33" ht="16.5" x14ac:dyDescent="0.3">
      <c r="A865" s="55">
        <f t="shared" si="57"/>
        <v>860</v>
      </c>
      <c r="B865" s="10">
        <f t="shared" si="54"/>
        <v>47210230</v>
      </c>
      <c r="C865" s="10"/>
      <c r="D865" s="10">
        <v>0</v>
      </c>
      <c r="E865" s="10" t="s">
        <v>130</v>
      </c>
      <c r="F865" s="10" t="str">
        <f t="shared" si="56"/>
        <v>5,72123</v>
      </c>
      <c r="G865" s="10"/>
      <c r="H865" s="10"/>
      <c r="I865" s="10">
        <v>0</v>
      </c>
      <c r="J865" s="11" t="s">
        <v>262</v>
      </c>
      <c r="K865" s="10" t="s">
        <v>55</v>
      </c>
      <c r="L865" s="12"/>
      <c r="M865" s="10">
        <v>1</v>
      </c>
      <c r="N865" s="10"/>
      <c r="O865" s="248"/>
      <c r="P865" s="10"/>
      <c r="Q865" s="10"/>
      <c r="R865" s="248"/>
      <c r="S865" s="248"/>
      <c r="T865" s="10" t="s">
        <v>117</v>
      </c>
      <c r="U865" s="248">
        <v>0</v>
      </c>
      <c r="V865" s="10"/>
      <c r="W865" s="174" t="s">
        <v>2864</v>
      </c>
      <c r="X865" s="10"/>
      <c r="Y865" s="10"/>
      <c r="Z865" s="11"/>
      <c r="AA865" s="11"/>
      <c r="AB865" s="10" t="str">
        <f t="shared" si="55"/>
        <v>23</v>
      </c>
      <c r="AC865" s="10" t="s">
        <v>175</v>
      </c>
      <c r="AD865" s="10"/>
      <c r="AE865" s="10"/>
      <c r="AF865" s="10"/>
      <c r="AG865" s="11" t="s">
        <v>203</v>
      </c>
    </row>
    <row r="866" spans="1:33" ht="16.5" x14ac:dyDescent="0.3">
      <c r="A866" s="10">
        <f t="shared" si="57"/>
        <v>861</v>
      </c>
      <c r="B866" s="10">
        <f t="shared" si="54"/>
        <v>47210240</v>
      </c>
      <c r="C866" s="10"/>
      <c r="D866" s="10">
        <v>0</v>
      </c>
      <c r="E866" s="10" t="s">
        <v>130</v>
      </c>
      <c r="F866" s="10" t="str">
        <f t="shared" si="56"/>
        <v>5,72124</v>
      </c>
      <c r="G866" s="10"/>
      <c r="H866" s="10"/>
      <c r="I866" s="10">
        <v>0</v>
      </c>
      <c r="J866" s="11" t="s">
        <v>262</v>
      </c>
      <c r="K866" s="10" t="s">
        <v>55</v>
      </c>
      <c r="L866" s="12"/>
      <c r="M866" s="10">
        <v>1</v>
      </c>
      <c r="N866" s="10"/>
      <c r="O866" s="248"/>
      <c r="P866" s="10"/>
      <c r="Q866" s="10"/>
      <c r="R866" s="248"/>
      <c r="S866" s="248"/>
      <c r="T866" s="10" t="s">
        <v>117</v>
      </c>
      <c r="U866" s="248">
        <v>0</v>
      </c>
      <c r="V866" s="10"/>
      <c r="W866" s="174" t="s">
        <v>2864</v>
      </c>
      <c r="X866" s="10"/>
      <c r="Y866" s="10"/>
      <c r="Z866" s="11"/>
      <c r="AA866" s="11"/>
      <c r="AB866" s="10" t="str">
        <f t="shared" si="55"/>
        <v>24</v>
      </c>
      <c r="AC866" s="10" t="s">
        <v>175</v>
      </c>
      <c r="AD866" s="10"/>
      <c r="AE866" s="10"/>
      <c r="AF866" s="10"/>
      <c r="AG866" s="11" t="s">
        <v>203</v>
      </c>
    </row>
    <row r="867" spans="1:33" ht="16.5" x14ac:dyDescent="0.3">
      <c r="A867" s="55">
        <f t="shared" si="57"/>
        <v>862</v>
      </c>
      <c r="B867" s="10">
        <f t="shared" si="54"/>
        <v>47210250</v>
      </c>
      <c r="C867" s="10"/>
      <c r="D867" s="10">
        <v>0</v>
      </c>
      <c r="E867" s="10" t="s">
        <v>130</v>
      </c>
      <c r="F867" s="10" t="str">
        <f t="shared" si="56"/>
        <v>5,72125</v>
      </c>
      <c r="G867" s="10"/>
      <c r="H867" s="10"/>
      <c r="I867" s="10">
        <v>0</v>
      </c>
      <c r="J867" s="11" t="s">
        <v>262</v>
      </c>
      <c r="K867" s="10" t="s">
        <v>55</v>
      </c>
      <c r="L867" s="12"/>
      <c r="M867" s="10">
        <v>1</v>
      </c>
      <c r="N867" s="10"/>
      <c r="O867" s="248"/>
      <c r="P867" s="10"/>
      <c r="Q867" s="10"/>
      <c r="R867" s="248"/>
      <c r="S867" s="248"/>
      <c r="T867" s="10" t="s">
        <v>117</v>
      </c>
      <c r="U867" s="248">
        <v>0</v>
      </c>
      <c r="V867" s="10"/>
      <c r="W867" s="174" t="s">
        <v>2864</v>
      </c>
      <c r="X867" s="10"/>
      <c r="Y867" s="10"/>
      <c r="Z867" s="11"/>
      <c r="AA867" s="11"/>
      <c r="AB867" s="10" t="str">
        <f t="shared" si="55"/>
        <v>25</v>
      </c>
      <c r="AC867" s="10" t="s">
        <v>175</v>
      </c>
      <c r="AD867" s="10"/>
      <c r="AE867" s="10"/>
      <c r="AF867" s="10"/>
      <c r="AG867" s="11" t="s">
        <v>203</v>
      </c>
    </row>
    <row r="868" spans="1:33" ht="16.5" x14ac:dyDescent="0.3">
      <c r="A868" s="10">
        <f t="shared" si="57"/>
        <v>863</v>
      </c>
      <c r="B868" s="10">
        <f t="shared" si="54"/>
        <v>47220010</v>
      </c>
      <c r="C868" s="10"/>
      <c r="D868" s="10">
        <v>0</v>
      </c>
      <c r="E868" s="10" t="s">
        <v>131</v>
      </c>
      <c r="F868" s="10" t="str">
        <f t="shared" si="56"/>
        <v>5,72201</v>
      </c>
      <c r="G868" s="10"/>
      <c r="H868" s="10"/>
      <c r="I868" s="10">
        <v>0</v>
      </c>
      <c r="J868" s="11" t="s">
        <v>262</v>
      </c>
      <c r="K868" s="10" t="s">
        <v>55</v>
      </c>
      <c r="L868" s="12"/>
      <c r="M868" s="10">
        <v>1</v>
      </c>
      <c r="N868" s="10"/>
      <c r="O868" s="248"/>
      <c r="P868" s="10"/>
      <c r="Q868" s="10"/>
      <c r="R868" s="248"/>
      <c r="S868" s="248"/>
      <c r="T868" s="10" t="s">
        <v>117</v>
      </c>
      <c r="U868" s="248">
        <v>0</v>
      </c>
      <c r="V868" s="10"/>
      <c r="W868" s="174" t="s">
        <v>2864</v>
      </c>
      <c r="X868" s="10"/>
      <c r="Y868" s="10"/>
      <c r="Z868" s="11"/>
      <c r="AA868" s="11"/>
      <c r="AB868" s="10" t="str">
        <f t="shared" si="55"/>
        <v>01</v>
      </c>
      <c r="AC868" s="10" t="s">
        <v>176</v>
      </c>
      <c r="AD868" s="10"/>
      <c r="AE868" s="10"/>
      <c r="AF868" s="10"/>
      <c r="AG868" s="11" t="s">
        <v>204</v>
      </c>
    </row>
    <row r="869" spans="1:33" ht="16.5" x14ac:dyDescent="0.3">
      <c r="A869" s="55">
        <f t="shared" si="57"/>
        <v>864</v>
      </c>
      <c r="B869" s="10">
        <f t="shared" si="54"/>
        <v>47220020</v>
      </c>
      <c r="C869" s="10"/>
      <c r="D869" s="10">
        <v>0</v>
      </c>
      <c r="E869" s="10" t="s">
        <v>131</v>
      </c>
      <c r="F869" s="10" t="str">
        <f t="shared" si="56"/>
        <v>5,72202</v>
      </c>
      <c r="G869" s="10"/>
      <c r="H869" s="10"/>
      <c r="I869" s="10">
        <v>0</v>
      </c>
      <c r="J869" s="11" t="s">
        <v>262</v>
      </c>
      <c r="K869" s="10" t="s">
        <v>55</v>
      </c>
      <c r="L869" s="12"/>
      <c r="M869" s="10">
        <v>1</v>
      </c>
      <c r="N869" s="10"/>
      <c r="O869" s="248"/>
      <c r="P869" s="10"/>
      <c r="Q869" s="10"/>
      <c r="R869" s="248"/>
      <c r="S869" s="248"/>
      <c r="T869" s="10" t="s">
        <v>117</v>
      </c>
      <c r="U869" s="248">
        <v>0</v>
      </c>
      <c r="V869" s="10"/>
      <c r="W869" s="174" t="s">
        <v>2864</v>
      </c>
      <c r="X869" s="10"/>
      <c r="Y869" s="10"/>
      <c r="Z869" s="11"/>
      <c r="AA869" s="11"/>
      <c r="AB869" s="10" t="str">
        <f t="shared" si="55"/>
        <v>02</v>
      </c>
      <c r="AC869" s="10" t="s">
        <v>176</v>
      </c>
      <c r="AD869" s="10"/>
      <c r="AE869" s="10"/>
      <c r="AF869" s="10"/>
      <c r="AG869" s="11" t="s">
        <v>204</v>
      </c>
    </row>
    <row r="870" spans="1:33" ht="16.5" x14ac:dyDescent="0.3">
      <c r="A870" s="10">
        <f t="shared" si="57"/>
        <v>865</v>
      </c>
      <c r="B870" s="10">
        <f t="shared" si="54"/>
        <v>47220030</v>
      </c>
      <c r="C870" s="10"/>
      <c r="D870" s="10">
        <v>0</v>
      </c>
      <c r="E870" s="10" t="s">
        <v>131</v>
      </c>
      <c r="F870" s="10" t="str">
        <f t="shared" si="56"/>
        <v>5,72203</v>
      </c>
      <c r="G870" s="10"/>
      <c r="H870" s="10"/>
      <c r="I870" s="10">
        <v>0</v>
      </c>
      <c r="J870" s="11" t="s">
        <v>262</v>
      </c>
      <c r="K870" s="10" t="s">
        <v>55</v>
      </c>
      <c r="L870" s="12"/>
      <c r="M870" s="10">
        <v>1</v>
      </c>
      <c r="N870" s="10"/>
      <c r="O870" s="248"/>
      <c r="P870" s="10"/>
      <c r="Q870" s="10"/>
      <c r="R870" s="248"/>
      <c r="S870" s="248"/>
      <c r="T870" s="10" t="s">
        <v>117</v>
      </c>
      <c r="U870" s="248">
        <v>0</v>
      </c>
      <c r="V870" s="10"/>
      <c r="W870" s="174" t="s">
        <v>2864</v>
      </c>
      <c r="X870" s="10"/>
      <c r="Y870" s="10"/>
      <c r="Z870" s="11"/>
      <c r="AA870" s="11"/>
      <c r="AB870" s="10" t="str">
        <f t="shared" si="55"/>
        <v>03</v>
      </c>
      <c r="AC870" s="10" t="s">
        <v>176</v>
      </c>
      <c r="AD870" s="10"/>
      <c r="AE870" s="10"/>
      <c r="AF870" s="10"/>
      <c r="AG870" s="11" t="s">
        <v>204</v>
      </c>
    </row>
    <row r="871" spans="1:33" ht="16.5" x14ac:dyDescent="0.3">
      <c r="A871" s="55">
        <f t="shared" si="57"/>
        <v>866</v>
      </c>
      <c r="B871" s="10">
        <f t="shared" si="54"/>
        <v>47220040</v>
      </c>
      <c r="C871" s="10"/>
      <c r="D871" s="10">
        <v>0</v>
      </c>
      <c r="E871" s="10" t="s">
        <v>131</v>
      </c>
      <c r="F871" s="10" t="str">
        <f t="shared" si="56"/>
        <v>5,72204</v>
      </c>
      <c r="G871" s="10"/>
      <c r="H871" s="10"/>
      <c r="I871" s="10">
        <v>0</v>
      </c>
      <c r="J871" s="11" t="s">
        <v>262</v>
      </c>
      <c r="K871" s="10" t="s">
        <v>55</v>
      </c>
      <c r="L871" s="12"/>
      <c r="M871" s="10">
        <v>1</v>
      </c>
      <c r="N871" s="10"/>
      <c r="O871" s="248"/>
      <c r="P871" s="10"/>
      <c r="Q871" s="10"/>
      <c r="R871" s="248"/>
      <c r="S871" s="248"/>
      <c r="T871" s="10" t="s">
        <v>117</v>
      </c>
      <c r="U871" s="248">
        <v>0</v>
      </c>
      <c r="V871" s="10"/>
      <c r="W871" s="174" t="s">
        <v>2864</v>
      </c>
      <c r="X871" s="10"/>
      <c r="Y871" s="10"/>
      <c r="Z871" s="11"/>
      <c r="AA871" s="11"/>
      <c r="AB871" s="10" t="str">
        <f t="shared" si="55"/>
        <v>04</v>
      </c>
      <c r="AC871" s="10" t="s">
        <v>176</v>
      </c>
      <c r="AD871" s="10"/>
      <c r="AE871" s="10"/>
      <c r="AF871" s="10"/>
      <c r="AG871" s="11" t="s">
        <v>204</v>
      </c>
    </row>
    <row r="872" spans="1:33" ht="16.5" x14ac:dyDescent="0.3">
      <c r="A872" s="10">
        <f t="shared" si="57"/>
        <v>867</v>
      </c>
      <c r="B872" s="10">
        <f t="shared" si="54"/>
        <v>47220050</v>
      </c>
      <c r="C872" s="10"/>
      <c r="D872" s="10">
        <v>0</v>
      </c>
      <c r="E872" s="10" t="s">
        <v>131</v>
      </c>
      <c r="F872" s="10" t="str">
        <f t="shared" si="56"/>
        <v>5,72205</v>
      </c>
      <c r="G872" s="10"/>
      <c r="H872" s="10"/>
      <c r="I872" s="10">
        <v>0</v>
      </c>
      <c r="J872" s="11" t="s">
        <v>262</v>
      </c>
      <c r="K872" s="10" t="s">
        <v>55</v>
      </c>
      <c r="L872" s="12"/>
      <c r="M872" s="10">
        <v>1</v>
      </c>
      <c r="N872" s="10"/>
      <c r="O872" s="248"/>
      <c r="P872" s="10"/>
      <c r="Q872" s="10"/>
      <c r="R872" s="248"/>
      <c r="S872" s="248"/>
      <c r="T872" s="10" t="s">
        <v>117</v>
      </c>
      <c r="U872" s="248">
        <v>0</v>
      </c>
      <c r="V872" s="10"/>
      <c r="W872" s="174" t="s">
        <v>2864</v>
      </c>
      <c r="X872" s="10"/>
      <c r="Y872" s="10"/>
      <c r="Z872" s="11"/>
      <c r="AA872" s="11"/>
      <c r="AB872" s="10" t="str">
        <f t="shared" si="55"/>
        <v>05</v>
      </c>
      <c r="AC872" s="10" t="s">
        <v>176</v>
      </c>
      <c r="AD872" s="10"/>
      <c r="AE872" s="10"/>
      <c r="AF872" s="10"/>
      <c r="AG872" s="11" t="s">
        <v>204</v>
      </c>
    </row>
    <row r="873" spans="1:33" ht="16.5" x14ac:dyDescent="0.3">
      <c r="A873" s="55">
        <f t="shared" si="57"/>
        <v>868</v>
      </c>
      <c r="B873" s="10">
        <f t="shared" si="54"/>
        <v>47220060</v>
      </c>
      <c r="C873" s="10"/>
      <c r="D873" s="10">
        <v>0</v>
      </c>
      <c r="E873" s="10" t="s">
        <v>131</v>
      </c>
      <c r="F873" s="10" t="str">
        <f t="shared" si="56"/>
        <v>5,72206</v>
      </c>
      <c r="G873" s="10"/>
      <c r="H873" s="10"/>
      <c r="I873" s="10">
        <v>0</v>
      </c>
      <c r="J873" s="11" t="s">
        <v>262</v>
      </c>
      <c r="K873" s="10" t="s">
        <v>55</v>
      </c>
      <c r="L873" s="12"/>
      <c r="M873" s="10">
        <v>1</v>
      </c>
      <c r="N873" s="10"/>
      <c r="O873" s="248"/>
      <c r="P873" s="10"/>
      <c r="Q873" s="10"/>
      <c r="R873" s="248"/>
      <c r="S873" s="248"/>
      <c r="T873" s="10" t="s">
        <v>117</v>
      </c>
      <c r="U873" s="248">
        <v>0</v>
      </c>
      <c r="V873" s="10"/>
      <c r="W873" s="174" t="s">
        <v>2864</v>
      </c>
      <c r="X873" s="10"/>
      <c r="Y873" s="10"/>
      <c r="Z873" s="11"/>
      <c r="AA873" s="11"/>
      <c r="AB873" s="10" t="str">
        <f t="shared" si="55"/>
        <v>06</v>
      </c>
      <c r="AC873" s="10" t="s">
        <v>176</v>
      </c>
      <c r="AD873" s="10"/>
      <c r="AE873" s="10"/>
      <c r="AF873" s="10"/>
      <c r="AG873" s="11" t="s">
        <v>204</v>
      </c>
    </row>
    <row r="874" spans="1:33" ht="16.5" x14ac:dyDescent="0.3">
      <c r="A874" s="10">
        <f t="shared" si="57"/>
        <v>869</v>
      </c>
      <c r="B874" s="10">
        <f t="shared" si="54"/>
        <v>47220070</v>
      </c>
      <c r="C874" s="10"/>
      <c r="D874" s="10">
        <v>0</v>
      </c>
      <c r="E874" s="10" t="s">
        <v>131</v>
      </c>
      <c r="F874" s="10" t="str">
        <f t="shared" si="56"/>
        <v>5,72207</v>
      </c>
      <c r="G874" s="10"/>
      <c r="H874" s="10"/>
      <c r="I874" s="10">
        <v>0</v>
      </c>
      <c r="J874" s="11" t="s">
        <v>262</v>
      </c>
      <c r="K874" s="10" t="s">
        <v>55</v>
      </c>
      <c r="L874" s="12"/>
      <c r="M874" s="10">
        <v>1</v>
      </c>
      <c r="N874" s="10"/>
      <c r="O874" s="248"/>
      <c r="P874" s="10"/>
      <c r="Q874" s="10"/>
      <c r="R874" s="248"/>
      <c r="S874" s="248"/>
      <c r="T874" s="10" t="s">
        <v>117</v>
      </c>
      <c r="U874" s="248">
        <v>0</v>
      </c>
      <c r="V874" s="10"/>
      <c r="W874" s="174" t="s">
        <v>2864</v>
      </c>
      <c r="X874" s="10"/>
      <c r="Y874" s="10"/>
      <c r="Z874" s="11"/>
      <c r="AA874" s="11"/>
      <c r="AB874" s="10" t="str">
        <f t="shared" si="55"/>
        <v>07</v>
      </c>
      <c r="AC874" s="10" t="s">
        <v>176</v>
      </c>
      <c r="AD874" s="10"/>
      <c r="AE874" s="10"/>
      <c r="AF874" s="10"/>
      <c r="AG874" s="11" t="s">
        <v>204</v>
      </c>
    </row>
    <row r="875" spans="1:33" ht="16.5" x14ac:dyDescent="0.3">
      <c r="A875" s="55">
        <f t="shared" si="57"/>
        <v>870</v>
      </c>
      <c r="B875" s="10">
        <f t="shared" si="54"/>
        <v>47220080</v>
      </c>
      <c r="C875" s="10"/>
      <c r="D875" s="10">
        <v>0</v>
      </c>
      <c r="E875" s="10" t="s">
        <v>131</v>
      </c>
      <c r="F875" s="10" t="str">
        <f t="shared" si="56"/>
        <v>5,72208</v>
      </c>
      <c r="G875" s="10"/>
      <c r="H875" s="10"/>
      <c r="I875" s="10">
        <v>0</v>
      </c>
      <c r="J875" s="11" t="s">
        <v>262</v>
      </c>
      <c r="K875" s="10" t="s">
        <v>55</v>
      </c>
      <c r="L875" s="12"/>
      <c r="M875" s="10">
        <v>1</v>
      </c>
      <c r="N875" s="10"/>
      <c r="O875" s="248"/>
      <c r="P875" s="10"/>
      <c r="Q875" s="10"/>
      <c r="R875" s="248"/>
      <c r="S875" s="248"/>
      <c r="T875" s="10" t="s">
        <v>117</v>
      </c>
      <c r="U875" s="248">
        <v>0</v>
      </c>
      <c r="V875" s="10"/>
      <c r="W875" s="174" t="s">
        <v>2864</v>
      </c>
      <c r="X875" s="10"/>
      <c r="Y875" s="10"/>
      <c r="Z875" s="11"/>
      <c r="AA875" s="11"/>
      <c r="AB875" s="10" t="str">
        <f t="shared" si="55"/>
        <v>08</v>
      </c>
      <c r="AC875" s="10" t="s">
        <v>176</v>
      </c>
      <c r="AD875" s="10"/>
      <c r="AE875" s="10"/>
      <c r="AF875" s="10"/>
      <c r="AG875" s="11" t="s">
        <v>204</v>
      </c>
    </row>
    <row r="876" spans="1:33" ht="16.5" x14ac:dyDescent="0.3">
      <c r="A876" s="10">
        <f t="shared" si="57"/>
        <v>871</v>
      </c>
      <c r="B876" s="10">
        <f t="shared" si="54"/>
        <v>47220090</v>
      </c>
      <c r="C876" s="10"/>
      <c r="D876" s="10">
        <v>0</v>
      </c>
      <c r="E876" s="10" t="s">
        <v>131</v>
      </c>
      <c r="F876" s="10" t="str">
        <f t="shared" si="56"/>
        <v>5,72209</v>
      </c>
      <c r="G876" s="10"/>
      <c r="H876" s="10"/>
      <c r="I876" s="10">
        <v>0</v>
      </c>
      <c r="J876" s="11" t="s">
        <v>262</v>
      </c>
      <c r="K876" s="10" t="s">
        <v>55</v>
      </c>
      <c r="L876" s="12"/>
      <c r="M876" s="10">
        <v>1</v>
      </c>
      <c r="N876" s="10"/>
      <c r="O876" s="248"/>
      <c r="P876" s="10"/>
      <c r="Q876" s="10"/>
      <c r="R876" s="248"/>
      <c r="S876" s="248"/>
      <c r="T876" s="10" t="s">
        <v>117</v>
      </c>
      <c r="U876" s="248">
        <v>0</v>
      </c>
      <c r="V876" s="10"/>
      <c r="W876" s="174" t="s">
        <v>2864</v>
      </c>
      <c r="X876" s="10"/>
      <c r="Y876" s="10"/>
      <c r="Z876" s="11"/>
      <c r="AA876" s="11"/>
      <c r="AB876" s="10" t="str">
        <f t="shared" si="55"/>
        <v>09</v>
      </c>
      <c r="AC876" s="10" t="s">
        <v>176</v>
      </c>
      <c r="AD876" s="10"/>
      <c r="AE876" s="10"/>
      <c r="AF876" s="10"/>
      <c r="AG876" s="11" t="s">
        <v>204</v>
      </c>
    </row>
    <row r="877" spans="1:33" ht="16.5" x14ac:dyDescent="0.3">
      <c r="A877" s="55">
        <f t="shared" si="57"/>
        <v>872</v>
      </c>
      <c r="B877" s="10">
        <f t="shared" si="54"/>
        <v>47220100</v>
      </c>
      <c r="C877" s="10"/>
      <c r="D877" s="10">
        <v>0</v>
      </c>
      <c r="E877" s="10" t="s">
        <v>131</v>
      </c>
      <c r="F877" s="10" t="str">
        <f t="shared" si="56"/>
        <v>5,72210</v>
      </c>
      <c r="G877" s="10"/>
      <c r="H877" s="10"/>
      <c r="I877" s="10">
        <v>0</v>
      </c>
      <c r="J877" s="11" t="s">
        <v>262</v>
      </c>
      <c r="K877" s="10" t="s">
        <v>55</v>
      </c>
      <c r="L877" s="12"/>
      <c r="M877" s="10">
        <v>1</v>
      </c>
      <c r="N877" s="10"/>
      <c r="O877" s="248"/>
      <c r="P877" s="10"/>
      <c r="Q877" s="10"/>
      <c r="R877" s="248"/>
      <c r="S877" s="248"/>
      <c r="T877" s="10" t="s">
        <v>117</v>
      </c>
      <c r="U877" s="248">
        <v>0</v>
      </c>
      <c r="V877" s="10"/>
      <c r="W877" s="174" t="s">
        <v>2864</v>
      </c>
      <c r="X877" s="10"/>
      <c r="Y877" s="10"/>
      <c r="Z877" s="11"/>
      <c r="AA877" s="11"/>
      <c r="AB877" s="10" t="str">
        <f t="shared" si="55"/>
        <v>10</v>
      </c>
      <c r="AC877" s="10" t="s">
        <v>176</v>
      </c>
      <c r="AD877" s="10"/>
      <c r="AE877" s="10"/>
      <c r="AF877" s="10"/>
      <c r="AG877" s="11" t="s">
        <v>204</v>
      </c>
    </row>
    <row r="878" spans="1:33" ht="16.5" x14ac:dyDescent="0.3">
      <c r="A878" s="10">
        <f t="shared" si="57"/>
        <v>873</v>
      </c>
      <c r="B878" s="10">
        <f t="shared" si="54"/>
        <v>47220110</v>
      </c>
      <c r="C878" s="10"/>
      <c r="D878" s="10">
        <v>0</v>
      </c>
      <c r="E878" s="10" t="s">
        <v>131</v>
      </c>
      <c r="F878" s="10" t="str">
        <f t="shared" si="56"/>
        <v>5,72211</v>
      </c>
      <c r="G878" s="10"/>
      <c r="H878" s="10"/>
      <c r="I878" s="10">
        <v>0</v>
      </c>
      <c r="J878" s="11" t="s">
        <v>262</v>
      </c>
      <c r="K878" s="10" t="s">
        <v>55</v>
      </c>
      <c r="L878" s="12"/>
      <c r="M878" s="10">
        <v>1</v>
      </c>
      <c r="N878" s="10"/>
      <c r="O878" s="248"/>
      <c r="P878" s="10"/>
      <c r="Q878" s="10"/>
      <c r="R878" s="248"/>
      <c r="S878" s="248"/>
      <c r="T878" s="10" t="s">
        <v>117</v>
      </c>
      <c r="U878" s="248">
        <v>0</v>
      </c>
      <c r="V878" s="10"/>
      <c r="W878" s="174" t="s">
        <v>2864</v>
      </c>
      <c r="X878" s="10"/>
      <c r="Y878" s="10"/>
      <c r="Z878" s="11"/>
      <c r="AA878" s="11"/>
      <c r="AB878" s="10" t="str">
        <f t="shared" si="55"/>
        <v>11</v>
      </c>
      <c r="AC878" s="10" t="s">
        <v>176</v>
      </c>
      <c r="AD878" s="10"/>
      <c r="AE878" s="10"/>
      <c r="AF878" s="10"/>
      <c r="AG878" s="11" t="s">
        <v>204</v>
      </c>
    </row>
    <row r="879" spans="1:33" ht="16.5" x14ac:dyDescent="0.3">
      <c r="A879" s="55">
        <f t="shared" si="57"/>
        <v>874</v>
      </c>
      <c r="B879" s="10">
        <f t="shared" si="54"/>
        <v>47220120</v>
      </c>
      <c r="C879" s="10"/>
      <c r="D879" s="10">
        <v>0</v>
      </c>
      <c r="E879" s="10" t="s">
        <v>131</v>
      </c>
      <c r="F879" s="10" t="str">
        <f t="shared" si="56"/>
        <v>5,72212</v>
      </c>
      <c r="G879" s="10"/>
      <c r="H879" s="10"/>
      <c r="I879" s="10">
        <v>0</v>
      </c>
      <c r="J879" s="11" t="s">
        <v>262</v>
      </c>
      <c r="K879" s="10" t="s">
        <v>55</v>
      </c>
      <c r="L879" s="12"/>
      <c r="M879" s="10">
        <v>1</v>
      </c>
      <c r="N879" s="10"/>
      <c r="O879" s="248"/>
      <c r="P879" s="10"/>
      <c r="Q879" s="10"/>
      <c r="R879" s="248"/>
      <c r="S879" s="248"/>
      <c r="T879" s="10" t="s">
        <v>117</v>
      </c>
      <c r="U879" s="248">
        <v>0</v>
      </c>
      <c r="V879" s="10"/>
      <c r="W879" s="174" t="s">
        <v>2864</v>
      </c>
      <c r="X879" s="10"/>
      <c r="Y879" s="10"/>
      <c r="Z879" s="11"/>
      <c r="AA879" s="11"/>
      <c r="AB879" s="10" t="str">
        <f t="shared" si="55"/>
        <v>12</v>
      </c>
      <c r="AC879" s="10" t="s">
        <v>176</v>
      </c>
      <c r="AD879" s="10"/>
      <c r="AE879" s="10"/>
      <c r="AF879" s="10"/>
      <c r="AG879" s="11" t="s">
        <v>204</v>
      </c>
    </row>
    <row r="880" spans="1:33" ht="16.5" x14ac:dyDescent="0.3">
      <c r="A880" s="10">
        <f t="shared" si="57"/>
        <v>875</v>
      </c>
      <c r="B880" s="10">
        <f t="shared" si="54"/>
        <v>47220130</v>
      </c>
      <c r="C880" s="10"/>
      <c r="D880" s="10">
        <v>0</v>
      </c>
      <c r="E880" s="10" t="s">
        <v>131</v>
      </c>
      <c r="F880" s="10" t="str">
        <f t="shared" si="56"/>
        <v>5,72213</v>
      </c>
      <c r="G880" s="10"/>
      <c r="H880" s="10"/>
      <c r="I880" s="10">
        <v>0</v>
      </c>
      <c r="J880" s="11" t="s">
        <v>262</v>
      </c>
      <c r="K880" s="10" t="s">
        <v>55</v>
      </c>
      <c r="L880" s="12"/>
      <c r="M880" s="10">
        <v>1</v>
      </c>
      <c r="N880" s="10"/>
      <c r="O880" s="248"/>
      <c r="P880" s="10"/>
      <c r="Q880" s="10"/>
      <c r="R880" s="248"/>
      <c r="S880" s="248"/>
      <c r="T880" s="10" t="s">
        <v>117</v>
      </c>
      <c r="U880" s="248">
        <v>0</v>
      </c>
      <c r="V880" s="10"/>
      <c r="W880" s="174" t="s">
        <v>2864</v>
      </c>
      <c r="X880" s="10"/>
      <c r="Y880" s="10"/>
      <c r="Z880" s="11"/>
      <c r="AA880" s="11"/>
      <c r="AB880" s="10" t="str">
        <f t="shared" si="55"/>
        <v>13</v>
      </c>
      <c r="AC880" s="10" t="s">
        <v>176</v>
      </c>
      <c r="AD880" s="10"/>
      <c r="AE880" s="10"/>
      <c r="AF880" s="10"/>
      <c r="AG880" s="11" t="s">
        <v>204</v>
      </c>
    </row>
    <row r="881" spans="1:33" ht="16.5" x14ac:dyDescent="0.3">
      <c r="A881" s="55">
        <f t="shared" si="57"/>
        <v>876</v>
      </c>
      <c r="B881" s="10">
        <f t="shared" si="54"/>
        <v>47220140</v>
      </c>
      <c r="C881" s="10"/>
      <c r="D881" s="10">
        <v>0</v>
      </c>
      <c r="E881" s="10" t="s">
        <v>131</v>
      </c>
      <c r="F881" s="10" t="str">
        <f t="shared" si="56"/>
        <v>5,72214</v>
      </c>
      <c r="G881" s="10"/>
      <c r="H881" s="10"/>
      <c r="I881" s="10">
        <v>0</v>
      </c>
      <c r="J881" s="11" t="s">
        <v>262</v>
      </c>
      <c r="K881" s="10" t="s">
        <v>55</v>
      </c>
      <c r="L881" s="12"/>
      <c r="M881" s="10">
        <v>1</v>
      </c>
      <c r="N881" s="10"/>
      <c r="O881" s="248"/>
      <c r="P881" s="10"/>
      <c r="Q881" s="10"/>
      <c r="R881" s="248"/>
      <c r="S881" s="248"/>
      <c r="T881" s="10" t="s">
        <v>117</v>
      </c>
      <c r="U881" s="248">
        <v>0</v>
      </c>
      <c r="V881" s="10"/>
      <c r="W881" s="174" t="s">
        <v>2864</v>
      </c>
      <c r="X881" s="10"/>
      <c r="Y881" s="10"/>
      <c r="Z881" s="11"/>
      <c r="AA881" s="11"/>
      <c r="AB881" s="10" t="str">
        <f t="shared" si="55"/>
        <v>14</v>
      </c>
      <c r="AC881" s="10" t="s">
        <v>176</v>
      </c>
      <c r="AD881" s="10"/>
      <c r="AE881" s="10"/>
      <c r="AF881" s="10"/>
      <c r="AG881" s="11" t="s">
        <v>204</v>
      </c>
    </row>
    <row r="882" spans="1:33" ht="16.5" x14ac:dyDescent="0.3">
      <c r="A882" s="10">
        <f t="shared" si="57"/>
        <v>877</v>
      </c>
      <c r="B882" s="10">
        <f t="shared" si="54"/>
        <v>47220150</v>
      </c>
      <c r="C882" s="10"/>
      <c r="D882" s="10">
        <v>0</v>
      </c>
      <c r="E882" s="10" t="s">
        <v>131</v>
      </c>
      <c r="F882" s="10" t="str">
        <f t="shared" si="56"/>
        <v>5,72215</v>
      </c>
      <c r="G882" s="10"/>
      <c r="H882" s="10"/>
      <c r="I882" s="10">
        <v>0</v>
      </c>
      <c r="J882" s="11" t="s">
        <v>262</v>
      </c>
      <c r="K882" s="10" t="s">
        <v>55</v>
      </c>
      <c r="L882" s="12"/>
      <c r="M882" s="10">
        <v>1</v>
      </c>
      <c r="N882" s="10"/>
      <c r="O882" s="248"/>
      <c r="P882" s="10"/>
      <c r="Q882" s="10"/>
      <c r="R882" s="248"/>
      <c r="S882" s="248"/>
      <c r="T882" s="10" t="s">
        <v>117</v>
      </c>
      <c r="U882" s="248">
        <v>0</v>
      </c>
      <c r="V882" s="10"/>
      <c r="W882" s="174" t="s">
        <v>2864</v>
      </c>
      <c r="X882" s="10"/>
      <c r="Y882" s="10"/>
      <c r="Z882" s="11"/>
      <c r="AA882" s="11"/>
      <c r="AB882" s="10" t="str">
        <f t="shared" si="55"/>
        <v>15</v>
      </c>
      <c r="AC882" s="10" t="s">
        <v>176</v>
      </c>
      <c r="AD882" s="10"/>
      <c r="AE882" s="10"/>
      <c r="AF882" s="10"/>
      <c r="AG882" s="11" t="s">
        <v>204</v>
      </c>
    </row>
    <row r="883" spans="1:33" ht="16.5" x14ac:dyDescent="0.3">
      <c r="A883" s="55">
        <f t="shared" si="57"/>
        <v>878</v>
      </c>
      <c r="B883" s="10">
        <f t="shared" si="54"/>
        <v>47220160</v>
      </c>
      <c r="C883" s="10"/>
      <c r="D883" s="10">
        <v>0</v>
      </c>
      <c r="E883" s="10" t="s">
        <v>131</v>
      </c>
      <c r="F883" s="10" t="str">
        <f t="shared" si="56"/>
        <v>5,72216</v>
      </c>
      <c r="G883" s="10"/>
      <c r="H883" s="10"/>
      <c r="I883" s="10">
        <v>0</v>
      </c>
      <c r="J883" s="11" t="s">
        <v>262</v>
      </c>
      <c r="K883" s="10" t="s">
        <v>55</v>
      </c>
      <c r="L883" s="12"/>
      <c r="M883" s="10">
        <v>1</v>
      </c>
      <c r="N883" s="10"/>
      <c r="O883" s="248"/>
      <c r="P883" s="10"/>
      <c r="Q883" s="10"/>
      <c r="R883" s="248"/>
      <c r="S883" s="248"/>
      <c r="T883" s="10" t="s">
        <v>117</v>
      </c>
      <c r="U883" s="248">
        <v>0</v>
      </c>
      <c r="V883" s="10"/>
      <c r="W883" s="174" t="s">
        <v>2864</v>
      </c>
      <c r="X883" s="10"/>
      <c r="Y883" s="10"/>
      <c r="Z883" s="11"/>
      <c r="AA883" s="11"/>
      <c r="AB883" s="10" t="str">
        <f t="shared" si="55"/>
        <v>16</v>
      </c>
      <c r="AC883" s="10" t="s">
        <v>176</v>
      </c>
      <c r="AD883" s="10"/>
      <c r="AE883" s="10"/>
      <c r="AF883" s="10"/>
      <c r="AG883" s="11" t="s">
        <v>204</v>
      </c>
    </row>
    <row r="884" spans="1:33" ht="16.5" x14ac:dyDescent="0.3">
      <c r="A884" s="10">
        <f t="shared" si="57"/>
        <v>879</v>
      </c>
      <c r="B884" s="10">
        <f t="shared" si="54"/>
        <v>47220170</v>
      </c>
      <c r="C884" s="10"/>
      <c r="D884" s="10">
        <v>0</v>
      </c>
      <c r="E884" s="10" t="s">
        <v>131</v>
      </c>
      <c r="F884" s="10" t="str">
        <f t="shared" si="56"/>
        <v>5,72217</v>
      </c>
      <c r="G884" s="10"/>
      <c r="H884" s="10"/>
      <c r="I884" s="10">
        <v>0</v>
      </c>
      <c r="J884" s="11" t="s">
        <v>262</v>
      </c>
      <c r="K884" s="10" t="s">
        <v>55</v>
      </c>
      <c r="L884" s="12"/>
      <c r="M884" s="10">
        <v>1</v>
      </c>
      <c r="N884" s="10"/>
      <c r="O884" s="248"/>
      <c r="P884" s="10"/>
      <c r="Q884" s="10"/>
      <c r="R884" s="248"/>
      <c r="S884" s="248"/>
      <c r="T884" s="10" t="s">
        <v>117</v>
      </c>
      <c r="U884" s="248">
        <v>0</v>
      </c>
      <c r="V884" s="10"/>
      <c r="W884" s="174" t="s">
        <v>2864</v>
      </c>
      <c r="X884" s="10"/>
      <c r="Y884" s="10"/>
      <c r="Z884" s="11"/>
      <c r="AA884" s="11"/>
      <c r="AB884" s="10" t="str">
        <f t="shared" si="55"/>
        <v>17</v>
      </c>
      <c r="AC884" s="10" t="s">
        <v>176</v>
      </c>
      <c r="AD884" s="10"/>
      <c r="AE884" s="10"/>
      <c r="AF884" s="10"/>
      <c r="AG884" s="11" t="s">
        <v>204</v>
      </c>
    </row>
    <row r="885" spans="1:33" ht="16.5" x14ac:dyDescent="0.3">
      <c r="A885" s="55">
        <f t="shared" si="57"/>
        <v>880</v>
      </c>
      <c r="B885" s="10">
        <f t="shared" si="54"/>
        <v>47220180</v>
      </c>
      <c r="C885" s="10"/>
      <c r="D885" s="10">
        <v>0</v>
      </c>
      <c r="E885" s="10" t="s">
        <v>131</v>
      </c>
      <c r="F885" s="10" t="str">
        <f t="shared" si="56"/>
        <v>5,72218</v>
      </c>
      <c r="G885" s="10"/>
      <c r="H885" s="10"/>
      <c r="I885" s="10">
        <v>0</v>
      </c>
      <c r="J885" s="11" t="s">
        <v>262</v>
      </c>
      <c r="K885" s="10" t="s">
        <v>55</v>
      </c>
      <c r="L885" s="12"/>
      <c r="M885" s="10">
        <v>1</v>
      </c>
      <c r="N885" s="10"/>
      <c r="O885" s="248"/>
      <c r="P885" s="10"/>
      <c r="Q885" s="10"/>
      <c r="R885" s="248"/>
      <c r="S885" s="248"/>
      <c r="T885" s="10" t="s">
        <v>117</v>
      </c>
      <c r="U885" s="248">
        <v>0</v>
      </c>
      <c r="V885" s="10"/>
      <c r="W885" s="174" t="s">
        <v>2864</v>
      </c>
      <c r="X885" s="10"/>
      <c r="Y885" s="10"/>
      <c r="Z885" s="11"/>
      <c r="AA885" s="11"/>
      <c r="AB885" s="10" t="str">
        <f t="shared" si="55"/>
        <v>18</v>
      </c>
      <c r="AC885" s="10" t="s">
        <v>176</v>
      </c>
      <c r="AD885" s="10"/>
      <c r="AE885" s="10"/>
      <c r="AF885" s="10"/>
      <c r="AG885" s="11" t="s">
        <v>204</v>
      </c>
    </row>
    <row r="886" spans="1:33" ht="16.5" x14ac:dyDescent="0.3">
      <c r="A886" s="10">
        <f t="shared" si="57"/>
        <v>881</v>
      </c>
      <c r="B886" s="10">
        <f t="shared" si="54"/>
        <v>47220190</v>
      </c>
      <c r="C886" s="10"/>
      <c r="D886" s="10">
        <v>0</v>
      </c>
      <c r="E886" s="10" t="s">
        <v>131</v>
      </c>
      <c r="F886" s="10" t="str">
        <f t="shared" si="56"/>
        <v>5,72219</v>
      </c>
      <c r="G886" s="10"/>
      <c r="H886" s="10"/>
      <c r="I886" s="10">
        <v>0</v>
      </c>
      <c r="J886" s="11" t="s">
        <v>262</v>
      </c>
      <c r="K886" s="10" t="s">
        <v>55</v>
      </c>
      <c r="L886" s="12"/>
      <c r="M886" s="10">
        <v>1</v>
      </c>
      <c r="N886" s="10"/>
      <c r="O886" s="248"/>
      <c r="P886" s="10"/>
      <c r="Q886" s="10"/>
      <c r="R886" s="248"/>
      <c r="S886" s="248"/>
      <c r="T886" s="10" t="s">
        <v>117</v>
      </c>
      <c r="U886" s="248">
        <v>0</v>
      </c>
      <c r="V886" s="10"/>
      <c r="W886" s="174" t="s">
        <v>2864</v>
      </c>
      <c r="X886" s="10"/>
      <c r="Y886" s="10"/>
      <c r="Z886" s="11"/>
      <c r="AA886" s="11"/>
      <c r="AB886" s="10" t="str">
        <f t="shared" si="55"/>
        <v>19</v>
      </c>
      <c r="AC886" s="10" t="s">
        <v>176</v>
      </c>
      <c r="AD886" s="10"/>
      <c r="AE886" s="10"/>
      <c r="AF886" s="10"/>
      <c r="AG886" s="11" t="s">
        <v>204</v>
      </c>
    </row>
    <row r="887" spans="1:33" ht="16.5" x14ac:dyDescent="0.3">
      <c r="A887" s="55">
        <f t="shared" si="57"/>
        <v>882</v>
      </c>
      <c r="B887" s="10">
        <f t="shared" si="54"/>
        <v>47220200</v>
      </c>
      <c r="C887" s="10"/>
      <c r="D887" s="10">
        <v>0</v>
      </c>
      <c r="E887" s="10" t="s">
        <v>131</v>
      </c>
      <c r="F887" s="10" t="str">
        <f t="shared" si="56"/>
        <v>5,72220</v>
      </c>
      <c r="G887" s="10"/>
      <c r="H887" s="10"/>
      <c r="I887" s="10">
        <v>0</v>
      </c>
      <c r="J887" s="11" t="s">
        <v>262</v>
      </c>
      <c r="K887" s="10" t="s">
        <v>55</v>
      </c>
      <c r="L887" s="12"/>
      <c r="M887" s="10">
        <v>1</v>
      </c>
      <c r="N887" s="10"/>
      <c r="O887" s="248"/>
      <c r="P887" s="10"/>
      <c r="Q887" s="10"/>
      <c r="R887" s="248"/>
      <c r="S887" s="248"/>
      <c r="T887" s="10" t="s">
        <v>117</v>
      </c>
      <c r="U887" s="248">
        <v>0</v>
      </c>
      <c r="V887" s="10"/>
      <c r="W887" s="174" t="s">
        <v>2864</v>
      </c>
      <c r="X887" s="10"/>
      <c r="Y887" s="10"/>
      <c r="Z887" s="11"/>
      <c r="AA887" s="11"/>
      <c r="AB887" s="10" t="str">
        <f t="shared" si="55"/>
        <v>20</v>
      </c>
      <c r="AC887" s="10" t="s">
        <v>176</v>
      </c>
      <c r="AD887" s="10"/>
      <c r="AE887" s="10"/>
      <c r="AF887" s="10"/>
      <c r="AG887" s="11" t="s">
        <v>204</v>
      </c>
    </row>
    <row r="888" spans="1:33" ht="16.5" x14ac:dyDescent="0.3">
      <c r="A888" s="10">
        <f t="shared" si="57"/>
        <v>883</v>
      </c>
      <c r="B888" s="10">
        <f t="shared" si="54"/>
        <v>47220210</v>
      </c>
      <c r="C888" s="10"/>
      <c r="D888" s="10">
        <v>0</v>
      </c>
      <c r="E888" s="10" t="s">
        <v>131</v>
      </c>
      <c r="F888" s="10" t="str">
        <f t="shared" si="56"/>
        <v>5,72221</v>
      </c>
      <c r="G888" s="10"/>
      <c r="H888" s="10"/>
      <c r="I888" s="10">
        <v>0</v>
      </c>
      <c r="J888" s="11" t="s">
        <v>262</v>
      </c>
      <c r="K888" s="10" t="s">
        <v>55</v>
      </c>
      <c r="L888" s="12"/>
      <c r="M888" s="10">
        <v>1</v>
      </c>
      <c r="N888" s="10"/>
      <c r="O888" s="248"/>
      <c r="P888" s="10"/>
      <c r="Q888" s="10"/>
      <c r="R888" s="248"/>
      <c r="S888" s="248"/>
      <c r="T888" s="10" t="s">
        <v>117</v>
      </c>
      <c r="U888" s="248">
        <v>0</v>
      </c>
      <c r="V888" s="10"/>
      <c r="W888" s="174" t="s">
        <v>2864</v>
      </c>
      <c r="X888" s="10"/>
      <c r="Y888" s="10"/>
      <c r="Z888" s="11"/>
      <c r="AA888" s="11"/>
      <c r="AB888" s="10" t="str">
        <f t="shared" si="55"/>
        <v>21</v>
      </c>
      <c r="AC888" s="10" t="s">
        <v>176</v>
      </c>
      <c r="AD888" s="10"/>
      <c r="AE888" s="10"/>
      <c r="AF888" s="10"/>
      <c r="AG888" s="11" t="s">
        <v>204</v>
      </c>
    </row>
    <row r="889" spans="1:33" ht="16.5" x14ac:dyDescent="0.3">
      <c r="A889" s="55">
        <f t="shared" si="57"/>
        <v>884</v>
      </c>
      <c r="B889" s="10">
        <f t="shared" si="54"/>
        <v>47220220</v>
      </c>
      <c r="C889" s="10"/>
      <c r="D889" s="10">
        <v>0</v>
      </c>
      <c r="E889" s="10" t="s">
        <v>131</v>
      </c>
      <c r="F889" s="10" t="str">
        <f t="shared" si="56"/>
        <v>5,72222</v>
      </c>
      <c r="G889" s="10"/>
      <c r="H889" s="10"/>
      <c r="I889" s="10">
        <v>0</v>
      </c>
      <c r="J889" s="11" t="s">
        <v>262</v>
      </c>
      <c r="K889" s="10" t="s">
        <v>55</v>
      </c>
      <c r="L889" s="12"/>
      <c r="M889" s="10">
        <v>1</v>
      </c>
      <c r="N889" s="10"/>
      <c r="O889" s="248"/>
      <c r="P889" s="10"/>
      <c r="Q889" s="10"/>
      <c r="R889" s="248"/>
      <c r="S889" s="248"/>
      <c r="T889" s="10" t="s">
        <v>117</v>
      </c>
      <c r="U889" s="248">
        <v>0</v>
      </c>
      <c r="V889" s="10"/>
      <c r="W889" s="174" t="s">
        <v>2864</v>
      </c>
      <c r="X889" s="10"/>
      <c r="Y889" s="10"/>
      <c r="Z889" s="11"/>
      <c r="AA889" s="11"/>
      <c r="AB889" s="10" t="str">
        <f t="shared" si="55"/>
        <v>22</v>
      </c>
      <c r="AC889" s="10" t="s">
        <v>176</v>
      </c>
      <c r="AD889" s="10"/>
      <c r="AE889" s="10"/>
      <c r="AF889" s="10"/>
      <c r="AG889" s="11" t="s">
        <v>204</v>
      </c>
    </row>
    <row r="890" spans="1:33" ht="16.5" x14ac:dyDescent="0.3">
      <c r="A890" s="10">
        <f t="shared" si="57"/>
        <v>885</v>
      </c>
      <c r="B890" s="10">
        <f t="shared" si="54"/>
        <v>47220230</v>
      </c>
      <c r="C890" s="10"/>
      <c r="D890" s="10">
        <v>0</v>
      </c>
      <c r="E890" s="10" t="s">
        <v>131</v>
      </c>
      <c r="F890" s="10" t="str">
        <f t="shared" si="56"/>
        <v>5,72223</v>
      </c>
      <c r="G890" s="10"/>
      <c r="H890" s="10"/>
      <c r="I890" s="10">
        <v>0</v>
      </c>
      <c r="J890" s="11" t="s">
        <v>262</v>
      </c>
      <c r="K890" s="10" t="s">
        <v>55</v>
      </c>
      <c r="L890" s="12"/>
      <c r="M890" s="10">
        <v>1</v>
      </c>
      <c r="N890" s="10"/>
      <c r="O890" s="248"/>
      <c r="P890" s="10"/>
      <c r="Q890" s="10"/>
      <c r="R890" s="248"/>
      <c r="S890" s="248"/>
      <c r="T890" s="10" t="s">
        <v>117</v>
      </c>
      <c r="U890" s="248">
        <v>0</v>
      </c>
      <c r="V890" s="10"/>
      <c r="W890" s="174" t="s">
        <v>2864</v>
      </c>
      <c r="X890" s="10"/>
      <c r="Y890" s="10"/>
      <c r="Z890" s="11"/>
      <c r="AA890" s="11"/>
      <c r="AB890" s="10" t="str">
        <f t="shared" si="55"/>
        <v>23</v>
      </c>
      <c r="AC890" s="10" t="s">
        <v>176</v>
      </c>
      <c r="AD890" s="10"/>
      <c r="AE890" s="10"/>
      <c r="AF890" s="10"/>
      <c r="AG890" s="11" t="s">
        <v>204</v>
      </c>
    </row>
    <row r="891" spans="1:33" ht="16.5" x14ac:dyDescent="0.3">
      <c r="A891" s="55">
        <f t="shared" si="57"/>
        <v>886</v>
      </c>
      <c r="B891" s="10">
        <f t="shared" si="54"/>
        <v>47220240</v>
      </c>
      <c r="C891" s="10"/>
      <c r="D891" s="10">
        <v>0</v>
      </c>
      <c r="E891" s="10" t="s">
        <v>131</v>
      </c>
      <c r="F891" s="10" t="str">
        <f t="shared" si="56"/>
        <v>5,72224</v>
      </c>
      <c r="G891" s="10"/>
      <c r="H891" s="10"/>
      <c r="I891" s="10">
        <v>0</v>
      </c>
      <c r="J891" s="11" t="s">
        <v>262</v>
      </c>
      <c r="K891" s="10" t="s">
        <v>55</v>
      </c>
      <c r="L891" s="12"/>
      <c r="M891" s="10">
        <v>1</v>
      </c>
      <c r="N891" s="10"/>
      <c r="O891" s="248"/>
      <c r="P891" s="10"/>
      <c r="Q891" s="10"/>
      <c r="R891" s="248"/>
      <c r="S891" s="248"/>
      <c r="T891" s="10" t="s">
        <v>117</v>
      </c>
      <c r="U891" s="248">
        <v>0</v>
      </c>
      <c r="V891" s="10"/>
      <c r="W891" s="174" t="s">
        <v>2864</v>
      </c>
      <c r="X891" s="10"/>
      <c r="Y891" s="10"/>
      <c r="Z891" s="11"/>
      <c r="AA891" s="11"/>
      <c r="AB891" s="10" t="str">
        <f t="shared" si="55"/>
        <v>24</v>
      </c>
      <c r="AC891" s="10" t="s">
        <v>176</v>
      </c>
      <c r="AD891" s="10"/>
      <c r="AE891" s="10"/>
      <c r="AF891" s="10"/>
      <c r="AG891" s="11" t="s">
        <v>204</v>
      </c>
    </row>
    <row r="892" spans="1:33" ht="16.5" x14ac:dyDescent="0.3">
      <c r="A892" s="10">
        <f t="shared" si="57"/>
        <v>887</v>
      </c>
      <c r="B892" s="10">
        <f t="shared" si="54"/>
        <v>47220250</v>
      </c>
      <c r="C892" s="10"/>
      <c r="D892" s="10">
        <v>0</v>
      </c>
      <c r="E892" s="10" t="s">
        <v>131</v>
      </c>
      <c r="F892" s="10" t="str">
        <f t="shared" si="56"/>
        <v>5,72225</v>
      </c>
      <c r="G892" s="10"/>
      <c r="H892" s="10"/>
      <c r="I892" s="10">
        <v>0</v>
      </c>
      <c r="J892" s="11" t="s">
        <v>262</v>
      </c>
      <c r="K892" s="10" t="s">
        <v>55</v>
      </c>
      <c r="L892" s="12"/>
      <c r="M892" s="10">
        <v>1</v>
      </c>
      <c r="N892" s="10"/>
      <c r="O892" s="248"/>
      <c r="P892" s="10"/>
      <c r="Q892" s="10"/>
      <c r="R892" s="248"/>
      <c r="S892" s="248"/>
      <c r="T892" s="10" t="s">
        <v>117</v>
      </c>
      <c r="U892" s="248">
        <v>0</v>
      </c>
      <c r="V892" s="10"/>
      <c r="W892" s="174" t="s">
        <v>2864</v>
      </c>
      <c r="X892" s="10"/>
      <c r="Y892" s="10"/>
      <c r="Z892" s="11"/>
      <c r="AA892" s="11"/>
      <c r="AB892" s="10" t="str">
        <f t="shared" si="55"/>
        <v>25</v>
      </c>
      <c r="AC892" s="10" t="s">
        <v>176</v>
      </c>
      <c r="AD892" s="10"/>
      <c r="AE892" s="10"/>
      <c r="AF892" s="10"/>
      <c r="AG892" s="11" t="s">
        <v>204</v>
      </c>
    </row>
    <row r="893" spans="1:33" ht="16.5" x14ac:dyDescent="0.3">
      <c r="A893" s="55">
        <f t="shared" si="57"/>
        <v>888</v>
      </c>
      <c r="B893" s="10">
        <f t="shared" si="54"/>
        <v>47230010</v>
      </c>
      <c r="C893" s="10"/>
      <c r="D893" s="10">
        <v>0</v>
      </c>
      <c r="E893" s="10" t="s">
        <v>134</v>
      </c>
      <c r="F893" s="10" t="str">
        <f t="shared" si="56"/>
        <v>5,72301</v>
      </c>
      <c r="G893" s="10"/>
      <c r="H893" s="10"/>
      <c r="I893" s="10">
        <v>0</v>
      </c>
      <c r="J893" s="11" t="s">
        <v>262</v>
      </c>
      <c r="K893" s="10" t="s">
        <v>55</v>
      </c>
      <c r="L893" s="12"/>
      <c r="M893" s="10">
        <v>1</v>
      </c>
      <c r="N893" s="10"/>
      <c r="O893" s="248"/>
      <c r="P893" s="10"/>
      <c r="Q893" s="10"/>
      <c r="R893" s="248"/>
      <c r="S893" s="248"/>
      <c r="T893" s="10" t="s">
        <v>117</v>
      </c>
      <c r="U893" s="248">
        <v>0</v>
      </c>
      <c r="V893" s="10"/>
      <c r="W893" s="174" t="s">
        <v>2864</v>
      </c>
      <c r="X893" s="10"/>
      <c r="Y893" s="10"/>
      <c r="Z893" s="11"/>
      <c r="AA893" s="11"/>
      <c r="AB893" s="10" t="str">
        <f t="shared" si="55"/>
        <v>01</v>
      </c>
      <c r="AC893" s="10" t="s">
        <v>177</v>
      </c>
      <c r="AD893" s="10"/>
      <c r="AE893" s="10"/>
      <c r="AF893" s="10"/>
      <c r="AG893" s="11" t="s">
        <v>205</v>
      </c>
    </row>
    <row r="894" spans="1:33" ht="16.5" x14ac:dyDescent="0.3">
      <c r="A894" s="10">
        <f t="shared" si="57"/>
        <v>889</v>
      </c>
      <c r="B894" s="10">
        <f t="shared" ref="B894:B957" si="58">AC894+AB894*10-10</f>
        <v>47230020</v>
      </c>
      <c r="C894" s="10"/>
      <c r="D894" s="10">
        <v>0</v>
      </c>
      <c r="E894" s="10" t="s">
        <v>134</v>
      </c>
      <c r="F894" s="10" t="str">
        <f t="shared" si="56"/>
        <v>5,72302</v>
      </c>
      <c r="G894" s="10"/>
      <c r="H894" s="10"/>
      <c r="I894" s="10">
        <v>0</v>
      </c>
      <c r="J894" s="11" t="s">
        <v>262</v>
      </c>
      <c r="K894" s="10" t="s">
        <v>55</v>
      </c>
      <c r="L894" s="12"/>
      <c r="M894" s="10">
        <v>1</v>
      </c>
      <c r="N894" s="10"/>
      <c r="O894" s="248"/>
      <c r="P894" s="10"/>
      <c r="Q894" s="10"/>
      <c r="R894" s="248"/>
      <c r="S894" s="248"/>
      <c r="T894" s="10" t="s">
        <v>117</v>
      </c>
      <c r="U894" s="248">
        <v>0</v>
      </c>
      <c r="V894" s="10"/>
      <c r="W894" s="174" t="s">
        <v>2864</v>
      </c>
      <c r="X894" s="10"/>
      <c r="Y894" s="10"/>
      <c r="Z894" s="11"/>
      <c r="AA894" s="11"/>
      <c r="AB894" s="10" t="str">
        <f t="shared" si="55"/>
        <v>02</v>
      </c>
      <c r="AC894" s="10" t="s">
        <v>177</v>
      </c>
      <c r="AD894" s="10"/>
      <c r="AE894" s="10"/>
      <c r="AF894" s="10"/>
      <c r="AG894" s="11" t="s">
        <v>205</v>
      </c>
    </row>
    <row r="895" spans="1:33" ht="16.5" x14ac:dyDescent="0.3">
      <c r="A895" s="55">
        <f t="shared" si="57"/>
        <v>890</v>
      </c>
      <c r="B895" s="10">
        <f t="shared" si="58"/>
        <v>47230030</v>
      </c>
      <c r="C895" s="10"/>
      <c r="D895" s="10">
        <v>0</v>
      </c>
      <c r="E895" s="10" t="s">
        <v>134</v>
      </c>
      <c r="F895" s="10" t="str">
        <f t="shared" si="56"/>
        <v>5,72303</v>
      </c>
      <c r="G895" s="10"/>
      <c r="H895" s="10"/>
      <c r="I895" s="10">
        <v>0</v>
      </c>
      <c r="J895" s="11" t="s">
        <v>262</v>
      </c>
      <c r="K895" s="10" t="s">
        <v>55</v>
      </c>
      <c r="L895" s="12"/>
      <c r="M895" s="10">
        <v>1</v>
      </c>
      <c r="N895" s="10"/>
      <c r="O895" s="248"/>
      <c r="P895" s="10"/>
      <c r="Q895" s="10"/>
      <c r="R895" s="248"/>
      <c r="S895" s="248"/>
      <c r="T895" s="10" t="s">
        <v>117</v>
      </c>
      <c r="U895" s="248">
        <v>0</v>
      </c>
      <c r="V895" s="10"/>
      <c r="W895" s="174" t="s">
        <v>2864</v>
      </c>
      <c r="X895" s="10"/>
      <c r="Y895" s="10"/>
      <c r="Z895" s="11"/>
      <c r="AA895" s="11"/>
      <c r="AB895" s="10" t="str">
        <f t="shared" si="55"/>
        <v>03</v>
      </c>
      <c r="AC895" s="10" t="s">
        <v>177</v>
      </c>
      <c r="AD895" s="10"/>
      <c r="AE895" s="10"/>
      <c r="AF895" s="10"/>
      <c r="AG895" s="11" t="s">
        <v>205</v>
      </c>
    </row>
    <row r="896" spans="1:33" ht="16.5" x14ac:dyDescent="0.3">
      <c r="A896" s="10">
        <f t="shared" si="57"/>
        <v>891</v>
      </c>
      <c r="B896" s="10">
        <f t="shared" si="58"/>
        <v>47230040</v>
      </c>
      <c r="C896" s="10"/>
      <c r="D896" s="10">
        <v>0</v>
      </c>
      <c r="E896" s="10" t="s">
        <v>134</v>
      </c>
      <c r="F896" s="10" t="str">
        <f t="shared" si="56"/>
        <v>5,72304</v>
      </c>
      <c r="G896" s="10"/>
      <c r="H896" s="10"/>
      <c r="I896" s="10">
        <v>0</v>
      </c>
      <c r="J896" s="11" t="s">
        <v>262</v>
      </c>
      <c r="K896" s="10" t="s">
        <v>55</v>
      </c>
      <c r="L896" s="12"/>
      <c r="M896" s="10">
        <v>1</v>
      </c>
      <c r="N896" s="10"/>
      <c r="O896" s="248"/>
      <c r="P896" s="10"/>
      <c r="Q896" s="10"/>
      <c r="R896" s="248"/>
      <c r="S896" s="248"/>
      <c r="T896" s="10" t="s">
        <v>117</v>
      </c>
      <c r="U896" s="248">
        <v>0</v>
      </c>
      <c r="V896" s="10"/>
      <c r="W896" s="174" t="s">
        <v>2864</v>
      </c>
      <c r="X896" s="10"/>
      <c r="Y896" s="10"/>
      <c r="Z896" s="11"/>
      <c r="AA896" s="11"/>
      <c r="AB896" s="10" t="str">
        <f t="shared" si="55"/>
        <v>04</v>
      </c>
      <c r="AC896" s="10" t="s">
        <v>177</v>
      </c>
      <c r="AD896" s="10"/>
      <c r="AE896" s="10"/>
      <c r="AF896" s="10"/>
      <c r="AG896" s="11" t="s">
        <v>205</v>
      </c>
    </row>
    <row r="897" spans="1:33" ht="16.5" x14ac:dyDescent="0.3">
      <c r="A897" s="55">
        <f t="shared" si="57"/>
        <v>892</v>
      </c>
      <c r="B897" s="10">
        <f t="shared" si="58"/>
        <v>47230050</v>
      </c>
      <c r="C897" s="10"/>
      <c r="D897" s="10">
        <v>0</v>
      </c>
      <c r="E897" s="10" t="s">
        <v>134</v>
      </c>
      <c r="F897" s="10" t="str">
        <f t="shared" si="56"/>
        <v>5,72305</v>
      </c>
      <c r="G897" s="10"/>
      <c r="H897" s="10"/>
      <c r="I897" s="10">
        <v>0</v>
      </c>
      <c r="J897" s="11" t="s">
        <v>262</v>
      </c>
      <c r="K897" s="10" t="s">
        <v>55</v>
      </c>
      <c r="L897" s="12"/>
      <c r="M897" s="10">
        <v>1</v>
      </c>
      <c r="N897" s="10"/>
      <c r="O897" s="248"/>
      <c r="P897" s="10"/>
      <c r="Q897" s="10"/>
      <c r="R897" s="248"/>
      <c r="S897" s="248"/>
      <c r="T897" s="10" t="s">
        <v>117</v>
      </c>
      <c r="U897" s="248">
        <v>0</v>
      </c>
      <c r="V897" s="10"/>
      <c r="W897" s="174" t="s">
        <v>2864</v>
      </c>
      <c r="X897" s="10"/>
      <c r="Y897" s="10"/>
      <c r="Z897" s="11"/>
      <c r="AA897" s="11"/>
      <c r="AB897" s="10" t="str">
        <f t="shared" si="55"/>
        <v>05</v>
      </c>
      <c r="AC897" s="10" t="s">
        <v>177</v>
      </c>
      <c r="AD897" s="10"/>
      <c r="AE897" s="10"/>
      <c r="AF897" s="10"/>
      <c r="AG897" s="11" t="s">
        <v>205</v>
      </c>
    </row>
    <row r="898" spans="1:33" ht="16.5" x14ac:dyDescent="0.3">
      <c r="A898" s="10">
        <f t="shared" si="57"/>
        <v>893</v>
      </c>
      <c r="B898" s="10">
        <f t="shared" si="58"/>
        <v>47230060</v>
      </c>
      <c r="C898" s="10"/>
      <c r="D898" s="10">
        <v>0</v>
      </c>
      <c r="E898" s="10" t="s">
        <v>134</v>
      </c>
      <c r="F898" s="10" t="str">
        <f t="shared" si="56"/>
        <v>5,72306</v>
      </c>
      <c r="G898" s="10"/>
      <c r="H898" s="10"/>
      <c r="I898" s="10">
        <v>0</v>
      </c>
      <c r="J898" s="11" t="s">
        <v>262</v>
      </c>
      <c r="K898" s="10" t="s">
        <v>55</v>
      </c>
      <c r="L898" s="12"/>
      <c r="M898" s="10">
        <v>1</v>
      </c>
      <c r="N898" s="10"/>
      <c r="O898" s="248"/>
      <c r="P898" s="10"/>
      <c r="Q898" s="10"/>
      <c r="R898" s="248"/>
      <c r="S898" s="248"/>
      <c r="T898" s="10" t="s">
        <v>117</v>
      </c>
      <c r="U898" s="248">
        <v>0</v>
      </c>
      <c r="V898" s="10"/>
      <c r="W898" s="174" t="s">
        <v>2864</v>
      </c>
      <c r="X898" s="10"/>
      <c r="Y898" s="10"/>
      <c r="Z898" s="11"/>
      <c r="AA898" s="11"/>
      <c r="AB898" s="10" t="str">
        <f t="shared" si="55"/>
        <v>06</v>
      </c>
      <c r="AC898" s="10" t="s">
        <v>177</v>
      </c>
      <c r="AD898" s="10"/>
      <c r="AE898" s="10"/>
      <c r="AF898" s="10"/>
      <c r="AG898" s="11" t="s">
        <v>205</v>
      </c>
    </row>
    <row r="899" spans="1:33" ht="16.5" x14ac:dyDescent="0.3">
      <c r="A899" s="55">
        <f t="shared" si="57"/>
        <v>894</v>
      </c>
      <c r="B899" s="10">
        <f t="shared" si="58"/>
        <v>47230070</v>
      </c>
      <c r="C899" s="10"/>
      <c r="D899" s="10">
        <v>0</v>
      </c>
      <c r="E899" s="10" t="s">
        <v>134</v>
      </c>
      <c r="F899" s="10" t="str">
        <f t="shared" si="56"/>
        <v>5,72307</v>
      </c>
      <c r="G899" s="10"/>
      <c r="H899" s="10"/>
      <c r="I899" s="10">
        <v>0</v>
      </c>
      <c r="J899" s="11" t="s">
        <v>262</v>
      </c>
      <c r="K899" s="10" t="s">
        <v>55</v>
      </c>
      <c r="L899" s="12"/>
      <c r="M899" s="10">
        <v>1</v>
      </c>
      <c r="N899" s="10"/>
      <c r="O899" s="248"/>
      <c r="P899" s="10"/>
      <c r="Q899" s="10"/>
      <c r="R899" s="248"/>
      <c r="S899" s="248"/>
      <c r="T899" s="10" t="s">
        <v>117</v>
      </c>
      <c r="U899" s="248">
        <v>0</v>
      </c>
      <c r="V899" s="10"/>
      <c r="W899" s="174" t="s">
        <v>2864</v>
      </c>
      <c r="X899" s="10"/>
      <c r="Y899" s="10"/>
      <c r="Z899" s="11"/>
      <c r="AA899" s="11"/>
      <c r="AB899" s="10" t="str">
        <f t="shared" si="55"/>
        <v>07</v>
      </c>
      <c r="AC899" s="10" t="s">
        <v>177</v>
      </c>
      <c r="AD899" s="10"/>
      <c r="AE899" s="10"/>
      <c r="AF899" s="10"/>
      <c r="AG899" s="11" t="s">
        <v>205</v>
      </c>
    </row>
    <row r="900" spans="1:33" ht="16.5" x14ac:dyDescent="0.3">
      <c r="A900" s="10">
        <f t="shared" si="57"/>
        <v>895</v>
      </c>
      <c r="B900" s="10">
        <f t="shared" si="58"/>
        <v>47230080</v>
      </c>
      <c r="C900" s="10"/>
      <c r="D900" s="10">
        <v>0</v>
      </c>
      <c r="E900" s="10" t="s">
        <v>134</v>
      </c>
      <c r="F900" s="10" t="str">
        <f t="shared" si="56"/>
        <v>5,72308</v>
      </c>
      <c r="G900" s="10"/>
      <c r="H900" s="10"/>
      <c r="I900" s="10">
        <v>0</v>
      </c>
      <c r="J900" s="11" t="s">
        <v>262</v>
      </c>
      <c r="K900" s="10" t="s">
        <v>55</v>
      </c>
      <c r="L900" s="12"/>
      <c r="M900" s="10">
        <v>1</v>
      </c>
      <c r="N900" s="10"/>
      <c r="O900" s="248"/>
      <c r="P900" s="10"/>
      <c r="Q900" s="10"/>
      <c r="R900" s="248"/>
      <c r="S900" s="248"/>
      <c r="T900" s="10" t="s">
        <v>117</v>
      </c>
      <c r="U900" s="248">
        <v>0</v>
      </c>
      <c r="V900" s="10"/>
      <c r="W900" s="174" t="s">
        <v>2864</v>
      </c>
      <c r="X900" s="10"/>
      <c r="Y900" s="10"/>
      <c r="Z900" s="11"/>
      <c r="AA900" s="11"/>
      <c r="AB900" s="10" t="str">
        <f t="shared" si="55"/>
        <v>08</v>
      </c>
      <c r="AC900" s="10" t="s">
        <v>177</v>
      </c>
      <c r="AD900" s="10"/>
      <c r="AE900" s="10"/>
      <c r="AF900" s="10"/>
      <c r="AG900" s="11" t="s">
        <v>205</v>
      </c>
    </row>
    <row r="901" spans="1:33" ht="16.5" x14ac:dyDescent="0.3">
      <c r="A901" s="55">
        <f t="shared" si="57"/>
        <v>896</v>
      </c>
      <c r="B901" s="10">
        <f t="shared" si="58"/>
        <v>47230090</v>
      </c>
      <c r="C901" s="10"/>
      <c r="D901" s="10">
        <v>0</v>
      </c>
      <c r="E901" s="10" t="s">
        <v>134</v>
      </c>
      <c r="F901" s="10" t="str">
        <f t="shared" si="56"/>
        <v>5,72309</v>
      </c>
      <c r="G901" s="10"/>
      <c r="H901" s="10"/>
      <c r="I901" s="10">
        <v>0</v>
      </c>
      <c r="J901" s="11" t="s">
        <v>262</v>
      </c>
      <c r="K901" s="10" t="s">
        <v>55</v>
      </c>
      <c r="L901" s="12"/>
      <c r="M901" s="10">
        <v>1</v>
      </c>
      <c r="N901" s="10"/>
      <c r="O901" s="248"/>
      <c r="P901" s="10"/>
      <c r="Q901" s="10"/>
      <c r="R901" s="248"/>
      <c r="S901" s="248"/>
      <c r="T901" s="10" t="s">
        <v>117</v>
      </c>
      <c r="U901" s="248">
        <v>0</v>
      </c>
      <c r="V901" s="10"/>
      <c r="W901" s="174" t="s">
        <v>2864</v>
      </c>
      <c r="X901" s="10"/>
      <c r="Y901" s="10"/>
      <c r="Z901" s="11"/>
      <c r="AA901" s="11"/>
      <c r="AB901" s="10" t="str">
        <f t="shared" si="55"/>
        <v>09</v>
      </c>
      <c r="AC901" s="10" t="s">
        <v>177</v>
      </c>
      <c r="AD901" s="10"/>
      <c r="AE901" s="10"/>
      <c r="AF901" s="10"/>
      <c r="AG901" s="11" t="s">
        <v>205</v>
      </c>
    </row>
    <row r="902" spans="1:33" ht="16.5" x14ac:dyDescent="0.3">
      <c r="A902" s="10">
        <f t="shared" si="57"/>
        <v>897</v>
      </c>
      <c r="B902" s="10">
        <f t="shared" si="58"/>
        <v>47230100</v>
      </c>
      <c r="C902" s="10"/>
      <c r="D902" s="10">
        <v>0</v>
      </c>
      <c r="E902" s="10" t="s">
        <v>134</v>
      </c>
      <c r="F902" s="10" t="str">
        <f t="shared" si="56"/>
        <v>5,72310</v>
      </c>
      <c r="G902" s="10"/>
      <c r="H902" s="10"/>
      <c r="I902" s="10">
        <v>0</v>
      </c>
      <c r="J902" s="11" t="s">
        <v>262</v>
      </c>
      <c r="K902" s="10" t="s">
        <v>55</v>
      </c>
      <c r="L902" s="12"/>
      <c r="M902" s="10">
        <v>1</v>
      </c>
      <c r="N902" s="10"/>
      <c r="O902" s="248"/>
      <c r="P902" s="10"/>
      <c r="Q902" s="10"/>
      <c r="R902" s="248"/>
      <c r="S902" s="248"/>
      <c r="T902" s="10" t="s">
        <v>117</v>
      </c>
      <c r="U902" s="248">
        <v>0</v>
      </c>
      <c r="V902" s="10"/>
      <c r="W902" s="174" t="s">
        <v>2864</v>
      </c>
      <c r="X902" s="10"/>
      <c r="Y902" s="10"/>
      <c r="Z902" s="11"/>
      <c r="AA902" s="11"/>
      <c r="AB902" s="10" t="str">
        <f t="shared" si="55"/>
        <v>10</v>
      </c>
      <c r="AC902" s="10" t="s">
        <v>177</v>
      </c>
      <c r="AD902" s="10"/>
      <c r="AE902" s="10"/>
      <c r="AF902" s="10"/>
      <c r="AG902" s="11" t="s">
        <v>205</v>
      </c>
    </row>
    <row r="903" spans="1:33" ht="16.5" x14ac:dyDescent="0.3">
      <c r="A903" s="55">
        <f t="shared" si="57"/>
        <v>898</v>
      </c>
      <c r="B903" s="10">
        <f t="shared" si="58"/>
        <v>47230110</v>
      </c>
      <c r="C903" s="10"/>
      <c r="D903" s="10">
        <v>0</v>
      </c>
      <c r="E903" s="10" t="s">
        <v>134</v>
      </c>
      <c r="F903" s="10" t="str">
        <f t="shared" si="56"/>
        <v>5,72311</v>
      </c>
      <c r="G903" s="10"/>
      <c r="H903" s="10"/>
      <c r="I903" s="10">
        <v>0</v>
      </c>
      <c r="J903" s="11" t="s">
        <v>262</v>
      </c>
      <c r="K903" s="10" t="s">
        <v>55</v>
      </c>
      <c r="L903" s="12"/>
      <c r="M903" s="10">
        <v>1</v>
      </c>
      <c r="N903" s="10"/>
      <c r="O903" s="248"/>
      <c r="P903" s="10"/>
      <c r="Q903" s="10"/>
      <c r="R903" s="248"/>
      <c r="S903" s="248"/>
      <c r="T903" s="10" t="s">
        <v>117</v>
      </c>
      <c r="U903" s="248">
        <v>0</v>
      </c>
      <c r="V903" s="10"/>
      <c r="W903" s="174" t="s">
        <v>2864</v>
      </c>
      <c r="X903" s="10"/>
      <c r="Y903" s="10"/>
      <c r="Z903" s="11"/>
      <c r="AA903" s="11"/>
      <c r="AB903" s="10" t="str">
        <f t="shared" si="55"/>
        <v>11</v>
      </c>
      <c r="AC903" s="10" t="s">
        <v>177</v>
      </c>
      <c r="AD903" s="10"/>
      <c r="AE903" s="10"/>
      <c r="AF903" s="10"/>
      <c r="AG903" s="11" t="s">
        <v>205</v>
      </c>
    </row>
    <row r="904" spans="1:33" ht="16.5" x14ac:dyDescent="0.3">
      <c r="A904" s="10">
        <f t="shared" si="57"/>
        <v>899</v>
      </c>
      <c r="B904" s="10">
        <f t="shared" si="58"/>
        <v>47230120</v>
      </c>
      <c r="C904" s="10"/>
      <c r="D904" s="10">
        <v>0</v>
      </c>
      <c r="E904" s="10" t="s">
        <v>134</v>
      </c>
      <c r="F904" s="10" t="str">
        <f t="shared" si="56"/>
        <v>5,72312</v>
      </c>
      <c r="G904" s="10"/>
      <c r="H904" s="10"/>
      <c r="I904" s="10">
        <v>0</v>
      </c>
      <c r="J904" s="11" t="s">
        <v>262</v>
      </c>
      <c r="K904" s="10" t="s">
        <v>55</v>
      </c>
      <c r="L904" s="12"/>
      <c r="M904" s="10">
        <v>1</v>
      </c>
      <c r="N904" s="10"/>
      <c r="O904" s="248"/>
      <c r="P904" s="10"/>
      <c r="Q904" s="10"/>
      <c r="R904" s="248"/>
      <c r="S904" s="248"/>
      <c r="T904" s="10" t="s">
        <v>117</v>
      </c>
      <c r="U904" s="248">
        <v>0</v>
      </c>
      <c r="V904" s="10"/>
      <c r="W904" s="174" t="s">
        <v>2864</v>
      </c>
      <c r="X904" s="10"/>
      <c r="Y904" s="10"/>
      <c r="Z904" s="11"/>
      <c r="AA904" s="11"/>
      <c r="AB904" s="10" t="str">
        <f t="shared" si="55"/>
        <v>12</v>
      </c>
      <c r="AC904" s="10" t="s">
        <v>177</v>
      </c>
      <c r="AD904" s="10"/>
      <c r="AE904" s="10"/>
      <c r="AF904" s="10"/>
      <c r="AG904" s="11" t="s">
        <v>205</v>
      </c>
    </row>
    <row r="905" spans="1:33" ht="16.5" x14ac:dyDescent="0.3">
      <c r="A905" s="55">
        <f t="shared" si="57"/>
        <v>900</v>
      </c>
      <c r="B905" s="10">
        <f t="shared" si="58"/>
        <v>47230130</v>
      </c>
      <c r="C905" s="10"/>
      <c r="D905" s="10">
        <v>0</v>
      </c>
      <c r="E905" s="10" t="s">
        <v>134</v>
      </c>
      <c r="F905" s="10" t="str">
        <f t="shared" si="56"/>
        <v>5,72313</v>
      </c>
      <c r="G905" s="10"/>
      <c r="H905" s="10"/>
      <c r="I905" s="10">
        <v>0</v>
      </c>
      <c r="J905" s="11" t="s">
        <v>262</v>
      </c>
      <c r="K905" s="10" t="s">
        <v>55</v>
      </c>
      <c r="L905" s="12"/>
      <c r="M905" s="10">
        <v>1</v>
      </c>
      <c r="N905" s="10"/>
      <c r="O905" s="248"/>
      <c r="P905" s="10"/>
      <c r="Q905" s="10"/>
      <c r="R905" s="248"/>
      <c r="S905" s="248"/>
      <c r="T905" s="10" t="s">
        <v>117</v>
      </c>
      <c r="U905" s="248">
        <v>0</v>
      </c>
      <c r="V905" s="10"/>
      <c r="W905" s="174" t="s">
        <v>2864</v>
      </c>
      <c r="X905" s="10"/>
      <c r="Y905" s="10"/>
      <c r="Z905" s="11"/>
      <c r="AA905" s="11"/>
      <c r="AB905" s="10" t="str">
        <f t="shared" ref="AB905:AB967" si="59">AB880</f>
        <v>13</v>
      </c>
      <c r="AC905" s="10" t="s">
        <v>177</v>
      </c>
      <c r="AD905" s="10"/>
      <c r="AE905" s="10"/>
      <c r="AF905" s="10"/>
      <c r="AG905" s="11" t="s">
        <v>205</v>
      </c>
    </row>
    <row r="906" spans="1:33" ht="16.5" x14ac:dyDescent="0.3">
      <c r="A906" s="10">
        <f t="shared" si="57"/>
        <v>901</v>
      </c>
      <c r="B906" s="10">
        <f t="shared" si="58"/>
        <v>47230140</v>
      </c>
      <c r="C906" s="10"/>
      <c r="D906" s="10">
        <v>0</v>
      </c>
      <c r="E906" s="10" t="s">
        <v>134</v>
      </c>
      <c r="F906" s="10" t="str">
        <f t="shared" si="56"/>
        <v>5,72314</v>
      </c>
      <c r="G906" s="10"/>
      <c r="H906" s="10"/>
      <c r="I906" s="10">
        <v>0</v>
      </c>
      <c r="J906" s="11" t="s">
        <v>262</v>
      </c>
      <c r="K906" s="10" t="s">
        <v>55</v>
      </c>
      <c r="L906" s="12"/>
      <c r="M906" s="10">
        <v>1</v>
      </c>
      <c r="N906" s="10"/>
      <c r="O906" s="248"/>
      <c r="P906" s="10"/>
      <c r="Q906" s="10"/>
      <c r="R906" s="248"/>
      <c r="S906" s="248"/>
      <c r="T906" s="10" t="s">
        <v>117</v>
      </c>
      <c r="U906" s="248">
        <v>0</v>
      </c>
      <c r="V906" s="10"/>
      <c r="W906" s="174" t="s">
        <v>2864</v>
      </c>
      <c r="X906" s="10"/>
      <c r="Y906" s="10"/>
      <c r="Z906" s="11"/>
      <c r="AA906" s="11"/>
      <c r="AB906" s="10" t="str">
        <f t="shared" si="59"/>
        <v>14</v>
      </c>
      <c r="AC906" s="10" t="s">
        <v>177</v>
      </c>
      <c r="AD906" s="10"/>
      <c r="AE906" s="10"/>
      <c r="AF906" s="10"/>
      <c r="AG906" s="11" t="s">
        <v>205</v>
      </c>
    </row>
    <row r="907" spans="1:33" ht="16.5" x14ac:dyDescent="0.3">
      <c r="A907" s="55">
        <f t="shared" si="57"/>
        <v>902</v>
      </c>
      <c r="B907" s="10">
        <f t="shared" si="58"/>
        <v>47230150</v>
      </c>
      <c r="C907" s="10"/>
      <c r="D907" s="10">
        <v>0</v>
      </c>
      <c r="E907" s="10" t="s">
        <v>134</v>
      </c>
      <c r="F907" s="10" t="str">
        <f t="shared" si="56"/>
        <v>5,72315</v>
      </c>
      <c r="G907" s="10"/>
      <c r="H907" s="10"/>
      <c r="I907" s="10">
        <v>0</v>
      </c>
      <c r="J907" s="11" t="s">
        <v>262</v>
      </c>
      <c r="K907" s="10" t="s">
        <v>55</v>
      </c>
      <c r="L907" s="12"/>
      <c r="M907" s="10">
        <v>1</v>
      </c>
      <c r="N907" s="10"/>
      <c r="O907" s="248"/>
      <c r="P907" s="10"/>
      <c r="Q907" s="10"/>
      <c r="R907" s="248"/>
      <c r="S907" s="248"/>
      <c r="T907" s="10" t="s">
        <v>117</v>
      </c>
      <c r="U907" s="248">
        <v>0</v>
      </c>
      <c r="V907" s="10"/>
      <c r="W907" s="174" t="s">
        <v>2864</v>
      </c>
      <c r="X907" s="10"/>
      <c r="Y907" s="10"/>
      <c r="Z907" s="11"/>
      <c r="AA907" s="11"/>
      <c r="AB907" s="10" t="str">
        <f t="shared" si="59"/>
        <v>15</v>
      </c>
      <c r="AC907" s="10" t="s">
        <v>177</v>
      </c>
      <c r="AD907" s="10"/>
      <c r="AE907" s="10"/>
      <c r="AF907" s="10"/>
      <c r="AG907" s="11" t="s">
        <v>205</v>
      </c>
    </row>
    <row r="908" spans="1:33" ht="16.5" x14ac:dyDescent="0.3">
      <c r="A908" s="10">
        <f t="shared" si="57"/>
        <v>903</v>
      </c>
      <c r="B908" s="10">
        <f t="shared" si="58"/>
        <v>47230160</v>
      </c>
      <c r="C908" s="10"/>
      <c r="D908" s="10">
        <v>0</v>
      </c>
      <c r="E908" s="10" t="s">
        <v>134</v>
      </c>
      <c r="F908" s="10" t="str">
        <f t="shared" si="56"/>
        <v>5,72316</v>
      </c>
      <c r="G908" s="10"/>
      <c r="H908" s="10"/>
      <c r="I908" s="10">
        <v>0</v>
      </c>
      <c r="J908" s="11" t="s">
        <v>262</v>
      </c>
      <c r="K908" s="10" t="s">
        <v>55</v>
      </c>
      <c r="L908" s="12"/>
      <c r="M908" s="10">
        <v>1</v>
      </c>
      <c r="N908" s="10"/>
      <c r="O908" s="248"/>
      <c r="P908" s="10"/>
      <c r="Q908" s="10"/>
      <c r="R908" s="248"/>
      <c r="S908" s="248"/>
      <c r="T908" s="10" t="s">
        <v>117</v>
      </c>
      <c r="U908" s="248">
        <v>0</v>
      </c>
      <c r="V908" s="10"/>
      <c r="W908" s="174" t="s">
        <v>2864</v>
      </c>
      <c r="X908" s="10"/>
      <c r="Y908" s="10"/>
      <c r="Z908" s="11"/>
      <c r="AA908" s="11"/>
      <c r="AB908" s="10" t="str">
        <f t="shared" si="59"/>
        <v>16</v>
      </c>
      <c r="AC908" s="10" t="s">
        <v>177</v>
      </c>
      <c r="AD908" s="10"/>
      <c r="AE908" s="10"/>
      <c r="AF908" s="10"/>
      <c r="AG908" s="11" t="s">
        <v>205</v>
      </c>
    </row>
    <row r="909" spans="1:33" ht="16.5" x14ac:dyDescent="0.3">
      <c r="A909" s="55">
        <f t="shared" si="57"/>
        <v>904</v>
      </c>
      <c r="B909" s="10">
        <f t="shared" si="58"/>
        <v>47230170</v>
      </c>
      <c r="C909" s="10"/>
      <c r="D909" s="10">
        <v>0</v>
      </c>
      <c r="E909" s="10" t="s">
        <v>134</v>
      </c>
      <c r="F909" s="10" t="str">
        <f t="shared" si="56"/>
        <v>5,72317</v>
      </c>
      <c r="G909" s="10"/>
      <c r="H909" s="10"/>
      <c r="I909" s="10">
        <v>0</v>
      </c>
      <c r="J909" s="11" t="s">
        <v>262</v>
      </c>
      <c r="K909" s="10" t="s">
        <v>55</v>
      </c>
      <c r="L909" s="12"/>
      <c r="M909" s="10">
        <v>1</v>
      </c>
      <c r="N909" s="10"/>
      <c r="O909" s="248"/>
      <c r="P909" s="10"/>
      <c r="Q909" s="10"/>
      <c r="R909" s="248"/>
      <c r="S909" s="248"/>
      <c r="T909" s="10" t="s">
        <v>117</v>
      </c>
      <c r="U909" s="248">
        <v>0</v>
      </c>
      <c r="V909" s="10"/>
      <c r="W909" s="174" t="s">
        <v>2864</v>
      </c>
      <c r="X909" s="10"/>
      <c r="Y909" s="10"/>
      <c r="Z909" s="11"/>
      <c r="AA909" s="11"/>
      <c r="AB909" s="10" t="str">
        <f t="shared" si="59"/>
        <v>17</v>
      </c>
      <c r="AC909" s="10" t="s">
        <v>177</v>
      </c>
      <c r="AD909" s="10"/>
      <c r="AE909" s="10"/>
      <c r="AF909" s="10"/>
      <c r="AG909" s="11" t="s">
        <v>205</v>
      </c>
    </row>
    <row r="910" spans="1:33" ht="16.5" x14ac:dyDescent="0.3">
      <c r="A910" s="10">
        <f t="shared" si="57"/>
        <v>905</v>
      </c>
      <c r="B910" s="10">
        <f t="shared" si="58"/>
        <v>47230180</v>
      </c>
      <c r="C910" s="10"/>
      <c r="D910" s="10">
        <v>0</v>
      </c>
      <c r="E910" s="10" t="s">
        <v>134</v>
      </c>
      <c r="F910" s="10" t="str">
        <f t="shared" si="56"/>
        <v>5,72318</v>
      </c>
      <c r="G910" s="10"/>
      <c r="H910" s="10"/>
      <c r="I910" s="10">
        <v>0</v>
      </c>
      <c r="J910" s="11" t="s">
        <v>262</v>
      </c>
      <c r="K910" s="10" t="s">
        <v>55</v>
      </c>
      <c r="L910" s="12"/>
      <c r="M910" s="10">
        <v>1</v>
      </c>
      <c r="N910" s="10"/>
      <c r="O910" s="248"/>
      <c r="P910" s="10"/>
      <c r="Q910" s="10"/>
      <c r="R910" s="248"/>
      <c r="S910" s="248"/>
      <c r="T910" s="10" t="s">
        <v>117</v>
      </c>
      <c r="U910" s="248">
        <v>0</v>
      </c>
      <c r="V910" s="10"/>
      <c r="W910" s="174" t="s">
        <v>2864</v>
      </c>
      <c r="X910" s="10"/>
      <c r="Y910" s="10"/>
      <c r="Z910" s="11"/>
      <c r="AA910" s="11"/>
      <c r="AB910" s="10" t="str">
        <f t="shared" si="59"/>
        <v>18</v>
      </c>
      <c r="AC910" s="10" t="s">
        <v>177</v>
      </c>
      <c r="AD910" s="10"/>
      <c r="AE910" s="10"/>
      <c r="AF910" s="10"/>
      <c r="AG910" s="11" t="s">
        <v>205</v>
      </c>
    </row>
    <row r="911" spans="1:33" ht="16.5" x14ac:dyDescent="0.3">
      <c r="A911" s="55">
        <f t="shared" si="57"/>
        <v>906</v>
      </c>
      <c r="B911" s="10">
        <f t="shared" si="58"/>
        <v>47230190</v>
      </c>
      <c r="C911" s="10"/>
      <c r="D911" s="10">
        <v>0</v>
      </c>
      <c r="E911" s="10" t="s">
        <v>134</v>
      </c>
      <c r="F911" s="10" t="str">
        <f t="shared" si="56"/>
        <v>5,72319</v>
      </c>
      <c r="G911" s="10"/>
      <c r="H911" s="10"/>
      <c r="I911" s="10">
        <v>0</v>
      </c>
      <c r="J911" s="11" t="s">
        <v>262</v>
      </c>
      <c r="K911" s="10" t="s">
        <v>55</v>
      </c>
      <c r="L911" s="12"/>
      <c r="M911" s="10">
        <v>1</v>
      </c>
      <c r="N911" s="10"/>
      <c r="O911" s="248"/>
      <c r="P911" s="10"/>
      <c r="Q911" s="10"/>
      <c r="R911" s="248"/>
      <c r="S911" s="248"/>
      <c r="T911" s="10" t="s">
        <v>117</v>
      </c>
      <c r="U911" s="248">
        <v>0</v>
      </c>
      <c r="V911" s="10"/>
      <c r="W911" s="174" t="s">
        <v>2864</v>
      </c>
      <c r="X911" s="10"/>
      <c r="Y911" s="10"/>
      <c r="Z911" s="11"/>
      <c r="AA911" s="11"/>
      <c r="AB911" s="10" t="str">
        <f t="shared" si="59"/>
        <v>19</v>
      </c>
      <c r="AC911" s="10" t="s">
        <v>177</v>
      </c>
      <c r="AD911" s="10"/>
      <c r="AE911" s="10"/>
      <c r="AF911" s="10"/>
      <c r="AG911" s="11" t="s">
        <v>205</v>
      </c>
    </row>
    <row r="912" spans="1:33" ht="16.5" x14ac:dyDescent="0.3">
      <c r="A912" s="10">
        <f t="shared" si="57"/>
        <v>907</v>
      </c>
      <c r="B912" s="10">
        <f t="shared" si="58"/>
        <v>47230200</v>
      </c>
      <c r="C912" s="10"/>
      <c r="D912" s="10">
        <v>0</v>
      </c>
      <c r="E912" s="10" t="s">
        <v>134</v>
      </c>
      <c r="F912" s="10" t="str">
        <f t="shared" si="56"/>
        <v>5,72320</v>
      </c>
      <c r="G912" s="10"/>
      <c r="H912" s="10"/>
      <c r="I912" s="10">
        <v>0</v>
      </c>
      <c r="J912" s="11" t="s">
        <v>262</v>
      </c>
      <c r="K912" s="10" t="s">
        <v>55</v>
      </c>
      <c r="L912" s="12"/>
      <c r="M912" s="10">
        <v>1</v>
      </c>
      <c r="N912" s="10"/>
      <c r="O912" s="248"/>
      <c r="P912" s="10"/>
      <c r="Q912" s="10"/>
      <c r="R912" s="248"/>
      <c r="S912" s="248"/>
      <c r="T912" s="10" t="s">
        <v>117</v>
      </c>
      <c r="U912" s="248">
        <v>0</v>
      </c>
      <c r="V912" s="10"/>
      <c r="W912" s="174" t="s">
        <v>2864</v>
      </c>
      <c r="X912" s="10"/>
      <c r="Y912" s="10"/>
      <c r="Z912" s="11"/>
      <c r="AA912" s="11"/>
      <c r="AB912" s="10" t="str">
        <f t="shared" si="59"/>
        <v>20</v>
      </c>
      <c r="AC912" s="10" t="s">
        <v>177</v>
      </c>
      <c r="AD912" s="10"/>
      <c r="AE912" s="10"/>
      <c r="AF912" s="10"/>
      <c r="AG912" s="11" t="s">
        <v>205</v>
      </c>
    </row>
    <row r="913" spans="1:33" ht="16.5" x14ac:dyDescent="0.3">
      <c r="A913" s="55">
        <f t="shared" si="57"/>
        <v>908</v>
      </c>
      <c r="B913" s="10">
        <f t="shared" si="58"/>
        <v>47230210</v>
      </c>
      <c r="C913" s="10"/>
      <c r="D913" s="10">
        <v>0</v>
      </c>
      <c r="E913" s="10" t="s">
        <v>134</v>
      </c>
      <c r="F913" s="10" t="str">
        <f t="shared" si="56"/>
        <v>5,72321</v>
      </c>
      <c r="G913" s="10"/>
      <c r="H913" s="10"/>
      <c r="I913" s="10">
        <v>0</v>
      </c>
      <c r="J913" s="11" t="s">
        <v>262</v>
      </c>
      <c r="K913" s="10" t="s">
        <v>55</v>
      </c>
      <c r="L913" s="12"/>
      <c r="M913" s="10">
        <v>1</v>
      </c>
      <c r="N913" s="10"/>
      <c r="O913" s="248"/>
      <c r="P913" s="10"/>
      <c r="Q913" s="10"/>
      <c r="R913" s="248"/>
      <c r="S913" s="248"/>
      <c r="T913" s="10" t="s">
        <v>117</v>
      </c>
      <c r="U913" s="248">
        <v>0</v>
      </c>
      <c r="V913" s="10"/>
      <c r="W913" s="174" t="s">
        <v>2864</v>
      </c>
      <c r="X913" s="10"/>
      <c r="Y913" s="10"/>
      <c r="Z913" s="11"/>
      <c r="AA913" s="11"/>
      <c r="AB913" s="10" t="str">
        <f t="shared" si="59"/>
        <v>21</v>
      </c>
      <c r="AC913" s="10" t="s">
        <v>177</v>
      </c>
      <c r="AD913" s="10"/>
      <c r="AE913" s="10"/>
      <c r="AF913" s="10"/>
      <c r="AG913" s="11" t="s">
        <v>205</v>
      </c>
    </row>
    <row r="914" spans="1:33" ht="16.5" x14ac:dyDescent="0.3">
      <c r="A914" s="10">
        <f t="shared" si="57"/>
        <v>909</v>
      </c>
      <c r="B914" s="10">
        <f t="shared" si="58"/>
        <v>47230220</v>
      </c>
      <c r="C914" s="10"/>
      <c r="D914" s="10">
        <v>0</v>
      </c>
      <c r="E914" s="10" t="s">
        <v>134</v>
      </c>
      <c r="F914" s="10" t="str">
        <f t="shared" si="56"/>
        <v>5,72322</v>
      </c>
      <c r="G914" s="10"/>
      <c r="H914" s="10"/>
      <c r="I914" s="10">
        <v>0</v>
      </c>
      <c r="J914" s="11" t="s">
        <v>262</v>
      </c>
      <c r="K914" s="10" t="s">
        <v>55</v>
      </c>
      <c r="L914" s="12"/>
      <c r="M914" s="10">
        <v>1</v>
      </c>
      <c r="N914" s="10"/>
      <c r="O914" s="248"/>
      <c r="P914" s="10"/>
      <c r="Q914" s="10"/>
      <c r="R914" s="248"/>
      <c r="S914" s="248"/>
      <c r="T914" s="10" t="s">
        <v>117</v>
      </c>
      <c r="U914" s="248">
        <v>0</v>
      </c>
      <c r="V914" s="10"/>
      <c r="W914" s="174" t="s">
        <v>2864</v>
      </c>
      <c r="X914" s="10"/>
      <c r="Y914" s="10"/>
      <c r="Z914" s="11"/>
      <c r="AA914" s="11"/>
      <c r="AB914" s="10" t="str">
        <f t="shared" si="59"/>
        <v>22</v>
      </c>
      <c r="AC914" s="10" t="s">
        <v>177</v>
      </c>
      <c r="AD914" s="10"/>
      <c r="AE914" s="10"/>
      <c r="AF914" s="10"/>
      <c r="AG914" s="11" t="s">
        <v>205</v>
      </c>
    </row>
    <row r="915" spans="1:33" ht="16.5" x14ac:dyDescent="0.3">
      <c r="A915" s="55">
        <f t="shared" si="57"/>
        <v>910</v>
      </c>
      <c r="B915" s="10">
        <f t="shared" si="58"/>
        <v>47230230</v>
      </c>
      <c r="C915" s="10"/>
      <c r="D915" s="10">
        <v>0</v>
      </c>
      <c r="E915" s="10" t="s">
        <v>134</v>
      </c>
      <c r="F915" s="10" t="str">
        <f t="shared" si="56"/>
        <v>5,72323</v>
      </c>
      <c r="G915" s="10"/>
      <c r="H915" s="10"/>
      <c r="I915" s="10">
        <v>0</v>
      </c>
      <c r="J915" s="11" t="s">
        <v>262</v>
      </c>
      <c r="K915" s="10" t="s">
        <v>55</v>
      </c>
      <c r="L915" s="12"/>
      <c r="M915" s="10">
        <v>1</v>
      </c>
      <c r="N915" s="10"/>
      <c r="O915" s="248"/>
      <c r="P915" s="10"/>
      <c r="Q915" s="10"/>
      <c r="R915" s="248"/>
      <c r="S915" s="248"/>
      <c r="T915" s="10" t="s">
        <v>117</v>
      </c>
      <c r="U915" s="248">
        <v>0</v>
      </c>
      <c r="V915" s="10"/>
      <c r="W915" s="174" t="s">
        <v>2864</v>
      </c>
      <c r="X915" s="10"/>
      <c r="Y915" s="10"/>
      <c r="Z915" s="11"/>
      <c r="AA915" s="11"/>
      <c r="AB915" s="10" t="str">
        <f t="shared" si="59"/>
        <v>23</v>
      </c>
      <c r="AC915" s="10" t="s">
        <v>177</v>
      </c>
      <c r="AD915" s="10"/>
      <c r="AE915" s="10"/>
      <c r="AF915" s="10"/>
      <c r="AG915" s="11" t="s">
        <v>205</v>
      </c>
    </row>
    <row r="916" spans="1:33" ht="16.5" x14ac:dyDescent="0.3">
      <c r="A916" s="10">
        <f t="shared" si="57"/>
        <v>911</v>
      </c>
      <c r="B916" s="10">
        <f t="shared" si="58"/>
        <v>47230240</v>
      </c>
      <c r="C916" s="10"/>
      <c r="D916" s="10">
        <v>0</v>
      </c>
      <c r="E916" s="10" t="s">
        <v>134</v>
      </c>
      <c r="F916" s="10" t="str">
        <f t="shared" si="56"/>
        <v>5,72324</v>
      </c>
      <c r="G916" s="10"/>
      <c r="H916" s="10"/>
      <c r="I916" s="10">
        <v>0</v>
      </c>
      <c r="J916" s="11" t="s">
        <v>262</v>
      </c>
      <c r="K916" s="10" t="s">
        <v>55</v>
      </c>
      <c r="L916" s="12"/>
      <c r="M916" s="10">
        <v>1</v>
      </c>
      <c r="N916" s="10"/>
      <c r="O916" s="248"/>
      <c r="P916" s="10"/>
      <c r="Q916" s="10"/>
      <c r="R916" s="248"/>
      <c r="S916" s="248"/>
      <c r="T916" s="10" t="s">
        <v>117</v>
      </c>
      <c r="U916" s="248">
        <v>0</v>
      </c>
      <c r="V916" s="10"/>
      <c r="W916" s="174" t="s">
        <v>2864</v>
      </c>
      <c r="X916" s="10"/>
      <c r="Y916" s="10"/>
      <c r="Z916" s="11"/>
      <c r="AA916" s="11"/>
      <c r="AB916" s="10" t="str">
        <f t="shared" si="59"/>
        <v>24</v>
      </c>
      <c r="AC916" s="10" t="s">
        <v>177</v>
      </c>
      <c r="AD916" s="10"/>
      <c r="AE916" s="10"/>
      <c r="AF916" s="10"/>
      <c r="AG916" s="11" t="s">
        <v>205</v>
      </c>
    </row>
    <row r="917" spans="1:33" ht="16.5" x14ac:dyDescent="0.3">
      <c r="A917" s="55">
        <f t="shared" si="57"/>
        <v>912</v>
      </c>
      <c r="B917" s="10">
        <f t="shared" si="58"/>
        <v>47230250</v>
      </c>
      <c r="C917" s="10"/>
      <c r="D917" s="10">
        <v>0</v>
      </c>
      <c r="E917" s="10" t="s">
        <v>134</v>
      </c>
      <c r="F917" s="10" t="str">
        <f t="shared" ref="F917:F967" si="60">_xlfn.CONCAT(LEFT(AG917,5),AB917)</f>
        <v>5,72325</v>
      </c>
      <c r="G917" s="10"/>
      <c r="H917" s="10"/>
      <c r="I917" s="10">
        <v>0</v>
      </c>
      <c r="J917" s="11" t="s">
        <v>262</v>
      </c>
      <c r="K917" s="10" t="s">
        <v>55</v>
      </c>
      <c r="L917" s="12"/>
      <c r="M917" s="10">
        <v>1</v>
      </c>
      <c r="N917" s="10"/>
      <c r="O917" s="248"/>
      <c r="P917" s="10"/>
      <c r="Q917" s="10"/>
      <c r="R917" s="248"/>
      <c r="S917" s="248"/>
      <c r="T917" s="10" t="s">
        <v>117</v>
      </c>
      <c r="U917" s="248">
        <v>0</v>
      </c>
      <c r="V917" s="10"/>
      <c r="W917" s="174" t="s">
        <v>2864</v>
      </c>
      <c r="X917" s="10"/>
      <c r="Y917" s="10"/>
      <c r="Z917" s="11"/>
      <c r="AA917" s="11"/>
      <c r="AB917" s="10" t="str">
        <f t="shared" si="59"/>
        <v>25</v>
      </c>
      <c r="AC917" s="10" t="s">
        <v>177</v>
      </c>
      <c r="AD917" s="10"/>
      <c r="AE917" s="10"/>
      <c r="AF917" s="10"/>
      <c r="AG917" s="11" t="s">
        <v>205</v>
      </c>
    </row>
    <row r="918" spans="1:33" ht="16.5" x14ac:dyDescent="0.3">
      <c r="A918" s="10">
        <f t="shared" si="57"/>
        <v>913</v>
      </c>
      <c r="B918" s="10">
        <f t="shared" si="58"/>
        <v>47240010</v>
      </c>
      <c r="C918" s="10"/>
      <c r="D918" s="10">
        <v>0</v>
      </c>
      <c r="E918" s="10" t="s">
        <v>133</v>
      </c>
      <c r="F918" s="10" t="str">
        <f t="shared" si="60"/>
        <v>5,72401</v>
      </c>
      <c r="G918" s="10"/>
      <c r="H918" s="10"/>
      <c r="I918" s="10">
        <v>0</v>
      </c>
      <c r="J918" s="11" t="s">
        <v>262</v>
      </c>
      <c r="K918" s="10" t="s">
        <v>55</v>
      </c>
      <c r="L918" s="12"/>
      <c r="M918" s="10">
        <v>1</v>
      </c>
      <c r="N918" s="10"/>
      <c r="O918" s="248"/>
      <c r="P918" s="10"/>
      <c r="Q918" s="10"/>
      <c r="R918" s="248"/>
      <c r="S918" s="248">
        <v>300</v>
      </c>
      <c r="T918" s="10" t="s">
        <v>117</v>
      </c>
      <c r="U918" s="248">
        <v>0</v>
      </c>
      <c r="V918" s="10"/>
      <c r="W918" s="174" t="s">
        <v>2864</v>
      </c>
      <c r="X918" s="10"/>
      <c r="Y918" s="10"/>
      <c r="Z918" s="11"/>
      <c r="AA918" s="11"/>
      <c r="AB918" s="10" t="str">
        <f t="shared" si="59"/>
        <v>01</v>
      </c>
      <c r="AC918" s="10" t="s">
        <v>178</v>
      </c>
      <c r="AD918" s="10"/>
      <c r="AE918" s="10"/>
      <c r="AF918" s="10"/>
      <c r="AG918" s="11" t="s">
        <v>206</v>
      </c>
    </row>
    <row r="919" spans="1:33" ht="16.5" x14ac:dyDescent="0.3">
      <c r="A919" s="55">
        <f t="shared" ref="A919:A982" si="61">ROW()-5</f>
        <v>914</v>
      </c>
      <c r="B919" s="10">
        <f t="shared" si="58"/>
        <v>47240020</v>
      </c>
      <c r="C919" s="10"/>
      <c r="D919" s="10">
        <v>0</v>
      </c>
      <c r="E919" s="10" t="s">
        <v>133</v>
      </c>
      <c r="F919" s="10" t="str">
        <f t="shared" si="60"/>
        <v>5,72402</v>
      </c>
      <c r="G919" s="10"/>
      <c r="H919" s="10"/>
      <c r="I919" s="10">
        <v>0</v>
      </c>
      <c r="J919" s="11" t="s">
        <v>262</v>
      </c>
      <c r="K919" s="10" t="s">
        <v>55</v>
      </c>
      <c r="L919" s="12"/>
      <c r="M919" s="10">
        <v>1</v>
      </c>
      <c r="N919" s="10"/>
      <c r="O919" s="248"/>
      <c r="P919" s="10"/>
      <c r="Q919" s="10"/>
      <c r="R919" s="248"/>
      <c r="S919" s="248">
        <v>300</v>
      </c>
      <c r="T919" s="10" t="s">
        <v>117</v>
      </c>
      <c r="U919" s="248">
        <v>0</v>
      </c>
      <c r="V919" s="10"/>
      <c r="W919" s="174" t="s">
        <v>2864</v>
      </c>
      <c r="X919" s="10"/>
      <c r="Y919" s="10"/>
      <c r="Z919" s="11"/>
      <c r="AA919" s="11"/>
      <c r="AB919" s="10" t="str">
        <f t="shared" si="59"/>
        <v>02</v>
      </c>
      <c r="AC919" s="10" t="s">
        <v>178</v>
      </c>
      <c r="AD919" s="10"/>
      <c r="AE919" s="10"/>
      <c r="AF919" s="10"/>
      <c r="AG919" s="11" t="s">
        <v>206</v>
      </c>
    </row>
    <row r="920" spans="1:33" ht="16.5" x14ac:dyDescent="0.3">
      <c r="A920" s="10">
        <f t="shared" si="61"/>
        <v>915</v>
      </c>
      <c r="B920" s="10">
        <f t="shared" si="58"/>
        <v>47240030</v>
      </c>
      <c r="C920" s="10"/>
      <c r="D920" s="10">
        <v>0</v>
      </c>
      <c r="E920" s="10" t="s">
        <v>133</v>
      </c>
      <c r="F920" s="10" t="str">
        <f t="shared" si="60"/>
        <v>5,72403</v>
      </c>
      <c r="G920" s="10"/>
      <c r="H920" s="10"/>
      <c r="I920" s="10">
        <v>0</v>
      </c>
      <c r="J920" s="11" t="s">
        <v>262</v>
      </c>
      <c r="K920" s="10" t="s">
        <v>55</v>
      </c>
      <c r="L920" s="12"/>
      <c r="M920" s="10">
        <v>1</v>
      </c>
      <c r="N920" s="10"/>
      <c r="O920" s="248"/>
      <c r="P920" s="10"/>
      <c r="Q920" s="10"/>
      <c r="R920" s="248"/>
      <c r="S920" s="248">
        <v>300</v>
      </c>
      <c r="T920" s="10" t="s">
        <v>117</v>
      </c>
      <c r="U920" s="248">
        <v>0</v>
      </c>
      <c r="V920" s="10"/>
      <c r="W920" s="174" t="s">
        <v>2864</v>
      </c>
      <c r="X920" s="10"/>
      <c r="Y920" s="10"/>
      <c r="Z920" s="11"/>
      <c r="AA920" s="11"/>
      <c r="AB920" s="10" t="str">
        <f t="shared" si="59"/>
        <v>03</v>
      </c>
      <c r="AC920" s="10" t="s">
        <v>178</v>
      </c>
      <c r="AD920" s="10"/>
      <c r="AE920" s="10"/>
      <c r="AF920" s="10"/>
      <c r="AG920" s="11" t="s">
        <v>206</v>
      </c>
    </row>
    <row r="921" spans="1:33" ht="16.5" x14ac:dyDescent="0.3">
      <c r="A921" s="55">
        <f t="shared" si="61"/>
        <v>916</v>
      </c>
      <c r="B921" s="10">
        <f t="shared" si="58"/>
        <v>47240040</v>
      </c>
      <c r="C921" s="10"/>
      <c r="D921" s="10">
        <v>0</v>
      </c>
      <c r="E921" s="10" t="s">
        <v>133</v>
      </c>
      <c r="F921" s="10" t="str">
        <f t="shared" si="60"/>
        <v>5,72404</v>
      </c>
      <c r="G921" s="10"/>
      <c r="H921" s="10"/>
      <c r="I921" s="10">
        <v>0</v>
      </c>
      <c r="J921" s="11" t="s">
        <v>262</v>
      </c>
      <c r="K921" s="10" t="s">
        <v>55</v>
      </c>
      <c r="L921" s="12"/>
      <c r="M921" s="10">
        <v>1</v>
      </c>
      <c r="N921" s="10"/>
      <c r="O921" s="248"/>
      <c r="P921" s="10"/>
      <c r="Q921" s="10"/>
      <c r="R921" s="248"/>
      <c r="S921" s="248">
        <v>300</v>
      </c>
      <c r="T921" s="10" t="s">
        <v>117</v>
      </c>
      <c r="U921" s="248">
        <v>0</v>
      </c>
      <c r="V921" s="10"/>
      <c r="W921" s="174" t="s">
        <v>2864</v>
      </c>
      <c r="X921" s="10"/>
      <c r="Y921" s="10"/>
      <c r="Z921" s="11"/>
      <c r="AA921" s="11"/>
      <c r="AB921" s="10" t="str">
        <f t="shared" si="59"/>
        <v>04</v>
      </c>
      <c r="AC921" s="10" t="s">
        <v>178</v>
      </c>
      <c r="AD921" s="10"/>
      <c r="AE921" s="10"/>
      <c r="AF921" s="10"/>
      <c r="AG921" s="11" t="s">
        <v>206</v>
      </c>
    </row>
    <row r="922" spans="1:33" ht="16.5" x14ac:dyDescent="0.3">
      <c r="A922" s="10">
        <f t="shared" si="61"/>
        <v>917</v>
      </c>
      <c r="B922" s="10">
        <f t="shared" si="58"/>
        <v>47240050</v>
      </c>
      <c r="C922" s="10"/>
      <c r="D922" s="10">
        <v>0</v>
      </c>
      <c r="E922" s="10" t="s">
        <v>133</v>
      </c>
      <c r="F922" s="10" t="str">
        <f t="shared" si="60"/>
        <v>5,72405</v>
      </c>
      <c r="G922" s="10"/>
      <c r="H922" s="10"/>
      <c r="I922" s="10">
        <v>0</v>
      </c>
      <c r="J922" s="11" t="s">
        <v>262</v>
      </c>
      <c r="K922" s="10" t="s">
        <v>55</v>
      </c>
      <c r="L922" s="12"/>
      <c r="M922" s="10">
        <v>1</v>
      </c>
      <c r="N922" s="10"/>
      <c r="O922" s="248"/>
      <c r="P922" s="10"/>
      <c r="Q922" s="10"/>
      <c r="R922" s="248"/>
      <c r="S922" s="248">
        <v>300</v>
      </c>
      <c r="T922" s="10" t="s">
        <v>117</v>
      </c>
      <c r="U922" s="248">
        <v>0</v>
      </c>
      <c r="V922" s="10"/>
      <c r="W922" s="174" t="s">
        <v>2864</v>
      </c>
      <c r="X922" s="10"/>
      <c r="Y922" s="10"/>
      <c r="Z922" s="11"/>
      <c r="AA922" s="11"/>
      <c r="AB922" s="10" t="str">
        <f t="shared" si="59"/>
        <v>05</v>
      </c>
      <c r="AC922" s="10" t="s">
        <v>178</v>
      </c>
      <c r="AD922" s="10"/>
      <c r="AE922" s="10"/>
      <c r="AF922" s="10"/>
      <c r="AG922" s="11" t="s">
        <v>206</v>
      </c>
    </row>
    <row r="923" spans="1:33" ht="16.5" x14ac:dyDescent="0.3">
      <c r="A923" s="55">
        <f t="shared" si="61"/>
        <v>918</v>
      </c>
      <c r="B923" s="10">
        <f t="shared" si="58"/>
        <v>47240060</v>
      </c>
      <c r="C923" s="10"/>
      <c r="D923" s="10">
        <v>0</v>
      </c>
      <c r="E923" s="10" t="s">
        <v>133</v>
      </c>
      <c r="F923" s="10" t="str">
        <f t="shared" si="60"/>
        <v>5,72406</v>
      </c>
      <c r="G923" s="10"/>
      <c r="H923" s="10"/>
      <c r="I923" s="10">
        <v>0</v>
      </c>
      <c r="J923" s="11" t="s">
        <v>262</v>
      </c>
      <c r="K923" s="10" t="s">
        <v>55</v>
      </c>
      <c r="L923" s="12"/>
      <c r="M923" s="10">
        <v>1</v>
      </c>
      <c r="N923" s="10"/>
      <c r="O923" s="248"/>
      <c r="P923" s="10"/>
      <c r="Q923" s="10"/>
      <c r="R923" s="248"/>
      <c r="S923" s="248">
        <v>300</v>
      </c>
      <c r="T923" s="10" t="s">
        <v>117</v>
      </c>
      <c r="U923" s="248">
        <v>0</v>
      </c>
      <c r="V923" s="10"/>
      <c r="W923" s="174" t="s">
        <v>2864</v>
      </c>
      <c r="X923" s="10"/>
      <c r="Y923" s="10"/>
      <c r="Z923" s="11"/>
      <c r="AA923" s="11"/>
      <c r="AB923" s="10" t="str">
        <f t="shared" si="59"/>
        <v>06</v>
      </c>
      <c r="AC923" s="10" t="s">
        <v>178</v>
      </c>
      <c r="AD923" s="10"/>
      <c r="AE923" s="10"/>
      <c r="AF923" s="10"/>
      <c r="AG923" s="11" t="s">
        <v>206</v>
      </c>
    </row>
    <row r="924" spans="1:33" ht="16.5" x14ac:dyDescent="0.3">
      <c r="A924" s="10">
        <f t="shared" si="61"/>
        <v>919</v>
      </c>
      <c r="B924" s="10">
        <f t="shared" si="58"/>
        <v>47240070</v>
      </c>
      <c r="C924" s="10"/>
      <c r="D924" s="10">
        <v>0</v>
      </c>
      <c r="E924" s="10" t="s">
        <v>133</v>
      </c>
      <c r="F924" s="10" t="str">
        <f t="shared" si="60"/>
        <v>5,72407</v>
      </c>
      <c r="G924" s="10"/>
      <c r="H924" s="10"/>
      <c r="I924" s="10">
        <v>0</v>
      </c>
      <c r="J924" s="11" t="s">
        <v>262</v>
      </c>
      <c r="K924" s="10" t="s">
        <v>55</v>
      </c>
      <c r="L924" s="12"/>
      <c r="M924" s="10">
        <v>1</v>
      </c>
      <c r="N924" s="10"/>
      <c r="O924" s="248"/>
      <c r="P924" s="10"/>
      <c r="Q924" s="10"/>
      <c r="R924" s="248"/>
      <c r="S924" s="248">
        <v>300</v>
      </c>
      <c r="T924" s="10" t="s">
        <v>117</v>
      </c>
      <c r="U924" s="248">
        <v>0</v>
      </c>
      <c r="V924" s="10"/>
      <c r="W924" s="174" t="s">
        <v>2864</v>
      </c>
      <c r="X924" s="10"/>
      <c r="Y924" s="10"/>
      <c r="Z924" s="11"/>
      <c r="AA924" s="11"/>
      <c r="AB924" s="10" t="str">
        <f t="shared" si="59"/>
        <v>07</v>
      </c>
      <c r="AC924" s="10" t="s">
        <v>178</v>
      </c>
      <c r="AD924" s="10"/>
      <c r="AE924" s="10"/>
      <c r="AF924" s="10"/>
      <c r="AG924" s="11" t="s">
        <v>206</v>
      </c>
    </row>
    <row r="925" spans="1:33" ht="16.5" x14ac:dyDescent="0.3">
      <c r="A925" s="55">
        <f t="shared" si="61"/>
        <v>920</v>
      </c>
      <c r="B925" s="10">
        <f t="shared" si="58"/>
        <v>47240080</v>
      </c>
      <c r="C925" s="10"/>
      <c r="D925" s="10">
        <v>0</v>
      </c>
      <c r="E925" s="10" t="s">
        <v>133</v>
      </c>
      <c r="F925" s="10" t="str">
        <f t="shared" si="60"/>
        <v>5,72408</v>
      </c>
      <c r="G925" s="10"/>
      <c r="H925" s="10"/>
      <c r="I925" s="10">
        <v>0</v>
      </c>
      <c r="J925" s="11" t="s">
        <v>262</v>
      </c>
      <c r="K925" s="10" t="s">
        <v>55</v>
      </c>
      <c r="L925" s="12"/>
      <c r="M925" s="10">
        <v>1</v>
      </c>
      <c r="N925" s="10"/>
      <c r="O925" s="248"/>
      <c r="P925" s="10"/>
      <c r="Q925" s="10"/>
      <c r="R925" s="248"/>
      <c r="S925" s="248">
        <v>300</v>
      </c>
      <c r="T925" s="10" t="s">
        <v>117</v>
      </c>
      <c r="U925" s="248">
        <v>0</v>
      </c>
      <c r="V925" s="10"/>
      <c r="W925" s="174" t="s">
        <v>2864</v>
      </c>
      <c r="X925" s="10"/>
      <c r="Y925" s="10"/>
      <c r="Z925" s="11"/>
      <c r="AA925" s="11"/>
      <c r="AB925" s="10" t="str">
        <f t="shared" si="59"/>
        <v>08</v>
      </c>
      <c r="AC925" s="10" t="s">
        <v>178</v>
      </c>
      <c r="AD925" s="10"/>
      <c r="AE925" s="10"/>
      <c r="AF925" s="10"/>
      <c r="AG925" s="11" t="s">
        <v>206</v>
      </c>
    </row>
    <row r="926" spans="1:33" ht="16.5" x14ac:dyDescent="0.3">
      <c r="A926" s="10">
        <f t="shared" si="61"/>
        <v>921</v>
      </c>
      <c r="B926" s="10">
        <f t="shared" si="58"/>
        <v>47240090</v>
      </c>
      <c r="C926" s="10"/>
      <c r="D926" s="10">
        <v>0</v>
      </c>
      <c r="E926" s="10" t="s">
        <v>133</v>
      </c>
      <c r="F926" s="10" t="str">
        <f t="shared" si="60"/>
        <v>5,72409</v>
      </c>
      <c r="G926" s="10"/>
      <c r="H926" s="10"/>
      <c r="I926" s="10">
        <v>0</v>
      </c>
      <c r="J926" s="11" t="s">
        <v>262</v>
      </c>
      <c r="K926" s="10" t="s">
        <v>55</v>
      </c>
      <c r="L926" s="12"/>
      <c r="M926" s="10">
        <v>1</v>
      </c>
      <c r="N926" s="10"/>
      <c r="O926" s="248"/>
      <c r="P926" s="10"/>
      <c r="Q926" s="10"/>
      <c r="R926" s="248"/>
      <c r="S926" s="248">
        <v>300</v>
      </c>
      <c r="T926" s="10" t="s">
        <v>117</v>
      </c>
      <c r="U926" s="248">
        <v>0</v>
      </c>
      <c r="V926" s="10"/>
      <c r="W926" s="174" t="s">
        <v>2864</v>
      </c>
      <c r="X926" s="10"/>
      <c r="Y926" s="10"/>
      <c r="Z926" s="11"/>
      <c r="AA926" s="11"/>
      <c r="AB926" s="10" t="str">
        <f t="shared" si="59"/>
        <v>09</v>
      </c>
      <c r="AC926" s="10" t="s">
        <v>178</v>
      </c>
      <c r="AD926" s="10"/>
      <c r="AE926" s="10"/>
      <c r="AF926" s="10"/>
      <c r="AG926" s="11" t="s">
        <v>206</v>
      </c>
    </row>
    <row r="927" spans="1:33" ht="16.5" x14ac:dyDescent="0.3">
      <c r="A927" s="55">
        <f t="shared" si="61"/>
        <v>922</v>
      </c>
      <c r="B927" s="10">
        <f t="shared" si="58"/>
        <v>47240100</v>
      </c>
      <c r="C927" s="10"/>
      <c r="D927" s="10">
        <v>0</v>
      </c>
      <c r="E927" s="10" t="s">
        <v>133</v>
      </c>
      <c r="F927" s="10" t="str">
        <f t="shared" si="60"/>
        <v>5,72410</v>
      </c>
      <c r="G927" s="10"/>
      <c r="H927" s="10"/>
      <c r="I927" s="10">
        <v>0</v>
      </c>
      <c r="J927" s="11" t="s">
        <v>262</v>
      </c>
      <c r="K927" s="10" t="s">
        <v>55</v>
      </c>
      <c r="L927" s="12"/>
      <c r="M927" s="10">
        <v>1</v>
      </c>
      <c r="N927" s="10"/>
      <c r="O927" s="248"/>
      <c r="P927" s="10"/>
      <c r="Q927" s="10"/>
      <c r="R927" s="248"/>
      <c r="S927" s="248">
        <v>300</v>
      </c>
      <c r="T927" s="10" t="s">
        <v>117</v>
      </c>
      <c r="U927" s="248">
        <v>0</v>
      </c>
      <c r="V927" s="10"/>
      <c r="W927" s="174" t="s">
        <v>2864</v>
      </c>
      <c r="X927" s="10"/>
      <c r="Y927" s="10"/>
      <c r="Z927" s="11"/>
      <c r="AA927" s="11"/>
      <c r="AB927" s="10" t="str">
        <f t="shared" si="59"/>
        <v>10</v>
      </c>
      <c r="AC927" s="10" t="s">
        <v>178</v>
      </c>
      <c r="AD927" s="10"/>
      <c r="AE927" s="10"/>
      <c r="AF927" s="10"/>
      <c r="AG927" s="11" t="s">
        <v>206</v>
      </c>
    </row>
    <row r="928" spans="1:33" ht="16.5" x14ac:dyDescent="0.3">
      <c r="A928" s="10">
        <f t="shared" si="61"/>
        <v>923</v>
      </c>
      <c r="B928" s="10">
        <f t="shared" si="58"/>
        <v>47240110</v>
      </c>
      <c r="C928" s="10"/>
      <c r="D928" s="10">
        <v>0</v>
      </c>
      <c r="E928" s="10" t="s">
        <v>133</v>
      </c>
      <c r="F928" s="10" t="str">
        <f t="shared" si="60"/>
        <v>5,72411</v>
      </c>
      <c r="G928" s="10"/>
      <c r="H928" s="10"/>
      <c r="I928" s="10">
        <v>0</v>
      </c>
      <c r="J928" s="11" t="s">
        <v>262</v>
      </c>
      <c r="K928" s="10" t="s">
        <v>55</v>
      </c>
      <c r="L928" s="12"/>
      <c r="M928" s="10">
        <v>1</v>
      </c>
      <c r="N928" s="10"/>
      <c r="O928" s="248"/>
      <c r="P928" s="10"/>
      <c r="Q928" s="10"/>
      <c r="R928" s="248"/>
      <c r="S928" s="248">
        <v>300</v>
      </c>
      <c r="T928" s="10" t="s">
        <v>117</v>
      </c>
      <c r="U928" s="248">
        <v>0</v>
      </c>
      <c r="V928" s="10"/>
      <c r="W928" s="174" t="s">
        <v>2864</v>
      </c>
      <c r="X928" s="10"/>
      <c r="Y928" s="10"/>
      <c r="Z928" s="11"/>
      <c r="AA928" s="11"/>
      <c r="AB928" s="10" t="str">
        <f t="shared" si="59"/>
        <v>11</v>
      </c>
      <c r="AC928" s="10" t="s">
        <v>178</v>
      </c>
      <c r="AD928" s="10"/>
      <c r="AE928" s="10"/>
      <c r="AF928" s="10"/>
      <c r="AG928" s="11" t="s">
        <v>206</v>
      </c>
    </row>
    <row r="929" spans="1:33" ht="16.5" x14ac:dyDescent="0.3">
      <c r="A929" s="55">
        <f t="shared" si="61"/>
        <v>924</v>
      </c>
      <c r="B929" s="10">
        <f t="shared" si="58"/>
        <v>47240120</v>
      </c>
      <c r="C929" s="10"/>
      <c r="D929" s="10">
        <v>0</v>
      </c>
      <c r="E929" s="10" t="s">
        <v>133</v>
      </c>
      <c r="F929" s="10" t="str">
        <f t="shared" si="60"/>
        <v>5,72412</v>
      </c>
      <c r="G929" s="10"/>
      <c r="H929" s="10"/>
      <c r="I929" s="10">
        <v>0</v>
      </c>
      <c r="J929" s="11" t="s">
        <v>262</v>
      </c>
      <c r="K929" s="10" t="s">
        <v>55</v>
      </c>
      <c r="L929" s="12"/>
      <c r="M929" s="10">
        <v>1</v>
      </c>
      <c r="N929" s="10"/>
      <c r="O929" s="248"/>
      <c r="P929" s="10"/>
      <c r="Q929" s="10"/>
      <c r="R929" s="248"/>
      <c r="S929" s="248">
        <v>300</v>
      </c>
      <c r="T929" s="10" t="s">
        <v>117</v>
      </c>
      <c r="U929" s="248">
        <v>0</v>
      </c>
      <c r="V929" s="10"/>
      <c r="W929" s="174" t="s">
        <v>2864</v>
      </c>
      <c r="X929" s="10"/>
      <c r="Y929" s="10"/>
      <c r="Z929" s="11"/>
      <c r="AA929" s="11"/>
      <c r="AB929" s="10" t="str">
        <f t="shared" si="59"/>
        <v>12</v>
      </c>
      <c r="AC929" s="10" t="s">
        <v>178</v>
      </c>
      <c r="AD929" s="10"/>
      <c r="AE929" s="10"/>
      <c r="AF929" s="10"/>
      <c r="AG929" s="11" t="s">
        <v>206</v>
      </c>
    </row>
    <row r="930" spans="1:33" ht="16.5" x14ac:dyDescent="0.3">
      <c r="A930" s="10">
        <f t="shared" si="61"/>
        <v>925</v>
      </c>
      <c r="B930" s="10">
        <f t="shared" si="58"/>
        <v>47240130</v>
      </c>
      <c r="C930" s="10"/>
      <c r="D930" s="10">
        <v>0</v>
      </c>
      <c r="E930" s="10" t="s">
        <v>133</v>
      </c>
      <c r="F930" s="10" t="str">
        <f t="shared" si="60"/>
        <v>5,72413</v>
      </c>
      <c r="G930" s="10"/>
      <c r="H930" s="10"/>
      <c r="I930" s="10">
        <v>0</v>
      </c>
      <c r="J930" s="11" t="s">
        <v>262</v>
      </c>
      <c r="K930" s="10" t="s">
        <v>55</v>
      </c>
      <c r="L930" s="12"/>
      <c r="M930" s="10">
        <v>1</v>
      </c>
      <c r="N930" s="10"/>
      <c r="O930" s="248"/>
      <c r="P930" s="10"/>
      <c r="Q930" s="10"/>
      <c r="R930" s="248"/>
      <c r="S930" s="248">
        <v>300</v>
      </c>
      <c r="T930" s="10" t="s">
        <v>117</v>
      </c>
      <c r="U930" s="248">
        <v>0</v>
      </c>
      <c r="V930" s="10"/>
      <c r="W930" s="174" t="s">
        <v>2864</v>
      </c>
      <c r="X930" s="10"/>
      <c r="Y930" s="10"/>
      <c r="Z930" s="11"/>
      <c r="AA930" s="11"/>
      <c r="AB930" s="10" t="str">
        <f t="shared" si="59"/>
        <v>13</v>
      </c>
      <c r="AC930" s="10" t="s">
        <v>178</v>
      </c>
      <c r="AD930" s="10"/>
      <c r="AE930" s="10"/>
      <c r="AF930" s="10"/>
      <c r="AG930" s="11" t="s">
        <v>206</v>
      </c>
    </row>
    <row r="931" spans="1:33" ht="16.5" x14ac:dyDescent="0.3">
      <c r="A931" s="55">
        <f t="shared" si="61"/>
        <v>926</v>
      </c>
      <c r="B931" s="10">
        <f t="shared" si="58"/>
        <v>47240140</v>
      </c>
      <c r="C931" s="10"/>
      <c r="D931" s="10">
        <v>0</v>
      </c>
      <c r="E931" s="10" t="s">
        <v>133</v>
      </c>
      <c r="F931" s="10" t="str">
        <f t="shared" si="60"/>
        <v>5,72414</v>
      </c>
      <c r="G931" s="10"/>
      <c r="H931" s="10"/>
      <c r="I931" s="10">
        <v>0</v>
      </c>
      <c r="J931" s="11" t="s">
        <v>262</v>
      </c>
      <c r="K931" s="10" t="s">
        <v>55</v>
      </c>
      <c r="L931" s="12"/>
      <c r="M931" s="10">
        <v>1</v>
      </c>
      <c r="N931" s="10"/>
      <c r="O931" s="248"/>
      <c r="P931" s="10"/>
      <c r="Q931" s="10"/>
      <c r="R931" s="248"/>
      <c r="S931" s="248">
        <v>300</v>
      </c>
      <c r="T931" s="10" t="s">
        <v>117</v>
      </c>
      <c r="U931" s="248">
        <v>0</v>
      </c>
      <c r="V931" s="10"/>
      <c r="W931" s="174" t="s">
        <v>2864</v>
      </c>
      <c r="X931" s="10"/>
      <c r="Y931" s="10"/>
      <c r="Z931" s="11"/>
      <c r="AA931" s="11"/>
      <c r="AB931" s="10" t="str">
        <f t="shared" si="59"/>
        <v>14</v>
      </c>
      <c r="AC931" s="10" t="s">
        <v>178</v>
      </c>
      <c r="AD931" s="10"/>
      <c r="AE931" s="10"/>
      <c r="AF931" s="10"/>
      <c r="AG931" s="11" t="s">
        <v>206</v>
      </c>
    </row>
    <row r="932" spans="1:33" ht="16.5" x14ac:dyDescent="0.3">
      <c r="A932" s="10">
        <f t="shared" si="61"/>
        <v>927</v>
      </c>
      <c r="B932" s="10">
        <f t="shared" si="58"/>
        <v>47240150</v>
      </c>
      <c r="C932" s="10"/>
      <c r="D932" s="10">
        <v>0</v>
      </c>
      <c r="E932" s="10" t="s">
        <v>133</v>
      </c>
      <c r="F932" s="10" t="str">
        <f t="shared" si="60"/>
        <v>5,72415</v>
      </c>
      <c r="G932" s="10"/>
      <c r="H932" s="10"/>
      <c r="I932" s="10">
        <v>0</v>
      </c>
      <c r="J932" s="11" t="s">
        <v>262</v>
      </c>
      <c r="K932" s="10" t="s">
        <v>55</v>
      </c>
      <c r="L932" s="12"/>
      <c r="M932" s="10">
        <v>1</v>
      </c>
      <c r="N932" s="10"/>
      <c r="O932" s="248"/>
      <c r="P932" s="10"/>
      <c r="Q932" s="10"/>
      <c r="R932" s="248"/>
      <c r="S932" s="248">
        <v>300</v>
      </c>
      <c r="T932" s="10" t="s">
        <v>117</v>
      </c>
      <c r="U932" s="248">
        <v>0</v>
      </c>
      <c r="V932" s="10"/>
      <c r="W932" s="174" t="s">
        <v>2864</v>
      </c>
      <c r="X932" s="10"/>
      <c r="Y932" s="10"/>
      <c r="Z932" s="11"/>
      <c r="AA932" s="11"/>
      <c r="AB932" s="10" t="str">
        <f t="shared" si="59"/>
        <v>15</v>
      </c>
      <c r="AC932" s="10" t="s">
        <v>178</v>
      </c>
      <c r="AD932" s="10"/>
      <c r="AE932" s="10"/>
      <c r="AF932" s="10"/>
      <c r="AG932" s="11" t="s">
        <v>206</v>
      </c>
    </row>
    <row r="933" spans="1:33" ht="16.5" x14ac:dyDescent="0.3">
      <c r="A933" s="55">
        <f t="shared" si="61"/>
        <v>928</v>
      </c>
      <c r="B933" s="10">
        <f t="shared" si="58"/>
        <v>47240160</v>
      </c>
      <c r="C933" s="10"/>
      <c r="D933" s="10">
        <v>0</v>
      </c>
      <c r="E933" s="10" t="s">
        <v>133</v>
      </c>
      <c r="F933" s="10" t="str">
        <f t="shared" si="60"/>
        <v>5,72416</v>
      </c>
      <c r="G933" s="10"/>
      <c r="H933" s="10"/>
      <c r="I933" s="10">
        <v>0</v>
      </c>
      <c r="J933" s="11" t="s">
        <v>262</v>
      </c>
      <c r="K933" s="10" t="s">
        <v>55</v>
      </c>
      <c r="L933" s="12"/>
      <c r="M933" s="10">
        <v>1</v>
      </c>
      <c r="N933" s="10"/>
      <c r="O933" s="248"/>
      <c r="P933" s="10"/>
      <c r="Q933" s="10"/>
      <c r="R933" s="248"/>
      <c r="S933" s="248">
        <v>300</v>
      </c>
      <c r="T933" s="10" t="s">
        <v>117</v>
      </c>
      <c r="U933" s="248">
        <v>0</v>
      </c>
      <c r="V933" s="10"/>
      <c r="W933" s="174" t="s">
        <v>2864</v>
      </c>
      <c r="X933" s="10"/>
      <c r="Y933" s="10"/>
      <c r="Z933" s="11"/>
      <c r="AA933" s="11"/>
      <c r="AB933" s="10" t="str">
        <f t="shared" si="59"/>
        <v>16</v>
      </c>
      <c r="AC933" s="10" t="s">
        <v>178</v>
      </c>
      <c r="AD933" s="10"/>
      <c r="AE933" s="10"/>
      <c r="AF933" s="10"/>
      <c r="AG933" s="11" t="s">
        <v>206</v>
      </c>
    </row>
    <row r="934" spans="1:33" ht="16.5" x14ac:dyDescent="0.3">
      <c r="A934" s="10">
        <f t="shared" si="61"/>
        <v>929</v>
      </c>
      <c r="B934" s="10">
        <f t="shared" si="58"/>
        <v>47240170</v>
      </c>
      <c r="C934" s="10"/>
      <c r="D934" s="10">
        <v>0</v>
      </c>
      <c r="E934" s="10" t="s">
        <v>133</v>
      </c>
      <c r="F934" s="10" t="str">
        <f t="shared" si="60"/>
        <v>5,72417</v>
      </c>
      <c r="G934" s="10"/>
      <c r="H934" s="10"/>
      <c r="I934" s="10">
        <v>0</v>
      </c>
      <c r="J934" s="11" t="s">
        <v>262</v>
      </c>
      <c r="K934" s="10" t="s">
        <v>55</v>
      </c>
      <c r="L934" s="12"/>
      <c r="M934" s="10">
        <v>1</v>
      </c>
      <c r="N934" s="10"/>
      <c r="O934" s="248"/>
      <c r="P934" s="10"/>
      <c r="Q934" s="10"/>
      <c r="R934" s="248"/>
      <c r="S934" s="248">
        <v>300</v>
      </c>
      <c r="T934" s="10" t="s">
        <v>117</v>
      </c>
      <c r="U934" s="248">
        <v>0</v>
      </c>
      <c r="V934" s="10"/>
      <c r="W934" s="174" t="s">
        <v>2864</v>
      </c>
      <c r="X934" s="10"/>
      <c r="Y934" s="10"/>
      <c r="Z934" s="11"/>
      <c r="AA934" s="11"/>
      <c r="AB934" s="10" t="str">
        <f t="shared" si="59"/>
        <v>17</v>
      </c>
      <c r="AC934" s="10" t="s">
        <v>178</v>
      </c>
      <c r="AD934" s="10"/>
      <c r="AE934" s="10"/>
      <c r="AF934" s="10"/>
      <c r="AG934" s="11" t="s">
        <v>206</v>
      </c>
    </row>
    <row r="935" spans="1:33" ht="16.5" x14ac:dyDescent="0.3">
      <c r="A935" s="55">
        <f t="shared" si="61"/>
        <v>930</v>
      </c>
      <c r="B935" s="10">
        <f t="shared" si="58"/>
        <v>47240180</v>
      </c>
      <c r="C935" s="10"/>
      <c r="D935" s="10">
        <v>0</v>
      </c>
      <c r="E935" s="10" t="s">
        <v>133</v>
      </c>
      <c r="F935" s="10" t="str">
        <f t="shared" si="60"/>
        <v>5,72418</v>
      </c>
      <c r="G935" s="10"/>
      <c r="H935" s="10"/>
      <c r="I935" s="10">
        <v>0</v>
      </c>
      <c r="J935" s="11" t="s">
        <v>262</v>
      </c>
      <c r="K935" s="10" t="s">
        <v>55</v>
      </c>
      <c r="L935" s="12"/>
      <c r="M935" s="10">
        <v>1</v>
      </c>
      <c r="N935" s="10"/>
      <c r="O935" s="248"/>
      <c r="P935" s="10"/>
      <c r="Q935" s="10"/>
      <c r="R935" s="248"/>
      <c r="S935" s="248">
        <v>300</v>
      </c>
      <c r="T935" s="10" t="s">
        <v>117</v>
      </c>
      <c r="U935" s="248">
        <v>0</v>
      </c>
      <c r="V935" s="10"/>
      <c r="W935" s="174" t="s">
        <v>2864</v>
      </c>
      <c r="X935" s="10"/>
      <c r="Y935" s="10"/>
      <c r="Z935" s="11"/>
      <c r="AA935" s="11"/>
      <c r="AB935" s="10" t="str">
        <f t="shared" si="59"/>
        <v>18</v>
      </c>
      <c r="AC935" s="10" t="s">
        <v>178</v>
      </c>
      <c r="AD935" s="10"/>
      <c r="AE935" s="10"/>
      <c r="AF935" s="10"/>
      <c r="AG935" s="11" t="s">
        <v>206</v>
      </c>
    </row>
    <row r="936" spans="1:33" ht="16.5" x14ac:dyDescent="0.3">
      <c r="A936" s="10">
        <f t="shared" si="61"/>
        <v>931</v>
      </c>
      <c r="B936" s="10">
        <f t="shared" si="58"/>
        <v>47240190</v>
      </c>
      <c r="C936" s="10"/>
      <c r="D936" s="10">
        <v>0</v>
      </c>
      <c r="E936" s="10" t="s">
        <v>133</v>
      </c>
      <c r="F936" s="10" t="str">
        <f t="shared" si="60"/>
        <v>5,72419</v>
      </c>
      <c r="G936" s="10"/>
      <c r="H936" s="10"/>
      <c r="I936" s="10">
        <v>0</v>
      </c>
      <c r="J936" s="11" t="s">
        <v>262</v>
      </c>
      <c r="K936" s="10" t="s">
        <v>55</v>
      </c>
      <c r="L936" s="12"/>
      <c r="M936" s="10">
        <v>1</v>
      </c>
      <c r="N936" s="10"/>
      <c r="O936" s="248"/>
      <c r="P936" s="10"/>
      <c r="Q936" s="10"/>
      <c r="R936" s="248"/>
      <c r="S936" s="248">
        <v>300</v>
      </c>
      <c r="T936" s="10" t="s">
        <v>117</v>
      </c>
      <c r="U936" s="248">
        <v>0</v>
      </c>
      <c r="V936" s="10"/>
      <c r="W936" s="174" t="s">
        <v>2864</v>
      </c>
      <c r="X936" s="10"/>
      <c r="Y936" s="10"/>
      <c r="Z936" s="11"/>
      <c r="AA936" s="11"/>
      <c r="AB936" s="10" t="str">
        <f t="shared" si="59"/>
        <v>19</v>
      </c>
      <c r="AC936" s="10" t="s">
        <v>178</v>
      </c>
      <c r="AD936" s="10"/>
      <c r="AE936" s="10"/>
      <c r="AF936" s="10"/>
      <c r="AG936" s="11" t="s">
        <v>206</v>
      </c>
    </row>
    <row r="937" spans="1:33" ht="16.5" x14ac:dyDescent="0.3">
      <c r="A937" s="55">
        <f t="shared" si="61"/>
        <v>932</v>
      </c>
      <c r="B937" s="10">
        <f t="shared" si="58"/>
        <v>47240200</v>
      </c>
      <c r="C937" s="10"/>
      <c r="D937" s="10">
        <v>0</v>
      </c>
      <c r="E937" s="10" t="s">
        <v>133</v>
      </c>
      <c r="F937" s="10" t="str">
        <f t="shared" si="60"/>
        <v>5,72420</v>
      </c>
      <c r="G937" s="10"/>
      <c r="H937" s="10"/>
      <c r="I937" s="10">
        <v>0</v>
      </c>
      <c r="J937" s="11" t="s">
        <v>262</v>
      </c>
      <c r="K937" s="10" t="s">
        <v>55</v>
      </c>
      <c r="L937" s="12"/>
      <c r="M937" s="10">
        <v>1</v>
      </c>
      <c r="N937" s="10"/>
      <c r="O937" s="248"/>
      <c r="P937" s="10"/>
      <c r="Q937" s="10"/>
      <c r="R937" s="248"/>
      <c r="S937" s="248">
        <v>300</v>
      </c>
      <c r="T937" s="10" t="s">
        <v>117</v>
      </c>
      <c r="U937" s="248">
        <v>0</v>
      </c>
      <c r="V937" s="10"/>
      <c r="W937" s="174" t="s">
        <v>2864</v>
      </c>
      <c r="X937" s="10"/>
      <c r="Y937" s="10"/>
      <c r="Z937" s="11"/>
      <c r="AA937" s="11"/>
      <c r="AB937" s="10" t="str">
        <f t="shared" si="59"/>
        <v>20</v>
      </c>
      <c r="AC937" s="10" t="s">
        <v>178</v>
      </c>
      <c r="AD937" s="10"/>
      <c r="AE937" s="10"/>
      <c r="AF937" s="10"/>
      <c r="AG937" s="11" t="s">
        <v>206</v>
      </c>
    </row>
    <row r="938" spans="1:33" ht="16.5" x14ac:dyDescent="0.3">
      <c r="A938" s="10">
        <f t="shared" si="61"/>
        <v>933</v>
      </c>
      <c r="B938" s="10">
        <f t="shared" si="58"/>
        <v>47240210</v>
      </c>
      <c r="C938" s="10"/>
      <c r="D938" s="10">
        <v>0</v>
      </c>
      <c r="E938" s="10" t="s">
        <v>133</v>
      </c>
      <c r="F938" s="10" t="str">
        <f t="shared" si="60"/>
        <v>5,72421</v>
      </c>
      <c r="G938" s="10"/>
      <c r="H938" s="10"/>
      <c r="I938" s="10">
        <v>0</v>
      </c>
      <c r="J938" s="11" t="s">
        <v>262</v>
      </c>
      <c r="K938" s="10" t="s">
        <v>55</v>
      </c>
      <c r="L938" s="12"/>
      <c r="M938" s="10">
        <v>1</v>
      </c>
      <c r="N938" s="10"/>
      <c r="O938" s="248"/>
      <c r="P938" s="10"/>
      <c r="Q938" s="10"/>
      <c r="R938" s="248"/>
      <c r="S938" s="248">
        <v>300</v>
      </c>
      <c r="T938" s="10" t="s">
        <v>117</v>
      </c>
      <c r="U938" s="248">
        <v>0</v>
      </c>
      <c r="V938" s="10"/>
      <c r="W938" s="174" t="s">
        <v>2864</v>
      </c>
      <c r="X938" s="10"/>
      <c r="Y938" s="10"/>
      <c r="Z938" s="11"/>
      <c r="AA938" s="11"/>
      <c r="AB938" s="10" t="str">
        <f t="shared" si="59"/>
        <v>21</v>
      </c>
      <c r="AC938" s="10" t="s">
        <v>178</v>
      </c>
      <c r="AD938" s="10"/>
      <c r="AE938" s="10"/>
      <c r="AF938" s="10"/>
      <c r="AG938" s="11" t="s">
        <v>206</v>
      </c>
    </row>
    <row r="939" spans="1:33" ht="16.5" x14ac:dyDescent="0.3">
      <c r="A939" s="55">
        <f t="shared" si="61"/>
        <v>934</v>
      </c>
      <c r="B939" s="10">
        <f t="shared" si="58"/>
        <v>47240220</v>
      </c>
      <c r="C939" s="10"/>
      <c r="D939" s="10">
        <v>0</v>
      </c>
      <c r="E939" s="10" t="s">
        <v>133</v>
      </c>
      <c r="F939" s="10" t="str">
        <f t="shared" si="60"/>
        <v>5,72422</v>
      </c>
      <c r="G939" s="10"/>
      <c r="H939" s="10"/>
      <c r="I939" s="10">
        <v>0</v>
      </c>
      <c r="J939" s="11" t="s">
        <v>262</v>
      </c>
      <c r="K939" s="10" t="s">
        <v>55</v>
      </c>
      <c r="L939" s="12"/>
      <c r="M939" s="10">
        <v>1</v>
      </c>
      <c r="N939" s="10"/>
      <c r="O939" s="248"/>
      <c r="P939" s="10"/>
      <c r="Q939" s="10"/>
      <c r="R939" s="248"/>
      <c r="S939" s="248">
        <v>300</v>
      </c>
      <c r="T939" s="10" t="s">
        <v>117</v>
      </c>
      <c r="U939" s="248">
        <v>0</v>
      </c>
      <c r="V939" s="10"/>
      <c r="W939" s="174" t="s">
        <v>2864</v>
      </c>
      <c r="X939" s="10"/>
      <c r="Y939" s="10"/>
      <c r="Z939" s="11"/>
      <c r="AA939" s="11"/>
      <c r="AB939" s="10" t="str">
        <f t="shared" si="59"/>
        <v>22</v>
      </c>
      <c r="AC939" s="10" t="s">
        <v>178</v>
      </c>
      <c r="AD939" s="10"/>
      <c r="AE939" s="10"/>
      <c r="AF939" s="10"/>
      <c r="AG939" s="11" t="s">
        <v>206</v>
      </c>
    </row>
    <row r="940" spans="1:33" ht="16.5" x14ac:dyDescent="0.3">
      <c r="A940" s="10">
        <f t="shared" si="61"/>
        <v>935</v>
      </c>
      <c r="B940" s="10">
        <f t="shared" si="58"/>
        <v>47240230</v>
      </c>
      <c r="C940" s="10"/>
      <c r="D940" s="10">
        <v>0</v>
      </c>
      <c r="E940" s="10" t="s">
        <v>133</v>
      </c>
      <c r="F940" s="10" t="str">
        <f t="shared" si="60"/>
        <v>5,72423</v>
      </c>
      <c r="G940" s="10"/>
      <c r="H940" s="10"/>
      <c r="I940" s="10">
        <v>0</v>
      </c>
      <c r="J940" s="11" t="s">
        <v>262</v>
      </c>
      <c r="K940" s="10" t="s">
        <v>55</v>
      </c>
      <c r="L940" s="12"/>
      <c r="M940" s="10">
        <v>1</v>
      </c>
      <c r="N940" s="10"/>
      <c r="O940" s="248"/>
      <c r="P940" s="10"/>
      <c r="Q940" s="10"/>
      <c r="R940" s="248"/>
      <c r="S940" s="248">
        <v>300</v>
      </c>
      <c r="T940" s="10" t="s">
        <v>117</v>
      </c>
      <c r="U940" s="248">
        <v>0</v>
      </c>
      <c r="V940" s="10"/>
      <c r="W940" s="174" t="s">
        <v>2864</v>
      </c>
      <c r="X940" s="10"/>
      <c r="Y940" s="10"/>
      <c r="Z940" s="11"/>
      <c r="AA940" s="11"/>
      <c r="AB940" s="10" t="str">
        <f t="shared" si="59"/>
        <v>23</v>
      </c>
      <c r="AC940" s="10" t="s">
        <v>178</v>
      </c>
      <c r="AD940" s="10"/>
      <c r="AE940" s="10"/>
      <c r="AF940" s="10"/>
      <c r="AG940" s="11" t="s">
        <v>206</v>
      </c>
    </row>
    <row r="941" spans="1:33" ht="16.5" x14ac:dyDescent="0.3">
      <c r="A941" s="55">
        <f t="shared" si="61"/>
        <v>936</v>
      </c>
      <c r="B941" s="10">
        <f t="shared" si="58"/>
        <v>47240240</v>
      </c>
      <c r="C941" s="10"/>
      <c r="D941" s="10">
        <v>0</v>
      </c>
      <c r="E941" s="10" t="s">
        <v>133</v>
      </c>
      <c r="F941" s="10" t="str">
        <f t="shared" si="60"/>
        <v>5,72424</v>
      </c>
      <c r="G941" s="10"/>
      <c r="H941" s="10"/>
      <c r="I941" s="10">
        <v>0</v>
      </c>
      <c r="J941" s="11" t="s">
        <v>262</v>
      </c>
      <c r="K941" s="10" t="s">
        <v>55</v>
      </c>
      <c r="L941" s="12"/>
      <c r="M941" s="10">
        <v>1</v>
      </c>
      <c r="N941" s="10"/>
      <c r="O941" s="248"/>
      <c r="P941" s="10"/>
      <c r="Q941" s="10"/>
      <c r="R941" s="248"/>
      <c r="S941" s="248">
        <v>300</v>
      </c>
      <c r="T941" s="10" t="s">
        <v>117</v>
      </c>
      <c r="U941" s="248">
        <v>0</v>
      </c>
      <c r="V941" s="10"/>
      <c r="W941" s="174" t="s">
        <v>2864</v>
      </c>
      <c r="X941" s="10"/>
      <c r="Y941" s="10"/>
      <c r="Z941" s="11"/>
      <c r="AA941" s="11"/>
      <c r="AB941" s="10" t="str">
        <f t="shared" si="59"/>
        <v>24</v>
      </c>
      <c r="AC941" s="10" t="s">
        <v>178</v>
      </c>
      <c r="AD941" s="10"/>
      <c r="AE941" s="10"/>
      <c r="AF941" s="10"/>
      <c r="AG941" s="11" t="s">
        <v>206</v>
      </c>
    </row>
    <row r="942" spans="1:33" ht="16.5" x14ac:dyDescent="0.3">
      <c r="A942" s="10">
        <f t="shared" si="61"/>
        <v>937</v>
      </c>
      <c r="B942" s="10">
        <f t="shared" si="58"/>
        <v>47240250</v>
      </c>
      <c r="C942" s="10"/>
      <c r="D942" s="10">
        <v>0</v>
      </c>
      <c r="E942" s="10" t="s">
        <v>133</v>
      </c>
      <c r="F942" s="10" t="str">
        <f t="shared" si="60"/>
        <v>5,72425</v>
      </c>
      <c r="G942" s="10"/>
      <c r="H942" s="10"/>
      <c r="I942" s="10">
        <v>0</v>
      </c>
      <c r="J942" s="11" t="s">
        <v>262</v>
      </c>
      <c r="K942" s="10" t="s">
        <v>55</v>
      </c>
      <c r="L942" s="12"/>
      <c r="M942" s="10">
        <v>1</v>
      </c>
      <c r="N942" s="10"/>
      <c r="O942" s="248"/>
      <c r="P942" s="10"/>
      <c r="Q942" s="10"/>
      <c r="R942" s="248"/>
      <c r="S942" s="248">
        <v>300</v>
      </c>
      <c r="T942" s="10" t="s">
        <v>117</v>
      </c>
      <c r="U942" s="248">
        <v>0</v>
      </c>
      <c r="V942" s="10"/>
      <c r="W942" s="174" t="s">
        <v>2864</v>
      </c>
      <c r="X942" s="10"/>
      <c r="Y942" s="10"/>
      <c r="Z942" s="11"/>
      <c r="AA942" s="11"/>
      <c r="AB942" s="10" t="str">
        <f t="shared" si="59"/>
        <v>25</v>
      </c>
      <c r="AC942" s="10" t="s">
        <v>178</v>
      </c>
      <c r="AD942" s="10"/>
      <c r="AE942" s="10"/>
      <c r="AF942" s="10"/>
      <c r="AG942" s="11" t="s">
        <v>206</v>
      </c>
    </row>
    <row r="943" spans="1:33" ht="16.5" x14ac:dyDescent="0.3">
      <c r="A943" s="55">
        <f t="shared" si="61"/>
        <v>938</v>
      </c>
      <c r="B943" s="10">
        <f t="shared" si="58"/>
        <v>47250010</v>
      </c>
      <c r="C943" s="10"/>
      <c r="D943" s="10">
        <v>0</v>
      </c>
      <c r="E943" s="10" t="s">
        <v>132</v>
      </c>
      <c r="F943" s="10" t="str">
        <f t="shared" si="60"/>
        <v>5,72501</v>
      </c>
      <c r="G943" s="10"/>
      <c r="H943" s="10"/>
      <c r="I943" s="10">
        <v>0</v>
      </c>
      <c r="J943" s="11" t="s">
        <v>262</v>
      </c>
      <c r="K943" s="10" t="s">
        <v>55</v>
      </c>
      <c r="L943" s="12"/>
      <c r="M943" s="10">
        <v>1</v>
      </c>
      <c r="N943" s="10"/>
      <c r="O943" s="248">
        <v>404</v>
      </c>
      <c r="P943" s="10"/>
      <c r="Q943" s="10"/>
      <c r="R943" s="248">
        <v>18</v>
      </c>
      <c r="S943" s="248">
        <v>300</v>
      </c>
      <c r="T943" s="10" t="s">
        <v>117</v>
      </c>
      <c r="U943" s="248">
        <v>0</v>
      </c>
      <c r="V943" s="10"/>
      <c r="W943" s="174" t="s">
        <v>2864</v>
      </c>
      <c r="X943" s="10"/>
      <c r="Y943" s="10"/>
      <c r="Z943" s="11"/>
      <c r="AA943" s="11"/>
      <c r="AB943" s="10" t="str">
        <f t="shared" si="59"/>
        <v>01</v>
      </c>
      <c r="AC943" s="10" t="s">
        <v>179</v>
      </c>
      <c r="AD943" s="10"/>
      <c r="AE943" s="10"/>
      <c r="AF943" s="10"/>
      <c r="AG943" s="11" t="s">
        <v>207</v>
      </c>
    </row>
    <row r="944" spans="1:33" ht="16.5" x14ac:dyDescent="0.3">
      <c r="A944" s="10">
        <f t="shared" si="61"/>
        <v>939</v>
      </c>
      <c r="B944" s="10">
        <f t="shared" si="58"/>
        <v>47250020</v>
      </c>
      <c r="C944" s="10"/>
      <c r="D944" s="10">
        <v>0</v>
      </c>
      <c r="E944" s="10" t="s">
        <v>132</v>
      </c>
      <c r="F944" s="10" t="str">
        <f t="shared" si="60"/>
        <v>5,72502</v>
      </c>
      <c r="G944" s="10"/>
      <c r="H944" s="10"/>
      <c r="I944" s="10">
        <v>0</v>
      </c>
      <c r="J944" s="11" t="s">
        <v>262</v>
      </c>
      <c r="K944" s="10" t="s">
        <v>55</v>
      </c>
      <c r="L944" s="12"/>
      <c r="M944" s="10">
        <v>1</v>
      </c>
      <c r="N944" s="10"/>
      <c r="O944" s="248">
        <v>404</v>
      </c>
      <c r="P944" s="10"/>
      <c r="Q944" s="10"/>
      <c r="R944" s="248">
        <v>18</v>
      </c>
      <c r="S944" s="248">
        <v>300</v>
      </c>
      <c r="T944" s="10" t="s">
        <v>117</v>
      </c>
      <c r="U944" s="248">
        <v>0</v>
      </c>
      <c r="V944" s="10"/>
      <c r="W944" s="174" t="s">
        <v>2864</v>
      </c>
      <c r="X944" s="10"/>
      <c r="Y944" s="10"/>
      <c r="Z944" s="11"/>
      <c r="AA944" s="11"/>
      <c r="AB944" s="10" t="str">
        <f t="shared" si="59"/>
        <v>02</v>
      </c>
      <c r="AC944" s="10" t="s">
        <v>179</v>
      </c>
      <c r="AD944" s="10"/>
      <c r="AE944" s="10"/>
      <c r="AF944" s="10"/>
      <c r="AG944" s="11" t="s">
        <v>207</v>
      </c>
    </row>
    <row r="945" spans="1:33" ht="16.5" x14ac:dyDescent="0.3">
      <c r="A945" s="55">
        <f t="shared" si="61"/>
        <v>940</v>
      </c>
      <c r="B945" s="10">
        <f t="shared" si="58"/>
        <v>47250030</v>
      </c>
      <c r="C945" s="10"/>
      <c r="D945" s="10">
        <v>0</v>
      </c>
      <c r="E945" s="10" t="s">
        <v>132</v>
      </c>
      <c r="F945" s="10" t="str">
        <f t="shared" si="60"/>
        <v>5,72503</v>
      </c>
      <c r="G945" s="10"/>
      <c r="H945" s="10"/>
      <c r="I945" s="10">
        <v>0</v>
      </c>
      <c r="J945" s="11" t="s">
        <v>262</v>
      </c>
      <c r="K945" s="10" t="s">
        <v>55</v>
      </c>
      <c r="L945" s="12"/>
      <c r="M945" s="10">
        <v>1</v>
      </c>
      <c r="N945" s="10"/>
      <c r="O945" s="248">
        <v>404</v>
      </c>
      <c r="P945" s="10"/>
      <c r="Q945" s="10"/>
      <c r="R945" s="248">
        <v>18</v>
      </c>
      <c r="S945" s="248">
        <v>300</v>
      </c>
      <c r="T945" s="10" t="s">
        <v>117</v>
      </c>
      <c r="U945" s="248">
        <v>0</v>
      </c>
      <c r="V945" s="10"/>
      <c r="W945" s="174" t="s">
        <v>2864</v>
      </c>
      <c r="X945" s="10"/>
      <c r="Y945" s="10"/>
      <c r="Z945" s="11"/>
      <c r="AA945" s="11"/>
      <c r="AB945" s="10" t="str">
        <f t="shared" si="59"/>
        <v>03</v>
      </c>
      <c r="AC945" s="10" t="s">
        <v>179</v>
      </c>
      <c r="AD945" s="10"/>
      <c r="AE945" s="10"/>
      <c r="AF945" s="10"/>
      <c r="AG945" s="11" t="s">
        <v>207</v>
      </c>
    </row>
    <row r="946" spans="1:33" ht="16.5" x14ac:dyDescent="0.3">
      <c r="A946" s="10">
        <f t="shared" si="61"/>
        <v>941</v>
      </c>
      <c r="B946" s="10">
        <f t="shared" si="58"/>
        <v>47250040</v>
      </c>
      <c r="C946" s="10"/>
      <c r="D946" s="10">
        <v>0</v>
      </c>
      <c r="E946" s="10" t="s">
        <v>132</v>
      </c>
      <c r="F946" s="10" t="str">
        <f t="shared" si="60"/>
        <v>5,72504</v>
      </c>
      <c r="G946" s="10"/>
      <c r="H946" s="10"/>
      <c r="I946" s="10">
        <v>0</v>
      </c>
      <c r="J946" s="11" t="s">
        <v>262</v>
      </c>
      <c r="K946" s="10" t="s">
        <v>55</v>
      </c>
      <c r="L946" s="12"/>
      <c r="M946" s="10">
        <v>1</v>
      </c>
      <c r="N946" s="10"/>
      <c r="O946" s="248">
        <v>404</v>
      </c>
      <c r="P946" s="10"/>
      <c r="Q946" s="10"/>
      <c r="R946" s="248">
        <v>18</v>
      </c>
      <c r="S946" s="248">
        <v>300</v>
      </c>
      <c r="T946" s="10" t="s">
        <v>117</v>
      </c>
      <c r="U946" s="248">
        <v>0</v>
      </c>
      <c r="V946" s="10"/>
      <c r="W946" s="174" t="s">
        <v>2864</v>
      </c>
      <c r="X946" s="10"/>
      <c r="Y946" s="10"/>
      <c r="Z946" s="11"/>
      <c r="AA946" s="11"/>
      <c r="AB946" s="10" t="str">
        <f t="shared" si="59"/>
        <v>04</v>
      </c>
      <c r="AC946" s="10" t="s">
        <v>179</v>
      </c>
      <c r="AD946" s="10"/>
      <c r="AE946" s="10"/>
      <c r="AF946" s="10"/>
      <c r="AG946" s="11" t="s">
        <v>207</v>
      </c>
    </row>
    <row r="947" spans="1:33" ht="16.5" x14ac:dyDescent="0.3">
      <c r="A947" s="55">
        <f t="shared" si="61"/>
        <v>942</v>
      </c>
      <c r="B947" s="10">
        <f t="shared" si="58"/>
        <v>47250050</v>
      </c>
      <c r="C947" s="10"/>
      <c r="D947" s="10">
        <v>0</v>
      </c>
      <c r="E947" s="10" t="s">
        <v>132</v>
      </c>
      <c r="F947" s="10" t="str">
        <f t="shared" si="60"/>
        <v>5,72505</v>
      </c>
      <c r="G947" s="10"/>
      <c r="H947" s="10"/>
      <c r="I947" s="10">
        <v>0</v>
      </c>
      <c r="J947" s="11" t="s">
        <v>262</v>
      </c>
      <c r="K947" s="10" t="s">
        <v>55</v>
      </c>
      <c r="L947" s="12"/>
      <c r="M947" s="10">
        <v>1</v>
      </c>
      <c r="N947" s="10"/>
      <c r="O947" s="248">
        <v>404</v>
      </c>
      <c r="P947" s="10"/>
      <c r="Q947" s="10"/>
      <c r="R947" s="248">
        <v>18</v>
      </c>
      <c r="S947" s="248">
        <v>300</v>
      </c>
      <c r="T947" s="10" t="s">
        <v>117</v>
      </c>
      <c r="U947" s="248">
        <v>0</v>
      </c>
      <c r="V947" s="10"/>
      <c r="W947" s="174" t="s">
        <v>2864</v>
      </c>
      <c r="X947" s="10"/>
      <c r="Y947" s="10"/>
      <c r="Z947" s="11"/>
      <c r="AA947" s="11"/>
      <c r="AB947" s="10" t="str">
        <f t="shared" si="59"/>
        <v>05</v>
      </c>
      <c r="AC947" s="10" t="s">
        <v>179</v>
      </c>
      <c r="AD947" s="10"/>
      <c r="AE947" s="10"/>
      <c r="AF947" s="10"/>
      <c r="AG947" s="11" t="s">
        <v>207</v>
      </c>
    </row>
    <row r="948" spans="1:33" ht="16.5" x14ac:dyDescent="0.3">
      <c r="A948" s="10">
        <f t="shared" si="61"/>
        <v>943</v>
      </c>
      <c r="B948" s="10">
        <f t="shared" si="58"/>
        <v>47250060</v>
      </c>
      <c r="C948" s="10"/>
      <c r="D948" s="10">
        <v>0</v>
      </c>
      <c r="E948" s="10" t="s">
        <v>132</v>
      </c>
      <c r="F948" s="10" t="str">
        <f t="shared" si="60"/>
        <v>5,72506</v>
      </c>
      <c r="G948" s="10"/>
      <c r="H948" s="10"/>
      <c r="I948" s="10">
        <v>0</v>
      </c>
      <c r="J948" s="11" t="s">
        <v>262</v>
      </c>
      <c r="K948" s="10" t="s">
        <v>55</v>
      </c>
      <c r="L948" s="12"/>
      <c r="M948" s="10">
        <v>1</v>
      </c>
      <c r="N948" s="10"/>
      <c r="O948" s="248">
        <v>404</v>
      </c>
      <c r="P948" s="10"/>
      <c r="Q948" s="10"/>
      <c r="R948" s="248">
        <v>18</v>
      </c>
      <c r="S948" s="248">
        <v>300</v>
      </c>
      <c r="T948" s="10" t="s">
        <v>117</v>
      </c>
      <c r="U948" s="248">
        <v>0</v>
      </c>
      <c r="V948" s="10"/>
      <c r="W948" s="174" t="s">
        <v>2864</v>
      </c>
      <c r="X948" s="10"/>
      <c r="Y948" s="10"/>
      <c r="Z948" s="11"/>
      <c r="AA948" s="11"/>
      <c r="AB948" s="10" t="str">
        <f t="shared" si="59"/>
        <v>06</v>
      </c>
      <c r="AC948" s="10" t="s">
        <v>179</v>
      </c>
      <c r="AD948" s="10"/>
      <c r="AE948" s="10"/>
      <c r="AF948" s="10"/>
      <c r="AG948" s="11" t="s">
        <v>207</v>
      </c>
    </row>
    <row r="949" spans="1:33" ht="16.5" x14ac:dyDescent="0.3">
      <c r="A949" s="55">
        <f t="shared" si="61"/>
        <v>944</v>
      </c>
      <c r="B949" s="10">
        <f t="shared" si="58"/>
        <v>47250070</v>
      </c>
      <c r="C949" s="10"/>
      <c r="D949" s="10">
        <v>0</v>
      </c>
      <c r="E949" s="10" t="s">
        <v>132</v>
      </c>
      <c r="F949" s="10" t="str">
        <f t="shared" si="60"/>
        <v>5,72507</v>
      </c>
      <c r="G949" s="10"/>
      <c r="H949" s="10"/>
      <c r="I949" s="10">
        <v>0</v>
      </c>
      <c r="J949" s="11" t="s">
        <v>262</v>
      </c>
      <c r="K949" s="10" t="s">
        <v>55</v>
      </c>
      <c r="L949" s="12"/>
      <c r="M949" s="10">
        <v>1</v>
      </c>
      <c r="N949" s="10"/>
      <c r="O949" s="248">
        <v>404</v>
      </c>
      <c r="P949" s="10"/>
      <c r="Q949" s="10"/>
      <c r="R949" s="248">
        <v>18</v>
      </c>
      <c r="S949" s="248">
        <v>300</v>
      </c>
      <c r="T949" s="10" t="s">
        <v>117</v>
      </c>
      <c r="U949" s="248">
        <v>0</v>
      </c>
      <c r="V949" s="10"/>
      <c r="W949" s="174" t="s">
        <v>2864</v>
      </c>
      <c r="X949" s="10"/>
      <c r="Y949" s="10"/>
      <c r="Z949" s="11"/>
      <c r="AA949" s="11"/>
      <c r="AB949" s="10" t="str">
        <f t="shared" si="59"/>
        <v>07</v>
      </c>
      <c r="AC949" s="10" t="s">
        <v>179</v>
      </c>
      <c r="AD949" s="10"/>
      <c r="AE949" s="10"/>
      <c r="AF949" s="10"/>
      <c r="AG949" s="11" t="s">
        <v>207</v>
      </c>
    </row>
    <row r="950" spans="1:33" ht="16.5" x14ac:dyDescent="0.3">
      <c r="A950" s="10">
        <f t="shared" si="61"/>
        <v>945</v>
      </c>
      <c r="B950" s="10">
        <f t="shared" si="58"/>
        <v>47250080</v>
      </c>
      <c r="C950" s="10"/>
      <c r="D950" s="10">
        <v>0</v>
      </c>
      <c r="E950" s="10" t="s">
        <v>132</v>
      </c>
      <c r="F950" s="10" t="str">
        <f t="shared" si="60"/>
        <v>5,72508</v>
      </c>
      <c r="G950" s="10"/>
      <c r="H950" s="10"/>
      <c r="I950" s="10">
        <v>0</v>
      </c>
      <c r="J950" s="11" t="s">
        <v>262</v>
      </c>
      <c r="K950" s="10" t="s">
        <v>55</v>
      </c>
      <c r="L950" s="12"/>
      <c r="M950" s="10">
        <v>1</v>
      </c>
      <c r="N950" s="10"/>
      <c r="O950" s="248">
        <v>404</v>
      </c>
      <c r="P950" s="10"/>
      <c r="Q950" s="10"/>
      <c r="R950" s="248">
        <v>18</v>
      </c>
      <c r="S950" s="248">
        <v>300</v>
      </c>
      <c r="T950" s="10" t="s">
        <v>117</v>
      </c>
      <c r="U950" s="248">
        <v>0</v>
      </c>
      <c r="V950" s="10"/>
      <c r="W950" s="174" t="s">
        <v>2864</v>
      </c>
      <c r="X950" s="10"/>
      <c r="Y950" s="10"/>
      <c r="Z950" s="11"/>
      <c r="AA950" s="11"/>
      <c r="AB950" s="10" t="str">
        <f t="shared" si="59"/>
        <v>08</v>
      </c>
      <c r="AC950" s="10" t="s">
        <v>179</v>
      </c>
      <c r="AD950" s="10"/>
      <c r="AE950" s="10"/>
      <c r="AF950" s="10"/>
      <c r="AG950" s="11" t="s">
        <v>207</v>
      </c>
    </row>
    <row r="951" spans="1:33" ht="16.5" x14ac:dyDescent="0.3">
      <c r="A951" s="55">
        <f t="shared" si="61"/>
        <v>946</v>
      </c>
      <c r="B951" s="10">
        <f t="shared" si="58"/>
        <v>47250090</v>
      </c>
      <c r="C951" s="10"/>
      <c r="D951" s="10">
        <v>0</v>
      </c>
      <c r="E951" s="10" t="s">
        <v>132</v>
      </c>
      <c r="F951" s="10" t="str">
        <f t="shared" si="60"/>
        <v>5,72509</v>
      </c>
      <c r="G951" s="10"/>
      <c r="H951" s="10"/>
      <c r="I951" s="10">
        <v>0</v>
      </c>
      <c r="J951" s="11" t="s">
        <v>262</v>
      </c>
      <c r="K951" s="10" t="s">
        <v>55</v>
      </c>
      <c r="L951" s="12"/>
      <c r="M951" s="10">
        <v>1</v>
      </c>
      <c r="N951" s="10"/>
      <c r="O951" s="248">
        <v>404</v>
      </c>
      <c r="P951" s="10"/>
      <c r="Q951" s="10"/>
      <c r="R951" s="248">
        <v>18</v>
      </c>
      <c r="S951" s="248">
        <v>300</v>
      </c>
      <c r="T951" s="10" t="s">
        <v>117</v>
      </c>
      <c r="U951" s="248">
        <v>0</v>
      </c>
      <c r="V951" s="10"/>
      <c r="W951" s="174" t="s">
        <v>2864</v>
      </c>
      <c r="X951" s="10"/>
      <c r="Y951" s="10"/>
      <c r="Z951" s="11"/>
      <c r="AA951" s="11"/>
      <c r="AB951" s="10" t="str">
        <f t="shared" si="59"/>
        <v>09</v>
      </c>
      <c r="AC951" s="10" t="s">
        <v>179</v>
      </c>
      <c r="AD951" s="10"/>
      <c r="AE951" s="10"/>
      <c r="AF951" s="10"/>
      <c r="AG951" s="11" t="s">
        <v>207</v>
      </c>
    </row>
    <row r="952" spans="1:33" ht="16.5" x14ac:dyDescent="0.3">
      <c r="A952" s="10">
        <f t="shared" si="61"/>
        <v>947</v>
      </c>
      <c r="B952" s="10">
        <f t="shared" si="58"/>
        <v>47250100</v>
      </c>
      <c r="C952" s="10"/>
      <c r="D952" s="10">
        <v>0</v>
      </c>
      <c r="E952" s="10" t="s">
        <v>132</v>
      </c>
      <c r="F952" s="10" t="str">
        <f t="shared" si="60"/>
        <v>5,72510</v>
      </c>
      <c r="G952" s="10"/>
      <c r="H952" s="10"/>
      <c r="I952" s="10">
        <v>0</v>
      </c>
      <c r="J952" s="11" t="s">
        <v>262</v>
      </c>
      <c r="K952" s="10" t="s">
        <v>55</v>
      </c>
      <c r="L952" s="12"/>
      <c r="M952" s="10">
        <v>1</v>
      </c>
      <c r="N952" s="10"/>
      <c r="O952" s="248">
        <v>404</v>
      </c>
      <c r="P952" s="10"/>
      <c r="Q952" s="10"/>
      <c r="R952" s="248">
        <v>18</v>
      </c>
      <c r="S952" s="248">
        <v>300</v>
      </c>
      <c r="T952" s="10" t="s">
        <v>117</v>
      </c>
      <c r="U952" s="248">
        <v>0</v>
      </c>
      <c r="V952" s="10"/>
      <c r="W952" s="174" t="s">
        <v>2864</v>
      </c>
      <c r="X952" s="10"/>
      <c r="Y952" s="10"/>
      <c r="Z952" s="11"/>
      <c r="AA952" s="11"/>
      <c r="AB952" s="10" t="str">
        <f t="shared" si="59"/>
        <v>10</v>
      </c>
      <c r="AC952" s="10" t="s">
        <v>179</v>
      </c>
      <c r="AD952" s="10"/>
      <c r="AE952" s="10"/>
      <c r="AF952" s="10"/>
      <c r="AG952" s="11" t="s">
        <v>207</v>
      </c>
    </row>
    <row r="953" spans="1:33" ht="16.5" x14ac:dyDescent="0.3">
      <c r="A953" s="55">
        <f t="shared" si="61"/>
        <v>948</v>
      </c>
      <c r="B953" s="10">
        <f t="shared" si="58"/>
        <v>47250110</v>
      </c>
      <c r="C953" s="10"/>
      <c r="D953" s="10">
        <v>0</v>
      </c>
      <c r="E953" s="10" t="s">
        <v>132</v>
      </c>
      <c r="F953" s="10" t="str">
        <f t="shared" si="60"/>
        <v>5,72511</v>
      </c>
      <c r="G953" s="10"/>
      <c r="H953" s="10"/>
      <c r="I953" s="10">
        <v>0</v>
      </c>
      <c r="J953" s="11" t="s">
        <v>262</v>
      </c>
      <c r="K953" s="10" t="s">
        <v>55</v>
      </c>
      <c r="L953" s="12"/>
      <c r="M953" s="10">
        <v>1</v>
      </c>
      <c r="N953" s="10"/>
      <c r="O953" s="248">
        <v>404</v>
      </c>
      <c r="P953" s="10"/>
      <c r="Q953" s="10"/>
      <c r="R953" s="248">
        <v>18</v>
      </c>
      <c r="S953" s="248">
        <v>300</v>
      </c>
      <c r="T953" s="10" t="s">
        <v>117</v>
      </c>
      <c r="U953" s="248">
        <v>0</v>
      </c>
      <c r="V953" s="10"/>
      <c r="W953" s="174" t="s">
        <v>2864</v>
      </c>
      <c r="X953" s="10"/>
      <c r="Y953" s="10"/>
      <c r="Z953" s="11"/>
      <c r="AA953" s="11"/>
      <c r="AB953" s="10" t="str">
        <f t="shared" si="59"/>
        <v>11</v>
      </c>
      <c r="AC953" s="10" t="s">
        <v>179</v>
      </c>
      <c r="AD953" s="10"/>
      <c r="AE953" s="10"/>
      <c r="AF953" s="10"/>
      <c r="AG953" s="11" t="s">
        <v>207</v>
      </c>
    </row>
    <row r="954" spans="1:33" ht="16.5" x14ac:dyDescent="0.3">
      <c r="A954" s="10">
        <f t="shared" si="61"/>
        <v>949</v>
      </c>
      <c r="B954" s="10">
        <f t="shared" si="58"/>
        <v>47250120</v>
      </c>
      <c r="C954" s="10"/>
      <c r="D954" s="10">
        <v>0</v>
      </c>
      <c r="E954" s="10" t="s">
        <v>132</v>
      </c>
      <c r="F954" s="10" t="str">
        <f t="shared" si="60"/>
        <v>5,72512</v>
      </c>
      <c r="G954" s="10"/>
      <c r="H954" s="10"/>
      <c r="I954" s="10">
        <v>0</v>
      </c>
      <c r="J954" s="11" t="s">
        <v>262</v>
      </c>
      <c r="K954" s="10" t="s">
        <v>55</v>
      </c>
      <c r="L954" s="12"/>
      <c r="M954" s="10">
        <v>1</v>
      </c>
      <c r="N954" s="10"/>
      <c r="O954" s="248">
        <v>404</v>
      </c>
      <c r="P954" s="10"/>
      <c r="Q954" s="10"/>
      <c r="R954" s="248">
        <v>18</v>
      </c>
      <c r="S954" s="248">
        <v>300</v>
      </c>
      <c r="T954" s="10" t="s">
        <v>117</v>
      </c>
      <c r="U954" s="248">
        <v>0</v>
      </c>
      <c r="V954" s="10"/>
      <c r="W954" s="174" t="s">
        <v>2864</v>
      </c>
      <c r="X954" s="10"/>
      <c r="Y954" s="10"/>
      <c r="Z954" s="11"/>
      <c r="AA954" s="11"/>
      <c r="AB954" s="10" t="str">
        <f t="shared" si="59"/>
        <v>12</v>
      </c>
      <c r="AC954" s="10" t="s">
        <v>179</v>
      </c>
      <c r="AD954" s="10"/>
      <c r="AE954" s="10"/>
      <c r="AF954" s="10"/>
      <c r="AG954" s="11" t="s">
        <v>207</v>
      </c>
    </row>
    <row r="955" spans="1:33" ht="16.5" x14ac:dyDescent="0.3">
      <c r="A955" s="55">
        <f t="shared" si="61"/>
        <v>950</v>
      </c>
      <c r="B955" s="10">
        <f t="shared" si="58"/>
        <v>47250130</v>
      </c>
      <c r="C955" s="10"/>
      <c r="D955" s="10">
        <v>0</v>
      </c>
      <c r="E955" s="10" t="s">
        <v>132</v>
      </c>
      <c r="F955" s="10" t="str">
        <f t="shared" si="60"/>
        <v>5,72513</v>
      </c>
      <c r="G955" s="10"/>
      <c r="H955" s="10"/>
      <c r="I955" s="10">
        <v>0</v>
      </c>
      <c r="J955" s="11" t="s">
        <v>262</v>
      </c>
      <c r="K955" s="10" t="s">
        <v>55</v>
      </c>
      <c r="L955" s="12"/>
      <c r="M955" s="10">
        <v>1</v>
      </c>
      <c r="N955" s="10"/>
      <c r="O955" s="248">
        <v>404</v>
      </c>
      <c r="P955" s="10"/>
      <c r="Q955" s="10"/>
      <c r="R955" s="248">
        <v>18</v>
      </c>
      <c r="S955" s="248">
        <v>300</v>
      </c>
      <c r="T955" s="10" t="s">
        <v>117</v>
      </c>
      <c r="U955" s="248">
        <v>0</v>
      </c>
      <c r="V955" s="10"/>
      <c r="W955" s="174" t="s">
        <v>2864</v>
      </c>
      <c r="X955" s="10"/>
      <c r="Y955" s="10"/>
      <c r="Z955" s="11"/>
      <c r="AA955" s="11"/>
      <c r="AB955" s="10" t="str">
        <f t="shared" si="59"/>
        <v>13</v>
      </c>
      <c r="AC955" s="10" t="s">
        <v>179</v>
      </c>
      <c r="AD955" s="10"/>
      <c r="AE955" s="10"/>
      <c r="AF955" s="10"/>
      <c r="AG955" s="11" t="s">
        <v>207</v>
      </c>
    </row>
    <row r="956" spans="1:33" ht="16.5" x14ac:dyDescent="0.3">
      <c r="A956" s="10">
        <f t="shared" si="61"/>
        <v>951</v>
      </c>
      <c r="B956" s="10">
        <f t="shared" si="58"/>
        <v>47250140</v>
      </c>
      <c r="C956" s="10"/>
      <c r="D956" s="10">
        <v>0</v>
      </c>
      <c r="E956" s="10" t="s">
        <v>132</v>
      </c>
      <c r="F956" s="10" t="str">
        <f t="shared" si="60"/>
        <v>5,72514</v>
      </c>
      <c r="G956" s="10"/>
      <c r="H956" s="10"/>
      <c r="I956" s="10">
        <v>0</v>
      </c>
      <c r="J956" s="11" t="s">
        <v>262</v>
      </c>
      <c r="K956" s="10" t="s">
        <v>55</v>
      </c>
      <c r="L956" s="12"/>
      <c r="M956" s="10">
        <v>1</v>
      </c>
      <c r="N956" s="10"/>
      <c r="O956" s="248">
        <v>404</v>
      </c>
      <c r="P956" s="10"/>
      <c r="Q956" s="10"/>
      <c r="R956" s="248">
        <v>18</v>
      </c>
      <c r="S956" s="248">
        <v>300</v>
      </c>
      <c r="T956" s="10" t="s">
        <v>117</v>
      </c>
      <c r="U956" s="248">
        <v>0</v>
      </c>
      <c r="V956" s="10"/>
      <c r="W956" s="174" t="s">
        <v>2864</v>
      </c>
      <c r="X956" s="10"/>
      <c r="Y956" s="10"/>
      <c r="Z956" s="11"/>
      <c r="AA956" s="11"/>
      <c r="AB956" s="10" t="str">
        <f t="shared" si="59"/>
        <v>14</v>
      </c>
      <c r="AC956" s="10" t="s">
        <v>179</v>
      </c>
      <c r="AD956" s="10"/>
      <c r="AE956" s="10"/>
      <c r="AF956" s="10"/>
      <c r="AG956" s="11" t="s">
        <v>207</v>
      </c>
    </row>
    <row r="957" spans="1:33" ht="16.5" x14ac:dyDescent="0.3">
      <c r="A957" s="55">
        <f t="shared" si="61"/>
        <v>952</v>
      </c>
      <c r="B957" s="10">
        <f t="shared" si="58"/>
        <v>47250150</v>
      </c>
      <c r="C957" s="10"/>
      <c r="D957" s="10">
        <v>0</v>
      </c>
      <c r="E957" s="10" t="s">
        <v>132</v>
      </c>
      <c r="F957" s="10" t="str">
        <f t="shared" si="60"/>
        <v>5,72515</v>
      </c>
      <c r="G957" s="10"/>
      <c r="H957" s="10"/>
      <c r="I957" s="10">
        <v>0</v>
      </c>
      <c r="J957" s="11" t="s">
        <v>262</v>
      </c>
      <c r="K957" s="10" t="s">
        <v>55</v>
      </c>
      <c r="L957" s="12"/>
      <c r="M957" s="10">
        <v>1</v>
      </c>
      <c r="N957" s="10"/>
      <c r="O957" s="248">
        <v>404</v>
      </c>
      <c r="P957" s="10"/>
      <c r="Q957" s="10"/>
      <c r="R957" s="248">
        <v>18</v>
      </c>
      <c r="S957" s="248">
        <v>300</v>
      </c>
      <c r="T957" s="10" t="s">
        <v>117</v>
      </c>
      <c r="U957" s="248">
        <v>0</v>
      </c>
      <c r="V957" s="10"/>
      <c r="W957" s="174" t="s">
        <v>2864</v>
      </c>
      <c r="X957" s="10"/>
      <c r="Y957" s="10"/>
      <c r="Z957" s="11"/>
      <c r="AA957" s="11"/>
      <c r="AB957" s="10" t="str">
        <f t="shared" si="59"/>
        <v>15</v>
      </c>
      <c r="AC957" s="10" t="s">
        <v>179</v>
      </c>
      <c r="AD957" s="10"/>
      <c r="AE957" s="10"/>
      <c r="AF957" s="10"/>
      <c r="AG957" s="11" t="s">
        <v>207</v>
      </c>
    </row>
    <row r="958" spans="1:33" ht="16.5" x14ac:dyDescent="0.3">
      <c r="A958" s="10">
        <f t="shared" si="61"/>
        <v>953</v>
      </c>
      <c r="B958" s="10">
        <f t="shared" ref="B958:B967" si="62">AC958+AB958*10-10</f>
        <v>47250160</v>
      </c>
      <c r="C958" s="10"/>
      <c r="D958" s="10">
        <v>0</v>
      </c>
      <c r="E958" s="10" t="s">
        <v>132</v>
      </c>
      <c r="F958" s="10" t="str">
        <f t="shared" si="60"/>
        <v>5,72516</v>
      </c>
      <c r="G958" s="10"/>
      <c r="H958" s="10"/>
      <c r="I958" s="10">
        <v>0</v>
      </c>
      <c r="J958" s="11" t="s">
        <v>262</v>
      </c>
      <c r="K958" s="10" t="s">
        <v>55</v>
      </c>
      <c r="L958" s="12"/>
      <c r="M958" s="10">
        <v>1</v>
      </c>
      <c r="N958" s="10"/>
      <c r="O958" s="248">
        <v>404</v>
      </c>
      <c r="P958" s="10"/>
      <c r="Q958" s="10"/>
      <c r="R958" s="248">
        <v>18</v>
      </c>
      <c r="S958" s="248">
        <v>300</v>
      </c>
      <c r="T958" s="10" t="s">
        <v>117</v>
      </c>
      <c r="U958" s="248">
        <v>0</v>
      </c>
      <c r="V958" s="10"/>
      <c r="W958" s="174" t="s">
        <v>2864</v>
      </c>
      <c r="X958" s="10"/>
      <c r="Y958" s="10"/>
      <c r="Z958" s="11"/>
      <c r="AA958" s="11"/>
      <c r="AB958" s="10" t="str">
        <f t="shared" si="59"/>
        <v>16</v>
      </c>
      <c r="AC958" s="10" t="s">
        <v>179</v>
      </c>
      <c r="AD958" s="10"/>
      <c r="AE958" s="10"/>
      <c r="AF958" s="10"/>
      <c r="AG958" s="11" t="s">
        <v>207</v>
      </c>
    </row>
    <row r="959" spans="1:33" ht="16.5" x14ac:dyDescent="0.3">
      <c r="A959" s="55">
        <f t="shared" si="61"/>
        <v>954</v>
      </c>
      <c r="B959" s="10">
        <f t="shared" si="62"/>
        <v>47250170</v>
      </c>
      <c r="C959" s="10"/>
      <c r="D959" s="10">
        <v>0</v>
      </c>
      <c r="E959" s="10" t="s">
        <v>132</v>
      </c>
      <c r="F959" s="10" t="str">
        <f t="shared" si="60"/>
        <v>5,72517</v>
      </c>
      <c r="G959" s="10"/>
      <c r="H959" s="10"/>
      <c r="I959" s="10">
        <v>0</v>
      </c>
      <c r="J959" s="11" t="s">
        <v>262</v>
      </c>
      <c r="K959" s="10" t="s">
        <v>55</v>
      </c>
      <c r="L959" s="12"/>
      <c r="M959" s="10">
        <v>1</v>
      </c>
      <c r="N959" s="10"/>
      <c r="O959" s="248">
        <v>404</v>
      </c>
      <c r="P959" s="10"/>
      <c r="Q959" s="10"/>
      <c r="R959" s="248">
        <v>18</v>
      </c>
      <c r="S959" s="248">
        <v>300</v>
      </c>
      <c r="T959" s="10" t="s">
        <v>117</v>
      </c>
      <c r="U959" s="248">
        <v>0</v>
      </c>
      <c r="V959" s="10"/>
      <c r="W959" s="174" t="s">
        <v>2864</v>
      </c>
      <c r="X959" s="10"/>
      <c r="Y959" s="10"/>
      <c r="Z959" s="11"/>
      <c r="AA959" s="11"/>
      <c r="AB959" s="10" t="str">
        <f t="shared" si="59"/>
        <v>17</v>
      </c>
      <c r="AC959" s="10" t="s">
        <v>179</v>
      </c>
      <c r="AD959" s="10"/>
      <c r="AE959" s="10"/>
      <c r="AF959" s="10"/>
      <c r="AG959" s="11" t="s">
        <v>207</v>
      </c>
    </row>
    <row r="960" spans="1:33" ht="16.5" x14ac:dyDescent="0.3">
      <c r="A960" s="10">
        <f t="shared" si="61"/>
        <v>955</v>
      </c>
      <c r="B960" s="10">
        <f t="shared" si="62"/>
        <v>47250180</v>
      </c>
      <c r="C960" s="10"/>
      <c r="D960" s="10">
        <v>0</v>
      </c>
      <c r="E960" s="10" t="s">
        <v>132</v>
      </c>
      <c r="F960" s="10" t="str">
        <f t="shared" si="60"/>
        <v>5,72518</v>
      </c>
      <c r="G960" s="10"/>
      <c r="H960" s="10"/>
      <c r="I960" s="10">
        <v>0</v>
      </c>
      <c r="J960" s="11" t="s">
        <v>262</v>
      </c>
      <c r="K960" s="10" t="s">
        <v>55</v>
      </c>
      <c r="L960" s="12"/>
      <c r="M960" s="10">
        <v>1</v>
      </c>
      <c r="N960" s="10"/>
      <c r="O960" s="248">
        <v>404</v>
      </c>
      <c r="P960" s="10"/>
      <c r="Q960" s="10"/>
      <c r="R960" s="248">
        <v>18</v>
      </c>
      <c r="S960" s="248">
        <v>300</v>
      </c>
      <c r="T960" s="10" t="s">
        <v>117</v>
      </c>
      <c r="U960" s="248">
        <v>0</v>
      </c>
      <c r="V960" s="10"/>
      <c r="W960" s="174" t="s">
        <v>2864</v>
      </c>
      <c r="X960" s="10"/>
      <c r="Y960" s="10"/>
      <c r="Z960" s="11"/>
      <c r="AA960" s="11"/>
      <c r="AB960" s="10" t="str">
        <f t="shared" si="59"/>
        <v>18</v>
      </c>
      <c r="AC960" s="10" t="s">
        <v>179</v>
      </c>
      <c r="AD960" s="10"/>
      <c r="AE960" s="10"/>
      <c r="AF960" s="10"/>
      <c r="AG960" s="11" t="s">
        <v>207</v>
      </c>
    </row>
    <row r="961" spans="1:33" ht="16.5" x14ac:dyDescent="0.3">
      <c r="A961" s="55">
        <f t="shared" si="61"/>
        <v>956</v>
      </c>
      <c r="B961" s="10">
        <f t="shared" si="62"/>
        <v>47250190</v>
      </c>
      <c r="C961" s="10"/>
      <c r="D961" s="10">
        <v>0</v>
      </c>
      <c r="E961" s="10" t="s">
        <v>132</v>
      </c>
      <c r="F961" s="10" t="str">
        <f t="shared" si="60"/>
        <v>5,72519</v>
      </c>
      <c r="G961" s="10"/>
      <c r="H961" s="10"/>
      <c r="I961" s="10">
        <v>0</v>
      </c>
      <c r="J961" s="11" t="s">
        <v>262</v>
      </c>
      <c r="K961" s="10" t="s">
        <v>55</v>
      </c>
      <c r="L961" s="12"/>
      <c r="M961" s="10">
        <v>1</v>
      </c>
      <c r="N961" s="10"/>
      <c r="O961" s="248">
        <v>404</v>
      </c>
      <c r="P961" s="10"/>
      <c r="Q961" s="10"/>
      <c r="R961" s="248">
        <v>18</v>
      </c>
      <c r="S961" s="248">
        <v>300</v>
      </c>
      <c r="T961" s="10" t="s">
        <v>117</v>
      </c>
      <c r="U961" s="248">
        <v>0</v>
      </c>
      <c r="V961" s="10"/>
      <c r="W961" s="174" t="s">
        <v>2864</v>
      </c>
      <c r="X961" s="10"/>
      <c r="Y961" s="10"/>
      <c r="Z961" s="11"/>
      <c r="AA961" s="11"/>
      <c r="AB961" s="10" t="str">
        <f t="shared" si="59"/>
        <v>19</v>
      </c>
      <c r="AC961" s="10" t="s">
        <v>179</v>
      </c>
      <c r="AD961" s="10"/>
      <c r="AE961" s="10"/>
      <c r="AF961" s="10"/>
      <c r="AG961" s="11" t="s">
        <v>207</v>
      </c>
    </row>
    <row r="962" spans="1:33" ht="16.5" x14ac:dyDescent="0.3">
      <c r="A962" s="10">
        <f t="shared" si="61"/>
        <v>957</v>
      </c>
      <c r="B962" s="10">
        <f t="shared" si="62"/>
        <v>47250200</v>
      </c>
      <c r="C962" s="10"/>
      <c r="D962" s="10">
        <v>0</v>
      </c>
      <c r="E962" s="10" t="s">
        <v>132</v>
      </c>
      <c r="F962" s="10" t="str">
        <f t="shared" si="60"/>
        <v>5,72520</v>
      </c>
      <c r="G962" s="10"/>
      <c r="H962" s="10"/>
      <c r="I962" s="10">
        <v>0</v>
      </c>
      <c r="J962" s="11" t="s">
        <v>262</v>
      </c>
      <c r="K962" s="10" t="s">
        <v>55</v>
      </c>
      <c r="L962" s="12"/>
      <c r="M962" s="10">
        <v>1</v>
      </c>
      <c r="N962" s="68"/>
      <c r="O962" s="248">
        <v>404</v>
      </c>
      <c r="P962" s="10"/>
      <c r="Q962" s="10"/>
      <c r="R962" s="248">
        <v>18</v>
      </c>
      <c r="S962" s="248">
        <v>300</v>
      </c>
      <c r="T962" s="10" t="s">
        <v>117</v>
      </c>
      <c r="U962" s="248">
        <v>0</v>
      </c>
      <c r="V962" s="10"/>
      <c r="W962" s="174" t="s">
        <v>2864</v>
      </c>
      <c r="X962" s="10"/>
      <c r="Y962" s="10"/>
      <c r="Z962" s="11"/>
      <c r="AA962" s="11"/>
      <c r="AB962" s="10" t="str">
        <f t="shared" si="59"/>
        <v>20</v>
      </c>
      <c r="AC962" s="10" t="s">
        <v>179</v>
      </c>
      <c r="AD962" s="10"/>
      <c r="AE962" s="10"/>
      <c r="AF962" s="10"/>
      <c r="AG962" s="11" t="s">
        <v>207</v>
      </c>
    </row>
    <row r="963" spans="1:33" ht="16.5" x14ac:dyDescent="0.3">
      <c r="A963" s="55">
        <f t="shared" si="61"/>
        <v>958</v>
      </c>
      <c r="B963" s="10">
        <f t="shared" si="62"/>
        <v>47250210</v>
      </c>
      <c r="C963" s="10"/>
      <c r="D963" s="10">
        <v>0</v>
      </c>
      <c r="E963" s="10" t="s">
        <v>132</v>
      </c>
      <c r="F963" s="10" t="str">
        <f t="shared" si="60"/>
        <v>5,72521</v>
      </c>
      <c r="G963" s="10"/>
      <c r="H963" s="10"/>
      <c r="I963" s="10">
        <v>0</v>
      </c>
      <c r="J963" s="11" t="s">
        <v>262</v>
      </c>
      <c r="K963" s="10" t="s">
        <v>55</v>
      </c>
      <c r="L963" s="12"/>
      <c r="M963" s="10">
        <v>1</v>
      </c>
      <c r="N963" s="10"/>
      <c r="O963" s="248">
        <v>404</v>
      </c>
      <c r="P963" s="10"/>
      <c r="Q963" s="10"/>
      <c r="R963" s="248">
        <v>18</v>
      </c>
      <c r="S963" s="248">
        <v>300</v>
      </c>
      <c r="T963" s="10" t="s">
        <v>117</v>
      </c>
      <c r="U963" s="248">
        <v>0</v>
      </c>
      <c r="V963" s="10"/>
      <c r="W963" s="174" t="s">
        <v>2864</v>
      </c>
      <c r="X963" s="10"/>
      <c r="Y963" s="10"/>
      <c r="Z963" s="11"/>
      <c r="AA963" s="11"/>
      <c r="AB963" s="10" t="str">
        <f t="shared" si="59"/>
        <v>21</v>
      </c>
      <c r="AC963" s="10" t="s">
        <v>179</v>
      </c>
      <c r="AD963" s="10"/>
      <c r="AE963" s="10"/>
      <c r="AF963" s="10"/>
      <c r="AG963" s="11" t="s">
        <v>207</v>
      </c>
    </row>
    <row r="964" spans="1:33" ht="16.5" x14ac:dyDescent="0.3">
      <c r="A964" s="10">
        <f t="shared" si="61"/>
        <v>959</v>
      </c>
      <c r="B964" s="10">
        <f t="shared" si="62"/>
        <v>47250220</v>
      </c>
      <c r="C964" s="10"/>
      <c r="D964" s="10">
        <v>0</v>
      </c>
      <c r="E964" s="10" t="s">
        <v>132</v>
      </c>
      <c r="F964" s="10" t="str">
        <f t="shared" si="60"/>
        <v>5,72522</v>
      </c>
      <c r="G964" s="10"/>
      <c r="H964" s="10"/>
      <c r="I964" s="10">
        <v>0</v>
      </c>
      <c r="J964" s="11" t="s">
        <v>262</v>
      </c>
      <c r="K964" s="10" t="s">
        <v>55</v>
      </c>
      <c r="L964" s="12"/>
      <c r="M964" s="10">
        <v>1</v>
      </c>
      <c r="N964" s="10"/>
      <c r="O964" s="248">
        <v>404</v>
      </c>
      <c r="P964" s="10"/>
      <c r="Q964" s="10"/>
      <c r="R964" s="248">
        <v>18</v>
      </c>
      <c r="S964" s="248">
        <v>300</v>
      </c>
      <c r="T964" s="10" t="s">
        <v>117</v>
      </c>
      <c r="U964" s="248">
        <v>0</v>
      </c>
      <c r="V964" s="10"/>
      <c r="W964" s="174" t="s">
        <v>2864</v>
      </c>
      <c r="X964" s="10"/>
      <c r="Y964" s="10"/>
      <c r="Z964" s="11"/>
      <c r="AA964" s="11"/>
      <c r="AB964" s="10" t="str">
        <f t="shared" si="59"/>
        <v>22</v>
      </c>
      <c r="AC964" s="10" t="s">
        <v>179</v>
      </c>
      <c r="AD964" s="10"/>
      <c r="AE964" s="10"/>
      <c r="AF964" s="10"/>
      <c r="AG964" s="11" t="s">
        <v>207</v>
      </c>
    </row>
    <row r="965" spans="1:33" ht="16.5" x14ac:dyDescent="0.3">
      <c r="A965" s="55">
        <f t="shared" si="61"/>
        <v>960</v>
      </c>
      <c r="B965" s="10">
        <f t="shared" si="62"/>
        <v>47250230</v>
      </c>
      <c r="C965" s="10"/>
      <c r="D965" s="10">
        <v>0</v>
      </c>
      <c r="E965" s="10" t="s">
        <v>132</v>
      </c>
      <c r="F965" s="10" t="str">
        <f t="shared" si="60"/>
        <v>5,72523</v>
      </c>
      <c r="G965" s="10"/>
      <c r="H965" s="10"/>
      <c r="I965" s="10">
        <v>0</v>
      </c>
      <c r="J965" s="11" t="s">
        <v>262</v>
      </c>
      <c r="K965" s="10" t="s">
        <v>55</v>
      </c>
      <c r="L965" s="12"/>
      <c r="M965" s="10">
        <v>1</v>
      </c>
      <c r="N965" s="10"/>
      <c r="O965" s="248">
        <v>404</v>
      </c>
      <c r="P965" s="10"/>
      <c r="Q965" s="10"/>
      <c r="R965" s="248">
        <v>18</v>
      </c>
      <c r="S965" s="248">
        <v>300</v>
      </c>
      <c r="T965" s="10" t="s">
        <v>117</v>
      </c>
      <c r="U965" s="248">
        <v>0</v>
      </c>
      <c r="V965" s="10"/>
      <c r="W965" s="174" t="s">
        <v>2864</v>
      </c>
      <c r="X965" s="10"/>
      <c r="Y965" s="10"/>
      <c r="Z965" s="11"/>
      <c r="AA965" s="11"/>
      <c r="AB965" s="10" t="str">
        <f t="shared" si="59"/>
        <v>23</v>
      </c>
      <c r="AC965" s="10" t="s">
        <v>179</v>
      </c>
      <c r="AD965" s="10"/>
      <c r="AE965" s="10"/>
      <c r="AF965" s="10"/>
      <c r="AG965" s="11" t="s">
        <v>207</v>
      </c>
    </row>
    <row r="966" spans="1:33" ht="16.5" x14ac:dyDescent="0.3">
      <c r="A966" s="10">
        <f t="shared" si="61"/>
        <v>961</v>
      </c>
      <c r="B966" s="10">
        <f t="shared" si="62"/>
        <v>47250240</v>
      </c>
      <c r="C966" s="10"/>
      <c r="D966" s="10">
        <v>0</v>
      </c>
      <c r="E966" s="10" t="s">
        <v>132</v>
      </c>
      <c r="F966" s="10" t="str">
        <f t="shared" si="60"/>
        <v>5,72524</v>
      </c>
      <c r="G966" s="10"/>
      <c r="H966" s="10"/>
      <c r="I966" s="10">
        <v>0</v>
      </c>
      <c r="J966" s="11" t="s">
        <v>262</v>
      </c>
      <c r="K966" s="10" t="s">
        <v>55</v>
      </c>
      <c r="L966" s="12"/>
      <c r="M966" s="10">
        <v>1</v>
      </c>
      <c r="N966" s="10"/>
      <c r="O966" s="248">
        <v>404</v>
      </c>
      <c r="P966" s="10"/>
      <c r="Q966" s="10"/>
      <c r="R966" s="248">
        <v>18</v>
      </c>
      <c r="S966" s="248">
        <v>300</v>
      </c>
      <c r="T966" s="10" t="s">
        <v>117</v>
      </c>
      <c r="U966" s="248">
        <v>0</v>
      </c>
      <c r="V966" s="10"/>
      <c r="W966" s="174" t="s">
        <v>2864</v>
      </c>
      <c r="X966" s="10"/>
      <c r="Y966" s="10"/>
      <c r="Z966" s="11"/>
      <c r="AA966" s="11"/>
      <c r="AB966" s="10" t="str">
        <f t="shared" si="59"/>
        <v>24</v>
      </c>
      <c r="AC966" s="10" t="s">
        <v>179</v>
      </c>
      <c r="AD966" s="10"/>
      <c r="AE966" s="10"/>
      <c r="AF966" s="10"/>
      <c r="AG966" s="11" t="s">
        <v>207</v>
      </c>
    </row>
    <row r="967" spans="1:33" ht="16.5" x14ac:dyDescent="0.3">
      <c r="A967" s="55">
        <f t="shared" si="61"/>
        <v>962</v>
      </c>
      <c r="B967" s="10">
        <f t="shared" si="62"/>
        <v>47250250</v>
      </c>
      <c r="C967" s="10"/>
      <c r="D967" s="10">
        <v>0</v>
      </c>
      <c r="E967" s="10" t="s">
        <v>132</v>
      </c>
      <c r="F967" s="10" t="str">
        <f t="shared" si="60"/>
        <v>5,72525</v>
      </c>
      <c r="G967" s="10"/>
      <c r="H967" s="10"/>
      <c r="I967" s="10">
        <v>0</v>
      </c>
      <c r="J967" s="11" t="s">
        <v>262</v>
      </c>
      <c r="K967" s="10" t="s">
        <v>55</v>
      </c>
      <c r="L967" s="12"/>
      <c r="M967" s="10">
        <v>1</v>
      </c>
      <c r="N967" s="10"/>
      <c r="O967" s="248">
        <v>404</v>
      </c>
      <c r="P967" s="10"/>
      <c r="Q967" s="10"/>
      <c r="R967" s="248">
        <v>18</v>
      </c>
      <c r="S967" s="248">
        <v>300</v>
      </c>
      <c r="T967" s="10" t="s">
        <v>117</v>
      </c>
      <c r="U967" s="248">
        <v>0</v>
      </c>
      <c r="V967" s="10"/>
      <c r="W967" s="174" t="s">
        <v>2864</v>
      </c>
      <c r="X967" s="10"/>
      <c r="Y967" s="10"/>
      <c r="Z967" s="11"/>
      <c r="AA967" s="11"/>
      <c r="AB967" s="10" t="str">
        <f t="shared" si="59"/>
        <v>25</v>
      </c>
      <c r="AC967" s="10" t="s">
        <v>179</v>
      </c>
      <c r="AD967" s="10"/>
      <c r="AE967" s="10"/>
      <c r="AF967" s="10"/>
      <c r="AG967" s="11" t="s">
        <v>207</v>
      </c>
    </row>
    <row r="968" spans="1:33" ht="16.5" x14ac:dyDescent="0.3">
      <c r="A968" s="55">
        <f t="shared" si="61"/>
        <v>963</v>
      </c>
      <c r="B968" s="37">
        <v>99999998</v>
      </c>
      <c r="C968" s="10"/>
      <c r="D968" s="10">
        <v>0</v>
      </c>
      <c r="E968" s="43" t="s">
        <v>1756</v>
      </c>
      <c r="F968" s="169" t="s">
        <v>2798</v>
      </c>
      <c r="G968" s="11"/>
      <c r="H968" s="10">
        <v>200000</v>
      </c>
      <c r="I968" s="10">
        <v>0</v>
      </c>
      <c r="J968" s="213" t="s">
        <v>2940</v>
      </c>
      <c r="K968" s="74" t="s">
        <v>1551</v>
      </c>
      <c r="L968" s="12">
        <v>0</v>
      </c>
      <c r="M968" s="10">
        <v>4</v>
      </c>
      <c r="N968" s="8" t="s">
        <v>1573</v>
      </c>
      <c r="O968" s="248"/>
      <c r="P968" s="10"/>
      <c r="Q968" s="10"/>
      <c r="R968" s="248"/>
      <c r="S968" s="248"/>
      <c r="T968" s="10" t="s">
        <v>117</v>
      </c>
      <c r="U968" s="248">
        <v>0</v>
      </c>
      <c r="V968" s="10"/>
      <c r="W968" s="76" t="s">
        <v>1761</v>
      </c>
      <c r="X968" s="10"/>
      <c r="Y968" s="10"/>
      <c r="Z968" s="11"/>
      <c r="AA968" s="11"/>
      <c r="AB968" s="10" t="str">
        <f t="shared" ref="AB968:AB969" si="63">AB942</f>
        <v>25</v>
      </c>
      <c r="AC968" s="10" t="s">
        <v>156</v>
      </c>
      <c r="AD968" s="10">
        <v>100</v>
      </c>
      <c r="AE968" s="10">
        <f t="shared" ref="AE968:AE969" si="64">AE942</f>
        <v>0</v>
      </c>
      <c r="AF968" s="10">
        <f t="shared" ref="AF968" si="65">ROUND(AD968*AE968,0)</f>
        <v>0</v>
      </c>
      <c r="AG968" s="10"/>
    </row>
    <row r="969" spans="1:33" ht="16.5" x14ac:dyDescent="0.3">
      <c r="A969" s="55">
        <f t="shared" si="61"/>
        <v>964</v>
      </c>
      <c r="B969" s="37">
        <v>99999999</v>
      </c>
      <c r="C969" s="10"/>
      <c r="D969" s="10">
        <v>0</v>
      </c>
      <c r="E969" s="43" t="s">
        <v>1754</v>
      </c>
      <c r="F969" s="169" t="s">
        <v>2802</v>
      </c>
      <c r="G969" s="11"/>
      <c r="H969" s="10">
        <v>200000</v>
      </c>
      <c r="I969" s="10">
        <v>0</v>
      </c>
      <c r="J969" s="11" t="s">
        <v>272</v>
      </c>
      <c r="K969" s="74" t="s">
        <v>1301</v>
      </c>
      <c r="L969" s="81" t="s">
        <v>1775</v>
      </c>
      <c r="M969" s="10">
        <v>4</v>
      </c>
      <c r="N969" s="8" t="s">
        <v>1573</v>
      </c>
      <c r="O969" s="248"/>
      <c r="P969" s="10"/>
      <c r="Q969" s="10"/>
      <c r="R969" s="248"/>
      <c r="S969" s="248"/>
      <c r="T969" s="10" t="s">
        <v>117</v>
      </c>
      <c r="U969" s="248">
        <v>0</v>
      </c>
      <c r="V969" s="10"/>
      <c r="W969" s="37"/>
      <c r="X969" s="10"/>
      <c r="Y969" s="10"/>
      <c r="Z969" s="11"/>
      <c r="AA969" s="11"/>
      <c r="AB969" s="10" t="str">
        <f t="shared" si="63"/>
        <v>01</v>
      </c>
      <c r="AC969" s="10" t="s">
        <v>156</v>
      </c>
      <c r="AD969" s="10">
        <v>100</v>
      </c>
      <c r="AE969" s="10">
        <f t="shared" si="64"/>
        <v>0</v>
      </c>
      <c r="AF969" s="10">
        <f t="shared" ref="AF969" si="66">ROUND(AD969*AE969,0)</f>
        <v>0</v>
      </c>
      <c r="AG969" s="10"/>
    </row>
    <row r="970" spans="1:33" s="5" customFormat="1" ht="16.5" x14ac:dyDescent="0.3">
      <c r="A970" s="10">
        <f t="shared" si="61"/>
        <v>965</v>
      </c>
      <c r="B970" s="37">
        <v>100001010</v>
      </c>
      <c r="C970" s="16"/>
      <c r="D970" s="16">
        <v>0</v>
      </c>
      <c r="E970" s="93" t="str">
        <f>t_skill_s说明表!C890</f>
        <v>TL,红,火龙天降</v>
      </c>
      <c r="F970" s="112" t="s">
        <v>70</v>
      </c>
      <c r="G970" s="112"/>
      <c r="H970" s="10">
        <v>100000</v>
      </c>
      <c r="I970" s="10">
        <v>0</v>
      </c>
      <c r="J970" s="94" t="s">
        <v>1929</v>
      </c>
      <c r="K970" s="22" t="s">
        <v>1301</v>
      </c>
      <c r="L970" s="12" t="str">
        <f>_xlfn.CONCAT("1,3,0,",AF970)</f>
        <v>1,3,0,780</v>
      </c>
      <c r="M970" s="10">
        <v>3</v>
      </c>
      <c r="N970" s="10"/>
      <c r="O970" s="248">
        <v>606</v>
      </c>
      <c r="P970" s="1">
        <v>8000</v>
      </c>
      <c r="Q970" s="1"/>
      <c r="R970" s="248"/>
      <c r="S970" s="248"/>
      <c r="T970" s="10" t="s">
        <v>117</v>
      </c>
      <c r="U970" s="248">
        <v>260001</v>
      </c>
      <c r="V970" s="10"/>
      <c r="W970" s="10"/>
      <c r="X970" s="10"/>
      <c r="Y970" s="22"/>
      <c r="Z970" s="18"/>
      <c r="AA970" s="51"/>
      <c r="AB970" s="10" t="str">
        <f>AB943</f>
        <v>01</v>
      </c>
      <c r="AC970" s="16"/>
      <c r="AD970" s="10">
        <f>[1]卡牌!$AI$73</f>
        <v>780</v>
      </c>
      <c r="AE970" s="10">
        <f>[1]临时数据!AD3</f>
        <v>1</v>
      </c>
      <c r="AF970" s="10">
        <f>ROUND(AD970*AE970,0)</f>
        <v>780</v>
      </c>
      <c r="AG970" s="10"/>
    </row>
    <row r="971" spans="1:33" s="5" customFormat="1" ht="16.5" x14ac:dyDescent="0.3">
      <c r="A971" s="55">
        <f t="shared" si="61"/>
        <v>966</v>
      </c>
      <c r="B971" s="37">
        <v>100001020</v>
      </c>
      <c r="C971" s="16"/>
      <c r="D971" s="16">
        <v>0</v>
      </c>
      <c r="E971" s="93" t="str">
        <f>t_skill_s说明表!C891</f>
        <v>TL,红,火龙天降</v>
      </c>
      <c r="F971" s="112" t="s">
        <v>70</v>
      </c>
      <c r="G971" s="112"/>
      <c r="H971" s="10">
        <v>100000</v>
      </c>
      <c r="I971" s="10">
        <v>0</v>
      </c>
      <c r="J971" s="94" t="s">
        <v>1929</v>
      </c>
      <c r="K971" s="22" t="s">
        <v>1301</v>
      </c>
      <c r="L971" s="12" t="str">
        <f t="shared" ref="L971:L1034" si="67">_xlfn.CONCAT("1,3,0,",AF971)</f>
        <v>1,3,0,936</v>
      </c>
      <c r="M971" s="10">
        <v>3</v>
      </c>
      <c r="N971" s="10"/>
      <c r="O971" s="248">
        <v>606</v>
      </c>
      <c r="P971" s="1">
        <v>8000</v>
      </c>
      <c r="Q971" s="1"/>
      <c r="R971" s="248"/>
      <c r="S971" s="248"/>
      <c r="T971" s="10" t="s">
        <v>117</v>
      </c>
      <c r="U971" s="248">
        <v>260001</v>
      </c>
      <c r="V971" s="10"/>
      <c r="W971" s="10"/>
      <c r="X971" s="10"/>
      <c r="Y971" s="22"/>
      <c r="Z971" s="18"/>
      <c r="AA971" s="51"/>
      <c r="AB971" s="10" t="str">
        <f t="shared" ref="AB971:AB994" si="68">AB944</f>
        <v>02</v>
      </c>
      <c r="AC971" s="16"/>
      <c r="AD971" s="10">
        <f>[1]卡牌!$AI$73</f>
        <v>780</v>
      </c>
      <c r="AE971" s="10">
        <f>[1]临时数据!AD4</f>
        <v>1.2</v>
      </c>
      <c r="AF971" s="10">
        <f t="shared" ref="AF971:AF994" si="69">ROUND(AD971*AE971,0)</f>
        <v>936</v>
      </c>
      <c r="AG971" s="16"/>
    </row>
    <row r="972" spans="1:33" s="5" customFormat="1" ht="16.5" x14ac:dyDescent="0.3">
      <c r="A972" s="10">
        <f t="shared" si="61"/>
        <v>967</v>
      </c>
      <c r="B972" s="37">
        <v>100001030</v>
      </c>
      <c r="C972" s="16"/>
      <c r="D972" s="16">
        <v>0</v>
      </c>
      <c r="E972" s="93" t="str">
        <f>t_skill_s说明表!C892</f>
        <v>TL,红,火龙天降</v>
      </c>
      <c r="F972" s="112" t="s">
        <v>70</v>
      </c>
      <c r="G972" s="112"/>
      <c r="H972" s="10">
        <v>100000</v>
      </c>
      <c r="I972" s="10">
        <v>0</v>
      </c>
      <c r="J972" s="94" t="s">
        <v>1929</v>
      </c>
      <c r="K972" s="22" t="s">
        <v>1301</v>
      </c>
      <c r="L972" s="12" t="str">
        <f t="shared" si="67"/>
        <v>1,3,0,1123</v>
      </c>
      <c r="M972" s="10">
        <v>3</v>
      </c>
      <c r="N972" s="10"/>
      <c r="O972" s="248">
        <v>606</v>
      </c>
      <c r="P972" s="1">
        <v>8000</v>
      </c>
      <c r="Q972" s="1"/>
      <c r="R972" s="248"/>
      <c r="S972" s="248"/>
      <c r="T972" s="10" t="s">
        <v>117</v>
      </c>
      <c r="U972" s="248">
        <v>260001</v>
      </c>
      <c r="V972" s="10"/>
      <c r="W972" s="10"/>
      <c r="X972" s="10"/>
      <c r="Y972" s="22"/>
      <c r="Z972" s="18"/>
      <c r="AA972" s="51"/>
      <c r="AB972" s="10" t="str">
        <f t="shared" si="68"/>
        <v>03</v>
      </c>
      <c r="AC972" s="16"/>
      <c r="AD972" s="10">
        <f>[1]卡牌!$AI$73</f>
        <v>780</v>
      </c>
      <c r="AE972" s="10">
        <f>[1]临时数据!AD5</f>
        <v>1.44</v>
      </c>
      <c r="AF972" s="10">
        <f t="shared" si="69"/>
        <v>1123</v>
      </c>
      <c r="AG972" s="16"/>
    </row>
    <row r="973" spans="1:33" s="5" customFormat="1" ht="16.5" x14ac:dyDescent="0.3">
      <c r="A973" s="55">
        <f t="shared" si="61"/>
        <v>968</v>
      </c>
      <c r="B973" s="37">
        <v>100001040</v>
      </c>
      <c r="C973" s="16"/>
      <c r="D973" s="16">
        <v>0</v>
      </c>
      <c r="E973" s="93" t="str">
        <f>t_skill_s说明表!C893</f>
        <v>TL,红,火龙天降</v>
      </c>
      <c r="F973" s="112" t="s">
        <v>70</v>
      </c>
      <c r="G973" s="112"/>
      <c r="H973" s="10">
        <v>100000</v>
      </c>
      <c r="I973" s="10">
        <v>0</v>
      </c>
      <c r="J973" s="94" t="s">
        <v>1929</v>
      </c>
      <c r="K973" s="22" t="s">
        <v>1301</v>
      </c>
      <c r="L973" s="12" t="str">
        <f t="shared" si="67"/>
        <v>1,3,0,1348</v>
      </c>
      <c r="M973" s="10">
        <v>3</v>
      </c>
      <c r="N973" s="10"/>
      <c r="O973" s="248">
        <v>606</v>
      </c>
      <c r="P973" s="1">
        <v>8000</v>
      </c>
      <c r="Q973" s="1"/>
      <c r="R973" s="248"/>
      <c r="S973" s="248"/>
      <c r="T973" s="10" t="s">
        <v>117</v>
      </c>
      <c r="U973" s="248">
        <v>260001</v>
      </c>
      <c r="V973" s="10"/>
      <c r="W973" s="10"/>
      <c r="X973" s="10"/>
      <c r="Y973" s="22"/>
      <c r="Z973" s="18"/>
      <c r="AA973" s="51"/>
      <c r="AB973" s="10" t="str">
        <f t="shared" si="68"/>
        <v>04</v>
      </c>
      <c r="AC973" s="16"/>
      <c r="AD973" s="10">
        <f>[1]卡牌!$AI$73</f>
        <v>780</v>
      </c>
      <c r="AE973" s="10">
        <f>[1]临时数据!AD6</f>
        <v>1.728</v>
      </c>
      <c r="AF973" s="10">
        <f t="shared" si="69"/>
        <v>1348</v>
      </c>
      <c r="AG973" s="16"/>
    </row>
    <row r="974" spans="1:33" s="5" customFormat="1" ht="16.5" x14ac:dyDescent="0.3">
      <c r="A974" s="10">
        <f t="shared" si="61"/>
        <v>969</v>
      </c>
      <c r="B974" s="37">
        <v>100001050</v>
      </c>
      <c r="C974" s="16"/>
      <c r="D974" s="16">
        <v>0</v>
      </c>
      <c r="E974" s="93" t="str">
        <f>t_skill_s说明表!C894</f>
        <v>TL,红,火龙天降</v>
      </c>
      <c r="F974" s="112" t="s">
        <v>70</v>
      </c>
      <c r="G974" s="112"/>
      <c r="H974" s="10">
        <v>100000</v>
      </c>
      <c r="I974" s="10">
        <v>0</v>
      </c>
      <c r="J974" s="94" t="s">
        <v>1929</v>
      </c>
      <c r="K974" s="22" t="s">
        <v>1301</v>
      </c>
      <c r="L974" s="12" t="str">
        <f t="shared" si="67"/>
        <v>1,3,0,1617</v>
      </c>
      <c r="M974" s="10">
        <v>3</v>
      </c>
      <c r="N974" s="10"/>
      <c r="O974" s="248">
        <v>606</v>
      </c>
      <c r="P974" s="1">
        <v>8000</v>
      </c>
      <c r="Q974" s="1"/>
      <c r="R974" s="248"/>
      <c r="S974" s="248"/>
      <c r="T974" s="10" t="s">
        <v>117</v>
      </c>
      <c r="U974" s="248">
        <v>260001</v>
      </c>
      <c r="V974" s="10"/>
      <c r="W974" s="10"/>
      <c r="X974" s="10"/>
      <c r="Y974" s="22"/>
      <c r="Z974" s="18"/>
      <c r="AA974" s="51"/>
      <c r="AB974" s="10" t="str">
        <f t="shared" si="68"/>
        <v>05</v>
      </c>
      <c r="AC974" s="16"/>
      <c r="AD974" s="10">
        <f>[1]卡牌!$AI$73</f>
        <v>780</v>
      </c>
      <c r="AE974" s="10">
        <f>[1]临时数据!AD7</f>
        <v>2.0735999999999999</v>
      </c>
      <c r="AF974" s="10">
        <f t="shared" si="69"/>
        <v>1617</v>
      </c>
      <c r="AG974" s="16"/>
    </row>
    <row r="975" spans="1:33" s="5" customFormat="1" ht="16.5" x14ac:dyDescent="0.3">
      <c r="A975" s="55">
        <f t="shared" si="61"/>
        <v>970</v>
      </c>
      <c r="B975" s="37">
        <v>100001060</v>
      </c>
      <c r="C975" s="16"/>
      <c r="D975" s="16">
        <v>0</v>
      </c>
      <c r="E975" s="93" t="str">
        <f>t_skill_s说明表!C895</f>
        <v>TL,红,火龙天降</v>
      </c>
      <c r="F975" s="112" t="s">
        <v>70</v>
      </c>
      <c r="G975" s="112"/>
      <c r="H975" s="10">
        <v>100000</v>
      </c>
      <c r="I975" s="10">
        <v>0</v>
      </c>
      <c r="J975" s="94" t="s">
        <v>1929</v>
      </c>
      <c r="K975" s="22" t="s">
        <v>1301</v>
      </c>
      <c r="L975" s="12" t="str">
        <f t="shared" si="67"/>
        <v>1,3,0,1941</v>
      </c>
      <c r="M975" s="10">
        <v>3</v>
      </c>
      <c r="N975" s="10"/>
      <c r="O975" s="248">
        <v>606</v>
      </c>
      <c r="P975" s="1">
        <v>8000</v>
      </c>
      <c r="Q975" s="1"/>
      <c r="R975" s="248"/>
      <c r="S975" s="248"/>
      <c r="T975" s="10" t="s">
        <v>117</v>
      </c>
      <c r="U975" s="248">
        <v>260001</v>
      </c>
      <c r="V975" s="10"/>
      <c r="W975" s="10"/>
      <c r="X975" s="10"/>
      <c r="Y975" s="22"/>
      <c r="Z975" s="18"/>
      <c r="AA975" s="51"/>
      <c r="AB975" s="10" t="str">
        <f t="shared" si="68"/>
        <v>06</v>
      </c>
      <c r="AC975" s="16"/>
      <c r="AD975" s="10">
        <f>[1]卡牌!$AI$73</f>
        <v>780</v>
      </c>
      <c r="AE975" s="10">
        <f>[1]临时数据!AD8</f>
        <v>2.4883199999999999</v>
      </c>
      <c r="AF975" s="10">
        <f t="shared" si="69"/>
        <v>1941</v>
      </c>
      <c r="AG975" s="16"/>
    </row>
    <row r="976" spans="1:33" s="5" customFormat="1" ht="16.5" x14ac:dyDescent="0.3">
      <c r="A976" s="10">
        <f t="shared" si="61"/>
        <v>971</v>
      </c>
      <c r="B976" s="37">
        <v>100001070</v>
      </c>
      <c r="C976" s="16"/>
      <c r="D976" s="16">
        <v>0</v>
      </c>
      <c r="E976" s="93" t="str">
        <f>t_skill_s说明表!C896</f>
        <v>TL,红,火龙天降</v>
      </c>
      <c r="F976" s="112" t="s">
        <v>70</v>
      </c>
      <c r="G976" s="112"/>
      <c r="H976" s="10">
        <v>100000</v>
      </c>
      <c r="I976" s="10">
        <v>0</v>
      </c>
      <c r="J976" s="94" t="s">
        <v>1929</v>
      </c>
      <c r="K976" s="22" t="s">
        <v>1301</v>
      </c>
      <c r="L976" s="12" t="str">
        <f t="shared" si="67"/>
        <v>1,3,0,2329</v>
      </c>
      <c r="M976" s="10">
        <v>3</v>
      </c>
      <c r="N976" s="10"/>
      <c r="O976" s="248">
        <v>606</v>
      </c>
      <c r="P976" s="1">
        <v>8000</v>
      </c>
      <c r="Q976" s="1"/>
      <c r="R976" s="248"/>
      <c r="S976" s="248"/>
      <c r="T976" s="10" t="s">
        <v>117</v>
      </c>
      <c r="U976" s="248">
        <v>260001</v>
      </c>
      <c r="V976" s="10"/>
      <c r="W976" s="10"/>
      <c r="X976" s="10"/>
      <c r="Y976" s="22"/>
      <c r="Z976" s="18"/>
      <c r="AA976" s="51"/>
      <c r="AB976" s="10" t="str">
        <f t="shared" si="68"/>
        <v>07</v>
      </c>
      <c r="AC976" s="16"/>
      <c r="AD976" s="10">
        <f>[1]卡牌!$AI$73</f>
        <v>780</v>
      </c>
      <c r="AE976" s="10">
        <f>[1]临时数据!AD9</f>
        <v>2.9859839999999997</v>
      </c>
      <c r="AF976" s="10">
        <f t="shared" si="69"/>
        <v>2329</v>
      </c>
      <c r="AG976" s="16"/>
    </row>
    <row r="977" spans="1:33" s="5" customFormat="1" ht="16.5" x14ac:dyDescent="0.3">
      <c r="A977" s="55">
        <f t="shared" si="61"/>
        <v>972</v>
      </c>
      <c r="B977" s="37">
        <v>100001080</v>
      </c>
      <c r="C977" s="16"/>
      <c r="D977" s="16">
        <v>0</v>
      </c>
      <c r="E977" s="93" t="str">
        <f>t_skill_s说明表!C897</f>
        <v>TL,红,火龙天降</v>
      </c>
      <c r="F977" s="112" t="s">
        <v>70</v>
      </c>
      <c r="G977" s="112"/>
      <c r="H977" s="10">
        <v>100000</v>
      </c>
      <c r="I977" s="10">
        <v>0</v>
      </c>
      <c r="J977" s="94" t="s">
        <v>1929</v>
      </c>
      <c r="K977" s="22" t="s">
        <v>1301</v>
      </c>
      <c r="L977" s="12" t="str">
        <f t="shared" si="67"/>
        <v>1,3,0,2795</v>
      </c>
      <c r="M977" s="10">
        <v>3</v>
      </c>
      <c r="N977" s="10"/>
      <c r="O977" s="248">
        <v>606</v>
      </c>
      <c r="P977" s="1">
        <v>8000</v>
      </c>
      <c r="Q977" s="1"/>
      <c r="R977" s="248"/>
      <c r="S977" s="248"/>
      <c r="T977" s="10" t="s">
        <v>117</v>
      </c>
      <c r="U977" s="248">
        <v>260001</v>
      </c>
      <c r="V977" s="10"/>
      <c r="W977" s="10"/>
      <c r="X977" s="10"/>
      <c r="Y977" s="22"/>
      <c r="Z977" s="18"/>
      <c r="AA977" s="51"/>
      <c r="AB977" s="10" t="str">
        <f t="shared" si="68"/>
        <v>08</v>
      </c>
      <c r="AC977" s="16"/>
      <c r="AD977" s="10">
        <f>[1]卡牌!$AI$73</f>
        <v>780</v>
      </c>
      <c r="AE977" s="10">
        <f>[1]临时数据!AD10</f>
        <v>3.5831807999999996</v>
      </c>
      <c r="AF977" s="10">
        <f t="shared" si="69"/>
        <v>2795</v>
      </c>
      <c r="AG977" s="16"/>
    </row>
    <row r="978" spans="1:33" s="5" customFormat="1" ht="16.5" x14ac:dyDescent="0.3">
      <c r="A978" s="10">
        <f t="shared" si="61"/>
        <v>973</v>
      </c>
      <c r="B978" s="37">
        <v>100001090</v>
      </c>
      <c r="C978" s="16"/>
      <c r="D978" s="16">
        <v>0</v>
      </c>
      <c r="E978" s="93" t="str">
        <f>t_skill_s说明表!C898</f>
        <v>TL,红,火龙天降</v>
      </c>
      <c r="F978" s="112" t="s">
        <v>70</v>
      </c>
      <c r="G978" s="112"/>
      <c r="H978" s="10">
        <v>100000</v>
      </c>
      <c r="I978" s="10">
        <v>0</v>
      </c>
      <c r="J978" s="94" t="s">
        <v>1929</v>
      </c>
      <c r="K978" s="22" t="s">
        <v>1301</v>
      </c>
      <c r="L978" s="12" t="str">
        <f t="shared" si="67"/>
        <v>1,3,0,3354</v>
      </c>
      <c r="M978" s="10">
        <v>3</v>
      </c>
      <c r="N978" s="10"/>
      <c r="O978" s="248">
        <v>606</v>
      </c>
      <c r="P978" s="1">
        <v>8000</v>
      </c>
      <c r="Q978" s="1"/>
      <c r="R978" s="248"/>
      <c r="S978" s="248"/>
      <c r="T978" s="10" t="s">
        <v>117</v>
      </c>
      <c r="U978" s="248">
        <v>260001</v>
      </c>
      <c r="V978" s="10"/>
      <c r="W978" s="10"/>
      <c r="X978" s="10"/>
      <c r="Y978" s="22"/>
      <c r="Z978" s="18"/>
      <c r="AA978" s="51"/>
      <c r="AB978" s="10" t="str">
        <f t="shared" si="68"/>
        <v>09</v>
      </c>
      <c r="AC978" s="16"/>
      <c r="AD978" s="10">
        <f>[1]卡牌!$AI$73</f>
        <v>780</v>
      </c>
      <c r="AE978" s="10">
        <f>[1]临时数据!AD11</f>
        <v>4.2998169599999994</v>
      </c>
      <c r="AF978" s="10">
        <f t="shared" si="69"/>
        <v>3354</v>
      </c>
      <c r="AG978" s="16"/>
    </row>
    <row r="979" spans="1:33" s="5" customFormat="1" ht="16.5" x14ac:dyDescent="0.3">
      <c r="A979" s="55">
        <f t="shared" si="61"/>
        <v>974</v>
      </c>
      <c r="B979" s="37">
        <v>100001100</v>
      </c>
      <c r="C979" s="16"/>
      <c r="D979" s="16">
        <v>0</v>
      </c>
      <c r="E979" s="93" t="str">
        <f>t_skill_s说明表!C899</f>
        <v>TL,红,火龙天降</v>
      </c>
      <c r="F979" s="112" t="s">
        <v>70</v>
      </c>
      <c r="G979" s="112"/>
      <c r="H979" s="10">
        <v>100000</v>
      </c>
      <c r="I979" s="10">
        <v>0</v>
      </c>
      <c r="J979" s="94" t="s">
        <v>1929</v>
      </c>
      <c r="K979" s="22" t="s">
        <v>1301</v>
      </c>
      <c r="L979" s="12" t="str">
        <f t="shared" si="67"/>
        <v>1,3,0,4025</v>
      </c>
      <c r="M979" s="10">
        <v>3</v>
      </c>
      <c r="N979" s="10"/>
      <c r="O979" s="248">
        <v>606</v>
      </c>
      <c r="P979" s="1">
        <v>8000</v>
      </c>
      <c r="Q979" s="1"/>
      <c r="R979" s="248"/>
      <c r="S979" s="248"/>
      <c r="T979" s="10" t="s">
        <v>117</v>
      </c>
      <c r="U979" s="248">
        <v>260001</v>
      </c>
      <c r="V979" s="10"/>
      <c r="W979" s="10"/>
      <c r="X979" s="10"/>
      <c r="Y979" s="22"/>
      <c r="Z979" s="18"/>
      <c r="AA979" s="51"/>
      <c r="AB979" s="10" t="str">
        <f t="shared" si="68"/>
        <v>10</v>
      </c>
      <c r="AC979" s="16"/>
      <c r="AD979" s="10">
        <f>[1]卡牌!$AI$73</f>
        <v>780</v>
      </c>
      <c r="AE979" s="10">
        <f>[1]临时数据!AD12</f>
        <v>5.1597803519999994</v>
      </c>
      <c r="AF979" s="10">
        <f t="shared" si="69"/>
        <v>4025</v>
      </c>
      <c r="AG979" s="16"/>
    </row>
    <row r="980" spans="1:33" s="5" customFormat="1" ht="16.5" x14ac:dyDescent="0.3">
      <c r="A980" s="10">
        <f t="shared" si="61"/>
        <v>975</v>
      </c>
      <c r="B980" s="37">
        <v>100001110</v>
      </c>
      <c r="C980" s="16"/>
      <c r="D980" s="16">
        <v>0</v>
      </c>
      <c r="E980" s="93" t="str">
        <f>t_skill_s说明表!C900</f>
        <v>TL,红,火龙天降</v>
      </c>
      <c r="F980" s="112" t="s">
        <v>70</v>
      </c>
      <c r="G980" s="112"/>
      <c r="H980" s="10">
        <v>100000</v>
      </c>
      <c r="I980" s="10">
        <v>0</v>
      </c>
      <c r="J980" s="94" t="s">
        <v>1929</v>
      </c>
      <c r="K980" s="22" t="s">
        <v>1301</v>
      </c>
      <c r="L980" s="12" t="str">
        <f t="shared" si="67"/>
        <v>1,3,0,4830</v>
      </c>
      <c r="M980" s="10">
        <v>3</v>
      </c>
      <c r="N980" s="10"/>
      <c r="O980" s="248">
        <v>606</v>
      </c>
      <c r="P980" s="1">
        <v>8000</v>
      </c>
      <c r="Q980" s="1"/>
      <c r="R980" s="248"/>
      <c r="S980" s="248"/>
      <c r="T980" s="10" t="s">
        <v>117</v>
      </c>
      <c r="U980" s="248">
        <v>260001</v>
      </c>
      <c r="V980" s="10"/>
      <c r="W980" s="10"/>
      <c r="X980" s="10"/>
      <c r="Y980" s="22"/>
      <c r="Z980" s="18"/>
      <c r="AA980" s="51"/>
      <c r="AB980" s="10" t="str">
        <f t="shared" si="68"/>
        <v>11</v>
      </c>
      <c r="AC980" s="16"/>
      <c r="AD980" s="10">
        <f>[1]卡牌!$AI$73</f>
        <v>780</v>
      </c>
      <c r="AE980" s="10">
        <f>[1]临时数据!AD13</f>
        <v>6.1917364223999991</v>
      </c>
      <c r="AF980" s="10">
        <f t="shared" si="69"/>
        <v>4830</v>
      </c>
      <c r="AG980" s="16"/>
    </row>
    <row r="981" spans="1:33" s="5" customFormat="1" ht="16.5" x14ac:dyDescent="0.3">
      <c r="A981" s="55">
        <f t="shared" si="61"/>
        <v>976</v>
      </c>
      <c r="B981" s="37">
        <v>100001120</v>
      </c>
      <c r="C981" s="16"/>
      <c r="D981" s="16">
        <v>0</v>
      </c>
      <c r="E981" s="93" t="str">
        <f>t_skill_s说明表!C901</f>
        <v>TL,红,火龙天降</v>
      </c>
      <c r="F981" s="112" t="s">
        <v>70</v>
      </c>
      <c r="G981" s="112"/>
      <c r="H981" s="10">
        <v>100000</v>
      </c>
      <c r="I981" s="10">
        <v>0</v>
      </c>
      <c r="J981" s="94" t="s">
        <v>1929</v>
      </c>
      <c r="K981" s="22" t="s">
        <v>1301</v>
      </c>
      <c r="L981" s="12" t="str">
        <f t="shared" si="67"/>
        <v>1,3,0,5795</v>
      </c>
      <c r="M981" s="10">
        <v>3</v>
      </c>
      <c r="N981" s="10"/>
      <c r="O981" s="248">
        <v>606</v>
      </c>
      <c r="P981" s="1">
        <v>8000</v>
      </c>
      <c r="Q981" s="1"/>
      <c r="R981" s="248"/>
      <c r="S981" s="248"/>
      <c r="T981" s="10" t="s">
        <v>117</v>
      </c>
      <c r="U981" s="248">
        <v>260001</v>
      </c>
      <c r="V981" s="10"/>
      <c r="W981" s="10"/>
      <c r="X981" s="10"/>
      <c r="Y981" s="22"/>
      <c r="Z981" s="18"/>
      <c r="AA981" s="51"/>
      <c r="AB981" s="10" t="str">
        <f t="shared" si="68"/>
        <v>12</v>
      </c>
      <c r="AC981" s="16"/>
      <c r="AD981" s="10">
        <f>[1]卡牌!$AI$73</f>
        <v>780</v>
      </c>
      <c r="AE981" s="10">
        <f>[1]临时数据!AD14</f>
        <v>7.4300837068799988</v>
      </c>
      <c r="AF981" s="10">
        <f t="shared" si="69"/>
        <v>5795</v>
      </c>
      <c r="AG981" s="16"/>
    </row>
    <row r="982" spans="1:33" s="5" customFormat="1" ht="16.5" x14ac:dyDescent="0.3">
      <c r="A982" s="10">
        <f t="shared" si="61"/>
        <v>977</v>
      </c>
      <c r="B982" s="37">
        <v>100001130</v>
      </c>
      <c r="C982" s="16"/>
      <c r="D982" s="16">
        <v>0</v>
      </c>
      <c r="E982" s="93" t="str">
        <f>t_skill_s说明表!C902</f>
        <v>TL,红,火龙天降</v>
      </c>
      <c r="F982" s="112" t="s">
        <v>70</v>
      </c>
      <c r="G982" s="112"/>
      <c r="H982" s="10">
        <v>100000</v>
      </c>
      <c r="I982" s="10">
        <v>0</v>
      </c>
      <c r="J982" s="94" t="s">
        <v>1929</v>
      </c>
      <c r="K982" s="22" t="s">
        <v>1301</v>
      </c>
      <c r="L982" s="12" t="str">
        <f t="shared" si="67"/>
        <v>1,3,0,6955</v>
      </c>
      <c r="M982" s="10">
        <v>3</v>
      </c>
      <c r="N982" s="10"/>
      <c r="O982" s="248">
        <v>606</v>
      </c>
      <c r="P982" s="1">
        <v>8000</v>
      </c>
      <c r="Q982" s="1"/>
      <c r="R982" s="248"/>
      <c r="S982" s="248"/>
      <c r="T982" s="10" t="s">
        <v>117</v>
      </c>
      <c r="U982" s="248">
        <v>260001</v>
      </c>
      <c r="V982" s="10"/>
      <c r="W982" s="10"/>
      <c r="X982" s="10"/>
      <c r="Y982" s="22"/>
      <c r="Z982" s="18"/>
      <c r="AA982" s="51"/>
      <c r="AB982" s="10" t="str">
        <f t="shared" si="68"/>
        <v>13</v>
      </c>
      <c r="AC982" s="16"/>
      <c r="AD982" s="10">
        <f>[1]卡牌!$AI$73</f>
        <v>780</v>
      </c>
      <c r="AE982" s="10">
        <f>[1]临时数据!AD15</f>
        <v>8.9161004482559978</v>
      </c>
      <c r="AF982" s="10">
        <f t="shared" si="69"/>
        <v>6955</v>
      </c>
      <c r="AG982" s="16"/>
    </row>
    <row r="983" spans="1:33" s="5" customFormat="1" ht="16.5" x14ac:dyDescent="0.3">
      <c r="A983" s="55">
        <f t="shared" ref="A983:A1047" si="70">ROW()-5</f>
        <v>978</v>
      </c>
      <c r="B983" s="37">
        <v>100001140</v>
      </c>
      <c r="C983" s="16"/>
      <c r="D983" s="16">
        <v>0</v>
      </c>
      <c r="E983" s="93" t="str">
        <f>t_skill_s说明表!C903</f>
        <v>TL,红,火龙天降</v>
      </c>
      <c r="F983" s="112" t="s">
        <v>70</v>
      </c>
      <c r="G983" s="112"/>
      <c r="H983" s="10">
        <v>100000</v>
      </c>
      <c r="I983" s="10">
        <v>0</v>
      </c>
      <c r="J983" s="94" t="s">
        <v>1929</v>
      </c>
      <c r="K983" s="22" t="s">
        <v>1301</v>
      </c>
      <c r="L983" s="12" t="str">
        <f t="shared" si="67"/>
        <v>1,3,0,8345</v>
      </c>
      <c r="M983" s="10">
        <v>3</v>
      </c>
      <c r="N983" s="10"/>
      <c r="O983" s="248">
        <v>606</v>
      </c>
      <c r="P983" s="1">
        <v>8000</v>
      </c>
      <c r="Q983" s="1"/>
      <c r="R983" s="248"/>
      <c r="S983" s="248"/>
      <c r="T983" s="10" t="s">
        <v>117</v>
      </c>
      <c r="U983" s="248">
        <v>260001</v>
      </c>
      <c r="V983" s="10"/>
      <c r="W983" s="10"/>
      <c r="X983" s="10"/>
      <c r="Y983" s="22"/>
      <c r="Z983" s="18"/>
      <c r="AA983" s="51"/>
      <c r="AB983" s="10" t="str">
        <f t="shared" si="68"/>
        <v>14</v>
      </c>
      <c r="AC983" s="16"/>
      <c r="AD983" s="10">
        <f>[1]卡牌!$AI$73</f>
        <v>780</v>
      </c>
      <c r="AE983" s="10">
        <f>[1]临时数据!AD16</f>
        <v>10.699320537907196</v>
      </c>
      <c r="AF983" s="10">
        <f t="shared" si="69"/>
        <v>8345</v>
      </c>
      <c r="AG983" s="16"/>
    </row>
    <row r="984" spans="1:33" s="5" customFormat="1" ht="16.5" x14ac:dyDescent="0.3">
      <c r="A984" s="10">
        <f t="shared" si="70"/>
        <v>979</v>
      </c>
      <c r="B984" s="37">
        <v>100001150</v>
      </c>
      <c r="C984" s="16"/>
      <c r="D984" s="16">
        <v>0</v>
      </c>
      <c r="E984" s="93" t="str">
        <f>t_skill_s说明表!C904</f>
        <v>TL,红,火龙天降</v>
      </c>
      <c r="F984" s="112" t="s">
        <v>70</v>
      </c>
      <c r="G984" s="112"/>
      <c r="H984" s="10">
        <v>100000</v>
      </c>
      <c r="I984" s="10">
        <v>0</v>
      </c>
      <c r="J984" s="94" t="s">
        <v>1929</v>
      </c>
      <c r="K984" s="22" t="s">
        <v>1301</v>
      </c>
      <c r="L984" s="12" t="str">
        <f t="shared" si="67"/>
        <v>1,3,0,10015</v>
      </c>
      <c r="M984" s="10">
        <v>3</v>
      </c>
      <c r="N984" s="10"/>
      <c r="O984" s="248">
        <v>606</v>
      </c>
      <c r="P984" s="1">
        <v>8000</v>
      </c>
      <c r="Q984" s="1"/>
      <c r="R984" s="248"/>
      <c r="S984" s="248"/>
      <c r="T984" s="10" t="s">
        <v>117</v>
      </c>
      <c r="U984" s="248">
        <v>260001</v>
      </c>
      <c r="V984" s="10"/>
      <c r="W984" s="10"/>
      <c r="X984" s="10"/>
      <c r="Y984" s="22"/>
      <c r="Z984" s="18"/>
      <c r="AA984" s="51"/>
      <c r="AB984" s="10" t="str">
        <f t="shared" si="68"/>
        <v>15</v>
      </c>
      <c r="AC984" s="16"/>
      <c r="AD984" s="10">
        <f>[1]卡牌!$AI$73</f>
        <v>780</v>
      </c>
      <c r="AE984" s="10">
        <f>[1]临时数据!AD17</f>
        <v>12.839184645488634</v>
      </c>
      <c r="AF984" s="10">
        <f t="shared" si="69"/>
        <v>10015</v>
      </c>
      <c r="AG984" s="16"/>
    </row>
    <row r="985" spans="1:33" s="5" customFormat="1" ht="16.5" x14ac:dyDescent="0.3">
      <c r="A985" s="55">
        <f t="shared" si="70"/>
        <v>980</v>
      </c>
      <c r="B985" s="37">
        <v>100001160</v>
      </c>
      <c r="C985" s="16"/>
      <c r="D985" s="16">
        <v>0</v>
      </c>
      <c r="E985" s="93" t="str">
        <f>t_skill_s说明表!C905</f>
        <v>TL,红,火龙天降</v>
      </c>
      <c r="F985" s="112" t="s">
        <v>70</v>
      </c>
      <c r="G985" s="112"/>
      <c r="H985" s="10">
        <v>100000</v>
      </c>
      <c r="I985" s="10">
        <v>0</v>
      </c>
      <c r="J985" s="94" t="s">
        <v>1929</v>
      </c>
      <c r="K985" s="22" t="s">
        <v>1301</v>
      </c>
      <c r="L985" s="12" t="str">
        <f t="shared" si="67"/>
        <v>1,3,0,12017</v>
      </c>
      <c r="M985" s="10">
        <v>3</v>
      </c>
      <c r="N985" s="10"/>
      <c r="O985" s="248">
        <v>606</v>
      </c>
      <c r="P985" s="1">
        <v>8000</v>
      </c>
      <c r="Q985" s="1"/>
      <c r="R985" s="248"/>
      <c r="S985" s="248"/>
      <c r="T985" s="10" t="s">
        <v>117</v>
      </c>
      <c r="U985" s="248">
        <v>260001</v>
      </c>
      <c r="V985" s="10"/>
      <c r="W985" s="10"/>
      <c r="X985" s="10"/>
      <c r="Y985" s="22"/>
      <c r="Z985" s="18"/>
      <c r="AA985" s="51"/>
      <c r="AB985" s="10" t="str">
        <f t="shared" si="68"/>
        <v>16</v>
      </c>
      <c r="AC985" s="16"/>
      <c r="AD985" s="10">
        <f>[1]卡牌!$AI$73</f>
        <v>780</v>
      </c>
      <c r="AE985" s="10">
        <f>[1]临时数据!AD18</f>
        <v>15.407021574586361</v>
      </c>
      <c r="AF985" s="10">
        <f t="shared" si="69"/>
        <v>12017</v>
      </c>
      <c r="AG985" s="16"/>
    </row>
    <row r="986" spans="1:33" s="5" customFormat="1" ht="16.5" x14ac:dyDescent="0.3">
      <c r="A986" s="10">
        <f t="shared" si="70"/>
        <v>981</v>
      </c>
      <c r="B986" s="37">
        <v>100001170</v>
      </c>
      <c r="C986" s="16"/>
      <c r="D986" s="16">
        <v>0</v>
      </c>
      <c r="E986" s="93" t="str">
        <f>t_skill_s说明表!C906</f>
        <v>TL,红,火龙天降</v>
      </c>
      <c r="F986" s="112" t="s">
        <v>70</v>
      </c>
      <c r="G986" s="112"/>
      <c r="H986" s="10">
        <v>100000</v>
      </c>
      <c r="I986" s="10">
        <v>0</v>
      </c>
      <c r="J986" s="94" t="s">
        <v>1929</v>
      </c>
      <c r="K986" s="22" t="s">
        <v>1301</v>
      </c>
      <c r="L986" s="12" t="str">
        <f t="shared" si="67"/>
        <v>1,3,0,14421</v>
      </c>
      <c r="M986" s="10">
        <v>3</v>
      </c>
      <c r="N986" s="10"/>
      <c r="O986" s="248">
        <v>606</v>
      </c>
      <c r="P986" s="1">
        <v>8000</v>
      </c>
      <c r="Q986" s="1"/>
      <c r="R986" s="248"/>
      <c r="S986" s="248"/>
      <c r="T986" s="10" t="s">
        <v>117</v>
      </c>
      <c r="U986" s="248">
        <v>260001</v>
      </c>
      <c r="V986" s="10"/>
      <c r="W986" s="10"/>
      <c r="X986" s="10"/>
      <c r="Y986" s="22"/>
      <c r="Z986" s="18"/>
      <c r="AA986" s="51"/>
      <c r="AB986" s="10" t="str">
        <f t="shared" si="68"/>
        <v>17</v>
      </c>
      <c r="AC986" s="16"/>
      <c r="AD986" s="10">
        <f>[1]卡牌!$AI$73</f>
        <v>780</v>
      </c>
      <c r="AE986" s="10">
        <f>[1]临时数据!AD19</f>
        <v>18.488425889503631</v>
      </c>
      <c r="AF986" s="10">
        <f t="shared" si="69"/>
        <v>14421</v>
      </c>
      <c r="AG986" s="16"/>
    </row>
    <row r="987" spans="1:33" s="5" customFormat="1" ht="16.5" x14ac:dyDescent="0.3">
      <c r="A987" s="55">
        <f t="shared" si="70"/>
        <v>982</v>
      </c>
      <c r="B987" s="37">
        <v>100001180</v>
      </c>
      <c r="C987" s="16"/>
      <c r="D987" s="16">
        <v>0</v>
      </c>
      <c r="E987" s="93" t="str">
        <f>t_skill_s说明表!C907</f>
        <v>TL,红,火龙天降</v>
      </c>
      <c r="F987" s="112" t="s">
        <v>70</v>
      </c>
      <c r="G987" s="112"/>
      <c r="H987" s="10">
        <v>100000</v>
      </c>
      <c r="I987" s="10">
        <v>0</v>
      </c>
      <c r="J987" s="94" t="s">
        <v>1929</v>
      </c>
      <c r="K987" s="22" t="s">
        <v>1301</v>
      </c>
      <c r="L987" s="12" t="str">
        <f t="shared" si="67"/>
        <v>1,3,0,17305</v>
      </c>
      <c r="M987" s="10">
        <v>3</v>
      </c>
      <c r="N987" s="10"/>
      <c r="O987" s="248">
        <v>606</v>
      </c>
      <c r="P987" s="1">
        <v>8000</v>
      </c>
      <c r="Q987" s="1"/>
      <c r="R987" s="248"/>
      <c r="S987" s="248"/>
      <c r="T987" s="10" t="s">
        <v>117</v>
      </c>
      <c r="U987" s="248">
        <v>260001</v>
      </c>
      <c r="V987" s="10"/>
      <c r="W987" s="10"/>
      <c r="X987" s="10"/>
      <c r="Y987" s="22"/>
      <c r="Z987" s="18"/>
      <c r="AA987" s="51"/>
      <c r="AB987" s="10" t="str">
        <f t="shared" si="68"/>
        <v>18</v>
      </c>
      <c r="AC987" s="16"/>
      <c r="AD987" s="10">
        <f>[1]卡牌!$AI$73</f>
        <v>780</v>
      </c>
      <c r="AE987" s="10">
        <f>[1]临时数据!AD20</f>
        <v>22.186111067404358</v>
      </c>
      <c r="AF987" s="10">
        <f t="shared" si="69"/>
        <v>17305</v>
      </c>
      <c r="AG987" s="16"/>
    </row>
    <row r="988" spans="1:33" s="5" customFormat="1" ht="16.5" x14ac:dyDescent="0.3">
      <c r="A988" s="10">
        <f t="shared" si="70"/>
        <v>983</v>
      </c>
      <c r="B988" s="37">
        <v>100001190</v>
      </c>
      <c r="C988" s="16"/>
      <c r="D988" s="16">
        <v>0</v>
      </c>
      <c r="E988" s="93" t="str">
        <f>t_skill_s说明表!C908</f>
        <v>TL,红,火龙天降</v>
      </c>
      <c r="F988" s="112" t="s">
        <v>70</v>
      </c>
      <c r="G988" s="112"/>
      <c r="H988" s="10">
        <v>100000</v>
      </c>
      <c r="I988" s="10">
        <v>0</v>
      </c>
      <c r="J988" s="94" t="s">
        <v>1929</v>
      </c>
      <c r="K988" s="22" t="s">
        <v>1301</v>
      </c>
      <c r="L988" s="12" t="str">
        <f t="shared" si="67"/>
        <v>1,3,0,20766</v>
      </c>
      <c r="M988" s="10">
        <v>3</v>
      </c>
      <c r="N988" s="10"/>
      <c r="O988" s="248">
        <v>606</v>
      </c>
      <c r="P988" s="1">
        <v>8000</v>
      </c>
      <c r="Q988" s="1"/>
      <c r="R988" s="248"/>
      <c r="S988" s="248"/>
      <c r="T988" s="10" t="s">
        <v>117</v>
      </c>
      <c r="U988" s="248">
        <v>260001</v>
      </c>
      <c r="V988" s="10"/>
      <c r="W988" s="10"/>
      <c r="X988" s="10"/>
      <c r="Y988" s="22"/>
      <c r="Z988" s="18"/>
      <c r="AA988" s="51"/>
      <c r="AB988" s="10" t="str">
        <f t="shared" si="68"/>
        <v>19</v>
      </c>
      <c r="AC988" s="16"/>
      <c r="AD988" s="10">
        <f>[1]卡牌!$AI$73</f>
        <v>780</v>
      </c>
      <c r="AE988" s="10">
        <f>[1]临时数据!AD21</f>
        <v>26.62333328088523</v>
      </c>
      <c r="AF988" s="10">
        <f t="shared" si="69"/>
        <v>20766</v>
      </c>
      <c r="AG988" s="16"/>
    </row>
    <row r="989" spans="1:33" s="5" customFormat="1" ht="16.5" x14ac:dyDescent="0.3">
      <c r="A989" s="55">
        <f t="shared" si="70"/>
        <v>984</v>
      </c>
      <c r="B989" s="37">
        <v>100001200</v>
      </c>
      <c r="C989" s="16"/>
      <c r="D989" s="16">
        <v>0</v>
      </c>
      <c r="E989" s="93" t="str">
        <f>t_skill_s说明表!C909</f>
        <v>TL,红,火龙天降</v>
      </c>
      <c r="F989" s="112" t="s">
        <v>70</v>
      </c>
      <c r="G989" s="112"/>
      <c r="H989" s="10">
        <v>100000</v>
      </c>
      <c r="I989" s="10">
        <v>0</v>
      </c>
      <c r="J989" s="94" t="s">
        <v>1929</v>
      </c>
      <c r="K989" s="22" t="s">
        <v>1301</v>
      </c>
      <c r="L989" s="12" t="str">
        <f t="shared" si="67"/>
        <v>1,3,0,24919</v>
      </c>
      <c r="M989" s="10">
        <v>3</v>
      </c>
      <c r="N989" s="10"/>
      <c r="O989" s="248">
        <v>606</v>
      </c>
      <c r="P989" s="1">
        <v>8000</v>
      </c>
      <c r="Q989" s="1"/>
      <c r="R989" s="248"/>
      <c r="S989" s="248"/>
      <c r="T989" s="10" t="s">
        <v>117</v>
      </c>
      <c r="U989" s="248">
        <v>260001</v>
      </c>
      <c r="V989" s="10"/>
      <c r="W989" s="10"/>
      <c r="X989" s="10"/>
      <c r="Y989" s="22"/>
      <c r="Z989" s="18"/>
      <c r="AA989" s="51"/>
      <c r="AB989" s="10" t="str">
        <f t="shared" si="68"/>
        <v>20</v>
      </c>
      <c r="AC989" s="16"/>
      <c r="AD989" s="10">
        <f>[1]卡牌!$AI$73</f>
        <v>780</v>
      </c>
      <c r="AE989" s="10">
        <f>[1]临时数据!AD22</f>
        <v>31.947999937062274</v>
      </c>
      <c r="AF989" s="10">
        <f t="shared" si="69"/>
        <v>24919</v>
      </c>
      <c r="AG989" s="16"/>
    </row>
    <row r="990" spans="1:33" s="5" customFormat="1" ht="16.5" x14ac:dyDescent="0.3">
      <c r="A990" s="10">
        <f t="shared" si="70"/>
        <v>985</v>
      </c>
      <c r="B990" s="37">
        <v>100001210</v>
      </c>
      <c r="C990" s="16"/>
      <c r="D990" s="16">
        <v>0</v>
      </c>
      <c r="E990" s="93" t="str">
        <f>t_skill_s说明表!C910</f>
        <v>TL,红,火龙天降</v>
      </c>
      <c r="F990" s="112" t="s">
        <v>70</v>
      </c>
      <c r="G990" s="112"/>
      <c r="H990" s="10">
        <v>100000</v>
      </c>
      <c r="I990" s="10">
        <v>0</v>
      </c>
      <c r="J990" s="94" t="s">
        <v>1929</v>
      </c>
      <c r="K990" s="22" t="s">
        <v>1301</v>
      </c>
      <c r="L990" s="12" t="str">
        <f t="shared" si="67"/>
        <v>1,3,0,29903</v>
      </c>
      <c r="M990" s="10">
        <v>3</v>
      </c>
      <c r="N990" s="10"/>
      <c r="O990" s="248">
        <v>606</v>
      </c>
      <c r="P990" s="1">
        <v>8000</v>
      </c>
      <c r="Q990" s="1"/>
      <c r="R990" s="248"/>
      <c r="S990" s="248"/>
      <c r="T990" s="10" t="s">
        <v>117</v>
      </c>
      <c r="U990" s="248">
        <v>260001</v>
      </c>
      <c r="V990" s="10"/>
      <c r="W990" s="10"/>
      <c r="X990" s="10"/>
      <c r="Y990" s="22"/>
      <c r="Z990" s="18"/>
      <c r="AA990" s="51"/>
      <c r="AB990" s="10" t="str">
        <f t="shared" si="68"/>
        <v>21</v>
      </c>
      <c r="AC990" s="16"/>
      <c r="AD990" s="10">
        <f>[1]卡牌!$AI$73</f>
        <v>780</v>
      </c>
      <c r="AE990" s="10">
        <f>[1]临时数据!AD23</f>
        <v>38.337599924474731</v>
      </c>
      <c r="AF990" s="10">
        <f t="shared" si="69"/>
        <v>29903</v>
      </c>
      <c r="AG990" s="16"/>
    </row>
    <row r="991" spans="1:33" s="5" customFormat="1" ht="16.5" x14ac:dyDescent="0.3">
      <c r="A991" s="55">
        <f t="shared" si="70"/>
        <v>986</v>
      </c>
      <c r="B991" s="37">
        <v>100001220</v>
      </c>
      <c r="C991" s="16"/>
      <c r="D991" s="16">
        <v>0</v>
      </c>
      <c r="E991" s="93" t="str">
        <f>t_skill_s说明表!C911</f>
        <v>TL,红,火龙天降</v>
      </c>
      <c r="F991" s="112" t="s">
        <v>70</v>
      </c>
      <c r="G991" s="112"/>
      <c r="H991" s="10">
        <v>100000</v>
      </c>
      <c r="I991" s="10">
        <v>0</v>
      </c>
      <c r="J991" s="94" t="s">
        <v>1929</v>
      </c>
      <c r="K991" s="22" t="s">
        <v>1301</v>
      </c>
      <c r="L991" s="12" t="str">
        <f t="shared" si="67"/>
        <v>1,3,0,35884</v>
      </c>
      <c r="M991" s="10">
        <v>3</v>
      </c>
      <c r="N991" s="10"/>
      <c r="O991" s="248">
        <v>606</v>
      </c>
      <c r="P991" s="1">
        <v>8000</v>
      </c>
      <c r="Q991" s="1"/>
      <c r="R991" s="248"/>
      <c r="S991" s="248"/>
      <c r="T991" s="10" t="s">
        <v>117</v>
      </c>
      <c r="U991" s="248">
        <v>260001</v>
      </c>
      <c r="V991" s="10"/>
      <c r="W991" s="10"/>
      <c r="X991" s="10"/>
      <c r="Y991" s="22"/>
      <c r="Z991" s="18"/>
      <c r="AA991" s="51"/>
      <c r="AB991" s="10" t="str">
        <f t="shared" si="68"/>
        <v>22</v>
      </c>
      <c r="AC991" s="16"/>
      <c r="AD991" s="10">
        <f>[1]卡牌!$AI$73</f>
        <v>780</v>
      </c>
      <c r="AE991" s="10">
        <f>[1]临时数据!AD24</f>
        <v>46.005119909369675</v>
      </c>
      <c r="AF991" s="10">
        <f t="shared" si="69"/>
        <v>35884</v>
      </c>
      <c r="AG991" s="16"/>
    </row>
    <row r="992" spans="1:33" s="5" customFormat="1" ht="16.5" x14ac:dyDescent="0.3">
      <c r="A992" s="10">
        <f t="shared" si="70"/>
        <v>987</v>
      </c>
      <c r="B992" s="37">
        <v>100001230</v>
      </c>
      <c r="C992" s="16"/>
      <c r="D992" s="16">
        <v>0</v>
      </c>
      <c r="E992" s="93" t="str">
        <f>t_skill_s说明表!C912</f>
        <v>TL,红,火龙天降</v>
      </c>
      <c r="F992" s="112" t="s">
        <v>70</v>
      </c>
      <c r="G992" s="112"/>
      <c r="H992" s="10">
        <v>100000</v>
      </c>
      <c r="I992" s="10">
        <v>0</v>
      </c>
      <c r="J992" s="94" t="s">
        <v>1929</v>
      </c>
      <c r="K992" s="22" t="s">
        <v>1301</v>
      </c>
      <c r="L992" s="12" t="str">
        <f t="shared" si="67"/>
        <v>1,3,0,43061</v>
      </c>
      <c r="M992" s="10">
        <v>3</v>
      </c>
      <c r="N992" s="10"/>
      <c r="O992" s="248">
        <v>606</v>
      </c>
      <c r="P992" s="1">
        <v>8000</v>
      </c>
      <c r="Q992" s="1"/>
      <c r="R992" s="248"/>
      <c r="S992" s="248"/>
      <c r="T992" s="10" t="s">
        <v>117</v>
      </c>
      <c r="U992" s="248">
        <v>260001</v>
      </c>
      <c r="V992" s="10"/>
      <c r="W992" s="10"/>
      <c r="X992" s="10"/>
      <c r="Y992" s="22"/>
      <c r="Z992" s="18"/>
      <c r="AA992" s="51"/>
      <c r="AB992" s="10" t="str">
        <f t="shared" si="68"/>
        <v>23</v>
      </c>
      <c r="AC992" s="16"/>
      <c r="AD992" s="10">
        <f>[1]卡牌!$AI$73</f>
        <v>780</v>
      </c>
      <c r="AE992" s="10">
        <f>[1]临时数据!AD25</f>
        <v>55.206143891243606</v>
      </c>
      <c r="AF992" s="10">
        <f t="shared" si="69"/>
        <v>43061</v>
      </c>
      <c r="AG992" s="16"/>
    </row>
    <row r="993" spans="1:33" s="5" customFormat="1" ht="16.5" x14ac:dyDescent="0.3">
      <c r="A993" s="55">
        <f t="shared" si="70"/>
        <v>988</v>
      </c>
      <c r="B993" s="37">
        <v>100001240</v>
      </c>
      <c r="C993" s="16"/>
      <c r="D993" s="16">
        <v>0</v>
      </c>
      <c r="E993" s="93" t="str">
        <f>t_skill_s说明表!C913</f>
        <v>TL,红,火龙天降</v>
      </c>
      <c r="F993" s="112" t="s">
        <v>70</v>
      </c>
      <c r="G993" s="112"/>
      <c r="H993" s="10">
        <v>100000</v>
      </c>
      <c r="I993" s="10">
        <v>0</v>
      </c>
      <c r="J993" s="94" t="s">
        <v>1929</v>
      </c>
      <c r="K993" s="22" t="s">
        <v>1301</v>
      </c>
      <c r="L993" s="12" t="str">
        <f t="shared" si="67"/>
        <v>1,3,0,51673</v>
      </c>
      <c r="M993" s="10">
        <v>3</v>
      </c>
      <c r="N993" s="10"/>
      <c r="O993" s="248">
        <v>606</v>
      </c>
      <c r="P993" s="1">
        <v>8000</v>
      </c>
      <c r="Q993" s="1"/>
      <c r="R993" s="248"/>
      <c r="S993" s="248"/>
      <c r="T993" s="10" t="s">
        <v>117</v>
      </c>
      <c r="U993" s="248">
        <v>260001</v>
      </c>
      <c r="V993" s="10"/>
      <c r="W993" s="10"/>
      <c r="X993" s="10"/>
      <c r="Y993" s="22"/>
      <c r="Z993" s="18"/>
      <c r="AA993" s="51"/>
      <c r="AB993" s="10" t="str">
        <f t="shared" si="68"/>
        <v>24</v>
      </c>
      <c r="AC993" s="16"/>
      <c r="AD993" s="10">
        <f>[1]卡牌!$AI$73</f>
        <v>780</v>
      </c>
      <c r="AE993" s="10">
        <f>[1]临时数据!AD26</f>
        <v>66.247372669492322</v>
      </c>
      <c r="AF993" s="10">
        <f t="shared" si="69"/>
        <v>51673</v>
      </c>
      <c r="AG993" s="16"/>
    </row>
    <row r="994" spans="1:33" s="5" customFormat="1" ht="16.5" x14ac:dyDescent="0.3">
      <c r="A994" s="10">
        <f t="shared" si="70"/>
        <v>989</v>
      </c>
      <c r="B994" s="37">
        <v>100001250</v>
      </c>
      <c r="C994" s="16"/>
      <c r="D994" s="16">
        <v>0</v>
      </c>
      <c r="E994" s="93" t="str">
        <f>t_skill_s说明表!C914</f>
        <v>TL,红,火龙天降</v>
      </c>
      <c r="F994" s="112" t="s">
        <v>70</v>
      </c>
      <c r="G994" s="112"/>
      <c r="H994" s="10">
        <v>100000</v>
      </c>
      <c r="I994" s="10">
        <v>0</v>
      </c>
      <c r="J994" s="105" t="s">
        <v>1929</v>
      </c>
      <c r="K994" s="22" t="s">
        <v>1301</v>
      </c>
      <c r="L994" s="12" t="str">
        <f t="shared" si="67"/>
        <v>1,3,0,62008</v>
      </c>
      <c r="M994" s="10">
        <v>3</v>
      </c>
      <c r="N994" s="10"/>
      <c r="O994" s="248">
        <v>606</v>
      </c>
      <c r="P994" s="1">
        <v>8000</v>
      </c>
      <c r="Q994" s="1"/>
      <c r="R994" s="248"/>
      <c r="S994" s="248"/>
      <c r="T994" s="10" t="s">
        <v>117</v>
      </c>
      <c r="U994" s="248">
        <v>260001</v>
      </c>
      <c r="V994" s="10"/>
      <c r="W994" s="10"/>
      <c r="X994" s="10"/>
      <c r="Y994" s="22"/>
      <c r="Z994" s="18"/>
      <c r="AA994" s="51"/>
      <c r="AB994" s="10" t="str">
        <f t="shared" si="68"/>
        <v>25</v>
      </c>
      <c r="AC994" s="16"/>
      <c r="AD994" s="10">
        <f>[1]卡牌!$AI$73</f>
        <v>780</v>
      </c>
      <c r="AE994" s="10">
        <f>[1]临时数据!AD27</f>
        <v>79.496847203390786</v>
      </c>
      <c r="AF994" s="10">
        <f t="shared" si="69"/>
        <v>62008</v>
      </c>
      <c r="AG994" s="16"/>
    </row>
    <row r="995" spans="1:33" ht="16.5" x14ac:dyDescent="0.3">
      <c r="A995" s="55">
        <f t="shared" si="70"/>
        <v>990</v>
      </c>
      <c r="B995" s="1">
        <v>100002010</v>
      </c>
      <c r="D995" s="16">
        <v>0</v>
      </c>
      <c r="E995" s="93" t="str">
        <f>t_skill_s说明表!C915</f>
        <v>TL,绿，全屏减速</v>
      </c>
      <c r="F995" s="215" t="s">
        <v>2942</v>
      </c>
      <c r="G995" s="112"/>
      <c r="H995" s="10">
        <v>0</v>
      </c>
      <c r="I995" s="10">
        <v>0</v>
      </c>
      <c r="J995" s="202" t="s">
        <v>2910</v>
      </c>
      <c r="K995" s="22" t="s">
        <v>1301</v>
      </c>
      <c r="L995" s="12" t="str">
        <f t="shared" si="67"/>
        <v>1,3,0,34</v>
      </c>
      <c r="M995" s="10">
        <v>5</v>
      </c>
      <c r="N995" s="10"/>
      <c r="O995" s="250">
        <v>602</v>
      </c>
      <c r="P995" s="1">
        <v>3000</v>
      </c>
      <c r="R995" s="250"/>
      <c r="S995" s="250"/>
      <c r="T995" s="10" t="s">
        <v>117</v>
      </c>
      <c r="U995" s="248">
        <v>260001</v>
      </c>
      <c r="V995" s="10"/>
      <c r="W995" s="1">
        <v>100002010</v>
      </c>
      <c r="X995" s="10"/>
      <c r="Y995" s="22"/>
      <c r="Z995" s="18"/>
      <c r="AA995" s="51"/>
      <c r="AB995" s="10" t="str">
        <f>AB970</f>
        <v>01</v>
      </c>
      <c r="AC995" s="16"/>
      <c r="AD995" s="10">
        <f>[1]卡牌!$AI$74</f>
        <v>240</v>
      </c>
      <c r="AE995" s="10">
        <f>AE970</f>
        <v>1</v>
      </c>
      <c r="AF995" s="10">
        <f t="shared" ref="AF995:AF1018" si="71">ROUND(AD995*AE995/7,0)</f>
        <v>34</v>
      </c>
      <c r="AG995" s="16"/>
    </row>
    <row r="996" spans="1:33" ht="16.5" x14ac:dyDescent="0.3">
      <c r="A996" s="10">
        <f t="shared" si="70"/>
        <v>991</v>
      </c>
      <c r="B996" s="1">
        <v>100002020</v>
      </c>
      <c r="D996" s="16">
        <v>0</v>
      </c>
      <c r="E996" s="93" t="str">
        <f>t_skill_s说明表!C916</f>
        <v>TL,绿，全屏减速</v>
      </c>
      <c r="F996" s="215" t="s">
        <v>2942</v>
      </c>
      <c r="G996" s="112"/>
      <c r="H996" s="10">
        <v>0</v>
      </c>
      <c r="I996" s="10">
        <v>0</v>
      </c>
      <c r="J996" s="202" t="s">
        <v>2910</v>
      </c>
      <c r="K996" s="22" t="s">
        <v>1301</v>
      </c>
      <c r="L996" s="12" t="str">
        <f t="shared" si="67"/>
        <v>1,3,0,41</v>
      </c>
      <c r="M996" s="10">
        <v>5</v>
      </c>
      <c r="N996" s="10"/>
      <c r="O996" s="250">
        <v>602</v>
      </c>
      <c r="P996" s="1">
        <v>3000</v>
      </c>
      <c r="R996" s="250"/>
      <c r="S996" s="250"/>
      <c r="T996" s="10" t="s">
        <v>117</v>
      </c>
      <c r="U996" s="248">
        <v>260001</v>
      </c>
      <c r="V996" s="10"/>
      <c r="W996" s="1">
        <v>100002010</v>
      </c>
      <c r="X996" s="10"/>
      <c r="Y996" s="22"/>
      <c r="Z996" s="18"/>
      <c r="AA996" s="51"/>
      <c r="AB996" s="10" t="str">
        <f t="shared" ref="AB996:AB1044" si="72">AB971</f>
        <v>02</v>
      </c>
      <c r="AC996" s="16"/>
      <c r="AD996" s="10">
        <f>[1]卡牌!$AI$74</f>
        <v>240</v>
      </c>
      <c r="AE996" s="10">
        <f t="shared" ref="AE996:AE1044" si="73">AE971</f>
        <v>1.2</v>
      </c>
      <c r="AF996" s="10">
        <f t="shared" si="71"/>
        <v>41</v>
      </c>
      <c r="AG996" s="16"/>
    </row>
    <row r="997" spans="1:33" ht="16.5" x14ac:dyDescent="0.3">
      <c r="A997" s="55">
        <f t="shared" si="70"/>
        <v>992</v>
      </c>
      <c r="B997" s="1">
        <v>100002030</v>
      </c>
      <c r="D997" s="16">
        <v>0</v>
      </c>
      <c r="E997" s="93" t="str">
        <f>t_skill_s说明表!C917</f>
        <v>TL,绿，全屏减速</v>
      </c>
      <c r="F997" s="215" t="s">
        <v>2942</v>
      </c>
      <c r="G997" s="112"/>
      <c r="H997" s="10">
        <v>0</v>
      </c>
      <c r="I997" s="10">
        <v>0</v>
      </c>
      <c r="J997" s="202" t="s">
        <v>2910</v>
      </c>
      <c r="K997" s="22" t="s">
        <v>1301</v>
      </c>
      <c r="L997" s="12" t="str">
        <f t="shared" si="67"/>
        <v>1,3,0,49</v>
      </c>
      <c r="M997" s="10">
        <v>5</v>
      </c>
      <c r="N997" s="10"/>
      <c r="O997" s="250">
        <v>602</v>
      </c>
      <c r="P997" s="1">
        <v>3000</v>
      </c>
      <c r="R997" s="250"/>
      <c r="S997" s="250"/>
      <c r="T997" s="10" t="s">
        <v>117</v>
      </c>
      <c r="U997" s="248">
        <v>260001</v>
      </c>
      <c r="V997" s="10"/>
      <c r="W997" s="1">
        <v>100002010</v>
      </c>
      <c r="X997" s="10"/>
      <c r="Y997" s="22"/>
      <c r="Z997" s="18"/>
      <c r="AA997" s="51"/>
      <c r="AB997" s="10" t="str">
        <f t="shared" si="72"/>
        <v>03</v>
      </c>
      <c r="AC997" s="16"/>
      <c r="AD997" s="10">
        <f>[1]卡牌!$AI$74</f>
        <v>240</v>
      </c>
      <c r="AE997" s="10">
        <f t="shared" si="73"/>
        <v>1.44</v>
      </c>
      <c r="AF997" s="10">
        <f t="shared" si="71"/>
        <v>49</v>
      </c>
      <c r="AG997" s="16"/>
    </row>
    <row r="998" spans="1:33" ht="16.5" x14ac:dyDescent="0.3">
      <c r="A998" s="10">
        <f t="shared" si="70"/>
        <v>993</v>
      </c>
      <c r="B998" s="1">
        <v>100002040</v>
      </c>
      <c r="D998" s="16">
        <v>0</v>
      </c>
      <c r="E998" s="93" t="str">
        <f>t_skill_s说明表!C918</f>
        <v>TL,绿，全屏减速</v>
      </c>
      <c r="F998" s="215" t="s">
        <v>2942</v>
      </c>
      <c r="G998" s="112"/>
      <c r="H998" s="10">
        <v>0</v>
      </c>
      <c r="I998" s="10">
        <v>0</v>
      </c>
      <c r="J998" s="202" t="s">
        <v>2910</v>
      </c>
      <c r="K998" s="22" t="s">
        <v>1301</v>
      </c>
      <c r="L998" s="12" t="str">
        <f t="shared" si="67"/>
        <v>1,3,0,59</v>
      </c>
      <c r="M998" s="10">
        <v>5</v>
      </c>
      <c r="N998" s="10"/>
      <c r="O998" s="250">
        <v>602</v>
      </c>
      <c r="P998" s="1">
        <v>3000</v>
      </c>
      <c r="R998" s="250"/>
      <c r="S998" s="250"/>
      <c r="T998" s="10" t="s">
        <v>117</v>
      </c>
      <c r="U998" s="248">
        <v>260001</v>
      </c>
      <c r="V998" s="10"/>
      <c r="W998" s="1">
        <v>100002010</v>
      </c>
      <c r="X998" s="10"/>
      <c r="Y998" s="22"/>
      <c r="Z998" s="18"/>
      <c r="AA998" s="51"/>
      <c r="AB998" s="10" t="str">
        <f t="shared" si="72"/>
        <v>04</v>
      </c>
      <c r="AC998" s="16"/>
      <c r="AD998" s="10">
        <f>[1]卡牌!$AI$74</f>
        <v>240</v>
      </c>
      <c r="AE998" s="10">
        <f t="shared" si="73"/>
        <v>1.728</v>
      </c>
      <c r="AF998" s="10">
        <f t="shared" si="71"/>
        <v>59</v>
      </c>
      <c r="AG998" s="16"/>
    </row>
    <row r="999" spans="1:33" ht="16.5" x14ac:dyDescent="0.3">
      <c r="A999" s="55">
        <f t="shared" si="70"/>
        <v>994</v>
      </c>
      <c r="B999" s="1">
        <v>100002050</v>
      </c>
      <c r="D999" s="16">
        <v>0</v>
      </c>
      <c r="E999" s="93" t="str">
        <f>t_skill_s说明表!C919</f>
        <v>TL,绿，全屏减速</v>
      </c>
      <c r="F999" s="215" t="s">
        <v>2942</v>
      </c>
      <c r="G999" s="112"/>
      <c r="H999" s="10">
        <v>0</v>
      </c>
      <c r="I999" s="10">
        <v>0</v>
      </c>
      <c r="J999" s="202" t="s">
        <v>2910</v>
      </c>
      <c r="K999" s="22" t="s">
        <v>1301</v>
      </c>
      <c r="L999" s="12" t="str">
        <f t="shared" si="67"/>
        <v>1,3,0,71</v>
      </c>
      <c r="M999" s="10">
        <v>5</v>
      </c>
      <c r="N999" s="10"/>
      <c r="O999" s="250">
        <v>602</v>
      </c>
      <c r="P999" s="1">
        <v>3000</v>
      </c>
      <c r="R999" s="250"/>
      <c r="S999" s="250"/>
      <c r="T999" s="10" t="s">
        <v>117</v>
      </c>
      <c r="U999" s="248">
        <v>260001</v>
      </c>
      <c r="V999" s="10"/>
      <c r="W999" s="1">
        <v>100002010</v>
      </c>
      <c r="X999" s="10"/>
      <c r="Y999" s="22"/>
      <c r="Z999" s="18"/>
      <c r="AA999" s="51"/>
      <c r="AB999" s="10" t="str">
        <f t="shared" si="72"/>
        <v>05</v>
      </c>
      <c r="AC999" s="16"/>
      <c r="AD999" s="10">
        <f>[1]卡牌!$AI$74</f>
        <v>240</v>
      </c>
      <c r="AE999" s="10">
        <f t="shared" si="73"/>
        <v>2.0735999999999999</v>
      </c>
      <c r="AF999" s="10">
        <f t="shared" si="71"/>
        <v>71</v>
      </c>
      <c r="AG999" s="16"/>
    </row>
    <row r="1000" spans="1:33" ht="16.5" x14ac:dyDescent="0.3">
      <c r="A1000" s="10">
        <f t="shared" si="70"/>
        <v>995</v>
      </c>
      <c r="B1000" s="1">
        <v>100002060</v>
      </c>
      <c r="D1000" s="16">
        <v>0</v>
      </c>
      <c r="E1000" s="93" t="str">
        <f>t_skill_s说明表!C920</f>
        <v>TL,绿，全屏减速</v>
      </c>
      <c r="F1000" s="215" t="s">
        <v>2942</v>
      </c>
      <c r="G1000" s="112"/>
      <c r="H1000" s="10">
        <v>0</v>
      </c>
      <c r="I1000" s="10">
        <v>0</v>
      </c>
      <c r="J1000" s="202" t="s">
        <v>2910</v>
      </c>
      <c r="K1000" s="22" t="s">
        <v>1301</v>
      </c>
      <c r="L1000" s="12" t="str">
        <f t="shared" si="67"/>
        <v>1,3,0,85</v>
      </c>
      <c r="M1000" s="10">
        <v>5</v>
      </c>
      <c r="N1000" s="10"/>
      <c r="O1000" s="250">
        <v>602</v>
      </c>
      <c r="P1000" s="1">
        <v>3000</v>
      </c>
      <c r="R1000" s="250"/>
      <c r="S1000" s="250"/>
      <c r="T1000" s="10" t="s">
        <v>117</v>
      </c>
      <c r="U1000" s="248">
        <v>260001</v>
      </c>
      <c r="V1000" s="10"/>
      <c r="W1000" s="1">
        <v>100002010</v>
      </c>
      <c r="X1000" s="10"/>
      <c r="Y1000" s="22"/>
      <c r="Z1000" s="18"/>
      <c r="AA1000" s="51"/>
      <c r="AB1000" s="10" t="str">
        <f t="shared" si="72"/>
        <v>06</v>
      </c>
      <c r="AC1000" s="16"/>
      <c r="AD1000" s="10">
        <f>[1]卡牌!$AI$74</f>
        <v>240</v>
      </c>
      <c r="AE1000" s="10">
        <f t="shared" si="73"/>
        <v>2.4883199999999999</v>
      </c>
      <c r="AF1000" s="10">
        <f t="shared" si="71"/>
        <v>85</v>
      </c>
      <c r="AG1000" s="16"/>
    </row>
    <row r="1001" spans="1:33" ht="16.5" x14ac:dyDescent="0.3">
      <c r="A1001" s="55">
        <f t="shared" si="70"/>
        <v>996</v>
      </c>
      <c r="B1001" s="1">
        <v>100002070</v>
      </c>
      <c r="D1001" s="16">
        <v>0</v>
      </c>
      <c r="E1001" s="93" t="str">
        <f>t_skill_s说明表!C921</f>
        <v>TL,绿，全屏减速</v>
      </c>
      <c r="F1001" s="215" t="s">
        <v>2942</v>
      </c>
      <c r="G1001" s="112"/>
      <c r="H1001" s="10">
        <v>0</v>
      </c>
      <c r="I1001" s="10">
        <v>0</v>
      </c>
      <c r="J1001" s="202" t="s">
        <v>2910</v>
      </c>
      <c r="K1001" s="22" t="s">
        <v>1301</v>
      </c>
      <c r="L1001" s="12" t="str">
        <f t="shared" si="67"/>
        <v>1,3,0,102</v>
      </c>
      <c r="M1001" s="10">
        <v>5</v>
      </c>
      <c r="N1001" s="10"/>
      <c r="O1001" s="250">
        <v>602</v>
      </c>
      <c r="P1001" s="1">
        <v>3000</v>
      </c>
      <c r="R1001" s="250"/>
      <c r="S1001" s="250"/>
      <c r="T1001" s="10" t="s">
        <v>117</v>
      </c>
      <c r="U1001" s="248">
        <v>260001</v>
      </c>
      <c r="V1001" s="10"/>
      <c r="W1001" s="1">
        <v>100002010</v>
      </c>
      <c r="X1001" s="10"/>
      <c r="Y1001" s="22"/>
      <c r="Z1001" s="18"/>
      <c r="AA1001" s="51"/>
      <c r="AB1001" s="10" t="str">
        <f t="shared" si="72"/>
        <v>07</v>
      </c>
      <c r="AC1001" s="16"/>
      <c r="AD1001" s="10">
        <f>[1]卡牌!$AI$74</f>
        <v>240</v>
      </c>
      <c r="AE1001" s="10">
        <f t="shared" si="73"/>
        <v>2.9859839999999997</v>
      </c>
      <c r="AF1001" s="10">
        <f t="shared" si="71"/>
        <v>102</v>
      </c>
      <c r="AG1001" s="16"/>
    </row>
    <row r="1002" spans="1:33" ht="16.5" x14ac:dyDescent="0.3">
      <c r="A1002" s="10">
        <f t="shared" si="70"/>
        <v>997</v>
      </c>
      <c r="B1002" s="1">
        <v>100002080</v>
      </c>
      <c r="D1002" s="16">
        <v>0</v>
      </c>
      <c r="E1002" s="93" t="str">
        <f>t_skill_s说明表!C922</f>
        <v>TL,绿，全屏减速</v>
      </c>
      <c r="F1002" s="215" t="s">
        <v>2942</v>
      </c>
      <c r="G1002" s="112"/>
      <c r="H1002" s="10">
        <v>0</v>
      </c>
      <c r="I1002" s="10">
        <v>0</v>
      </c>
      <c r="J1002" s="202" t="s">
        <v>2910</v>
      </c>
      <c r="K1002" s="22" t="s">
        <v>1301</v>
      </c>
      <c r="L1002" s="12" t="str">
        <f t="shared" si="67"/>
        <v>1,3,0,123</v>
      </c>
      <c r="M1002" s="10">
        <v>5</v>
      </c>
      <c r="N1002" s="10"/>
      <c r="O1002" s="250">
        <v>602</v>
      </c>
      <c r="P1002" s="1">
        <v>3000</v>
      </c>
      <c r="R1002" s="250"/>
      <c r="S1002" s="250"/>
      <c r="T1002" s="10" t="s">
        <v>117</v>
      </c>
      <c r="U1002" s="248">
        <v>260001</v>
      </c>
      <c r="V1002" s="10"/>
      <c r="W1002" s="1">
        <v>100002010</v>
      </c>
      <c r="X1002" s="10"/>
      <c r="Y1002" s="22"/>
      <c r="Z1002" s="18"/>
      <c r="AA1002" s="51"/>
      <c r="AB1002" s="10" t="str">
        <f t="shared" si="72"/>
        <v>08</v>
      </c>
      <c r="AC1002" s="16"/>
      <c r="AD1002" s="10">
        <f>[1]卡牌!$AI$74</f>
        <v>240</v>
      </c>
      <c r="AE1002" s="10">
        <f t="shared" si="73"/>
        <v>3.5831807999999996</v>
      </c>
      <c r="AF1002" s="10">
        <f t="shared" si="71"/>
        <v>123</v>
      </c>
      <c r="AG1002" s="16"/>
    </row>
    <row r="1003" spans="1:33" ht="16.5" x14ac:dyDescent="0.3">
      <c r="A1003" s="55">
        <f t="shared" si="70"/>
        <v>998</v>
      </c>
      <c r="B1003" s="1">
        <v>100002090</v>
      </c>
      <c r="D1003" s="16">
        <v>0</v>
      </c>
      <c r="E1003" s="93" t="str">
        <f>t_skill_s说明表!C923</f>
        <v>TL,绿，全屏减速</v>
      </c>
      <c r="F1003" s="215" t="s">
        <v>2942</v>
      </c>
      <c r="G1003" s="112"/>
      <c r="H1003" s="10">
        <v>0</v>
      </c>
      <c r="I1003" s="10">
        <v>0</v>
      </c>
      <c r="J1003" s="202" t="s">
        <v>2910</v>
      </c>
      <c r="K1003" s="22" t="s">
        <v>1301</v>
      </c>
      <c r="L1003" s="12" t="str">
        <f t="shared" si="67"/>
        <v>1,3,0,147</v>
      </c>
      <c r="M1003" s="10">
        <v>5</v>
      </c>
      <c r="N1003" s="10"/>
      <c r="O1003" s="250">
        <v>602</v>
      </c>
      <c r="P1003" s="1">
        <v>3000</v>
      </c>
      <c r="R1003" s="250"/>
      <c r="S1003" s="250"/>
      <c r="T1003" s="10" t="s">
        <v>117</v>
      </c>
      <c r="U1003" s="248">
        <v>260001</v>
      </c>
      <c r="V1003" s="10"/>
      <c r="W1003" s="1">
        <v>100002010</v>
      </c>
      <c r="X1003" s="10"/>
      <c r="Y1003" s="22"/>
      <c r="Z1003" s="18"/>
      <c r="AA1003" s="51"/>
      <c r="AB1003" s="10" t="str">
        <f t="shared" si="72"/>
        <v>09</v>
      </c>
      <c r="AC1003" s="16"/>
      <c r="AD1003" s="10">
        <f>[1]卡牌!$AI$74</f>
        <v>240</v>
      </c>
      <c r="AE1003" s="10">
        <f t="shared" si="73"/>
        <v>4.2998169599999994</v>
      </c>
      <c r="AF1003" s="10">
        <f t="shared" si="71"/>
        <v>147</v>
      </c>
      <c r="AG1003" s="16"/>
    </row>
    <row r="1004" spans="1:33" ht="16.5" x14ac:dyDescent="0.3">
      <c r="A1004" s="10">
        <f t="shared" si="70"/>
        <v>999</v>
      </c>
      <c r="B1004" s="1">
        <v>100002100</v>
      </c>
      <c r="D1004" s="16">
        <v>0</v>
      </c>
      <c r="E1004" s="93" t="str">
        <f>t_skill_s说明表!C924</f>
        <v>TL,绿，全屏减速</v>
      </c>
      <c r="F1004" s="215" t="s">
        <v>2942</v>
      </c>
      <c r="G1004" s="112"/>
      <c r="H1004" s="10">
        <v>0</v>
      </c>
      <c r="I1004" s="10">
        <v>0</v>
      </c>
      <c r="J1004" s="202" t="s">
        <v>2910</v>
      </c>
      <c r="K1004" s="22" t="s">
        <v>1301</v>
      </c>
      <c r="L1004" s="12" t="str">
        <f t="shared" si="67"/>
        <v>1,3,0,177</v>
      </c>
      <c r="M1004" s="10">
        <v>5</v>
      </c>
      <c r="N1004" s="10"/>
      <c r="O1004" s="250">
        <v>602</v>
      </c>
      <c r="P1004" s="1">
        <v>3000</v>
      </c>
      <c r="R1004" s="250"/>
      <c r="S1004" s="250"/>
      <c r="T1004" s="10" t="s">
        <v>117</v>
      </c>
      <c r="U1004" s="248">
        <v>260001</v>
      </c>
      <c r="V1004" s="10"/>
      <c r="W1004" s="1">
        <v>100002010</v>
      </c>
      <c r="X1004" s="10"/>
      <c r="Y1004" s="22"/>
      <c r="Z1004" s="18"/>
      <c r="AA1004" s="51"/>
      <c r="AB1004" s="10" t="str">
        <f t="shared" si="72"/>
        <v>10</v>
      </c>
      <c r="AC1004" s="16"/>
      <c r="AD1004" s="10">
        <f>[1]卡牌!$AI$74</f>
        <v>240</v>
      </c>
      <c r="AE1004" s="10">
        <f t="shared" si="73"/>
        <v>5.1597803519999994</v>
      </c>
      <c r="AF1004" s="10">
        <f t="shared" si="71"/>
        <v>177</v>
      </c>
      <c r="AG1004" s="16"/>
    </row>
    <row r="1005" spans="1:33" ht="16.5" x14ac:dyDescent="0.3">
      <c r="A1005" s="55">
        <f t="shared" si="70"/>
        <v>1000</v>
      </c>
      <c r="B1005" s="1">
        <v>100002110</v>
      </c>
      <c r="D1005" s="16">
        <v>0</v>
      </c>
      <c r="E1005" s="93" t="str">
        <f>t_skill_s说明表!C925</f>
        <v>TL,绿，全屏减速</v>
      </c>
      <c r="F1005" s="215" t="s">
        <v>2942</v>
      </c>
      <c r="G1005" s="112"/>
      <c r="H1005" s="10">
        <v>0</v>
      </c>
      <c r="I1005" s="10">
        <v>0</v>
      </c>
      <c r="J1005" s="202" t="s">
        <v>2910</v>
      </c>
      <c r="K1005" s="22" t="s">
        <v>1301</v>
      </c>
      <c r="L1005" s="12" t="str">
        <f t="shared" si="67"/>
        <v>1,3,0,212</v>
      </c>
      <c r="M1005" s="10">
        <v>5</v>
      </c>
      <c r="N1005" s="10"/>
      <c r="O1005" s="250">
        <v>602</v>
      </c>
      <c r="P1005" s="1">
        <v>3000</v>
      </c>
      <c r="R1005" s="250"/>
      <c r="S1005" s="250"/>
      <c r="T1005" s="10" t="s">
        <v>117</v>
      </c>
      <c r="U1005" s="248">
        <v>260001</v>
      </c>
      <c r="V1005" s="10"/>
      <c r="W1005" s="1">
        <v>100002010</v>
      </c>
      <c r="X1005" s="10"/>
      <c r="Y1005" s="22"/>
      <c r="Z1005" s="18"/>
      <c r="AA1005" s="51"/>
      <c r="AB1005" s="10" t="str">
        <f t="shared" si="72"/>
        <v>11</v>
      </c>
      <c r="AC1005" s="16"/>
      <c r="AD1005" s="10">
        <f>[1]卡牌!$AI$74</f>
        <v>240</v>
      </c>
      <c r="AE1005" s="10">
        <f t="shared" si="73"/>
        <v>6.1917364223999991</v>
      </c>
      <c r="AF1005" s="10">
        <f t="shared" si="71"/>
        <v>212</v>
      </c>
      <c r="AG1005" s="16"/>
    </row>
    <row r="1006" spans="1:33" ht="16.5" x14ac:dyDescent="0.3">
      <c r="A1006" s="10">
        <f t="shared" si="70"/>
        <v>1001</v>
      </c>
      <c r="B1006" s="1">
        <v>100002120</v>
      </c>
      <c r="D1006" s="16">
        <v>0</v>
      </c>
      <c r="E1006" s="93" t="str">
        <f>t_skill_s说明表!C926</f>
        <v>TL,绿，全屏减速</v>
      </c>
      <c r="F1006" s="215" t="s">
        <v>2942</v>
      </c>
      <c r="G1006" s="112"/>
      <c r="H1006" s="10">
        <v>0</v>
      </c>
      <c r="I1006" s="10">
        <v>0</v>
      </c>
      <c r="J1006" s="202" t="s">
        <v>2910</v>
      </c>
      <c r="K1006" s="22" t="s">
        <v>1301</v>
      </c>
      <c r="L1006" s="12" t="str">
        <f t="shared" si="67"/>
        <v>1,3,0,255</v>
      </c>
      <c r="M1006" s="10">
        <v>5</v>
      </c>
      <c r="N1006" s="10"/>
      <c r="O1006" s="250">
        <v>602</v>
      </c>
      <c r="P1006" s="1">
        <v>3000</v>
      </c>
      <c r="R1006" s="250"/>
      <c r="S1006" s="250"/>
      <c r="T1006" s="10" t="s">
        <v>117</v>
      </c>
      <c r="U1006" s="248">
        <v>260001</v>
      </c>
      <c r="V1006" s="10"/>
      <c r="W1006" s="1">
        <v>100002010</v>
      </c>
      <c r="X1006" s="10"/>
      <c r="Y1006" s="22"/>
      <c r="Z1006" s="18"/>
      <c r="AA1006" s="51"/>
      <c r="AB1006" s="10" t="str">
        <f t="shared" si="72"/>
        <v>12</v>
      </c>
      <c r="AC1006" s="16"/>
      <c r="AD1006" s="10">
        <f>[1]卡牌!$AI$74</f>
        <v>240</v>
      </c>
      <c r="AE1006" s="10">
        <f t="shared" si="73"/>
        <v>7.4300837068799988</v>
      </c>
      <c r="AF1006" s="10">
        <f t="shared" si="71"/>
        <v>255</v>
      </c>
      <c r="AG1006" s="16"/>
    </row>
    <row r="1007" spans="1:33" ht="16.5" x14ac:dyDescent="0.3">
      <c r="A1007" s="55">
        <f t="shared" si="70"/>
        <v>1002</v>
      </c>
      <c r="B1007" s="1">
        <v>100002130</v>
      </c>
      <c r="D1007" s="16">
        <v>0</v>
      </c>
      <c r="E1007" s="93" t="str">
        <f>t_skill_s说明表!C927</f>
        <v>TL,绿，全屏减速</v>
      </c>
      <c r="F1007" s="215" t="s">
        <v>2942</v>
      </c>
      <c r="G1007" s="112"/>
      <c r="H1007" s="10">
        <v>0</v>
      </c>
      <c r="I1007" s="10">
        <v>0</v>
      </c>
      <c r="J1007" s="202" t="s">
        <v>2910</v>
      </c>
      <c r="K1007" s="22" t="s">
        <v>1301</v>
      </c>
      <c r="L1007" s="12" t="str">
        <f t="shared" si="67"/>
        <v>1,3,0,306</v>
      </c>
      <c r="M1007" s="10">
        <v>5</v>
      </c>
      <c r="N1007" s="10"/>
      <c r="O1007" s="250">
        <v>602</v>
      </c>
      <c r="P1007" s="1">
        <v>3000</v>
      </c>
      <c r="R1007" s="250"/>
      <c r="S1007" s="250"/>
      <c r="T1007" s="10" t="s">
        <v>117</v>
      </c>
      <c r="U1007" s="248">
        <v>260001</v>
      </c>
      <c r="V1007" s="10"/>
      <c r="W1007" s="1">
        <v>100002010</v>
      </c>
      <c r="X1007" s="10"/>
      <c r="Y1007" s="22"/>
      <c r="Z1007" s="18"/>
      <c r="AA1007" s="51"/>
      <c r="AB1007" s="10" t="str">
        <f t="shared" si="72"/>
        <v>13</v>
      </c>
      <c r="AC1007" s="16"/>
      <c r="AD1007" s="10">
        <f>[1]卡牌!$AI$74</f>
        <v>240</v>
      </c>
      <c r="AE1007" s="10">
        <f t="shared" si="73"/>
        <v>8.9161004482559978</v>
      </c>
      <c r="AF1007" s="10">
        <f t="shared" si="71"/>
        <v>306</v>
      </c>
      <c r="AG1007" s="16"/>
    </row>
    <row r="1008" spans="1:33" ht="16.5" x14ac:dyDescent="0.3">
      <c r="A1008" s="10">
        <f t="shared" si="70"/>
        <v>1003</v>
      </c>
      <c r="B1008" s="1">
        <v>100002140</v>
      </c>
      <c r="D1008" s="16">
        <v>0</v>
      </c>
      <c r="E1008" s="93" t="str">
        <f>t_skill_s说明表!C928</f>
        <v>TL,绿，全屏减速</v>
      </c>
      <c r="F1008" s="215" t="s">
        <v>2942</v>
      </c>
      <c r="G1008" s="112"/>
      <c r="H1008" s="10">
        <v>0</v>
      </c>
      <c r="I1008" s="10">
        <v>0</v>
      </c>
      <c r="J1008" s="202" t="s">
        <v>2910</v>
      </c>
      <c r="K1008" s="22" t="s">
        <v>1301</v>
      </c>
      <c r="L1008" s="12" t="str">
        <f t="shared" si="67"/>
        <v>1,3,0,367</v>
      </c>
      <c r="M1008" s="10">
        <v>5</v>
      </c>
      <c r="N1008" s="10"/>
      <c r="O1008" s="250">
        <v>602</v>
      </c>
      <c r="P1008" s="1">
        <v>3000</v>
      </c>
      <c r="R1008" s="250"/>
      <c r="S1008" s="250"/>
      <c r="T1008" s="10" t="s">
        <v>117</v>
      </c>
      <c r="U1008" s="248">
        <v>260001</v>
      </c>
      <c r="V1008" s="10"/>
      <c r="W1008" s="1">
        <v>100002010</v>
      </c>
      <c r="X1008" s="10"/>
      <c r="Y1008" s="22"/>
      <c r="Z1008" s="18"/>
      <c r="AA1008" s="51"/>
      <c r="AB1008" s="10" t="str">
        <f t="shared" si="72"/>
        <v>14</v>
      </c>
      <c r="AC1008" s="16"/>
      <c r="AD1008" s="10">
        <f>[1]卡牌!$AI$74</f>
        <v>240</v>
      </c>
      <c r="AE1008" s="10">
        <f t="shared" si="73"/>
        <v>10.699320537907196</v>
      </c>
      <c r="AF1008" s="10">
        <f t="shared" si="71"/>
        <v>367</v>
      </c>
      <c r="AG1008" s="16"/>
    </row>
    <row r="1009" spans="1:33" ht="16.5" x14ac:dyDescent="0.3">
      <c r="A1009" s="55">
        <f t="shared" si="70"/>
        <v>1004</v>
      </c>
      <c r="B1009" s="1">
        <v>100002150</v>
      </c>
      <c r="D1009" s="16">
        <v>0</v>
      </c>
      <c r="E1009" s="93" t="str">
        <f>t_skill_s说明表!C929</f>
        <v>TL,绿，全屏减速</v>
      </c>
      <c r="F1009" s="215" t="s">
        <v>2942</v>
      </c>
      <c r="G1009" s="112"/>
      <c r="H1009" s="10">
        <v>0</v>
      </c>
      <c r="I1009" s="10">
        <v>0</v>
      </c>
      <c r="J1009" s="202" t="s">
        <v>2910</v>
      </c>
      <c r="K1009" s="22" t="s">
        <v>1301</v>
      </c>
      <c r="L1009" s="12" t="str">
        <f t="shared" si="67"/>
        <v>1,3,0,440</v>
      </c>
      <c r="M1009" s="10">
        <v>5</v>
      </c>
      <c r="N1009" s="10"/>
      <c r="O1009" s="250">
        <v>602</v>
      </c>
      <c r="P1009" s="1">
        <v>3000</v>
      </c>
      <c r="R1009" s="250"/>
      <c r="S1009" s="250"/>
      <c r="T1009" s="10" t="s">
        <v>117</v>
      </c>
      <c r="U1009" s="248">
        <v>260001</v>
      </c>
      <c r="V1009" s="10"/>
      <c r="W1009" s="1">
        <v>100002010</v>
      </c>
      <c r="X1009" s="10"/>
      <c r="Y1009" s="22"/>
      <c r="Z1009" s="18"/>
      <c r="AA1009" s="51"/>
      <c r="AB1009" s="10" t="str">
        <f t="shared" si="72"/>
        <v>15</v>
      </c>
      <c r="AC1009" s="16"/>
      <c r="AD1009" s="10">
        <f>[1]卡牌!$AI$74</f>
        <v>240</v>
      </c>
      <c r="AE1009" s="10">
        <f t="shared" si="73"/>
        <v>12.839184645488634</v>
      </c>
      <c r="AF1009" s="10">
        <f t="shared" si="71"/>
        <v>440</v>
      </c>
      <c r="AG1009" s="16"/>
    </row>
    <row r="1010" spans="1:33" ht="16.5" x14ac:dyDescent="0.3">
      <c r="A1010" s="10">
        <f t="shared" si="70"/>
        <v>1005</v>
      </c>
      <c r="B1010" s="1">
        <v>100002160</v>
      </c>
      <c r="D1010" s="16">
        <v>0</v>
      </c>
      <c r="E1010" s="93" t="str">
        <f>t_skill_s说明表!C930</f>
        <v>TL,绿，全屏减速</v>
      </c>
      <c r="F1010" s="215" t="s">
        <v>2942</v>
      </c>
      <c r="G1010" s="112"/>
      <c r="H1010" s="10">
        <v>0</v>
      </c>
      <c r="I1010" s="10">
        <v>0</v>
      </c>
      <c r="J1010" s="202" t="s">
        <v>2910</v>
      </c>
      <c r="K1010" s="22" t="s">
        <v>1301</v>
      </c>
      <c r="L1010" s="12" t="str">
        <f t="shared" si="67"/>
        <v>1,3,0,528</v>
      </c>
      <c r="M1010" s="10">
        <v>5</v>
      </c>
      <c r="N1010" s="10"/>
      <c r="O1010" s="250">
        <v>602</v>
      </c>
      <c r="P1010" s="1">
        <v>3000</v>
      </c>
      <c r="R1010" s="250"/>
      <c r="S1010" s="250"/>
      <c r="T1010" s="10" t="s">
        <v>117</v>
      </c>
      <c r="U1010" s="248">
        <v>260001</v>
      </c>
      <c r="V1010" s="10"/>
      <c r="W1010" s="1">
        <v>100002010</v>
      </c>
      <c r="X1010" s="10"/>
      <c r="Y1010" s="22"/>
      <c r="Z1010" s="18"/>
      <c r="AA1010" s="51"/>
      <c r="AB1010" s="10" t="str">
        <f t="shared" si="72"/>
        <v>16</v>
      </c>
      <c r="AC1010" s="16"/>
      <c r="AD1010" s="10">
        <f>[1]卡牌!$AI$74</f>
        <v>240</v>
      </c>
      <c r="AE1010" s="10">
        <f t="shared" si="73"/>
        <v>15.407021574586361</v>
      </c>
      <c r="AF1010" s="10">
        <f t="shared" si="71"/>
        <v>528</v>
      </c>
      <c r="AG1010" s="16"/>
    </row>
    <row r="1011" spans="1:33" ht="16.5" x14ac:dyDescent="0.3">
      <c r="A1011" s="55">
        <f t="shared" si="70"/>
        <v>1006</v>
      </c>
      <c r="B1011" s="1">
        <v>100002170</v>
      </c>
      <c r="D1011" s="16">
        <v>0</v>
      </c>
      <c r="E1011" s="93" t="str">
        <f>t_skill_s说明表!C931</f>
        <v>TL,绿，全屏减速</v>
      </c>
      <c r="F1011" s="215" t="s">
        <v>2942</v>
      </c>
      <c r="G1011" s="112"/>
      <c r="H1011" s="10">
        <v>0</v>
      </c>
      <c r="I1011" s="10">
        <v>0</v>
      </c>
      <c r="J1011" s="202" t="s">
        <v>2910</v>
      </c>
      <c r="K1011" s="22" t="s">
        <v>1301</v>
      </c>
      <c r="L1011" s="12" t="str">
        <f t="shared" si="67"/>
        <v>1,3,0,634</v>
      </c>
      <c r="M1011" s="10">
        <v>5</v>
      </c>
      <c r="N1011" s="10"/>
      <c r="O1011" s="250">
        <v>602</v>
      </c>
      <c r="P1011" s="1">
        <v>3000</v>
      </c>
      <c r="R1011" s="250"/>
      <c r="S1011" s="250"/>
      <c r="T1011" s="10" t="s">
        <v>117</v>
      </c>
      <c r="U1011" s="248">
        <v>260001</v>
      </c>
      <c r="V1011" s="10"/>
      <c r="W1011" s="1">
        <v>100002010</v>
      </c>
      <c r="X1011" s="10"/>
      <c r="Y1011" s="22"/>
      <c r="Z1011" s="18"/>
      <c r="AA1011" s="51"/>
      <c r="AB1011" s="10" t="str">
        <f t="shared" si="72"/>
        <v>17</v>
      </c>
      <c r="AC1011" s="16"/>
      <c r="AD1011" s="10">
        <f>[1]卡牌!$AI$74</f>
        <v>240</v>
      </c>
      <c r="AE1011" s="10">
        <f t="shared" si="73"/>
        <v>18.488425889503631</v>
      </c>
      <c r="AF1011" s="10">
        <f t="shared" si="71"/>
        <v>634</v>
      </c>
      <c r="AG1011" s="16"/>
    </row>
    <row r="1012" spans="1:33" ht="16.5" x14ac:dyDescent="0.3">
      <c r="A1012" s="10">
        <f t="shared" si="70"/>
        <v>1007</v>
      </c>
      <c r="B1012" s="1">
        <v>100002180</v>
      </c>
      <c r="D1012" s="16">
        <v>0</v>
      </c>
      <c r="E1012" s="93" t="str">
        <f>t_skill_s说明表!C932</f>
        <v>TL,绿，全屏减速</v>
      </c>
      <c r="F1012" s="215" t="s">
        <v>2942</v>
      </c>
      <c r="G1012" s="112"/>
      <c r="H1012" s="10">
        <v>0</v>
      </c>
      <c r="I1012" s="10">
        <v>0</v>
      </c>
      <c r="J1012" s="202" t="s">
        <v>2910</v>
      </c>
      <c r="K1012" s="22" t="s">
        <v>1301</v>
      </c>
      <c r="L1012" s="12" t="str">
        <f t="shared" si="67"/>
        <v>1,3,0,761</v>
      </c>
      <c r="M1012" s="10">
        <v>5</v>
      </c>
      <c r="N1012" s="10"/>
      <c r="O1012" s="250">
        <v>602</v>
      </c>
      <c r="P1012" s="1">
        <v>3000</v>
      </c>
      <c r="R1012" s="250"/>
      <c r="S1012" s="250"/>
      <c r="T1012" s="10" t="s">
        <v>117</v>
      </c>
      <c r="U1012" s="248">
        <v>260001</v>
      </c>
      <c r="V1012" s="10"/>
      <c r="W1012" s="1">
        <v>100002010</v>
      </c>
      <c r="X1012" s="10"/>
      <c r="Y1012" s="22"/>
      <c r="Z1012" s="18"/>
      <c r="AA1012" s="51"/>
      <c r="AB1012" s="10" t="str">
        <f t="shared" si="72"/>
        <v>18</v>
      </c>
      <c r="AC1012" s="16"/>
      <c r="AD1012" s="10">
        <f>[1]卡牌!$AI$74</f>
        <v>240</v>
      </c>
      <c r="AE1012" s="10">
        <f t="shared" si="73"/>
        <v>22.186111067404358</v>
      </c>
      <c r="AF1012" s="10">
        <f t="shared" si="71"/>
        <v>761</v>
      </c>
      <c r="AG1012" s="16"/>
    </row>
    <row r="1013" spans="1:33" ht="16.5" x14ac:dyDescent="0.3">
      <c r="A1013" s="55">
        <f t="shared" si="70"/>
        <v>1008</v>
      </c>
      <c r="B1013" s="1">
        <v>100002190</v>
      </c>
      <c r="D1013" s="16">
        <v>0</v>
      </c>
      <c r="E1013" s="93" t="str">
        <f>t_skill_s说明表!C933</f>
        <v>TL,绿，全屏减速</v>
      </c>
      <c r="F1013" s="215" t="s">
        <v>2942</v>
      </c>
      <c r="G1013" s="112"/>
      <c r="H1013" s="10">
        <v>0</v>
      </c>
      <c r="I1013" s="10">
        <v>0</v>
      </c>
      <c r="J1013" s="202" t="s">
        <v>2910</v>
      </c>
      <c r="K1013" s="22" t="s">
        <v>1301</v>
      </c>
      <c r="L1013" s="12" t="str">
        <f t="shared" si="67"/>
        <v>1,3,0,913</v>
      </c>
      <c r="M1013" s="10">
        <v>5</v>
      </c>
      <c r="N1013" s="10"/>
      <c r="O1013" s="250">
        <v>602</v>
      </c>
      <c r="P1013" s="1">
        <v>3000</v>
      </c>
      <c r="R1013" s="250"/>
      <c r="S1013" s="250"/>
      <c r="T1013" s="10" t="s">
        <v>117</v>
      </c>
      <c r="U1013" s="248">
        <v>260001</v>
      </c>
      <c r="V1013" s="10"/>
      <c r="W1013" s="1">
        <v>100002010</v>
      </c>
      <c r="X1013" s="10"/>
      <c r="Y1013" s="22"/>
      <c r="Z1013" s="18"/>
      <c r="AA1013" s="51"/>
      <c r="AB1013" s="10" t="str">
        <f t="shared" si="72"/>
        <v>19</v>
      </c>
      <c r="AC1013" s="16"/>
      <c r="AD1013" s="10">
        <f>[1]卡牌!$AI$74</f>
        <v>240</v>
      </c>
      <c r="AE1013" s="10">
        <f t="shared" si="73"/>
        <v>26.62333328088523</v>
      </c>
      <c r="AF1013" s="10">
        <f t="shared" si="71"/>
        <v>913</v>
      </c>
      <c r="AG1013" s="16"/>
    </row>
    <row r="1014" spans="1:33" ht="16.5" x14ac:dyDescent="0.3">
      <c r="A1014" s="10">
        <f t="shared" si="70"/>
        <v>1009</v>
      </c>
      <c r="B1014" s="1">
        <v>100002200</v>
      </c>
      <c r="D1014" s="16">
        <v>0</v>
      </c>
      <c r="E1014" s="93" t="str">
        <f>t_skill_s说明表!C934</f>
        <v>TL,绿，全屏减速</v>
      </c>
      <c r="F1014" s="215" t="s">
        <v>2942</v>
      </c>
      <c r="G1014" s="112"/>
      <c r="H1014" s="10">
        <v>0</v>
      </c>
      <c r="I1014" s="10">
        <v>0</v>
      </c>
      <c r="J1014" s="202" t="s">
        <v>2910</v>
      </c>
      <c r="K1014" s="22" t="s">
        <v>1301</v>
      </c>
      <c r="L1014" s="12" t="str">
        <f t="shared" si="67"/>
        <v>1,3,0,1095</v>
      </c>
      <c r="M1014" s="10">
        <v>5</v>
      </c>
      <c r="N1014" s="10"/>
      <c r="O1014" s="250">
        <v>602</v>
      </c>
      <c r="P1014" s="1">
        <v>3000</v>
      </c>
      <c r="R1014" s="250"/>
      <c r="S1014" s="250"/>
      <c r="T1014" s="10" t="s">
        <v>117</v>
      </c>
      <c r="U1014" s="248">
        <v>260001</v>
      </c>
      <c r="V1014" s="10"/>
      <c r="W1014" s="1">
        <v>100002010</v>
      </c>
      <c r="X1014" s="10"/>
      <c r="Y1014" s="22"/>
      <c r="Z1014" s="18"/>
      <c r="AA1014" s="51"/>
      <c r="AB1014" s="10" t="str">
        <f t="shared" si="72"/>
        <v>20</v>
      </c>
      <c r="AC1014" s="16"/>
      <c r="AD1014" s="10">
        <f>[1]卡牌!$AI$74</f>
        <v>240</v>
      </c>
      <c r="AE1014" s="10">
        <f t="shared" si="73"/>
        <v>31.947999937062274</v>
      </c>
      <c r="AF1014" s="10">
        <f t="shared" si="71"/>
        <v>1095</v>
      </c>
      <c r="AG1014" s="16"/>
    </row>
    <row r="1015" spans="1:33" ht="16.5" x14ac:dyDescent="0.3">
      <c r="A1015" s="55">
        <f t="shared" si="70"/>
        <v>1010</v>
      </c>
      <c r="B1015" s="1">
        <v>100002210</v>
      </c>
      <c r="D1015" s="16">
        <v>0</v>
      </c>
      <c r="E1015" s="93" t="str">
        <f>t_skill_s说明表!C935</f>
        <v>TL,绿，全屏减速</v>
      </c>
      <c r="F1015" s="215" t="s">
        <v>2942</v>
      </c>
      <c r="G1015" s="112"/>
      <c r="H1015" s="10">
        <v>0</v>
      </c>
      <c r="I1015" s="10">
        <v>0</v>
      </c>
      <c r="J1015" s="202" t="s">
        <v>2910</v>
      </c>
      <c r="K1015" s="22" t="s">
        <v>1301</v>
      </c>
      <c r="L1015" s="12" t="str">
        <f t="shared" si="67"/>
        <v>1,3,0,1314</v>
      </c>
      <c r="M1015" s="10">
        <v>5</v>
      </c>
      <c r="N1015" s="10"/>
      <c r="O1015" s="250">
        <v>602</v>
      </c>
      <c r="P1015" s="1">
        <v>3000</v>
      </c>
      <c r="R1015" s="250"/>
      <c r="S1015" s="250"/>
      <c r="T1015" s="10" t="s">
        <v>117</v>
      </c>
      <c r="U1015" s="248">
        <v>260001</v>
      </c>
      <c r="V1015" s="10"/>
      <c r="W1015" s="1">
        <v>100002010</v>
      </c>
      <c r="X1015" s="10"/>
      <c r="Y1015" s="22"/>
      <c r="Z1015" s="18"/>
      <c r="AA1015" s="51"/>
      <c r="AB1015" s="10" t="str">
        <f t="shared" si="72"/>
        <v>21</v>
      </c>
      <c r="AC1015" s="16"/>
      <c r="AD1015" s="10">
        <f>[1]卡牌!$AI$74</f>
        <v>240</v>
      </c>
      <c r="AE1015" s="10">
        <f t="shared" si="73"/>
        <v>38.337599924474731</v>
      </c>
      <c r="AF1015" s="10">
        <f t="shared" si="71"/>
        <v>1314</v>
      </c>
      <c r="AG1015" s="16"/>
    </row>
    <row r="1016" spans="1:33" ht="16.5" x14ac:dyDescent="0.3">
      <c r="A1016" s="10">
        <f t="shared" si="70"/>
        <v>1011</v>
      </c>
      <c r="B1016" s="1">
        <v>100002220</v>
      </c>
      <c r="D1016" s="16">
        <v>0</v>
      </c>
      <c r="E1016" s="93" t="str">
        <f>t_skill_s说明表!C936</f>
        <v>TL,绿，全屏减速</v>
      </c>
      <c r="F1016" s="215" t="s">
        <v>2942</v>
      </c>
      <c r="G1016" s="112"/>
      <c r="H1016" s="10">
        <v>0</v>
      </c>
      <c r="I1016" s="10">
        <v>0</v>
      </c>
      <c r="J1016" s="202" t="s">
        <v>2910</v>
      </c>
      <c r="K1016" s="22" t="s">
        <v>1301</v>
      </c>
      <c r="L1016" s="12" t="str">
        <f t="shared" si="67"/>
        <v>1,3,0,1577</v>
      </c>
      <c r="M1016" s="10">
        <v>5</v>
      </c>
      <c r="N1016" s="10"/>
      <c r="O1016" s="250">
        <v>602</v>
      </c>
      <c r="P1016" s="1">
        <v>3000</v>
      </c>
      <c r="R1016" s="250"/>
      <c r="S1016" s="250"/>
      <c r="T1016" s="10" t="s">
        <v>117</v>
      </c>
      <c r="U1016" s="248">
        <v>260001</v>
      </c>
      <c r="V1016" s="10"/>
      <c r="W1016" s="1">
        <v>100002010</v>
      </c>
      <c r="X1016" s="10"/>
      <c r="Y1016" s="22"/>
      <c r="Z1016" s="18"/>
      <c r="AA1016" s="51"/>
      <c r="AB1016" s="10" t="str">
        <f t="shared" si="72"/>
        <v>22</v>
      </c>
      <c r="AC1016" s="16"/>
      <c r="AD1016" s="10">
        <f>[1]卡牌!$AI$74</f>
        <v>240</v>
      </c>
      <c r="AE1016" s="10">
        <f t="shared" si="73"/>
        <v>46.005119909369675</v>
      </c>
      <c r="AF1016" s="10">
        <f t="shared" si="71"/>
        <v>1577</v>
      </c>
      <c r="AG1016" s="16"/>
    </row>
    <row r="1017" spans="1:33" ht="16.5" x14ac:dyDescent="0.3">
      <c r="A1017" s="55">
        <f t="shared" si="70"/>
        <v>1012</v>
      </c>
      <c r="B1017" s="1">
        <v>100002230</v>
      </c>
      <c r="D1017" s="16">
        <v>0</v>
      </c>
      <c r="E1017" s="93" t="str">
        <f>t_skill_s说明表!C937</f>
        <v>TL,绿，全屏减速</v>
      </c>
      <c r="F1017" s="215" t="s">
        <v>2942</v>
      </c>
      <c r="G1017" s="112"/>
      <c r="H1017" s="10">
        <v>0</v>
      </c>
      <c r="I1017" s="10">
        <v>0</v>
      </c>
      <c r="J1017" s="202" t="s">
        <v>2910</v>
      </c>
      <c r="K1017" s="22" t="s">
        <v>1301</v>
      </c>
      <c r="L1017" s="12" t="str">
        <f t="shared" si="67"/>
        <v>1,3,0,1893</v>
      </c>
      <c r="M1017" s="10">
        <v>5</v>
      </c>
      <c r="N1017" s="10"/>
      <c r="O1017" s="250">
        <v>602</v>
      </c>
      <c r="P1017" s="1">
        <v>3000</v>
      </c>
      <c r="R1017" s="250"/>
      <c r="S1017" s="250"/>
      <c r="T1017" s="10" t="s">
        <v>117</v>
      </c>
      <c r="U1017" s="248">
        <v>260001</v>
      </c>
      <c r="V1017" s="10"/>
      <c r="W1017" s="1">
        <v>100002010</v>
      </c>
      <c r="X1017" s="10"/>
      <c r="Y1017" s="22"/>
      <c r="Z1017" s="18"/>
      <c r="AA1017" s="51"/>
      <c r="AB1017" s="10" t="str">
        <f t="shared" si="72"/>
        <v>23</v>
      </c>
      <c r="AC1017" s="16"/>
      <c r="AD1017" s="10">
        <f>[1]卡牌!$AI$74</f>
        <v>240</v>
      </c>
      <c r="AE1017" s="10">
        <f t="shared" si="73"/>
        <v>55.206143891243606</v>
      </c>
      <c r="AF1017" s="10">
        <f t="shared" si="71"/>
        <v>1893</v>
      </c>
      <c r="AG1017" s="16"/>
    </row>
    <row r="1018" spans="1:33" ht="16.5" x14ac:dyDescent="0.3">
      <c r="A1018" s="10">
        <f t="shared" si="70"/>
        <v>1013</v>
      </c>
      <c r="B1018" s="1">
        <v>100002240</v>
      </c>
      <c r="D1018" s="16">
        <v>0</v>
      </c>
      <c r="E1018" s="93" t="str">
        <f>t_skill_s说明表!C938</f>
        <v>TL,绿，全屏减速</v>
      </c>
      <c r="F1018" s="215" t="s">
        <v>2942</v>
      </c>
      <c r="G1018" s="112"/>
      <c r="H1018" s="10">
        <v>0</v>
      </c>
      <c r="I1018" s="10">
        <v>0</v>
      </c>
      <c r="J1018" s="202" t="s">
        <v>2910</v>
      </c>
      <c r="K1018" s="22" t="s">
        <v>1301</v>
      </c>
      <c r="L1018" s="12" t="str">
        <f t="shared" si="67"/>
        <v>1,3,0,2271</v>
      </c>
      <c r="M1018" s="10">
        <v>5</v>
      </c>
      <c r="N1018" s="10"/>
      <c r="O1018" s="250">
        <v>602</v>
      </c>
      <c r="P1018" s="1">
        <v>3000</v>
      </c>
      <c r="R1018" s="250"/>
      <c r="S1018" s="250"/>
      <c r="T1018" s="10" t="s">
        <v>117</v>
      </c>
      <c r="U1018" s="248">
        <v>260001</v>
      </c>
      <c r="V1018" s="10"/>
      <c r="W1018" s="1">
        <v>100002010</v>
      </c>
      <c r="X1018" s="10"/>
      <c r="Y1018" s="22"/>
      <c r="Z1018" s="18"/>
      <c r="AA1018" s="51"/>
      <c r="AB1018" s="10" t="str">
        <f t="shared" si="72"/>
        <v>24</v>
      </c>
      <c r="AC1018" s="16"/>
      <c r="AD1018" s="10">
        <f>[1]卡牌!$AI$74</f>
        <v>240</v>
      </c>
      <c r="AE1018" s="10">
        <f t="shared" si="73"/>
        <v>66.247372669492322</v>
      </c>
      <c r="AF1018" s="10">
        <f t="shared" si="71"/>
        <v>2271</v>
      </c>
      <c r="AG1018" s="16"/>
    </row>
    <row r="1019" spans="1:33" ht="16.5" x14ac:dyDescent="0.3">
      <c r="A1019" s="55">
        <f t="shared" si="70"/>
        <v>1014</v>
      </c>
      <c r="B1019" s="1">
        <v>100002250</v>
      </c>
      <c r="D1019" s="16">
        <v>0</v>
      </c>
      <c r="E1019" s="93" t="str">
        <f>t_skill_s说明表!C939</f>
        <v>TL,绿，全屏减速</v>
      </c>
      <c r="F1019" s="215" t="s">
        <v>2942</v>
      </c>
      <c r="G1019" s="112"/>
      <c r="H1019" s="10">
        <v>0</v>
      </c>
      <c r="I1019" s="10">
        <v>0</v>
      </c>
      <c r="J1019" s="202" t="s">
        <v>2910</v>
      </c>
      <c r="K1019" s="22" t="s">
        <v>1301</v>
      </c>
      <c r="L1019" s="12" t="str">
        <f t="shared" si="67"/>
        <v>1,3,0,2726</v>
      </c>
      <c r="M1019" s="10">
        <v>5</v>
      </c>
      <c r="N1019" s="10"/>
      <c r="O1019" s="250">
        <v>602</v>
      </c>
      <c r="P1019" s="1">
        <v>3000</v>
      </c>
      <c r="R1019" s="250"/>
      <c r="S1019" s="250"/>
      <c r="T1019" s="10" t="s">
        <v>117</v>
      </c>
      <c r="U1019" s="248">
        <v>260001</v>
      </c>
      <c r="V1019" s="10"/>
      <c r="W1019" s="1">
        <v>100002010</v>
      </c>
      <c r="X1019" s="10"/>
      <c r="Y1019" s="22"/>
      <c r="Z1019" s="18"/>
      <c r="AA1019" s="51"/>
      <c r="AB1019" s="10" t="str">
        <f t="shared" si="72"/>
        <v>25</v>
      </c>
      <c r="AC1019" s="16"/>
      <c r="AD1019" s="10">
        <f>[1]卡牌!$AI$74</f>
        <v>240</v>
      </c>
      <c r="AE1019" s="10">
        <f t="shared" si="73"/>
        <v>79.496847203390786</v>
      </c>
      <c r="AF1019" s="10">
        <f>ROUND(AD1019*AE1019/7,0)</f>
        <v>2726</v>
      </c>
      <c r="AG1019" s="16"/>
    </row>
    <row r="1020" spans="1:33" ht="16.5" x14ac:dyDescent="0.3">
      <c r="A1020" s="10">
        <f t="shared" si="70"/>
        <v>1015</v>
      </c>
      <c r="B1020" s="1">
        <v>100003010</v>
      </c>
      <c r="D1020" s="16">
        <v>0</v>
      </c>
      <c r="E1020" s="93" t="str">
        <f>t_skill_s说明表!C940</f>
        <v>TL,蓝，全屏冰冻</v>
      </c>
      <c r="F1020" s="215" t="s">
        <v>2942</v>
      </c>
      <c r="G1020" s="112"/>
      <c r="H1020" s="10">
        <v>0</v>
      </c>
      <c r="I1020" s="10">
        <v>0</v>
      </c>
      <c r="J1020" s="202" t="s">
        <v>2910</v>
      </c>
      <c r="K1020" s="22" t="s">
        <v>1301</v>
      </c>
      <c r="L1020" s="12" t="str">
        <f t="shared" si="67"/>
        <v>1,3,0,17</v>
      </c>
      <c r="M1020" s="10">
        <v>5</v>
      </c>
      <c r="N1020" s="10"/>
      <c r="O1020" s="250">
        <v>601</v>
      </c>
      <c r="P1020" s="1">
        <v>3000</v>
      </c>
      <c r="R1020" s="250"/>
      <c r="S1020" s="250"/>
      <c r="T1020" s="10" t="s">
        <v>117</v>
      </c>
      <c r="U1020" s="248">
        <v>607</v>
      </c>
      <c r="V1020" s="10"/>
      <c r="W1020" s="1">
        <v>100003010</v>
      </c>
      <c r="X1020" s="10"/>
      <c r="Y1020" s="22"/>
      <c r="Z1020" s="18"/>
      <c r="AA1020" s="51"/>
      <c r="AB1020" s="10" t="str">
        <f t="shared" si="72"/>
        <v>01</v>
      </c>
      <c r="AC1020" s="16"/>
      <c r="AD1020" s="10">
        <f>[1]卡牌!$AI$75</f>
        <v>120</v>
      </c>
      <c r="AE1020" s="10">
        <f t="shared" si="73"/>
        <v>1</v>
      </c>
      <c r="AF1020" s="10">
        <f>ROUND(AD1020*AE1020/7,0)</f>
        <v>17</v>
      </c>
      <c r="AG1020" s="16"/>
    </row>
    <row r="1021" spans="1:33" ht="16.5" x14ac:dyDescent="0.3">
      <c r="A1021" s="55">
        <f t="shared" si="70"/>
        <v>1016</v>
      </c>
      <c r="B1021" s="1">
        <v>100003020</v>
      </c>
      <c r="D1021" s="16">
        <v>0</v>
      </c>
      <c r="E1021" s="93" t="str">
        <f>t_skill_s说明表!C941</f>
        <v>TL,蓝，全屏冰冻</v>
      </c>
      <c r="F1021" s="215" t="s">
        <v>2942</v>
      </c>
      <c r="G1021" s="112"/>
      <c r="H1021" s="10">
        <v>0</v>
      </c>
      <c r="I1021" s="10">
        <v>0</v>
      </c>
      <c r="J1021" s="202" t="s">
        <v>2910</v>
      </c>
      <c r="K1021" s="22" t="s">
        <v>1301</v>
      </c>
      <c r="L1021" s="12" t="str">
        <f t="shared" si="67"/>
        <v>1,3,0,21</v>
      </c>
      <c r="M1021" s="10">
        <v>5</v>
      </c>
      <c r="N1021" s="10"/>
      <c r="O1021" s="250">
        <v>601</v>
      </c>
      <c r="P1021" s="1">
        <v>3000</v>
      </c>
      <c r="R1021" s="250"/>
      <c r="S1021" s="250"/>
      <c r="T1021" s="10" t="s">
        <v>117</v>
      </c>
      <c r="U1021" s="248">
        <v>607</v>
      </c>
      <c r="V1021" s="10"/>
      <c r="W1021" s="1">
        <v>100003010</v>
      </c>
      <c r="X1021" s="10"/>
      <c r="Y1021" s="22"/>
      <c r="Z1021" s="18"/>
      <c r="AA1021" s="51"/>
      <c r="AB1021" s="10" t="str">
        <f t="shared" si="72"/>
        <v>02</v>
      </c>
      <c r="AC1021" s="16"/>
      <c r="AD1021" s="10">
        <f>[1]卡牌!$AI$75</f>
        <v>120</v>
      </c>
      <c r="AE1021" s="10">
        <f t="shared" si="73"/>
        <v>1.2</v>
      </c>
      <c r="AF1021" s="10">
        <f t="shared" ref="AF1021:AF1044" si="74">ROUND(AD1021*AE1021/7,0)</f>
        <v>21</v>
      </c>
      <c r="AG1021" s="16"/>
    </row>
    <row r="1022" spans="1:33" ht="16.5" x14ac:dyDescent="0.3">
      <c r="A1022" s="10">
        <f t="shared" si="70"/>
        <v>1017</v>
      </c>
      <c r="B1022" s="1">
        <v>100003030</v>
      </c>
      <c r="D1022" s="16">
        <v>0</v>
      </c>
      <c r="E1022" s="93" t="str">
        <f>t_skill_s说明表!C942</f>
        <v>TL,蓝，全屏冰冻</v>
      </c>
      <c r="F1022" s="215" t="s">
        <v>2942</v>
      </c>
      <c r="G1022" s="112"/>
      <c r="H1022" s="10">
        <v>0</v>
      </c>
      <c r="I1022" s="10">
        <v>0</v>
      </c>
      <c r="J1022" s="202" t="s">
        <v>2910</v>
      </c>
      <c r="K1022" s="22" t="s">
        <v>1301</v>
      </c>
      <c r="L1022" s="12" t="str">
        <f t="shared" si="67"/>
        <v>1,3,0,25</v>
      </c>
      <c r="M1022" s="10">
        <v>5</v>
      </c>
      <c r="N1022" s="10"/>
      <c r="O1022" s="250">
        <v>601</v>
      </c>
      <c r="P1022" s="1">
        <v>3000</v>
      </c>
      <c r="R1022" s="250"/>
      <c r="S1022" s="250"/>
      <c r="T1022" s="10" t="s">
        <v>117</v>
      </c>
      <c r="U1022" s="248">
        <v>607</v>
      </c>
      <c r="V1022" s="10"/>
      <c r="W1022" s="1">
        <v>100003010</v>
      </c>
      <c r="X1022" s="10"/>
      <c r="Y1022" s="22"/>
      <c r="Z1022" s="18"/>
      <c r="AA1022" s="51"/>
      <c r="AB1022" s="10" t="str">
        <f t="shared" si="72"/>
        <v>03</v>
      </c>
      <c r="AC1022" s="16"/>
      <c r="AD1022" s="10">
        <f>[1]卡牌!$AI$75</f>
        <v>120</v>
      </c>
      <c r="AE1022" s="10">
        <f t="shared" si="73"/>
        <v>1.44</v>
      </c>
      <c r="AF1022" s="10">
        <f t="shared" si="74"/>
        <v>25</v>
      </c>
      <c r="AG1022" s="16"/>
    </row>
    <row r="1023" spans="1:33" ht="16.5" x14ac:dyDescent="0.3">
      <c r="A1023" s="55">
        <f t="shared" si="70"/>
        <v>1018</v>
      </c>
      <c r="B1023" s="1">
        <v>100003040</v>
      </c>
      <c r="D1023" s="16">
        <v>0</v>
      </c>
      <c r="E1023" s="93" t="str">
        <f>t_skill_s说明表!C943</f>
        <v>TL,蓝，全屏冰冻</v>
      </c>
      <c r="F1023" s="215" t="s">
        <v>2942</v>
      </c>
      <c r="G1023" s="112"/>
      <c r="H1023" s="10">
        <v>0</v>
      </c>
      <c r="I1023" s="10">
        <v>0</v>
      </c>
      <c r="J1023" s="202" t="s">
        <v>2910</v>
      </c>
      <c r="K1023" s="22" t="s">
        <v>1301</v>
      </c>
      <c r="L1023" s="12" t="str">
        <f t="shared" si="67"/>
        <v>1,3,0,30</v>
      </c>
      <c r="M1023" s="10">
        <v>5</v>
      </c>
      <c r="N1023" s="10"/>
      <c r="O1023" s="250">
        <v>601</v>
      </c>
      <c r="P1023" s="1">
        <v>3000</v>
      </c>
      <c r="R1023" s="250"/>
      <c r="S1023" s="250"/>
      <c r="T1023" s="10" t="s">
        <v>117</v>
      </c>
      <c r="U1023" s="248">
        <v>607</v>
      </c>
      <c r="V1023" s="10"/>
      <c r="W1023" s="1">
        <v>100003010</v>
      </c>
      <c r="X1023" s="10"/>
      <c r="Y1023" s="22"/>
      <c r="Z1023" s="18"/>
      <c r="AA1023" s="51"/>
      <c r="AB1023" s="10" t="str">
        <f t="shared" si="72"/>
        <v>04</v>
      </c>
      <c r="AC1023" s="16"/>
      <c r="AD1023" s="10">
        <f>[1]卡牌!$AI$75</f>
        <v>120</v>
      </c>
      <c r="AE1023" s="10">
        <f t="shared" si="73"/>
        <v>1.728</v>
      </c>
      <c r="AF1023" s="10">
        <f t="shared" si="74"/>
        <v>30</v>
      </c>
      <c r="AG1023" s="16"/>
    </row>
    <row r="1024" spans="1:33" ht="16.5" x14ac:dyDescent="0.3">
      <c r="A1024" s="10">
        <f t="shared" si="70"/>
        <v>1019</v>
      </c>
      <c r="B1024" s="1">
        <v>100003050</v>
      </c>
      <c r="D1024" s="16">
        <v>0</v>
      </c>
      <c r="E1024" s="93" t="str">
        <f>t_skill_s说明表!C944</f>
        <v>TL,蓝，全屏冰冻</v>
      </c>
      <c r="F1024" s="215" t="s">
        <v>2942</v>
      </c>
      <c r="G1024" s="112"/>
      <c r="H1024" s="10">
        <v>0</v>
      </c>
      <c r="I1024" s="10">
        <v>0</v>
      </c>
      <c r="J1024" s="202" t="s">
        <v>2910</v>
      </c>
      <c r="K1024" s="22" t="s">
        <v>1301</v>
      </c>
      <c r="L1024" s="12" t="str">
        <f t="shared" si="67"/>
        <v>1,3,0,36</v>
      </c>
      <c r="M1024" s="10">
        <v>5</v>
      </c>
      <c r="N1024" s="10"/>
      <c r="O1024" s="250">
        <v>601</v>
      </c>
      <c r="P1024" s="1">
        <v>3000</v>
      </c>
      <c r="R1024" s="250"/>
      <c r="S1024" s="250"/>
      <c r="T1024" s="10" t="s">
        <v>117</v>
      </c>
      <c r="U1024" s="248">
        <v>607</v>
      </c>
      <c r="V1024" s="10"/>
      <c r="W1024" s="1">
        <v>100003010</v>
      </c>
      <c r="X1024" s="10"/>
      <c r="Y1024" s="22"/>
      <c r="Z1024" s="18"/>
      <c r="AA1024" s="51"/>
      <c r="AB1024" s="10" t="str">
        <f t="shared" si="72"/>
        <v>05</v>
      </c>
      <c r="AC1024" s="16"/>
      <c r="AD1024" s="10">
        <f>[1]卡牌!$AI$75</f>
        <v>120</v>
      </c>
      <c r="AE1024" s="10">
        <f t="shared" si="73"/>
        <v>2.0735999999999999</v>
      </c>
      <c r="AF1024" s="10">
        <f t="shared" si="74"/>
        <v>36</v>
      </c>
      <c r="AG1024" s="16"/>
    </row>
    <row r="1025" spans="1:33" ht="16.5" x14ac:dyDescent="0.3">
      <c r="A1025" s="55">
        <f t="shared" si="70"/>
        <v>1020</v>
      </c>
      <c r="B1025" s="1">
        <v>100003060</v>
      </c>
      <c r="D1025" s="16">
        <v>0</v>
      </c>
      <c r="E1025" s="93" t="str">
        <f>t_skill_s说明表!C945</f>
        <v>TL,蓝，全屏冰冻</v>
      </c>
      <c r="F1025" s="215" t="s">
        <v>2942</v>
      </c>
      <c r="G1025" s="112"/>
      <c r="H1025" s="10">
        <v>0</v>
      </c>
      <c r="I1025" s="10">
        <v>0</v>
      </c>
      <c r="J1025" s="202" t="s">
        <v>2910</v>
      </c>
      <c r="K1025" s="22" t="s">
        <v>1301</v>
      </c>
      <c r="L1025" s="12" t="str">
        <f t="shared" si="67"/>
        <v>1,3,0,43</v>
      </c>
      <c r="M1025" s="10">
        <v>5</v>
      </c>
      <c r="N1025" s="10"/>
      <c r="O1025" s="250">
        <v>601</v>
      </c>
      <c r="P1025" s="1">
        <v>3000</v>
      </c>
      <c r="R1025" s="250"/>
      <c r="S1025" s="250"/>
      <c r="T1025" s="10" t="s">
        <v>117</v>
      </c>
      <c r="U1025" s="248">
        <v>607</v>
      </c>
      <c r="V1025" s="10"/>
      <c r="W1025" s="1">
        <v>100003010</v>
      </c>
      <c r="X1025" s="10"/>
      <c r="Y1025" s="22"/>
      <c r="Z1025" s="18"/>
      <c r="AA1025" s="51"/>
      <c r="AB1025" s="10" t="str">
        <f t="shared" si="72"/>
        <v>06</v>
      </c>
      <c r="AC1025" s="16"/>
      <c r="AD1025" s="10">
        <f>[1]卡牌!$AI$75</f>
        <v>120</v>
      </c>
      <c r="AE1025" s="10">
        <f t="shared" si="73"/>
        <v>2.4883199999999999</v>
      </c>
      <c r="AF1025" s="10">
        <f t="shared" si="74"/>
        <v>43</v>
      </c>
      <c r="AG1025" s="16"/>
    </row>
    <row r="1026" spans="1:33" ht="16.5" x14ac:dyDescent="0.3">
      <c r="A1026" s="10">
        <f t="shared" si="70"/>
        <v>1021</v>
      </c>
      <c r="B1026" s="1">
        <v>100003070</v>
      </c>
      <c r="D1026" s="16">
        <v>0</v>
      </c>
      <c r="E1026" s="93" t="str">
        <f>t_skill_s说明表!C946</f>
        <v>TL,蓝，全屏冰冻</v>
      </c>
      <c r="F1026" s="215" t="s">
        <v>2942</v>
      </c>
      <c r="G1026" s="112"/>
      <c r="H1026" s="10">
        <v>0</v>
      </c>
      <c r="I1026" s="10">
        <v>0</v>
      </c>
      <c r="J1026" s="202" t="s">
        <v>2910</v>
      </c>
      <c r="K1026" s="22" t="s">
        <v>1301</v>
      </c>
      <c r="L1026" s="12" t="str">
        <f t="shared" si="67"/>
        <v>1,3,0,51</v>
      </c>
      <c r="M1026" s="10">
        <v>5</v>
      </c>
      <c r="N1026" s="10"/>
      <c r="O1026" s="250">
        <v>601</v>
      </c>
      <c r="P1026" s="1">
        <v>3000</v>
      </c>
      <c r="R1026" s="250"/>
      <c r="S1026" s="250"/>
      <c r="T1026" s="10" t="s">
        <v>117</v>
      </c>
      <c r="U1026" s="248">
        <v>607</v>
      </c>
      <c r="V1026" s="10"/>
      <c r="W1026" s="1">
        <v>100003010</v>
      </c>
      <c r="X1026" s="10"/>
      <c r="Y1026" s="22"/>
      <c r="Z1026" s="18"/>
      <c r="AA1026" s="51"/>
      <c r="AB1026" s="10" t="str">
        <f t="shared" si="72"/>
        <v>07</v>
      </c>
      <c r="AC1026" s="16"/>
      <c r="AD1026" s="10">
        <f>[1]卡牌!$AI$75</f>
        <v>120</v>
      </c>
      <c r="AE1026" s="10">
        <f t="shared" si="73"/>
        <v>2.9859839999999997</v>
      </c>
      <c r="AF1026" s="10">
        <f t="shared" si="74"/>
        <v>51</v>
      </c>
      <c r="AG1026" s="16"/>
    </row>
    <row r="1027" spans="1:33" ht="16.5" x14ac:dyDescent="0.3">
      <c r="A1027" s="55">
        <f t="shared" si="70"/>
        <v>1022</v>
      </c>
      <c r="B1027" s="1">
        <v>100003080</v>
      </c>
      <c r="D1027" s="16">
        <v>0</v>
      </c>
      <c r="E1027" s="93" t="str">
        <f>t_skill_s说明表!C947</f>
        <v>TL,蓝，全屏冰冻</v>
      </c>
      <c r="F1027" s="215" t="s">
        <v>2942</v>
      </c>
      <c r="G1027" s="112"/>
      <c r="H1027" s="10">
        <v>0</v>
      </c>
      <c r="I1027" s="10">
        <v>0</v>
      </c>
      <c r="J1027" s="202" t="s">
        <v>2910</v>
      </c>
      <c r="K1027" s="22" t="s">
        <v>1301</v>
      </c>
      <c r="L1027" s="12" t="str">
        <f t="shared" si="67"/>
        <v>1,3,0,61</v>
      </c>
      <c r="M1027" s="10">
        <v>5</v>
      </c>
      <c r="N1027" s="10"/>
      <c r="O1027" s="250">
        <v>601</v>
      </c>
      <c r="P1027" s="1">
        <v>3000</v>
      </c>
      <c r="R1027" s="250"/>
      <c r="S1027" s="250"/>
      <c r="T1027" s="10" t="s">
        <v>117</v>
      </c>
      <c r="U1027" s="248">
        <v>607</v>
      </c>
      <c r="V1027" s="10"/>
      <c r="W1027" s="1">
        <v>100003010</v>
      </c>
      <c r="X1027" s="10"/>
      <c r="Y1027" s="22"/>
      <c r="Z1027" s="18"/>
      <c r="AA1027" s="51"/>
      <c r="AB1027" s="10" t="str">
        <f t="shared" si="72"/>
        <v>08</v>
      </c>
      <c r="AC1027" s="16"/>
      <c r="AD1027" s="10">
        <f>[1]卡牌!$AI$75</f>
        <v>120</v>
      </c>
      <c r="AE1027" s="10">
        <f t="shared" si="73"/>
        <v>3.5831807999999996</v>
      </c>
      <c r="AF1027" s="10">
        <f t="shared" si="74"/>
        <v>61</v>
      </c>
      <c r="AG1027" s="16"/>
    </row>
    <row r="1028" spans="1:33" ht="16.5" x14ac:dyDescent="0.3">
      <c r="A1028" s="10">
        <f t="shared" si="70"/>
        <v>1023</v>
      </c>
      <c r="B1028" s="1">
        <v>100003090</v>
      </c>
      <c r="D1028" s="16">
        <v>0</v>
      </c>
      <c r="E1028" s="93" t="str">
        <f>t_skill_s说明表!C948</f>
        <v>TL,蓝，全屏冰冻</v>
      </c>
      <c r="F1028" s="215" t="s">
        <v>2942</v>
      </c>
      <c r="G1028" s="112"/>
      <c r="H1028" s="10">
        <v>0</v>
      </c>
      <c r="I1028" s="10">
        <v>0</v>
      </c>
      <c r="J1028" s="202" t="s">
        <v>2910</v>
      </c>
      <c r="K1028" s="22" t="s">
        <v>1301</v>
      </c>
      <c r="L1028" s="12" t="str">
        <f t="shared" si="67"/>
        <v>1,3,0,74</v>
      </c>
      <c r="M1028" s="10">
        <v>5</v>
      </c>
      <c r="N1028" s="10"/>
      <c r="O1028" s="250">
        <v>601</v>
      </c>
      <c r="P1028" s="1">
        <v>3000</v>
      </c>
      <c r="R1028" s="250"/>
      <c r="S1028" s="250"/>
      <c r="T1028" s="10" t="s">
        <v>117</v>
      </c>
      <c r="U1028" s="248">
        <v>607</v>
      </c>
      <c r="V1028" s="10"/>
      <c r="W1028" s="1">
        <v>100003010</v>
      </c>
      <c r="X1028" s="10"/>
      <c r="Y1028" s="22"/>
      <c r="Z1028" s="18"/>
      <c r="AA1028" s="51"/>
      <c r="AB1028" s="10" t="str">
        <f t="shared" si="72"/>
        <v>09</v>
      </c>
      <c r="AC1028" s="16"/>
      <c r="AD1028" s="10">
        <f>[1]卡牌!$AI$75</f>
        <v>120</v>
      </c>
      <c r="AE1028" s="10">
        <f t="shared" si="73"/>
        <v>4.2998169599999994</v>
      </c>
      <c r="AF1028" s="10">
        <f t="shared" si="74"/>
        <v>74</v>
      </c>
      <c r="AG1028" s="16"/>
    </row>
    <row r="1029" spans="1:33" ht="16.5" x14ac:dyDescent="0.3">
      <c r="A1029" s="55">
        <f t="shared" si="70"/>
        <v>1024</v>
      </c>
      <c r="B1029" s="1">
        <v>100003100</v>
      </c>
      <c r="D1029" s="16">
        <v>0</v>
      </c>
      <c r="E1029" s="93" t="str">
        <f>t_skill_s说明表!C949</f>
        <v>TL,蓝，全屏冰冻</v>
      </c>
      <c r="F1029" s="215" t="s">
        <v>2942</v>
      </c>
      <c r="G1029" s="112"/>
      <c r="H1029" s="10">
        <v>0</v>
      </c>
      <c r="I1029" s="10">
        <v>0</v>
      </c>
      <c r="J1029" s="202" t="s">
        <v>2910</v>
      </c>
      <c r="K1029" s="22" t="s">
        <v>1301</v>
      </c>
      <c r="L1029" s="12" t="str">
        <f t="shared" si="67"/>
        <v>1,3,0,88</v>
      </c>
      <c r="M1029" s="10">
        <v>5</v>
      </c>
      <c r="N1029" s="10"/>
      <c r="O1029" s="250">
        <v>601</v>
      </c>
      <c r="P1029" s="1">
        <v>3000</v>
      </c>
      <c r="R1029" s="250"/>
      <c r="S1029" s="250"/>
      <c r="T1029" s="10" t="s">
        <v>117</v>
      </c>
      <c r="U1029" s="248">
        <v>607</v>
      </c>
      <c r="V1029" s="10"/>
      <c r="W1029" s="1">
        <v>100003010</v>
      </c>
      <c r="X1029" s="10"/>
      <c r="Y1029" s="22"/>
      <c r="Z1029" s="18"/>
      <c r="AA1029" s="51"/>
      <c r="AB1029" s="10" t="str">
        <f t="shared" si="72"/>
        <v>10</v>
      </c>
      <c r="AC1029" s="16"/>
      <c r="AD1029" s="10">
        <f>[1]卡牌!$AI$75</f>
        <v>120</v>
      </c>
      <c r="AE1029" s="10">
        <f t="shared" si="73"/>
        <v>5.1597803519999994</v>
      </c>
      <c r="AF1029" s="10">
        <f t="shared" si="74"/>
        <v>88</v>
      </c>
      <c r="AG1029" s="16"/>
    </row>
    <row r="1030" spans="1:33" ht="16.5" x14ac:dyDescent="0.3">
      <c r="A1030" s="10">
        <f t="shared" si="70"/>
        <v>1025</v>
      </c>
      <c r="B1030" s="1">
        <v>100003110</v>
      </c>
      <c r="D1030" s="16">
        <v>0</v>
      </c>
      <c r="E1030" s="93" t="str">
        <f>t_skill_s说明表!C950</f>
        <v>TL,蓝，全屏冰冻</v>
      </c>
      <c r="F1030" s="215" t="s">
        <v>2942</v>
      </c>
      <c r="G1030" s="112"/>
      <c r="H1030" s="10">
        <v>0</v>
      </c>
      <c r="I1030" s="10">
        <v>0</v>
      </c>
      <c r="J1030" s="202" t="s">
        <v>2910</v>
      </c>
      <c r="K1030" s="22" t="s">
        <v>1301</v>
      </c>
      <c r="L1030" s="12" t="str">
        <f t="shared" si="67"/>
        <v>1,3,0,106</v>
      </c>
      <c r="M1030" s="10">
        <v>5</v>
      </c>
      <c r="N1030" s="10"/>
      <c r="O1030" s="250">
        <v>601</v>
      </c>
      <c r="P1030" s="1">
        <v>3000</v>
      </c>
      <c r="R1030" s="250"/>
      <c r="S1030" s="250"/>
      <c r="T1030" s="10" t="s">
        <v>117</v>
      </c>
      <c r="U1030" s="248">
        <v>607</v>
      </c>
      <c r="V1030" s="10"/>
      <c r="W1030" s="1">
        <v>100003010</v>
      </c>
      <c r="X1030" s="10"/>
      <c r="Y1030" s="22"/>
      <c r="Z1030" s="18"/>
      <c r="AA1030" s="51"/>
      <c r="AB1030" s="10" t="str">
        <f t="shared" si="72"/>
        <v>11</v>
      </c>
      <c r="AC1030" s="16"/>
      <c r="AD1030" s="10">
        <f>[1]卡牌!$AI$75</f>
        <v>120</v>
      </c>
      <c r="AE1030" s="10">
        <f t="shared" si="73"/>
        <v>6.1917364223999991</v>
      </c>
      <c r="AF1030" s="10">
        <f t="shared" si="74"/>
        <v>106</v>
      </c>
      <c r="AG1030" s="16"/>
    </row>
    <row r="1031" spans="1:33" ht="16.5" x14ac:dyDescent="0.3">
      <c r="A1031" s="55">
        <f t="shared" si="70"/>
        <v>1026</v>
      </c>
      <c r="B1031" s="1">
        <v>100003120</v>
      </c>
      <c r="D1031" s="16">
        <v>0</v>
      </c>
      <c r="E1031" s="93" t="str">
        <f>t_skill_s说明表!C951</f>
        <v>TL,蓝，全屏冰冻</v>
      </c>
      <c r="F1031" s="215" t="s">
        <v>2942</v>
      </c>
      <c r="G1031" s="112"/>
      <c r="H1031" s="10">
        <v>0</v>
      </c>
      <c r="I1031" s="10">
        <v>0</v>
      </c>
      <c r="J1031" s="202" t="s">
        <v>2910</v>
      </c>
      <c r="K1031" s="22" t="s">
        <v>1301</v>
      </c>
      <c r="L1031" s="12" t="str">
        <f t="shared" si="67"/>
        <v>1,3,0,127</v>
      </c>
      <c r="M1031" s="10">
        <v>5</v>
      </c>
      <c r="N1031" s="10"/>
      <c r="O1031" s="250">
        <v>601</v>
      </c>
      <c r="P1031" s="1">
        <v>3000</v>
      </c>
      <c r="R1031" s="250"/>
      <c r="S1031" s="250"/>
      <c r="T1031" s="10" t="s">
        <v>117</v>
      </c>
      <c r="U1031" s="248">
        <v>607</v>
      </c>
      <c r="V1031" s="10"/>
      <c r="W1031" s="1">
        <v>100003010</v>
      </c>
      <c r="X1031" s="10"/>
      <c r="Y1031" s="22"/>
      <c r="Z1031" s="18"/>
      <c r="AA1031" s="51"/>
      <c r="AB1031" s="10" t="str">
        <f t="shared" si="72"/>
        <v>12</v>
      </c>
      <c r="AC1031" s="16"/>
      <c r="AD1031" s="10">
        <f>[1]卡牌!$AI$75</f>
        <v>120</v>
      </c>
      <c r="AE1031" s="10">
        <f t="shared" si="73"/>
        <v>7.4300837068799988</v>
      </c>
      <c r="AF1031" s="10">
        <f t="shared" si="74"/>
        <v>127</v>
      </c>
      <c r="AG1031" s="16"/>
    </row>
    <row r="1032" spans="1:33" ht="16.5" x14ac:dyDescent="0.3">
      <c r="A1032" s="10">
        <f t="shared" si="70"/>
        <v>1027</v>
      </c>
      <c r="B1032" s="1">
        <v>100003130</v>
      </c>
      <c r="D1032" s="16">
        <v>0</v>
      </c>
      <c r="E1032" s="93" t="str">
        <f>t_skill_s说明表!C952</f>
        <v>TL,蓝，全屏冰冻</v>
      </c>
      <c r="F1032" s="215" t="s">
        <v>2942</v>
      </c>
      <c r="G1032" s="112"/>
      <c r="H1032" s="10">
        <v>0</v>
      </c>
      <c r="I1032" s="10">
        <v>0</v>
      </c>
      <c r="J1032" s="202" t="s">
        <v>2910</v>
      </c>
      <c r="K1032" s="22" t="s">
        <v>1301</v>
      </c>
      <c r="L1032" s="12" t="str">
        <f t="shared" si="67"/>
        <v>1,3,0,153</v>
      </c>
      <c r="M1032" s="10">
        <v>5</v>
      </c>
      <c r="N1032" s="10"/>
      <c r="O1032" s="250">
        <v>601</v>
      </c>
      <c r="P1032" s="1">
        <v>3000</v>
      </c>
      <c r="R1032" s="250"/>
      <c r="S1032" s="250"/>
      <c r="T1032" s="10" t="s">
        <v>117</v>
      </c>
      <c r="U1032" s="248">
        <v>607</v>
      </c>
      <c r="V1032" s="10"/>
      <c r="W1032" s="1">
        <v>100003010</v>
      </c>
      <c r="X1032" s="10"/>
      <c r="Y1032" s="22"/>
      <c r="Z1032" s="18"/>
      <c r="AA1032" s="51"/>
      <c r="AB1032" s="10" t="str">
        <f t="shared" si="72"/>
        <v>13</v>
      </c>
      <c r="AC1032" s="16"/>
      <c r="AD1032" s="10">
        <f>[1]卡牌!$AI$75</f>
        <v>120</v>
      </c>
      <c r="AE1032" s="10">
        <f t="shared" si="73"/>
        <v>8.9161004482559978</v>
      </c>
      <c r="AF1032" s="10">
        <f t="shared" si="74"/>
        <v>153</v>
      </c>
      <c r="AG1032" s="16"/>
    </row>
    <row r="1033" spans="1:33" ht="16.5" x14ac:dyDescent="0.3">
      <c r="A1033" s="55">
        <f t="shared" si="70"/>
        <v>1028</v>
      </c>
      <c r="B1033" s="1">
        <v>100003140</v>
      </c>
      <c r="D1033" s="16">
        <v>0</v>
      </c>
      <c r="E1033" s="93" t="str">
        <f>t_skill_s说明表!C953</f>
        <v>TL,蓝，全屏冰冻</v>
      </c>
      <c r="F1033" s="215" t="s">
        <v>2942</v>
      </c>
      <c r="G1033" s="112"/>
      <c r="H1033" s="10">
        <v>0</v>
      </c>
      <c r="I1033" s="10">
        <v>0</v>
      </c>
      <c r="J1033" s="202" t="s">
        <v>2910</v>
      </c>
      <c r="K1033" s="22" t="s">
        <v>1301</v>
      </c>
      <c r="L1033" s="12" t="str">
        <f t="shared" si="67"/>
        <v>1,3,0,183</v>
      </c>
      <c r="M1033" s="10">
        <v>5</v>
      </c>
      <c r="N1033" s="10"/>
      <c r="O1033" s="250">
        <v>601</v>
      </c>
      <c r="P1033" s="1">
        <v>3000</v>
      </c>
      <c r="R1033" s="250"/>
      <c r="S1033" s="250"/>
      <c r="T1033" s="10" t="s">
        <v>117</v>
      </c>
      <c r="U1033" s="248">
        <v>607</v>
      </c>
      <c r="V1033" s="10"/>
      <c r="W1033" s="1">
        <v>100003010</v>
      </c>
      <c r="X1033" s="10"/>
      <c r="Y1033" s="22"/>
      <c r="Z1033" s="18"/>
      <c r="AA1033" s="51"/>
      <c r="AB1033" s="10" t="str">
        <f t="shared" si="72"/>
        <v>14</v>
      </c>
      <c r="AC1033" s="16"/>
      <c r="AD1033" s="10">
        <f>[1]卡牌!$AI$75</f>
        <v>120</v>
      </c>
      <c r="AE1033" s="10">
        <f t="shared" si="73"/>
        <v>10.699320537907196</v>
      </c>
      <c r="AF1033" s="10">
        <f t="shared" si="74"/>
        <v>183</v>
      </c>
      <c r="AG1033" s="16"/>
    </row>
    <row r="1034" spans="1:33" ht="16.5" x14ac:dyDescent="0.3">
      <c r="A1034" s="10">
        <f t="shared" si="70"/>
        <v>1029</v>
      </c>
      <c r="B1034" s="1">
        <v>100003150</v>
      </c>
      <c r="D1034" s="16">
        <v>0</v>
      </c>
      <c r="E1034" s="93" t="str">
        <f>t_skill_s说明表!C954</f>
        <v>TL,蓝，全屏冰冻</v>
      </c>
      <c r="F1034" s="215" t="s">
        <v>2942</v>
      </c>
      <c r="G1034" s="112"/>
      <c r="H1034" s="10">
        <v>0</v>
      </c>
      <c r="I1034" s="10">
        <v>0</v>
      </c>
      <c r="J1034" s="202" t="s">
        <v>2910</v>
      </c>
      <c r="K1034" s="22" t="s">
        <v>1301</v>
      </c>
      <c r="L1034" s="12" t="str">
        <f t="shared" si="67"/>
        <v>1,3,0,220</v>
      </c>
      <c r="M1034" s="10">
        <v>5</v>
      </c>
      <c r="N1034" s="10"/>
      <c r="O1034" s="250">
        <v>601</v>
      </c>
      <c r="P1034" s="1">
        <v>3000</v>
      </c>
      <c r="R1034" s="250"/>
      <c r="S1034" s="250"/>
      <c r="T1034" s="10" t="s">
        <v>117</v>
      </c>
      <c r="U1034" s="248">
        <v>607</v>
      </c>
      <c r="V1034" s="10"/>
      <c r="W1034" s="1">
        <v>100003010</v>
      </c>
      <c r="X1034" s="10"/>
      <c r="Y1034" s="22"/>
      <c r="Z1034" s="18"/>
      <c r="AA1034" s="51"/>
      <c r="AB1034" s="10" t="str">
        <f t="shared" si="72"/>
        <v>15</v>
      </c>
      <c r="AC1034" s="16"/>
      <c r="AD1034" s="10">
        <f>[1]卡牌!$AI$75</f>
        <v>120</v>
      </c>
      <c r="AE1034" s="10">
        <f t="shared" si="73"/>
        <v>12.839184645488634</v>
      </c>
      <c r="AF1034" s="10">
        <f t="shared" si="74"/>
        <v>220</v>
      </c>
      <c r="AG1034" s="16"/>
    </row>
    <row r="1035" spans="1:33" ht="16.5" x14ac:dyDescent="0.3">
      <c r="A1035" s="55">
        <f t="shared" si="70"/>
        <v>1030</v>
      </c>
      <c r="B1035" s="1">
        <v>100003160</v>
      </c>
      <c r="D1035" s="16">
        <v>0</v>
      </c>
      <c r="E1035" s="93" t="str">
        <f>t_skill_s说明表!C955</f>
        <v>TL,蓝，全屏冰冻</v>
      </c>
      <c r="F1035" s="215" t="s">
        <v>2942</v>
      </c>
      <c r="G1035" s="112"/>
      <c r="H1035" s="10">
        <v>0</v>
      </c>
      <c r="I1035" s="10">
        <v>0</v>
      </c>
      <c r="J1035" s="202" t="s">
        <v>2910</v>
      </c>
      <c r="K1035" s="22" t="s">
        <v>1301</v>
      </c>
      <c r="L1035" s="12" t="str">
        <f t="shared" ref="L1035:L1096" si="75">_xlfn.CONCAT("1,3,0,",AF1035)</f>
        <v>1,3,0,264</v>
      </c>
      <c r="M1035" s="10">
        <v>5</v>
      </c>
      <c r="N1035" s="10"/>
      <c r="O1035" s="250">
        <v>601</v>
      </c>
      <c r="P1035" s="1">
        <v>3000</v>
      </c>
      <c r="R1035" s="250"/>
      <c r="S1035" s="250"/>
      <c r="T1035" s="10" t="s">
        <v>117</v>
      </c>
      <c r="U1035" s="248">
        <v>607</v>
      </c>
      <c r="V1035" s="10"/>
      <c r="W1035" s="1">
        <v>100003010</v>
      </c>
      <c r="X1035" s="10"/>
      <c r="Y1035" s="22"/>
      <c r="Z1035" s="18"/>
      <c r="AA1035" s="51"/>
      <c r="AB1035" s="10" t="str">
        <f t="shared" si="72"/>
        <v>16</v>
      </c>
      <c r="AC1035" s="16"/>
      <c r="AD1035" s="10">
        <f>[1]卡牌!$AI$75</f>
        <v>120</v>
      </c>
      <c r="AE1035" s="10">
        <f t="shared" si="73"/>
        <v>15.407021574586361</v>
      </c>
      <c r="AF1035" s="10">
        <f t="shared" si="74"/>
        <v>264</v>
      </c>
      <c r="AG1035" s="16"/>
    </row>
    <row r="1036" spans="1:33" ht="16.5" x14ac:dyDescent="0.3">
      <c r="A1036" s="10">
        <f t="shared" si="70"/>
        <v>1031</v>
      </c>
      <c r="B1036" s="1">
        <v>100003170</v>
      </c>
      <c r="D1036" s="16">
        <v>0</v>
      </c>
      <c r="E1036" s="93" t="str">
        <f>t_skill_s说明表!C956</f>
        <v>TL,蓝，全屏冰冻</v>
      </c>
      <c r="F1036" s="215" t="s">
        <v>2942</v>
      </c>
      <c r="G1036" s="112"/>
      <c r="H1036" s="10">
        <v>0</v>
      </c>
      <c r="I1036" s="10">
        <v>0</v>
      </c>
      <c r="J1036" s="202" t="s">
        <v>2910</v>
      </c>
      <c r="K1036" s="22" t="s">
        <v>1301</v>
      </c>
      <c r="L1036" s="12" t="str">
        <f t="shared" si="75"/>
        <v>1,3,0,317</v>
      </c>
      <c r="M1036" s="10">
        <v>5</v>
      </c>
      <c r="N1036" s="10"/>
      <c r="O1036" s="250">
        <v>601</v>
      </c>
      <c r="P1036" s="1">
        <v>3000</v>
      </c>
      <c r="R1036" s="250"/>
      <c r="S1036" s="250"/>
      <c r="T1036" s="10" t="s">
        <v>117</v>
      </c>
      <c r="U1036" s="248">
        <v>607</v>
      </c>
      <c r="V1036" s="10"/>
      <c r="W1036" s="1">
        <v>100003010</v>
      </c>
      <c r="X1036" s="10"/>
      <c r="Y1036" s="22"/>
      <c r="Z1036" s="18"/>
      <c r="AA1036" s="51"/>
      <c r="AB1036" s="10" t="str">
        <f t="shared" si="72"/>
        <v>17</v>
      </c>
      <c r="AC1036" s="16"/>
      <c r="AD1036" s="10">
        <f>[1]卡牌!$AI$75</f>
        <v>120</v>
      </c>
      <c r="AE1036" s="10">
        <f t="shared" si="73"/>
        <v>18.488425889503631</v>
      </c>
      <c r="AF1036" s="10">
        <f t="shared" si="74"/>
        <v>317</v>
      </c>
      <c r="AG1036" s="16"/>
    </row>
    <row r="1037" spans="1:33" ht="16.5" x14ac:dyDescent="0.3">
      <c r="A1037" s="55">
        <f t="shared" si="70"/>
        <v>1032</v>
      </c>
      <c r="B1037" s="1">
        <v>100003180</v>
      </c>
      <c r="D1037" s="16">
        <v>0</v>
      </c>
      <c r="E1037" s="93" t="str">
        <f>t_skill_s说明表!C957</f>
        <v>TL,蓝，全屏冰冻</v>
      </c>
      <c r="F1037" s="215" t="s">
        <v>2942</v>
      </c>
      <c r="G1037" s="112"/>
      <c r="H1037" s="10">
        <v>0</v>
      </c>
      <c r="I1037" s="10">
        <v>0</v>
      </c>
      <c r="J1037" s="202" t="s">
        <v>2910</v>
      </c>
      <c r="K1037" s="22" t="s">
        <v>1301</v>
      </c>
      <c r="L1037" s="12" t="str">
        <f t="shared" si="75"/>
        <v>1,3,0,380</v>
      </c>
      <c r="M1037" s="10">
        <v>5</v>
      </c>
      <c r="N1037" s="10"/>
      <c r="O1037" s="250">
        <v>601</v>
      </c>
      <c r="P1037" s="1">
        <v>3000</v>
      </c>
      <c r="R1037" s="250"/>
      <c r="S1037" s="250"/>
      <c r="T1037" s="10" t="s">
        <v>117</v>
      </c>
      <c r="U1037" s="248">
        <v>607</v>
      </c>
      <c r="V1037" s="10"/>
      <c r="W1037" s="1">
        <v>100003010</v>
      </c>
      <c r="X1037" s="10"/>
      <c r="Y1037" s="22"/>
      <c r="Z1037" s="18"/>
      <c r="AA1037" s="51"/>
      <c r="AB1037" s="10" t="str">
        <f t="shared" si="72"/>
        <v>18</v>
      </c>
      <c r="AC1037" s="16"/>
      <c r="AD1037" s="10">
        <f>[1]卡牌!$AI$75</f>
        <v>120</v>
      </c>
      <c r="AE1037" s="10">
        <f t="shared" si="73"/>
        <v>22.186111067404358</v>
      </c>
      <c r="AF1037" s="10">
        <f t="shared" si="74"/>
        <v>380</v>
      </c>
      <c r="AG1037" s="16"/>
    </row>
    <row r="1038" spans="1:33" ht="16.5" x14ac:dyDescent="0.3">
      <c r="A1038" s="10">
        <f t="shared" si="70"/>
        <v>1033</v>
      </c>
      <c r="B1038" s="1">
        <v>100003190</v>
      </c>
      <c r="D1038" s="16">
        <v>0</v>
      </c>
      <c r="E1038" s="93" t="str">
        <f>t_skill_s说明表!C958</f>
        <v>TL,蓝，全屏冰冻</v>
      </c>
      <c r="F1038" s="215" t="s">
        <v>2942</v>
      </c>
      <c r="G1038" s="112"/>
      <c r="H1038" s="10">
        <v>0</v>
      </c>
      <c r="I1038" s="10">
        <v>0</v>
      </c>
      <c r="J1038" s="202" t="s">
        <v>2910</v>
      </c>
      <c r="K1038" s="22" t="s">
        <v>1301</v>
      </c>
      <c r="L1038" s="12" t="str">
        <f t="shared" si="75"/>
        <v>1,3,0,456</v>
      </c>
      <c r="M1038" s="10">
        <v>5</v>
      </c>
      <c r="N1038" s="10"/>
      <c r="O1038" s="250">
        <v>601</v>
      </c>
      <c r="P1038" s="1">
        <v>3000</v>
      </c>
      <c r="R1038" s="250"/>
      <c r="S1038" s="250"/>
      <c r="T1038" s="10" t="s">
        <v>117</v>
      </c>
      <c r="U1038" s="248">
        <v>607</v>
      </c>
      <c r="V1038" s="10"/>
      <c r="W1038" s="1">
        <v>100003010</v>
      </c>
      <c r="X1038" s="10"/>
      <c r="Y1038" s="22"/>
      <c r="Z1038" s="18"/>
      <c r="AA1038" s="51"/>
      <c r="AB1038" s="10" t="str">
        <f t="shared" si="72"/>
        <v>19</v>
      </c>
      <c r="AC1038" s="16"/>
      <c r="AD1038" s="10">
        <f>[1]卡牌!$AI$75</f>
        <v>120</v>
      </c>
      <c r="AE1038" s="10">
        <f t="shared" si="73"/>
        <v>26.62333328088523</v>
      </c>
      <c r="AF1038" s="10">
        <f t="shared" si="74"/>
        <v>456</v>
      </c>
      <c r="AG1038" s="16"/>
    </row>
    <row r="1039" spans="1:33" ht="16.5" x14ac:dyDescent="0.3">
      <c r="A1039" s="55">
        <f t="shared" si="70"/>
        <v>1034</v>
      </c>
      <c r="B1039" s="1">
        <v>100003200</v>
      </c>
      <c r="D1039" s="16">
        <v>0</v>
      </c>
      <c r="E1039" s="93" t="str">
        <f>t_skill_s说明表!C959</f>
        <v>TL,蓝，全屏冰冻</v>
      </c>
      <c r="F1039" s="215" t="s">
        <v>2942</v>
      </c>
      <c r="G1039" s="112"/>
      <c r="H1039" s="10">
        <v>0</v>
      </c>
      <c r="I1039" s="10">
        <v>0</v>
      </c>
      <c r="J1039" s="202" t="s">
        <v>2910</v>
      </c>
      <c r="K1039" s="22" t="s">
        <v>1301</v>
      </c>
      <c r="L1039" s="12" t="str">
        <f t="shared" si="75"/>
        <v>1,3,0,548</v>
      </c>
      <c r="M1039" s="10">
        <v>5</v>
      </c>
      <c r="N1039" s="10"/>
      <c r="O1039" s="250">
        <v>601</v>
      </c>
      <c r="P1039" s="1">
        <v>3000</v>
      </c>
      <c r="R1039" s="250"/>
      <c r="S1039" s="250"/>
      <c r="T1039" s="10" t="s">
        <v>117</v>
      </c>
      <c r="U1039" s="248">
        <v>607</v>
      </c>
      <c r="V1039" s="10"/>
      <c r="W1039" s="1">
        <v>100003010</v>
      </c>
      <c r="X1039" s="10"/>
      <c r="Y1039" s="22"/>
      <c r="Z1039" s="18"/>
      <c r="AA1039" s="51"/>
      <c r="AB1039" s="10" t="str">
        <f t="shared" si="72"/>
        <v>20</v>
      </c>
      <c r="AC1039" s="16"/>
      <c r="AD1039" s="10">
        <f>[1]卡牌!$AI$75</f>
        <v>120</v>
      </c>
      <c r="AE1039" s="10">
        <f t="shared" si="73"/>
        <v>31.947999937062274</v>
      </c>
      <c r="AF1039" s="10">
        <f t="shared" si="74"/>
        <v>548</v>
      </c>
      <c r="AG1039" s="16"/>
    </row>
    <row r="1040" spans="1:33" ht="16.5" x14ac:dyDescent="0.3">
      <c r="A1040" s="10">
        <f t="shared" si="70"/>
        <v>1035</v>
      </c>
      <c r="B1040" s="1">
        <v>100003210</v>
      </c>
      <c r="D1040" s="16">
        <v>0</v>
      </c>
      <c r="E1040" s="93" t="str">
        <f>t_skill_s说明表!C960</f>
        <v>TL,蓝，全屏冰冻</v>
      </c>
      <c r="F1040" s="215" t="s">
        <v>2942</v>
      </c>
      <c r="G1040" s="112"/>
      <c r="H1040" s="10">
        <v>0</v>
      </c>
      <c r="I1040" s="10">
        <v>0</v>
      </c>
      <c r="J1040" s="202" t="s">
        <v>2910</v>
      </c>
      <c r="K1040" s="22" t="s">
        <v>1301</v>
      </c>
      <c r="L1040" s="12" t="str">
        <f t="shared" si="75"/>
        <v>1,3,0,657</v>
      </c>
      <c r="M1040" s="10">
        <v>5</v>
      </c>
      <c r="N1040" s="10"/>
      <c r="O1040" s="250">
        <v>601</v>
      </c>
      <c r="P1040" s="1">
        <v>3000</v>
      </c>
      <c r="R1040" s="250"/>
      <c r="S1040" s="250"/>
      <c r="T1040" s="10" t="s">
        <v>117</v>
      </c>
      <c r="U1040" s="248">
        <v>607</v>
      </c>
      <c r="V1040" s="10"/>
      <c r="W1040" s="1">
        <v>100003010</v>
      </c>
      <c r="X1040" s="10"/>
      <c r="Y1040" s="22"/>
      <c r="Z1040" s="18"/>
      <c r="AA1040" s="51"/>
      <c r="AB1040" s="10" t="str">
        <f t="shared" si="72"/>
        <v>21</v>
      </c>
      <c r="AC1040" s="16"/>
      <c r="AD1040" s="10">
        <f>[1]卡牌!$AI$75</f>
        <v>120</v>
      </c>
      <c r="AE1040" s="10">
        <f t="shared" si="73"/>
        <v>38.337599924474731</v>
      </c>
      <c r="AF1040" s="10">
        <f t="shared" si="74"/>
        <v>657</v>
      </c>
      <c r="AG1040" s="16"/>
    </row>
    <row r="1041" spans="1:33" ht="16.5" x14ac:dyDescent="0.3">
      <c r="A1041" s="55">
        <f t="shared" si="70"/>
        <v>1036</v>
      </c>
      <c r="B1041" s="1">
        <v>100003220</v>
      </c>
      <c r="D1041" s="16">
        <v>0</v>
      </c>
      <c r="E1041" s="93" t="str">
        <f>t_skill_s说明表!C961</f>
        <v>TL,蓝，全屏冰冻</v>
      </c>
      <c r="F1041" s="215" t="s">
        <v>2942</v>
      </c>
      <c r="G1041" s="112"/>
      <c r="H1041" s="10">
        <v>0</v>
      </c>
      <c r="I1041" s="10">
        <v>0</v>
      </c>
      <c r="J1041" s="202" t="s">
        <v>2910</v>
      </c>
      <c r="K1041" s="22" t="s">
        <v>1301</v>
      </c>
      <c r="L1041" s="12" t="str">
        <f t="shared" si="75"/>
        <v>1,3,0,789</v>
      </c>
      <c r="M1041" s="10">
        <v>5</v>
      </c>
      <c r="N1041" s="10"/>
      <c r="O1041" s="250">
        <v>601</v>
      </c>
      <c r="P1041" s="1">
        <v>3000</v>
      </c>
      <c r="R1041" s="250"/>
      <c r="S1041" s="250"/>
      <c r="T1041" s="10" t="s">
        <v>117</v>
      </c>
      <c r="U1041" s="248">
        <v>607</v>
      </c>
      <c r="V1041" s="10"/>
      <c r="W1041" s="1">
        <v>100003010</v>
      </c>
      <c r="X1041" s="10"/>
      <c r="Y1041" s="22"/>
      <c r="Z1041" s="18"/>
      <c r="AA1041" s="51"/>
      <c r="AB1041" s="10" t="str">
        <f t="shared" si="72"/>
        <v>22</v>
      </c>
      <c r="AC1041" s="16"/>
      <c r="AD1041" s="10">
        <f>[1]卡牌!$AI$75</f>
        <v>120</v>
      </c>
      <c r="AE1041" s="10">
        <f t="shared" si="73"/>
        <v>46.005119909369675</v>
      </c>
      <c r="AF1041" s="10">
        <f t="shared" si="74"/>
        <v>789</v>
      </c>
      <c r="AG1041" s="16"/>
    </row>
    <row r="1042" spans="1:33" ht="16.5" x14ac:dyDescent="0.3">
      <c r="A1042" s="10">
        <f t="shared" si="70"/>
        <v>1037</v>
      </c>
      <c r="B1042" s="1">
        <v>100003230</v>
      </c>
      <c r="D1042" s="16">
        <v>0</v>
      </c>
      <c r="E1042" s="93" t="str">
        <f>t_skill_s说明表!C962</f>
        <v>TL,蓝，全屏冰冻</v>
      </c>
      <c r="F1042" s="215" t="s">
        <v>2942</v>
      </c>
      <c r="G1042" s="112"/>
      <c r="H1042" s="10">
        <v>0</v>
      </c>
      <c r="I1042" s="10">
        <v>0</v>
      </c>
      <c r="J1042" s="202" t="s">
        <v>2910</v>
      </c>
      <c r="K1042" s="22" t="s">
        <v>1301</v>
      </c>
      <c r="L1042" s="12" t="str">
        <f t="shared" si="75"/>
        <v>1,3,0,946</v>
      </c>
      <c r="M1042" s="10">
        <v>5</v>
      </c>
      <c r="N1042" s="10"/>
      <c r="O1042" s="250">
        <v>601</v>
      </c>
      <c r="P1042" s="1">
        <v>3000</v>
      </c>
      <c r="R1042" s="250"/>
      <c r="S1042" s="250"/>
      <c r="T1042" s="10" t="s">
        <v>117</v>
      </c>
      <c r="U1042" s="248">
        <v>607</v>
      </c>
      <c r="V1042" s="10"/>
      <c r="W1042" s="1">
        <v>100003010</v>
      </c>
      <c r="X1042" s="10"/>
      <c r="Y1042" s="22"/>
      <c r="Z1042" s="18"/>
      <c r="AA1042" s="51"/>
      <c r="AB1042" s="10" t="str">
        <f t="shared" si="72"/>
        <v>23</v>
      </c>
      <c r="AC1042" s="16"/>
      <c r="AD1042" s="10">
        <f>[1]卡牌!$AI$75</f>
        <v>120</v>
      </c>
      <c r="AE1042" s="10">
        <f t="shared" si="73"/>
        <v>55.206143891243606</v>
      </c>
      <c r="AF1042" s="10">
        <f t="shared" si="74"/>
        <v>946</v>
      </c>
      <c r="AG1042" s="16"/>
    </row>
    <row r="1043" spans="1:33" ht="16.5" x14ac:dyDescent="0.3">
      <c r="A1043" s="55">
        <f t="shared" si="70"/>
        <v>1038</v>
      </c>
      <c r="B1043" s="1">
        <v>100003240</v>
      </c>
      <c r="D1043" s="16">
        <v>0</v>
      </c>
      <c r="E1043" s="93" t="str">
        <f>t_skill_s说明表!C963</f>
        <v>TL,蓝，全屏冰冻</v>
      </c>
      <c r="F1043" s="215" t="s">
        <v>2942</v>
      </c>
      <c r="G1043" s="112"/>
      <c r="H1043" s="10">
        <v>0</v>
      </c>
      <c r="I1043" s="10">
        <v>0</v>
      </c>
      <c r="J1043" s="202" t="s">
        <v>2910</v>
      </c>
      <c r="K1043" s="22" t="s">
        <v>1301</v>
      </c>
      <c r="L1043" s="12" t="str">
        <f t="shared" si="75"/>
        <v>1,3,0,1136</v>
      </c>
      <c r="M1043" s="10">
        <v>5</v>
      </c>
      <c r="N1043" s="10"/>
      <c r="O1043" s="250">
        <v>601</v>
      </c>
      <c r="P1043" s="1">
        <v>3000</v>
      </c>
      <c r="R1043" s="250"/>
      <c r="S1043" s="250"/>
      <c r="T1043" s="10" t="s">
        <v>117</v>
      </c>
      <c r="U1043" s="248">
        <v>607</v>
      </c>
      <c r="V1043" s="10"/>
      <c r="W1043" s="1">
        <v>100003010</v>
      </c>
      <c r="X1043" s="10"/>
      <c r="Y1043" s="22"/>
      <c r="Z1043" s="18"/>
      <c r="AA1043" s="51"/>
      <c r="AB1043" s="10" t="str">
        <f t="shared" si="72"/>
        <v>24</v>
      </c>
      <c r="AC1043" s="16"/>
      <c r="AD1043" s="10">
        <f>[1]卡牌!$AI$75</f>
        <v>120</v>
      </c>
      <c r="AE1043" s="10">
        <f t="shared" si="73"/>
        <v>66.247372669492322</v>
      </c>
      <c r="AF1043" s="10">
        <f t="shared" si="74"/>
        <v>1136</v>
      </c>
      <c r="AG1043" s="16"/>
    </row>
    <row r="1044" spans="1:33" ht="16.5" x14ac:dyDescent="0.3">
      <c r="A1044" s="10">
        <f t="shared" si="70"/>
        <v>1039</v>
      </c>
      <c r="B1044" s="1">
        <v>100003250</v>
      </c>
      <c r="D1044" s="16">
        <v>0</v>
      </c>
      <c r="E1044" s="93" t="str">
        <f>t_skill_s说明表!C964</f>
        <v>TL,蓝，全屏冰冻</v>
      </c>
      <c r="F1044" s="215" t="s">
        <v>2942</v>
      </c>
      <c r="G1044" s="112"/>
      <c r="H1044" s="10">
        <v>0</v>
      </c>
      <c r="I1044" s="10">
        <v>0</v>
      </c>
      <c r="J1044" s="202" t="s">
        <v>2910</v>
      </c>
      <c r="K1044" s="22" t="s">
        <v>1301</v>
      </c>
      <c r="L1044" s="12" t="str">
        <f t="shared" si="75"/>
        <v>1,3,0,1363</v>
      </c>
      <c r="M1044" s="10">
        <v>5</v>
      </c>
      <c r="N1044" s="10"/>
      <c r="O1044" s="250">
        <v>601</v>
      </c>
      <c r="P1044" s="1">
        <v>3000</v>
      </c>
      <c r="R1044" s="250"/>
      <c r="S1044" s="250"/>
      <c r="T1044" s="10" t="s">
        <v>117</v>
      </c>
      <c r="U1044" s="248">
        <v>607</v>
      </c>
      <c r="V1044" s="10"/>
      <c r="W1044" s="1">
        <v>100003010</v>
      </c>
      <c r="X1044" s="10"/>
      <c r="Y1044" s="22"/>
      <c r="Z1044" s="18"/>
      <c r="AA1044" s="51"/>
      <c r="AB1044" s="10" t="str">
        <f t="shared" si="72"/>
        <v>25</v>
      </c>
      <c r="AC1044" s="16"/>
      <c r="AD1044" s="10">
        <f>[1]卡牌!$AI$75</f>
        <v>120</v>
      </c>
      <c r="AE1044" s="10">
        <f t="shared" si="73"/>
        <v>79.496847203390786</v>
      </c>
      <c r="AF1044" s="10">
        <f t="shared" si="74"/>
        <v>1363</v>
      </c>
      <c r="AG1044" s="16"/>
    </row>
    <row r="1045" spans="1:33" ht="16.5" x14ac:dyDescent="0.3">
      <c r="A1045" s="55">
        <f t="shared" si="70"/>
        <v>1040</v>
      </c>
      <c r="B1045" s="1">
        <v>100004000</v>
      </c>
      <c r="D1045" s="16">
        <v>0</v>
      </c>
      <c r="E1045" s="93" t="s">
        <v>2912</v>
      </c>
      <c r="F1045" s="112" t="s">
        <v>107</v>
      </c>
      <c r="G1045" s="112"/>
      <c r="H1045" s="10">
        <v>0</v>
      </c>
      <c r="I1045" s="10">
        <v>0</v>
      </c>
      <c r="J1045" s="202" t="s">
        <v>149</v>
      </c>
      <c r="K1045" s="203" t="s">
        <v>65</v>
      </c>
      <c r="L1045" s="12">
        <v>0</v>
      </c>
      <c r="M1045" s="10">
        <v>2</v>
      </c>
      <c r="N1045" s="10"/>
      <c r="O1045" s="248">
        <v>603</v>
      </c>
      <c r="P1045" s="1">
        <v>5000</v>
      </c>
      <c r="R1045" s="248"/>
      <c r="S1045" s="248"/>
      <c r="T1045" s="10" t="s">
        <v>117</v>
      </c>
      <c r="U1045" s="248">
        <v>260001</v>
      </c>
      <c r="V1045" s="10"/>
      <c r="W1045" s="10"/>
      <c r="X1045" s="10"/>
      <c r="Y1045" s="22"/>
      <c r="Z1045" s="18"/>
      <c r="AA1045" s="51"/>
      <c r="AB1045" s="10" t="str">
        <f t="shared" ref="AB1045:AB1070" si="76">AB1019</f>
        <v>25</v>
      </c>
      <c r="AC1045" s="16"/>
      <c r="AD1045" s="10">
        <f>[1]卡牌!$AI$76</f>
        <v>132</v>
      </c>
      <c r="AE1045" s="10">
        <f t="shared" ref="AE1045:AE1070" si="77">AE1019</f>
        <v>79.496847203390786</v>
      </c>
      <c r="AF1045" s="10">
        <f t="shared" ref="AF1045" si="78">ROUND(AD1045*AE1045,0)</f>
        <v>10494</v>
      </c>
      <c r="AG1045" s="16"/>
    </row>
    <row r="1046" spans="1:33" ht="16.5" x14ac:dyDescent="0.3">
      <c r="A1046" s="55">
        <f t="shared" si="70"/>
        <v>1041</v>
      </c>
      <c r="B1046" s="1">
        <v>100004010</v>
      </c>
      <c r="D1046" s="16">
        <v>0</v>
      </c>
      <c r="E1046" s="93" t="str">
        <f>t_skill_s说明表!C965</f>
        <v>TL,金，能量波</v>
      </c>
      <c r="F1046" s="112" t="s">
        <v>107</v>
      </c>
      <c r="G1046" s="112"/>
      <c r="H1046" s="10">
        <v>1400000</v>
      </c>
      <c r="I1046" s="10">
        <v>0</v>
      </c>
      <c r="J1046" s="151" t="s">
        <v>2634</v>
      </c>
      <c r="K1046" s="22" t="s">
        <v>1301</v>
      </c>
      <c r="L1046" s="12" t="str">
        <f t="shared" si="75"/>
        <v>1,3,0,132</v>
      </c>
      <c r="M1046" s="10">
        <v>2</v>
      </c>
      <c r="N1046" s="10"/>
      <c r="O1046" s="248">
        <v>23</v>
      </c>
      <c r="P1046" s="1">
        <v>1000</v>
      </c>
      <c r="R1046" s="248"/>
      <c r="S1046" s="248"/>
      <c r="T1046" s="10" t="s">
        <v>117</v>
      </c>
      <c r="U1046" s="248">
        <v>260001</v>
      </c>
      <c r="V1046" s="10"/>
      <c r="W1046" s="10"/>
      <c r="X1046" s="10"/>
      <c r="Y1046" s="22"/>
      <c r="Z1046" s="18"/>
      <c r="AA1046" s="51"/>
      <c r="AB1046" s="10" t="str">
        <f t="shared" si="76"/>
        <v>01</v>
      </c>
      <c r="AC1046" s="16"/>
      <c r="AD1046" s="10">
        <f>[1]卡牌!$AI$76</f>
        <v>132</v>
      </c>
      <c r="AE1046" s="10">
        <f t="shared" si="77"/>
        <v>1</v>
      </c>
      <c r="AF1046" s="10">
        <f t="shared" ref="AF1046:AF1059" si="79">ROUND(AD1046*AE1046,0)</f>
        <v>132</v>
      </c>
      <c r="AG1046" s="16"/>
    </row>
    <row r="1047" spans="1:33" ht="16.5" x14ac:dyDescent="0.3">
      <c r="A1047" s="10">
        <f t="shared" si="70"/>
        <v>1042</v>
      </c>
      <c r="B1047" s="1">
        <v>100004020</v>
      </c>
      <c r="D1047" s="16">
        <v>0</v>
      </c>
      <c r="E1047" s="93" t="str">
        <f>t_skill_s说明表!C966</f>
        <v>TL,金，能量波</v>
      </c>
      <c r="F1047" s="112" t="s">
        <v>107</v>
      </c>
      <c r="G1047" s="112"/>
      <c r="H1047" s="10">
        <v>1400000</v>
      </c>
      <c r="I1047" s="10">
        <v>0</v>
      </c>
      <c r="J1047" s="151" t="s">
        <v>2634</v>
      </c>
      <c r="K1047" s="22" t="s">
        <v>1301</v>
      </c>
      <c r="L1047" s="12" t="str">
        <f t="shared" si="75"/>
        <v>1,3,0,158</v>
      </c>
      <c r="M1047" s="10">
        <v>2</v>
      </c>
      <c r="N1047" s="10"/>
      <c r="O1047" s="248">
        <v>23</v>
      </c>
      <c r="P1047" s="1">
        <v>1000</v>
      </c>
      <c r="R1047" s="248"/>
      <c r="S1047" s="248"/>
      <c r="T1047" s="10" t="s">
        <v>117</v>
      </c>
      <c r="U1047" s="248">
        <v>260001</v>
      </c>
      <c r="V1047" s="10"/>
      <c r="W1047" s="10"/>
      <c r="X1047" s="10"/>
      <c r="Y1047" s="22"/>
      <c r="Z1047" s="18"/>
      <c r="AA1047" s="51"/>
      <c r="AB1047" s="10" t="str">
        <f t="shared" si="76"/>
        <v>02</v>
      </c>
      <c r="AC1047" s="16"/>
      <c r="AD1047" s="10">
        <f>[1]卡牌!$AI$76</f>
        <v>132</v>
      </c>
      <c r="AE1047" s="10">
        <f t="shared" si="77"/>
        <v>1.2</v>
      </c>
      <c r="AF1047" s="10">
        <f t="shared" si="79"/>
        <v>158</v>
      </c>
      <c r="AG1047" s="16"/>
    </row>
    <row r="1048" spans="1:33" ht="16.5" x14ac:dyDescent="0.3">
      <c r="A1048" s="55">
        <f t="shared" ref="A1048:A1112" si="80">ROW()-5</f>
        <v>1043</v>
      </c>
      <c r="B1048" s="1">
        <v>100004030</v>
      </c>
      <c r="D1048" s="16">
        <v>0</v>
      </c>
      <c r="E1048" s="93" t="str">
        <f>t_skill_s说明表!C967</f>
        <v>TL,金，能量波</v>
      </c>
      <c r="F1048" s="112" t="s">
        <v>107</v>
      </c>
      <c r="G1048" s="112"/>
      <c r="H1048" s="10">
        <v>1400000</v>
      </c>
      <c r="I1048" s="10">
        <v>0</v>
      </c>
      <c r="J1048" s="151" t="s">
        <v>2634</v>
      </c>
      <c r="K1048" s="22" t="s">
        <v>1301</v>
      </c>
      <c r="L1048" s="12" t="str">
        <f t="shared" si="75"/>
        <v>1,3,0,190</v>
      </c>
      <c r="M1048" s="10">
        <v>2</v>
      </c>
      <c r="N1048" s="10"/>
      <c r="O1048" s="248">
        <v>23</v>
      </c>
      <c r="P1048" s="1">
        <v>1000</v>
      </c>
      <c r="R1048" s="248"/>
      <c r="S1048" s="248"/>
      <c r="T1048" s="10" t="s">
        <v>117</v>
      </c>
      <c r="U1048" s="248">
        <v>260001</v>
      </c>
      <c r="V1048" s="10"/>
      <c r="W1048" s="10"/>
      <c r="X1048" s="10"/>
      <c r="Y1048" s="22"/>
      <c r="Z1048" s="18"/>
      <c r="AA1048" s="51"/>
      <c r="AB1048" s="10" t="str">
        <f t="shared" si="76"/>
        <v>03</v>
      </c>
      <c r="AC1048" s="16"/>
      <c r="AD1048" s="10">
        <f>[1]卡牌!$AI$76</f>
        <v>132</v>
      </c>
      <c r="AE1048" s="10">
        <f t="shared" si="77"/>
        <v>1.44</v>
      </c>
      <c r="AF1048" s="10">
        <f t="shared" si="79"/>
        <v>190</v>
      </c>
      <c r="AG1048" s="16"/>
    </row>
    <row r="1049" spans="1:33" ht="16.5" x14ac:dyDescent="0.3">
      <c r="A1049" s="10">
        <f t="shared" si="80"/>
        <v>1044</v>
      </c>
      <c r="B1049" s="1">
        <v>100004040</v>
      </c>
      <c r="D1049" s="16">
        <v>0</v>
      </c>
      <c r="E1049" s="93" t="str">
        <f>t_skill_s说明表!C968</f>
        <v>TL,金，能量波</v>
      </c>
      <c r="F1049" s="112" t="s">
        <v>107</v>
      </c>
      <c r="G1049" s="112"/>
      <c r="H1049" s="10">
        <v>1400000</v>
      </c>
      <c r="I1049" s="10">
        <v>0</v>
      </c>
      <c r="J1049" s="151" t="s">
        <v>2634</v>
      </c>
      <c r="K1049" s="22" t="s">
        <v>1301</v>
      </c>
      <c r="L1049" s="12" t="str">
        <f t="shared" si="75"/>
        <v>1,3,0,228</v>
      </c>
      <c r="M1049" s="10">
        <v>2</v>
      </c>
      <c r="N1049" s="10"/>
      <c r="O1049" s="248">
        <v>23</v>
      </c>
      <c r="P1049" s="1">
        <v>1000</v>
      </c>
      <c r="R1049" s="248"/>
      <c r="S1049" s="248"/>
      <c r="T1049" s="10" t="s">
        <v>117</v>
      </c>
      <c r="U1049" s="248">
        <v>260001</v>
      </c>
      <c r="V1049" s="10"/>
      <c r="W1049" s="10"/>
      <c r="X1049" s="10"/>
      <c r="Y1049" s="22"/>
      <c r="Z1049" s="18"/>
      <c r="AA1049" s="51"/>
      <c r="AB1049" s="10" t="str">
        <f t="shared" si="76"/>
        <v>04</v>
      </c>
      <c r="AC1049" s="16"/>
      <c r="AD1049" s="10">
        <f>[1]卡牌!$AI$76</f>
        <v>132</v>
      </c>
      <c r="AE1049" s="10">
        <f t="shared" si="77"/>
        <v>1.728</v>
      </c>
      <c r="AF1049" s="10">
        <f t="shared" si="79"/>
        <v>228</v>
      </c>
      <c r="AG1049" s="16"/>
    </row>
    <row r="1050" spans="1:33" ht="16.5" x14ac:dyDescent="0.3">
      <c r="A1050" s="55">
        <f t="shared" si="80"/>
        <v>1045</v>
      </c>
      <c r="B1050" s="1">
        <v>100004050</v>
      </c>
      <c r="D1050" s="16">
        <v>0</v>
      </c>
      <c r="E1050" s="93" t="str">
        <f>t_skill_s说明表!C969</f>
        <v>TL,金，能量波</v>
      </c>
      <c r="F1050" s="112" t="s">
        <v>107</v>
      </c>
      <c r="G1050" s="112"/>
      <c r="H1050" s="10">
        <v>1400000</v>
      </c>
      <c r="I1050" s="10">
        <v>0</v>
      </c>
      <c r="J1050" s="151" t="s">
        <v>2634</v>
      </c>
      <c r="K1050" s="22" t="s">
        <v>1301</v>
      </c>
      <c r="L1050" s="12" t="str">
        <f t="shared" si="75"/>
        <v>1,3,0,274</v>
      </c>
      <c r="M1050" s="10">
        <v>2</v>
      </c>
      <c r="N1050" s="10"/>
      <c r="O1050" s="248">
        <v>23</v>
      </c>
      <c r="P1050" s="1">
        <v>1000</v>
      </c>
      <c r="R1050" s="248"/>
      <c r="S1050" s="248"/>
      <c r="T1050" s="10" t="s">
        <v>117</v>
      </c>
      <c r="U1050" s="248">
        <v>260001</v>
      </c>
      <c r="V1050" s="10"/>
      <c r="W1050" s="10"/>
      <c r="X1050" s="10"/>
      <c r="Y1050" s="22"/>
      <c r="Z1050" s="18"/>
      <c r="AA1050" s="51"/>
      <c r="AB1050" s="10" t="str">
        <f t="shared" si="76"/>
        <v>05</v>
      </c>
      <c r="AC1050" s="16"/>
      <c r="AD1050" s="10">
        <f>[1]卡牌!$AI$76</f>
        <v>132</v>
      </c>
      <c r="AE1050" s="10">
        <f t="shared" si="77"/>
        <v>2.0735999999999999</v>
      </c>
      <c r="AF1050" s="10">
        <f t="shared" si="79"/>
        <v>274</v>
      </c>
      <c r="AG1050" s="16"/>
    </row>
    <row r="1051" spans="1:33" ht="16.5" x14ac:dyDescent="0.3">
      <c r="A1051" s="10">
        <f t="shared" si="80"/>
        <v>1046</v>
      </c>
      <c r="B1051" s="1">
        <v>100004060</v>
      </c>
      <c r="D1051" s="16">
        <v>0</v>
      </c>
      <c r="E1051" s="93" t="str">
        <f>t_skill_s说明表!C970</f>
        <v>TL,金，能量波</v>
      </c>
      <c r="F1051" s="112" t="s">
        <v>107</v>
      </c>
      <c r="G1051" s="112"/>
      <c r="H1051" s="10">
        <v>1400000</v>
      </c>
      <c r="I1051" s="10">
        <v>0</v>
      </c>
      <c r="J1051" s="151" t="s">
        <v>2634</v>
      </c>
      <c r="K1051" s="22" t="s">
        <v>1301</v>
      </c>
      <c r="L1051" s="12" t="str">
        <f t="shared" si="75"/>
        <v>1,3,0,328</v>
      </c>
      <c r="M1051" s="10">
        <v>2</v>
      </c>
      <c r="N1051" s="10"/>
      <c r="O1051" s="248">
        <v>23</v>
      </c>
      <c r="P1051" s="1">
        <v>1000</v>
      </c>
      <c r="R1051" s="248"/>
      <c r="S1051" s="248"/>
      <c r="T1051" s="10" t="s">
        <v>117</v>
      </c>
      <c r="U1051" s="248">
        <v>260001</v>
      </c>
      <c r="V1051" s="10"/>
      <c r="W1051" s="10"/>
      <c r="X1051" s="10"/>
      <c r="Y1051" s="22"/>
      <c r="Z1051" s="18"/>
      <c r="AA1051" s="51"/>
      <c r="AB1051" s="10" t="str">
        <f t="shared" si="76"/>
        <v>06</v>
      </c>
      <c r="AC1051" s="16"/>
      <c r="AD1051" s="10">
        <f>[1]卡牌!$AI$76</f>
        <v>132</v>
      </c>
      <c r="AE1051" s="10">
        <f t="shared" si="77"/>
        <v>2.4883199999999999</v>
      </c>
      <c r="AF1051" s="10">
        <f t="shared" si="79"/>
        <v>328</v>
      </c>
      <c r="AG1051" s="16"/>
    </row>
    <row r="1052" spans="1:33" ht="16.5" x14ac:dyDescent="0.3">
      <c r="A1052" s="55">
        <f t="shared" si="80"/>
        <v>1047</v>
      </c>
      <c r="B1052" s="1">
        <v>100004070</v>
      </c>
      <c r="D1052" s="16">
        <v>0</v>
      </c>
      <c r="E1052" s="93" t="str">
        <f>t_skill_s说明表!C971</f>
        <v>TL,金，能量波</v>
      </c>
      <c r="F1052" s="112" t="s">
        <v>107</v>
      </c>
      <c r="G1052" s="112"/>
      <c r="H1052" s="10">
        <v>1400000</v>
      </c>
      <c r="I1052" s="10">
        <v>0</v>
      </c>
      <c r="J1052" s="151" t="s">
        <v>2634</v>
      </c>
      <c r="K1052" s="22" t="s">
        <v>1301</v>
      </c>
      <c r="L1052" s="12" t="str">
        <f t="shared" si="75"/>
        <v>1,3,0,394</v>
      </c>
      <c r="M1052" s="10">
        <v>2</v>
      </c>
      <c r="N1052" s="10"/>
      <c r="O1052" s="248">
        <v>23</v>
      </c>
      <c r="P1052" s="1">
        <v>1000</v>
      </c>
      <c r="R1052" s="248"/>
      <c r="S1052" s="248"/>
      <c r="T1052" s="10" t="s">
        <v>117</v>
      </c>
      <c r="U1052" s="248">
        <v>260001</v>
      </c>
      <c r="V1052" s="10"/>
      <c r="W1052" s="10"/>
      <c r="X1052" s="10"/>
      <c r="Y1052" s="22"/>
      <c r="Z1052" s="18"/>
      <c r="AA1052" s="51"/>
      <c r="AB1052" s="10" t="str">
        <f t="shared" si="76"/>
        <v>07</v>
      </c>
      <c r="AC1052" s="16"/>
      <c r="AD1052" s="10">
        <f>[1]卡牌!$AI$76</f>
        <v>132</v>
      </c>
      <c r="AE1052" s="10">
        <f t="shared" si="77"/>
        <v>2.9859839999999997</v>
      </c>
      <c r="AF1052" s="10">
        <f t="shared" si="79"/>
        <v>394</v>
      </c>
      <c r="AG1052" s="16"/>
    </row>
    <row r="1053" spans="1:33" ht="16.5" x14ac:dyDescent="0.3">
      <c r="A1053" s="10">
        <f t="shared" si="80"/>
        <v>1048</v>
      </c>
      <c r="B1053" s="1">
        <v>100004080</v>
      </c>
      <c r="D1053" s="16">
        <v>0</v>
      </c>
      <c r="E1053" s="93" t="str">
        <f>t_skill_s说明表!C972</f>
        <v>TL,金，能量波</v>
      </c>
      <c r="F1053" s="112" t="s">
        <v>107</v>
      </c>
      <c r="G1053" s="112"/>
      <c r="H1053" s="10">
        <v>1400000</v>
      </c>
      <c r="I1053" s="10">
        <v>0</v>
      </c>
      <c r="J1053" s="151" t="s">
        <v>2634</v>
      </c>
      <c r="K1053" s="22" t="s">
        <v>1301</v>
      </c>
      <c r="L1053" s="12" t="str">
        <f t="shared" si="75"/>
        <v>1,3,0,473</v>
      </c>
      <c r="M1053" s="10">
        <v>2</v>
      </c>
      <c r="N1053" s="10"/>
      <c r="O1053" s="248">
        <v>23</v>
      </c>
      <c r="P1053" s="1">
        <v>1000</v>
      </c>
      <c r="R1053" s="248"/>
      <c r="S1053" s="248"/>
      <c r="T1053" s="10" t="s">
        <v>117</v>
      </c>
      <c r="U1053" s="248">
        <v>260001</v>
      </c>
      <c r="V1053" s="10"/>
      <c r="W1053" s="10"/>
      <c r="X1053" s="10"/>
      <c r="Y1053" s="22"/>
      <c r="Z1053" s="18"/>
      <c r="AA1053" s="51"/>
      <c r="AB1053" s="10" t="str">
        <f t="shared" si="76"/>
        <v>08</v>
      </c>
      <c r="AC1053" s="16"/>
      <c r="AD1053" s="10">
        <f>[1]卡牌!$AI$76</f>
        <v>132</v>
      </c>
      <c r="AE1053" s="10">
        <f t="shared" si="77"/>
        <v>3.5831807999999996</v>
      </c>
      <c r="AF1053" s="10">
        <f t="shared" si="79"/>
        <v>473</v>
      </c>
      <c r="AG1053" s="16"/>
    </row>
    <row r="1054" spans="1:33" ht="16.5" x14ac:dyDescent="0.3">
      <c r="A1054" s="55">
        <f t="shared" si="80"/>
        <v>1049</v>
      </c>
      <c r="B1054" s="1">
        <v>100004090</v>
      </c>
      <c r="D1054" s="16">
        <v>0</v>
      </c>
      <c r="E1054" s="93" t="str">
        <f>t_skill_s说明表!C973</f>
        <v>TL,金，能量波</v>
      </c>
      <c r="F1054" s="112" t="s">
        <v>107</v>
      </c>
      <c r="G1054" s="112"/>
      <c r="H1054" s="10">
        <v>1400000</v>
      </c>
      <c r="I1054" s="10">
        <v>0</v>
      </c>
      <c r="J1054" s="151" t="s">
        <v>2634</v>
      </c>
      <c r="K1054" s="22" t="s">
        <v>1301</v>
      </c>
      <c r="L1054" s="12" t="str">
        <f t="shared" si="75"/>
        <v>1,3,0,568</v>
      </c>
      <c r="M1054" s="10">
        <v>2</v>
      </c>
      <c r="N1054" s="10"/>
      <c r="O1054" s="248">
        <v>23</v>
      </c>
      <c r="P1054" s="1">
        <v>1000</v>
      </c>
      <c r="R1054" s="248"/>
      <c r="S1054" s="248"/>
      <c r="T1054" s="10" t="s">
        <v>117</v>
      </c>
      <c r="U1054" s="248">
        <v>260001</v>
      </c>
      <c r="V1054" s="10"/>
      <c r="W1054" s="10"/>
      <c r="X1054" s="10"/>
      <c r="Y1054" s="22"/>
      <c r="Z1054" s="18"/>
      <c r="AA1054" s="51"/>
      <c r="AB1054" s="10" t="str">
        <f t="shared" si="76"/>
        <v>09</v>
      </c>
      <c r="AC1054" s="16"/>
      <c r="AD1054" s="10">
        <f>[1]卡牌!$AI$76</f>
        <v>132</v>
      </c>
      <c r="AE1054" s="10">
        <f t="shared" si="77"/>
        <v>4.2998169599999994</v>
      </c>
      <c r="AF1054" s="10">
        <f t="shared" si="79"/>
        <v>568</v>
      </c>
      <c r="AG1054" s="16"/>
    </row>
    <row r="1055" spans="1:33" ht="16.5" x14ac:dyDescent="0.3">
      <c r="A1055" s="10">
        <f t="shared" si="80"/>
        <v>1050</v>
      </c>
      <c r="B1055" s="1">
        <v>100004100</v>
      </c>
      <c r="D1055" s="16">
        <v>0</v>
      </c>
      <c r="E1055" s="93" t="str">
        <f>t_skill_s说明表!C974</f>
        <v>TL,金，能量波</v>
      </c>
      <c r="F1055" s="112" t="s">
        <v>107</v>
      </c>
      <c r="G1055" s="112"/>
      <c r="H1055" s="10">
        <v>1400000</v>
      </c>
      <c r="I1055" s="10">
        <v>0</v>
      </c>
      <c r="J1055" s="151" t="s">
        <v>2634</v>
      </c>
      <c r="K1055" s="22" t="s">
        <v>1301</v>
      </c>
      <c r="L1055" s="12" t="str">
        <f t="shared" si="75"/>
        <v>1,3,0,681</v>
      </c>
      <c r="M1055" s="10">
        <v>2</v>
      </c>
      <c r="N1055" s="10"/>
      <c r="O1055" s="248">
        <v>23</v>
      </c>
      <c r="P1055" s="1">
        <v>1000</v>
      </c>
      <c r="R1055" s="248"/>
      <c r="S1055" s="248"/>
      <c r="T1055" s="10" t="s">
        <v>117</v>
      </c>
      <c r="U1055" s="248">
        <v>260001</v>
      </c>
      <c r="V1055" s="10"/>
      <c r="W1055" s="10"/>
      <c r="X1055" s="10"/>
      <c r="Y1055" s="22"/>
      <c r="Z1055" s="18"/>
      <c r="AA1055" s="51"/>
      <c r="AB1055" s="10" t="str">
        <f t="shared" si="76"/>
        <v>10</v>
      </c>
      <c r="AC1055" s="16"/>
      <c r="AD1055" s="10">
        <f>[1]卡牌!$AI$76</f>
        <v>132</v>
      </c>
      <c r="AE1055" s="10">
        <f t="shared" si="77"/>
        <v>5.1597803519999994</v>
      </c>
      <c r="AF1055" s="10">
        <f t="shared" si="79"/>
        <v>681</v>
      </c>
      <c r="AG1055" s="16"/>
    </row>
    <row r="1056" spans="1:33" ht="16.5" x14ac:dyDescent="0.3">
      <c r="A1056" s="55">
        <f t="shared" si="80"/>
        <v>1051</v>
      </c>
      <c r="B1056" s="1">
        <v>100004110</v>
      </c>
      <c r="D1056" s="16">
        <v>0</v>
      </c>
      <c r="E1056" s="93" t="str">
        <f>t_skill_s说明表!C975</f>
        <v>TL,金，能量波</v>
      </c>
      <c r="F1056" s="112" t="s">
        <v>107</v>
      </c>
      <c r="G1056" s="112"/>
      <c r="H1056" s="10">
        <v>1400000</v>
      </c>
      <c r="I1056" s="10">
        <v>0</v>
      </c>
      <c r="J1056" s="151" t="s">
        <v>2634</v>
      </c>
      <c r="K1056" s="22" t="s">
        <v>1301</v>
      </c>
      <c r="L1056" s="12" t="str">
        <f t="shared" si="75"/>
        <v>1,3,0,817</v>
      </c>
      <c r="M1056" s="10">
        <v>2</v>
      </c>
      <c r="N1056" s="10"/>
      <c r="O1056" s="248">
        <v>23</v>
      </c>
      <c r="P1056" s="1">
        <v>1000</v>
      </c>
      <c r="R1056" s="248"/>
      <c r="S1056" s="248"/>
      <c r="T1056" s="10" t="s">
        <v>117</v>
      </c>
      <c r="U1056" s="248">
        <v>260001</v>
      </c>
      <c r="V1056" s="10"/>
      <c r="W1056" s="10"/>
      <c r="X1056" s="10"/>
      <c r="Y1056" s="22"/>
      <c r="Z1056" s="18"/>
      <c r="AA1056" s="51"/>
      <c r="AB1056" s="10" t="str">
        <f t="shared" si="76"/>
        <v>11</v>
      </c>
      <c r="AC1056" s="16"/>
      <c r="AD1056" s="10">
        <f>[1]卡牌!$AI$76</f>
        <v>132</v>
      </c>
      <c r="AE1056" s="10">
        <f t="shared" si="77"/>
        <v>6.1917364223999991</v>
      </c>
      <c r="AF1056" s="10">
        <f t="shared" si="79"/>
        <v>817</v>
      </c>
      <c r="AG1056" s="16"/>
    </row>
    <row r="1057" spans="1:33" ht="16.5" x14ac:dyDescent="0.3">
      <c r="A1057" s="10">
        <f t="shared" si="80"/>
        <v>1052</v>
      </c>
      <c r="B1057" s="1">
        <v>100004120</v>
      </c>
      <c r="D1057" s="16">
        <v>0</v>
      </c>
      <c r="E1057" s="93" t="str">
        <f>t_skill_s说明表!C976</f>
        <v>TL,金，能量波</v>
      </c>
      <c r="F1057" s="112" t="s">
        <v>107</v>
      </c>
      <c r="G1057" s="112"/>
      <c r="H1057" s="10">
        <v>1400000</v>
      </c>
      <c r="I1057" s="10">
        <v>0</v>
      </c>
      <c r="J1057" s="151" t="s">
        <v>2634</v>
      </c>
      <c r="K1057" s="22" t="s">
        <v>1301</v>
      </c>
      <c r="L1057" s="12" t="str">
        <f t="shared" si="75"/>
        <v>1,3,0,981</v>
      </c>
      <c r="M1057" s="10">
        <v>2</v>
      </c>
      <c r="N1057" s="10"/>
      <c r="O1057" s="248">
        <v>23</v>
      </c>
      <c r="P1057" s="1">
        <v>1000</v>
      </c>
      <c r="R1057" s="248"/>
      <c r="S1057" s="248"/>
      <c r="T1057" s="10" t="s">
        <v>117</v>
      </c>
      <c r="U1057" s="248">
        <v>260001</v>
      </c>
      <c r="V1057" s="10"/>
      <c r="W1057" s="10"/>
      <c r="X1057" s="10"/>
      <c r="Y1057" s="22"/>
      <c r="Z1057" s="18"/>
      <c r="AA1057" s="51"/>
      <c r="AB1057" s="10" t="str">
        <f t="shared" si="76"/>
        <v>12</v>
      </c>
      <c r="AC1057" s="16"/>
      <c r="AD1057" s="10">
        <f>[1]卡牌!$AI$76</f>
        <v>132</v>
      </c>
      <c r="AE1057" s="10">
        <f t="shared" si="77"/>
        <v>7.4300837068799988</v>
      </c>
      <c r="AF1057" s="10">
        <f t="shared" si="79"/>
        <v>981</v>
      </c>
      <c r="AG1057" s="16"/>
    </row>
    <row r="1058" spans="1:33" ht="16.5" x14ac:dyDescent="0.3">
      <c r="A1058" s="55">
        <f t="shared" si="80"/>
        <v>1053</v>
      </c>
      <c r="B1058" s="1">
        <v>100004130</v>
      </c>
      <c r="D1058" s="16">
        <v>0</v>
      </c>
      <c r="E1058" s="93" t="str">
        <f>t_skill_s说明表!C977</f>
        <v>TL,金，能量波</v>
      </c>
      <c r="F1058" s="112" t="s">
        <v>107</v>
      </c>
      <c r="G1058" s="112"/>
      <c r="H1058" s="10">
        <v>1400000</v>
      </c>
      <c r="I1058" s="10">
        <v>0</v>
      </c>
      <c r="J1058" s="151" t="s">
        <v>2634</v>
      </c>
      <c r="K1058" s="22" t="s">
        <v>1301</v>
      </c>
      <c r="L1058" s="12" t="str">
        <f t="shared" si="75"/>
        <v>1,3,0,1177</v>
      </c>
      <c r="M1058" s="10">
        <v>2</v>
      </c>
      <c r="N1058" s="10"/>
      <c r="O1058" s="248">
        <v>23</v>
      </c>
      <c r="P1058" s="1">
        <v>1000</v>
      </c>
      <c r="R1058" s="248"/>
      <c r="S1058" s="248"/>
      <c r="T1058" s="10" t="s">
        <v>117</v>
      </c>
      <c r="U1058" s="248">
        <v>260001</v>
      </c>
      <c r="V1058" s="10"/>
      <c r="W1058" s="10"/>
      <c r="X1058" s="10"/>
      <c r="Y1058" s="22"/>
      <c r="Z1058" s="18"/>
      <c r="AA1058" s="51"/>
      <c r="AB1058" s="10" t="str">
        <f t="shared" si="76"/>
        <v>13</v>
      </c>
      <c r="AC1058" s="16"/>
      <c r="AD1058" s="10">
        <f>[1]卡牌!$AI$76</f>
        <v>132</v>
      </c>
      <c r="AE1058" s="10">
        <f t="shared" si="77"/>
        <v>8.9161004482559978</v>
      </c>
      <c r="AF1058" s="10">
        <f t="shared" si="79"/>
        <v>1177</v>
      </c>
      <c r="AG1058" s="16"/>
    </row>
    <row r="1059" spans="1:33" ht="16.5" x14ac:dyDescent="0.3">
      <c r="A1059" s="10">
        <f t="shared" si="80"/>
        <v>1054</v>
      </c>
      <c r="B1059" s="1">
        <v>100004140</v>
      </c>
      <c r="D1059" s="16">
        <v>0</v>
      </c>
      <c r="E1059" s="93" t="str">
        <f>t_skill_s说明表!C978</f>
        <v>TL,金，能量波</v>
      </c>
      <c r="F1059" s="112" t="s">
        <v>107</v>
      </c>
      <c r="G1059" s="112"/>
      <c r="H1059" s="10">
        <v>1400000</v>
      </c>
      <c r="I1059" s="10">
        <v>0</v>
      </c>
      <c r="J1059" s="151" t="s">
        <v>2634</v>
      </c>
      <c r="K1059" s="22" t="s">
        <v>1301</v>
      </c>
      <c r="L1059" s="12" t="str">
        <f t="shared" si="75"/>
        <v>1,3,0,1412</v>
      </c>
      <c r="M1059" s="10">
        <v>2</v>
      </c>
      <c r="N1059" s="10"/>
      <c r="O1059" s="248">
        <v>23</v>
      </c>
      <c r="P1059" s="1">
        <v>1000</v>
      </c>
      <c r="R1059" s="248"/>
      <c r="S1059" s="248"/>
      <c r="T1059" s="10" t="s">
        <v>117</v>
      </c>
      <c r="U1059" s="248">
        <v>260001</v>
      </c>
      <c r="V1059" s="10"/>
      <c r="W1059" s="10"/>
      <c r="X1059" s="10"/>
      <c r="Y1059" s="22"/>
      <c r="Z1059" s="18"/>
      <c r="AA1059" s="51"/>
      <c r="AB1059" s="10" t="str">
        <f t="shared" si="76"/>
        <v>14</v>
      </c>
      <c r="AC1059" s="16"/>
      <c r="AD1059" s="10">
        <f>[1]卡牌!$AI$76</f>
        <v>132</v>
      </c>
      <c r="AE1059" s="10">
        <f t="shared" si="77"/>
        <v>10.699320537907196</v>
      </c>
      <c r="AF1059" s="10">
        <f t="shared" si="79"/>
        <v>1412</v>
      </c>
      <c r="AG1059" s="16"/>
    </row>
    <row r="1060" spans="1:33" ht="16.5" x14ac:dyDescent="0.3">
      <c r="A1060" s="55">
        <f t="shared" si="80"/>
        <v>1055</v>
      </c>
      <c r="B1060" s="1">
        <v>100004150</v>
      </c>
      <c r="D1060" s="16">
        <v>0</v>
      </c>
      <c r="E1060" s="93" t="str">
        <f>t_skill_s说明表!C979</f>
        <v>TL,金，能量波</v>
      </c>
      <c r="F1060" s="112" t="s">
        <v>107</v>
      </c>
      <c r="G1060" s="112"/>
      <c r="H1060" s="10">
        <v>1400000</v>
      </c>
      <c r="I1060" s="10">
        <v>0</v>
      </c>
      <c r="J1060" s="151" t="s">
        <v>2634</v>
      </c>
      <c r="K1060" s="22" t="s">
        <v>1301</v>
      </c>
      <c r="L1060" s="12" t="str">
        <f t="shared" si="75"/>
        <v>1,3,0,1695</v>
      </c>
      <c r="M1060" s="10">
        <v>2</v>
      </c>
      <c r="N1060" s="10"/>
      <c r="O1060" s="248">
        <v>23</v>
      </c>
      <c r="P1060" s="1">
        <v>1000</v>
      </c>
      <c r="R1060" s="248"/>
      <c r="S1060" s="248"/>
      <c r="T1060" s="10" t="s">
        <v>117</v>
      </c>
      <c r="U1060" s="248">
        <v>260001</v>
      </c>
      <c r="V1060" s="10"/>
      <c r="W1060" s="10"/>
      <c r="X1060" s="10"/>
      <c r="Y1060" s="22"/>
      <c r="Z1060" s="18"/>
      <c r="AA1060" s="51"/>
      <c r="AB1060" s="10" t="str">
        <f t="shared" si="76"/>
        <v>15</v>
      </c>
      <c r="AC1060" s="16"/>
      <c r="AD1060" s="10">
        <f>[1]卡牌!$AI$76</f>
        <v>132</v>
      </c>
      <c r="AE1060" s="10">
        <f t="shared" si="77"/>
        <v>12.839184645488634</v>
      </c>
      <c r="AF1060" s="10">
        <f t="shared" ref="AF1060:AF1125" si="81">ROUND(AD1060*AE1060,0)</f>
        <v>1695</v>
      </c>
      <c r="AG1060" s="16"/>
    </row>
    <row r="1061" spans="1:33" ht="16.5" x14ac:dyDescent="0.3">
      <c r="A1061" s="10">
        <f t="shared" si="80"/>
        <v>1056</v>
      </c>
      <c r="B1061" s="1">
        <v>100004160</v>
      </c>
      <c r="D1061" s="16">
        <v>0</v>
      </c>
      <c r="E1061" s="93" t="str">
        <f>t_skill_s说明表!C980</f>
        <v>TL,金，能量波</v>
      </c>
      <c r="F1061" s="112" t="s">
        <v>107</v>
      </c>
      <c r="G1061" s="112"/>
      <c r="H1061" s="10">
        <v>1400000</v>
      </c>
      <c r="I1061" s="10">
        <v>0</v>
      </c>
      <c r="J1061" s="151" t="s">
        <v>2634</v>
      </c>
      <c r="K1061" s="22" t="s">
        <v>1301</v>
      </c>
      <c r="L1061" s="12" t="str">
        <f t="shared" si="75"/>
        <v>1,3,0,2034</v>
      </c>
      <c r="M1061" s="10">
        <v>2</v>
      </c>
      <c r="N1061" s="10"/>
      <c r="O1061" s="248">
        <v>23</v>
      </c>
      <c r="P1061" s="1">
        <v>1000</v>
      </c>
      <c r="R1061" s="248"/>
      <c r="S1061" s="248"/>
      <c r="T1061" s="10" t="s">
        <v>117</v>
      </c>
      <c r="U1061" s="248">
        <v>260001</v>
      </c>
      <c r="V1061" s="10"/>
      <c r="W1061" s="10"/>
      <c r="X1061" s="10"/>
      <c r="Y1061" s="22"/>
      <c r="Z1061" s="18"/>
      <c r="AA1061" s="51"/>
      <c r="AB1061" s="10" t="str">
        <f t="shared" si="76"/>
        <v>16</v>
      </c>
      <c r="AC1061" s="16"/>
      <c r="AD1061" s="10">
        <f>[1]卡牌!$AI$76</f>
        <v>132</v>
      </c>
      <c r="AE1061" s="10">
        <f t="shared" si="77"/>
        <v>15.407021574586361</v>
      </c>
      <c r="AF1061" s="10">
        <f t="shared" si="81"/>
        <v>2034</v>
      </c>
      <c r="AG1061" s="16"/>
    </row>
    <row r="1062" spans="1:33" ht="16.5" x14ac:dyDescent="0.3">
      <c r="A1062" s="55">
        <f t="shared" si="80"/>
        <v>1057</v>
      </c>
      <c r="B1062" s="1">
        <v>100004170</v>
      </c>
      <c r="D1062" s="16">
        <v>0</v>
      </c>
      <c r="E1062" s="93" t="str">
        <f>t_skill_s说明表!C981</f>
        <v>TL,金，能量波</v>
      </c>
      <c r="F1062" s="112" t="s">
        <v>107</v>
      </c>
      <c r="G1062" s="112"/>
      <c r="H1062" s="10">
        <v>1400000</v>
      </c>
      <c r="I1062" s="10">
        <v>0</v>
      </c>
      <c r="J1062" s="151" t="s">
        <v>2634</v>
      </c>
      <c r="K1062" s="22" t="s">
        <v>1301</v>
      </c>
      <c r="L1062" s="12" t="str">
        <f t="shared" si="75"/>
        <v>1,3,0,2440</v>
      </c>
      <c r="M1062" s="10">
        <v>2</v>
      </c>
      <c r="N1062" s="10"/>
      <c r="O1062" s="248">
        <v>23</v>
      </c>
      <c r="P1062" s="1">
        <v>1000</v>
      </c>
      <c r="R1062" s="248"/>
      <c r="S1062" s="248"/>
      <c r="T1062" s="10" t="s">
        <v>117</v>
      </c>
      <c r="U1062" s="248">
        <v>260001</v>
      </c>
      <c r="V1062" s="10"/>
      <c r="W1062" s="10"/>
      <c r="X1062" s="10"/>
      <c r="Y1062" s="22"/>
      <c r="Z1062" s="18"/>
      <c r="AA1062" s="51"/>
      <c r="AB1062" s="10" t="str">
        <f t="shared" si="76"/>
        <v>17</v>
      </c>
      <c r="AC1062" s="16"/>
      <c r="AD1062" s="10">
        <f>[1]卡牌!$AI$76</f>
        <v>132</v>
      </c>
      <c r="AE1062" s="10">
        <f t="shared" si="77"/>
        <v>18.488425889503631</v>
      </c>
      <c r="AF1062" s="10">
        <f t="shared" si="81"/>
        <v>2440</v>
      </c>
      <c r="AG1062" s="16"/>
    </row>
    <row r="1063" spans="1:33" ht="16.5" x14ac:dyDescent="0.3">
      <c r="A1063" s="10">
        <f t="shared" si="80"/>
        <v>1058</v>
      </c>
      <c r="B1063" s="1">
        <v>100004180</v>
      </c>
      <c r="D1063" s="16">
        <v>0</v>
      </c>
      <c r="E1063" s="93" t="str">
        <f>t_skill_s说明表!C982</f>
        <v>TL,金，能量波</v>
      </c>
      <c r="F1063" s="112" t="s">
        <v>107</v>
      </c>
      <c r="G1063" s="112"/>
      <c r="H1063" s="10">
        <v>1400000</v>
      </c>
      <c r="I1063" s="10">
        <v>0</v>
      </c>
      <c r="J1063" s="151" t="s">
        <v>2634</v>
      </c>
      <c r="K1063" s="22" t="s">
        <v>1301</v>
      </c>
      <c r="L1063" s="12" t="str">
        <f t="shared" si="75"/>
        <v>1,3,0,2929</v>
      </c>
      <c r="M1063" s="10">
        <v>2</v>
      </c>
      <c r="N1063" s="10"/>
      <c r="O1063" s="248">
        <v>23</v>
      </c>
      <c r="P1063" s="1">
        <v>1000</v>
      </c>
      <c r="R1063" s="248"/>
      <c r="S1063" s="248"/>
      <c r="T1063" s="10" t="s">
        <v>117</v>
      </c>
      <c r="U1063" s="248">
        <v>260001</v>
      </c>
      <c r="V1063" s="10"/>
      <c r="W1063" s="10"/>
      <c r="X1063" s="10"/>
      <c r="Y1063" s="22"/>
      <c r="Z1063" s="18"/>
      <c r="AA1063" s="51"/>
      <c r="AB1063" s="10" t="str">
        <f t="shared" si="76"/>
        <v>18</v>
      </c>
      <c r="AC1063" s="16"/>
      <c r="AD1063" s="10">
        <f>[1]卡牌!$AI$76</f>
        <v>132</v>
      </c>
      <c r="AE1063" s="10">
        <f t="shared" si="77"/>
        <v>22.186111067404358</v>
      </c>
      <c r="AF1063" s="10">
        <f t="shared" si="81"/>
        <v>2929</v>
      </c>
      <c r="AG1063" s="16"/>
    </row>
    <row r="1064" spans="1:33" ht="16.5" x14ac:dyDescent="0.3">
      <c r="A1064" s="55">
        <f t="shared" si="80"/>
        <v>1059</v>
      </c>
      <c r="B1064" s="1">
        <v>100004190</v>
      </c>
      <c r="D1064" s="16">
        <v>0</v>
      </c>
      <c r="E1064" s="93" t="str">
        <f>t_skill_s说明表!C983</f>
        <v>TL,金，能量波</v>
      </c>
      <c r="F1064" s="112" t="s">
        <v>107</v>
      </c>
      <c r="G1064" s="112"/>
      <c r="H1064" s="10">
        <v>1400000</v>
      </c>
      <c r="I1064" s="10">
        <v>0</v>
      </c>
      <c r="J1064" s="151" t="s">
        <v>2634</v>
      </c>
      <c r="K1064" s="22" t="s">
        <v>1301</v>
      </c>
      <c r="L1064" s="12" t="str">
        <f t="shared" si="75"/>
        <v>1,3,0,3514</v>
      </c>
      <c r="M1064" s="10">
        <v>2</v>
      </c>
      <c r="N1064" s="10"/>
      <c r="O1064" s="248">
        <v>23</v>
      </c>
      <c r="P1064" s="1">
        <v>1000</v>
      </c>
      <c r="R1064" s="248"/>
      <c r="S1064" s="248"/>
      <c r="T1064" s="10" t="s">
        <v>117</v>
      </c>
      <c r="U1064" s="248">
        <v>260001</v>
      </c>
      <c r="V1064" s="10"/>
      <c r="W1064" s="10"/>
      <c r="X1064" s="10"/>
      <c r="Y1064" s="22"/>
      <c r="Z1064" s="18"/>
      <c r="AA1064" s="51"/>
      <c r="AB1064" s="10" t="str">
        <f t="shared" si="76"/>
        <v>19</v>
      </c>
      <c r="AC1064" s="16"/>
      <c r="AD1064" s="10">
        <f>[1]卡牌!$AI$76</f>
        <v>132</v>
      </c>
      <c r="AE1064" s="10">
        <f t="shared" si="77"/>
        <v>26.62333328088523</v>
      </c>
      <c r="AF1064" s="10">
        <f t="shared" si="81"/>
        <v>3514</v>
      </c>
      <c r="AG1064" s="16"/>
    </row>
    <row r="1065" spans="1:33" ht="16.5" x14ac:dyDescent="0.3">
      <c r="A1065" s="10">
        <f t="shared" si="80"/>
        <v>1060</v>
      </c>
      <c r="B1065" s="1">
        <v>100004200</v>
      </c>
      <c r="D1065" s="16">
        <v>0</v>
      </c>
      <c r="E1065" s="93" t="str">
        <f>t_skill_s说明表!C984</f>
        <v>TL,金，能量波</v>
      </c>
      <c r="F1065" s="112" t="s">
        <v>107</v>
      </c>
      <c r="G1065" s="112"/>
      <c r="H1065" s="10">
        <v>1400000</v>
      </c>
      <c r="I1065" s="10">
        <v>0</v>
      </c>
      <c r="J1065" s="151" t="s">
        <v>2634</v>
      </c>
      <c r="K1065" s="22" t="s">
        <v>1301</v>
      </c>
      <c r="L1065" s="12" t="str">
        <f t="shared" si="75"/>
        <v>1,3,0,4217</v>
      </c>
      <c r="M1065" s="10">
        <v>2</v>
      </c>
      <c r="N1065" s="10"/>
      <c r="O1065" s="248">
        <v>23</v>
      </c>
      <c r="P1065" s="1">
        <v>1000</v>
      </c>
      <c r="R1065" s="248"/>
      <c r="S1065" s="248"/>
      <c r="T1065" s="10" t="s">
        <v>117</v>
      </c>
      <c r="U1065" s="248">
        <v>260001</v>
      </c>
      <c r="V1065" s="10"/>
      <c r="W1065" s="10"/>
      <c r="X1065" s="10"/>
      <c r="Y1065" s="22"/>
      <c r="Z1065" s="18"/>
      <c r="AA1065" s="51"/>
      <c r="AB1065" s="10" t="str">
        <f t="shared" si="76"/>
        <v>20</v>
      </c>
      <c r="AC1065" s="16"/>
      <c r="AD1065" s="10">
        <f>[1]卡牌!$AI$76</f>
        <v>132</v>
      </c>
      <c r="AE1065" s="10">
        <f t="shared" si="77"/>
        <v>31.947999937062274</v>
      </c>
      <c r="AF1065" s="10">
        <f t="shared" si="81"/>
        <v>4217</v>
      </c>
      <c r="AG1065" s="16"/>
    </row>
    <row r="1066" spans="1:33" ht="16.5" x14ac:dyDescent="0.3">
      <c r="A1066" s="55">
        <f t="shared" si="80"/>
        <v>1061</v>
      </c>
      <c r="B1066" s="1">
        <v>100004210</v>
      </c>
      <c r="D1066" s="16">
        <v>0</v>
      </c>
      <c r="E1066" s="93" t="str">
        <f>t_skill_s说明表!C985</f>
        <v>TL,金，能量波</v>
      </c>
      <c r="F1066" s="112" t="s">
        <v>107</v>
      </c>
      <c r="G1066" s="112"/>
      <c r="H1066" s="10">
        <v>1400000</v>
      </c>
      <c r="I1066" s="10">
        <v>0</v>
      </c>
      <c r="J1066" s="151" t="s">
        <v>2634</v>
      </c>
      <c r="K1066" s="22" t="s">
        <v>1301</v>
      </c>
      <c r="L1066" s="12" t="str">
        <f t="shared" si="75"/>
        <v>1,3,0,5061</v>
      </c>
      <c r="M1066" s="10">
        <v>2</v>
      </c>
      <c r="N1066" s="10"/>
      <c r="O1066" s="248">
        <v>23</v>
      </c>
      <c r="P1066" s="1">
        <v>1000</v>
      </c>
      <c r="R1066" s="248"/>
      <c r="S1066" s="248"/>
      <c r="T1066" s="10" t="s">
        <v>117</v>
      </c>
      <c r="U1066" s="248">
        <v>260001</v>
      </c>
      <c r="V1066" s="10"/>
      <c r="W1066" s="10"/>
      <c r="X1066" s="10"/>
      <c r="Y1066" s="22"/>
      <c r="Z1066" s="18"/>
      <c r="AA1066" s="51"/>
      <c r="AB1066" s="10" t="str">
        <f t="shared" si="76"/>
        <v>21</v>
      </c>
      <c r="AC1066" s="16"/>
      <c r="AD1066" s="10">
        <f>[1]卡牌!$AI$76</f>
        <v>132</v>
      </c>
      <c r="AE1066" s="10">
        <f t="shared" si="77"/>
        <v>38.337599924474731</v>
      </c>
      <c r="AF1066" s="10">
        <f t="shared" si="81"/>
        <v>5061</v>
      </c>
      <c r="AG1066" s="16"/>
    </row>
    <row r="1067" spans="1:33" ht="16.5" x14ac:dyDescent="0.3">
      <c r="A1067" s="10">
        <f t="shared" si="80"/>
        <v>1062</v>
      </c>
      <c r="B1067" s="1">
        <v>100004220</v>
      </c>
      <c r="D1067" s="16">
        <v>0</v>
      </c>
      <c r="E1067" s="93" t="str">
        <f>t_skill_s说明表!C986</f>
        <v>TL,金，能量波</v>
      </c>
      <c r="F1067" s="112" t="s">
        <v>107</v>
      </c>
      <c r="G1067" s="112"/>
      <c r="H1067" s="10">
        <v>1400000</v>
      </c>
      <c r="I1067" s="10">
        <v>0</v>
      </c>
      <c r="J1067" s="151" t="s">
        <v>2634</v>
      </c>
      <c r="K1067" s="22" t="s">
        <v>1301</v>
      </c>
      <c r="L1067" s="12" t="str">
        <f t="shared" si="75"/>
        <v>1,3,0,6073</v>
      </c>
      <c r="M1067" s="10">
        <v>2</v>
      </c>
      <c r="N1067" s="10"/>
      <c r="O1067" s="248">
        <v>23</v>
      </c>
      <c r="P1067" s="1">
        <v>1000</v>
      </c>
      <c r="R1067" s="248"/>
      <c r="S1067" s="248"/>
      <c r="T1067" s="10" t="s">
        <v>117</v>
      </c>
      <c r="U1067" s="248">
        <v>260001</v>
      </c>
      <c r="V1067" s="10"/>
      <c r="W1067" s="10"/>
      <c r="X1067" s="10"/>
      <c r="Y1067" s="22"/>
      <c r="Z1067" s="18"/>
      <c r="AA1067" s="51"/>
      <c r="AB1067" s="10" t="str">
        <f t="shared" si="76"/>
        <v>22</v>
      </c>
      <c r="AC1067" s="16"/>
      <c r="AD1067" s="10">
        <f>[1]卡牌!$AI$76</f>
        <v>132</v>
      </c>
      <c r="AE1067" s="10">
        <f t="shared" si="77"/>
        <v>46.005119909369675</v>
      </c>
      <c r="AF1067" s="10">
        <f t="shared" si="81"/>
        <v>6073</v>
      </c>
      <c r="AG1067" s="16"/>
    </row>
    <row r="1068" spans="1:33" ht="16.5" x14ac:dyDescent="0.3">
      <c r="A1068" s="55">
        <f t="shared" si="80"/>
        <v>1063</v>
      </c>
      <c r="B1068" s="1">
        <v>100004230</v>
      </c>
      <c r="D1068" s="16">
        <v>0</v>
      </c>
      <c r="E1068" s="93" t="str">
        <f>t_skill_s说明表!C987</f>
        <v>TL,金，能量波</v>
      </c>
      <c r="F1068" s="112" t="s">
        <v>107</v>
      </c>
      <c r="G1068" s="112"/>
      <c r="H1068" s="10">
        <v>1400000</v>
      </c>
      <c r="I1068" s="10">
        <v>0</v>
      </c>
      <c r="J1068" s="151" t="s">
        <v>2634</v>
      </c>
      <c r="K1068" s="22" t="s">
        <v>1301</v>
      </c>
      <c r="L1068" s="12" t="str">
        <f t="shared" si="75"/>
        <v>1,3,0,7287</v>
      </c>
      <c r="M1068" s="10">
        <v>2</v>
      </c>
      <c r="N1068" s="10"/>
      <c r="O1068" s="248">
        <v>23</v>
      </c>
      <c r="P1068" s="1">
        <v>1000</v>
      </c>
      <c r="R1068" s="248"/>
      <c r="S1068" s="248"/>
      <c r="T1068" s="10" t="s">
        <v>117</v>
      </c>
      <c r="U1068" s="248">
        <v>260001</v>
      </c>
      <c r="V1068" s="10"/>
      <c r="W1068" s="10"/>
      <c r="X1068" s="10"/>
      <c r="Y1068" s="22"/>
      <c r="Z1068" s="18"/>
      <c r="AA1068" s="51"/>
      <c r="AB1068" s="10" t="str">
        <f t="shared" si="76"/>
        <v>23</v>
      </c>
      <c r="AC1068" s="16"/>
      <c r="AD1068" s="10">
        <f>[1]卡牌!$AI$76</f>
        <v>132</v>
      </c>
      <c r="AE1068" s="10">
        <f t="shared" si="77"/>
        <v>55.206143891243606</v>
      </c>
      <c r="AF1068" s="10">
        <f t="shared" si="81"/>
        <v>7287</v>
      </c>
      <c r="AG1068" s="16"/>
    </row>
    <row r="1069" spans="1:33" ht="16.5" x14ac:dyDescent="0.3">
      <c r="A1069" s="10">
        <f t="shared" si="80"/>
        <v>1064</v>
      </c>
      <c r="B1069" s="1">
        <v>100004240</v>
      </c>
      <c r="D1069" s="16">
        <v>0</v>
      </c>
      <c r="E1069" s="93" t="str">
        <f>t_skill_s说明表!C988</f>
        <v>TL,金，能量波</v>
      </c>
      <c r="F1069" s="112" t="s">
        <v>107</v>
      </c>
      <c r="G1069" s="112"/>
      <c r="H1069" s="10">
        <v>1400000</v>
      </c>
      <c r="I1069" s="10">
        <v>0</v>
      </c>
      <c r="J1069" s="151" t="s">
        <v>2634</v>
      </c>
      <c r="K1069" s="22" t="s">
        <v>1301</v>
      </c>
      <c r="L1069" s="12" t="str">
        <f t="shared" si="75"/>
        <v>1,3,0,8745</v>
      </c>
      <c r="M1069" s="10">
        <v>2</v>
      </c>
      <c r="N1069" s="10"/>
      <c r="O1069" s="248">
        <v>23</v>
      </c>
      <c r="P1069" s="1">
        <v>1000</v>
      </c>
      <c r="R1069" s="248"/>
      <c r="S1069" s="248"/>
      <c r="T1069" s="10" t="s">
        <v>117</v>
      </c>
      <c r="U1069" s="248">
        <v>260001</v>
      </c>
      <c r="V1069" s="10"/>
      <c r="W1069" s="10"/>
      <c r="X1069" s="10"/>
      <c r="Y1069" s="22"/>
      <c r="Z1069" s="18"/>
      <c r="AA1069" s="51"/>
      <c r="AB1069" s="10" t="str">
        <f t="shared" si="76"/>
        <v>24</v>
      </c>
      <c r="AC1069" s="16"/>
      <c r="AD1069" s="10">
        <f>[1]卡牌!$AI$76</f>
        <v>132</v>
      </c>
      <c r="AE1069" s="10">
        <f t="shared" si="77"/>
        <v>66.247372669492322</v>
      </c>
      <c r="AF1069" s="10">
        <f t="shared" si="81"/>
        <v>8745</v>
      </c>
      <c r="AG1069" s="16"/>
    </row>
    <row r="1070" spans="1:33" ht="16.5" x14ac:dyDescent="0.3">
      <c r="A1070" s="55">
        <f t="shared" si="80"/>
        <v>1065</v>
      </c>
      <c r="B1070" s="1">
        <v>100004250</v>
      </c>
      <c r="D1070" s="16">
        <v>0</v>
      </c>
      <c r="E1070" s="93" t="str">
        <f>t_skill_s说明表!C989</f>
        <v>TL,金，能量波</v>
      </c>
      <c r="F1070" s="112" t="s">
        <v>107</v>
      </c>
      <c r="G1070" s="112"/>
      <c r="H1070" s="10">
        <v>1400000</v>
      </c>
      <c r="I1070" s="10">
        <v>0</v>
      </c>
      <c r="J1070" s="151" t="s">
        <v>2634</v>
      </c>
      <c r="K1070" s="22" t="s">
        <v>1301</v>
      </c>
      <c r="L1070" s="12" t="str">
        <f t="shared" si="75"/>
        <v>1,3,0,10494</v>
      </c>
      <c r="M1070" s="10">
        <v>2</v>
      </c>
      <c r="N1070" s="10"/>
      <c r="O1070" s="248">
        <v>23</v>
      </c>
      <c r="P1070" s="1">
        <v>1000</v>
      </c>
      <c r="R1070" s="248"/>
      <c r="S1070" s="248"/>
      <c r="T1070" s="10" t="s">
        <v>117</v>
      </c>
      <c r="U1070" s="248">
        <v>260001</v>
      </c>
      <c r="V1070" s="10"/>
      <c r="W1070" s="10"/>
      <c r="X1070" s="10"/>
      <c r="Y1070" s="22"/>
      <c r="Z1070" s="18"/>
      <c r="AA1070" s="51"/>
      <c r="AB1070" s="10" t="str">
        <f t="shared" si="76"/>
        <v>25</v>
      </c>
      <c r="AC1070" s="16"/>
      <c r="AD1070" s="10">
        <f>[1]卡牌!$AI$76</f>
        <v>132</v>
      </c>
      <c r="AE1070" s="10">
        <f t="shared" si="77"/>
        <v>79.496847203390786</v>
      </c>
      <c r="AF1070" s="10">
        <f t="shared" si="81"/>
        <v>10494</v>
      </c>
      <c r="AG1070" s="16"/>
    </row>
    <row r="1071" spans="1:33" ht="16.5" x14ac:dyDescent="0.3">
      <c r="A1071" s="10">
        <f t="shared" si="80"/>
        <v>1066</v>
      </c>
      <c r="B1071" s="1">
        <v>100005000</v>
      </c>
      <c r="D1071" s="16">
        <v>0</v>
      </c>
      <c r="E1071" s="93" t="s">
        <v>1943</v>
      </c>
      <c r="F1071" s="112" t="s">
        <v>70</v>
      </c>
      <c r="G1071" s="112"/>
      <c r="H1071" s="10">
        <v>0</v>
      </c>
      <c r="I1071" s="10">
        <v>0</v>
      </c>
      <c r="J1071" s="202" t="s">
        <v>149</v>
      </c>
      <c r="K1071" s="97" t="s">
        <v>62</v>
      </c>
      <c r="L1071" s="12">
        <v>0</v>
      </c>
      <c r="M1071" s="10">
        <v>2</v>
      </c>
      <c r="N1071" s="10"/>
      <c r="O1071" s="248">
        <v>605</v>
      </c>
      <c r="P1071" s="1">
        <v>4000</v>
      </c>
      <c r="R1071" s="248"/>
      <c r="S1071" s="248"/>
      <c r="T1071" s="10" t="s">
        <v>117</v>
      </c>
      <c r="U1071" s="248">
        <v>260001</v>
      </c>
      <c r="V1071" s="10"/>
      <c r="W1071" s="1">
        <v>100005010</v>
      </c>
      <c r="X1071" s="10"/>
      <c r="Y1071" s="22"/>
      <c r="Z1071" s="18"/>
      <c r="AA1071" s="51"/>
      <c r="AB1071" s="10" t="str">
        <f t="shared" ref="AB1071:AB1096" si="82">AB1045</f>
        <v>25</v>
      </c>
      <c r="AC1071" s="16"/>
      <c r="AD1071" s="10">
        <f>[1]卡牌!$AI$77</f>
        <v>180</v>
      </c>
      <c r="AE1071" s="10">
        <f t="shared" ref="AE1071:AE1096" si="83">AE1045</f>
        <v>79.496847203390786</v>
      </c>
      <c r="AF1071" s="10">
        <f t="shared" ref="AF1071" si="84">ROUND(AD1071*AE1071,0)</f>
        <v>14309</v>
      </c>
      <c r="AG1071" s="16"/>
    </row>
    <row r="1072" spans="1:33" ht="16.5" x14ac:dyDescent="0.3">
      <c r="A1072" s="10">
        <f t="shared" si="80"/>
        <v>1067</v>
      </c>
      <c r="B1072" s="1">
        <v>100005010</v>
      </c>
      <c r="D1072" s="16">
        <v>0</v>
      </c>
      <c r="E1072" s="93" t="str">
        <f>t_skill_s说明表!C990</f>
        <v>TL,紫，地狱火</v>
      </c>
      <c r="F1072" s="112" t="s">
        <v>70</v>
      </c>
      <c r="G1072" s="112"/>
      <c r="H1072" s="10">
        <v>300000</v>
      </c>
      <c r="I1072" s="10">
        <v>0</v>
      </c>
      <c r="J1072" s="235" t="s">
        <v>3158</v>
      </c>
      <c r="K1072" s="97" t="s">
        <v>62</v>
      </c>
      <c r="L1072" s="12" t="str">
        <f t="shared" si="75"/>
        <v>1,3,0,180</v>
      </c>
      <c r="M1072" s="10">
        <v>2</v>
      </c>
      <c r="N1072" s="10"/>
      <c r="O1072" s="248"/>
      <c r="P1072" s="1">
        <v>4000</v>
      </c>
      <c r="R1072" s="248"/>
      <c r="S1072" s="248"/>
      <c r="T1072" s="10" t="s">
        <v>117</v>
      </c>
      <c r="U1072" s="248">
        <v>260001</v>
      </c>
      <c r="V1072" s="10"/>
      <c r="W1072" s="1">
        <v>100005010</v>
      </c>
      <c r="X1072" s="10"/>
      <c r="Y1072" s="22"/>
      <c r="Z1072" s="18"/>
      <c r="AA1072" s="51"/>
      <c r="AB1072" s="10" t="str">
        <f t="shared" si="82"/>
        <v>01</v>
      </c>
      <c r="AC1072" s="16"/>
      <c r="AD1072" s="10">
        <f>[1]卡牌!$AI$77</f>
        <v>180</v>
      </c>
      <c r="AE1072" s="10">
        <f t="shared" si="83"/>
        <v>1</v>
      </c>
      <c r="AF1072" s="10">
        <f t="shared" si="81"/>
        <v>180</v>
      </c>
      <c r="AG1072" s="16"/>
    </row>
    <row r="1073" spans="1:33" ht="16.5" x14ac:dyDescent="0.3">
      <c r="A1073" s="55">
        <f t="shared" si="80"/>
        <v>1068</v>
      </c>
      <c r="B1073" s="1">
        <v>100005020</v>
      </c>
      <c r="D1073" s="16">
        <v>0</v>
      </c>
      <c r="E1073" s="93" t="str">
        <f>t_skill_s说明表!C991</f>
        <v>TL,紫，地狱火</v>
      </c>
      <c r="F1073" s="112" t="s">
        <v>70</v>
      </c>
      <c r="G1073" s="112"/>
      <c r="H1073" s="10">
        <v>300000</v>
      </c>
      <c r="I1073" s="10">
        <v>0</v>
      </c>
      <c r="J1073" s="235" t="s">
        <v>3158</v>
      </c>
      <c r="K1073" s="97" t="s">
        <v>62</v>
      </c>
      <c r="L1073" s="12" t="str">
        <f t="shared" si="75"/>
        <v>1,3,0,216</v>
      </c>
      <c r="M1073" s="10">
        <v>2</v>
      </c>
      <c r="N1073" s="10"/>
      <c r="O1073" s="248"/>
      <c r="P1073" s="1">
        <v>4000</v>
      </c>
      <c r="R1073" s="248"/>
      <c r="S1073" s="248"/>
      <c r="T1073" s="10" t="s">
        <v>117</v>
      </c>
      <c r="U1073" s="248">
        <v>260001</v>
      </c>
      <c r="V1073" s="10"/>
      <c r="W1073" s="1">
        <v>100005010</v>
      </c>
      <c r="X1073" s="10"/>
      <c r="Y1073" s="22"/>
      <c r="Z1073" s="18"/>
      <c r="AA1073" s="51"/>
      <c r="AB1073" s="10" t="str">
        <f t="shared" si="82"/>
        <v>02</v>
      </c>
      <c r="AC1073" s="16"/>
      <c r="AD1073" s="10">
        <f>[1]卡牌!$AI$77</f>
        <v>180</v>
      </c>
      <c r="AE1073" s="10">
        <f t="shared" si="83"/>
        <v>1.2</v>
      </c>
      <c r="AF1073" s="10">
        <f t="shared" si="81"/>
        <v>216</v>
      </c>
      <c r="AG1073" s="16"/>
    </row>
    <row r="1074" spans="1:33" ht="16.5" x14ac:dyDescent="0.3">
      <c r="A1074" s="10">
        <f t="shared" si="80"/>
        <v>1069</v>
      </c>
      <c r="B1074" s="1">
        <v>100005030</v>
      </c>
      <c r="D1074" s="16">
        <v>0</v>
      </c>
      <c r="E1074" s="93" t="str">
        <f>t_skill_s说明表!C992</f>
        <v>TL,紫，地狱火</v>
      </c>
      <c r="F1074" s="112" t="s">
        <v>70</v>
      </c>
      <c r="G1074" s="112"/>
      <c r="H1074" s="10">
        <v>300000</v>
      </c>
      <c r="I1074" s="10">
        <v>0</v>
      </c>
      <c r="J1074" s="235" t="s">
        <v>3158</v>
      </c>
      <c r="K1074" s="97" t="s">
        <v>62</v>
      </c>
      <c r="L1074" s="12" t="str">
        <f t="shared" si="75"/>
        <v>1,3,0,259</v>
      </c>
      <c r="M1074" s="10">
        <v>2</v>
      </c>
      <c r="N1074" s="10"/>
      <c r="O1074" s="248"/>
      <c r="P1074" s="1">
        <v>4000</v>
      </c>
      <c r="R1074" s="248"/>
      <c r="S1074" s="248"/>
      <c r="T1074" s="10" t="s">
        <v>117</v>
      </c>
      <c r="U1074" s="248">
        <v>260001</v>
      </c>
      <c r="V1074" s="10"/>
      <c r="W1074" s="1">
        <v>100005010</v>
      </c>
      <c r="X1074" s="10"/>
      <c r="Y1074" s="22"/>
      <c r="Z1074" s="18"/>
      <c r="AA1074" s="51"/>
      <c r="AB1074" s="10" t="str">
        <f t="shared" si="82"/>
        <v>03</v>
      </c>
      <c r="AC1074" s="16"/>
      <c r="AD1074" s="10">
        <f>[1]卡牌!$AI$77</f>
        <v>180</v>
      </c>
      <c r="AE1074" s="10">
        <f t="shared" si="83"/>
        <v>1.44</v>
      </c>
      <c r="AF1074" s="10">
        <f t="shared" si="81"/>
        <v>259</v>
      </c>
      <c r="AG1074" s="16"/>
    </row>
    <row r="1075" spans="1:33" ht="16.5" x14ac:dyDescent="0.3">
      <c r="A1075" s="55">
        <f t="shared" si="80"/>
        <v>1070</v>
      </c>
      <c r="B1075" s="1">
        <v>100005040</v>
      </c>
      <c r="D1075" s="16">
        <v>0</v>
      </c>
      <c r="E1075" s="93" t="str">
        <f>t_skill_s说明表!C993</f>
        <v>TL,紫，地狱火</v>
      </c>
      <c r="F1075" s="112" t="s">
        <v>70</v>
      </c>
      <c r="G1075" s="112"/>
      <c r="H1075" s="10">
        <v>300000</v>
      </c>
      <c r="I1075" s="10">
        <v>0</v>
      </c>
      <c r="J1075" s="235" t="s">
        <v>3158</v>
      </c>
      <c r="K1075" s="97" t="s">
        <v>62</v>
      </c>
      <c r="L1075" s="12" t="str">
        <f t="shared" si="75"/>
        <v>1,3,0,311</v>
      </c>
      <c r="M1075" s="10">
        <v>2</v>
      </c>
      <c r="N1075" s="10"/>
      <c r="O1075" s="248"/>
      <c r="P1075" s="1">
        <v>4000</v>
      </c>
      <c r="R1075" s="248"/>
      <c r="S1075" s="248"/>
      <c r="T1075" s="10" t="s">
        <v>117</v>
      </c>
      <c r="U1075" s="248">
        <v>260001</v>
      </c>
      <c r="V1075" s="10"/>
      <c r="W1075" s="1">
        <v>100005010</v>
      </c>
      <c r="X1075" s="10"/>
      <c r="Y1075" s="22"/>
      <c r="Z1075" s="18"/>
      <c r="AA1075" s="51"/>
      <c r="AB1075" s="10" t="str">
        <f t="shared" si="82"/>
        <v>04</v>
      </c>
      <c r="AC1075" s="16"/>
      <c r="AD1075" s="10">
        <f>[1]卡牌!$AI$77</f>
        <v>180</v>
      </c>
      <c r="AE1075" s="10">
        <f t="shared" si="83"/>
        <v>1.728</v>
      </c>
      <c r="AF1075" s="10">
        <f t="shared" si="81"/>
        <v>311</v>
      </c>
      <c r="AG1075" s="16"/>
    </row>
    <row r="1076" spans="1:33" ht="16.5" x14ac:dyDescent="0.3">
      <c r="A1076" s="10">
        <f t="shared" si="80"/>
        <v>1071</v>
      </c>
      <c r="B1076" s="1">
        <v>100005050</v>
      </c>
      <c r="D1076" s="16">
        <v>0</v>
      </c>
      <c r="E1076" s="93" t="str">
        <f>t_skill_s说明表!C994</f>
        <v>TL,紫，地狱火</v>
      </c>
      <c r="F1076" s="112" t="s">
        <v>70</v>
      </c>
      <c r="G1076" s="112"/>
      <c r="H1076" s="10">
        <v>300000</v>
      </c>
      <c r="I1076" s="10">
        <v>0</v>
      </c>
      <c r="J1076" s="235" t="s">
        <v>3158</v>
      </c>
      <c r="K1076" s="97" t="s">
        <v>62</v>
      </c>
      <c r="L1076" s="12" t="str">
        <f t="shared" si="75"/>
        <v>1,3,0,373</v>
      </c>
      <c r="M1076" s="10">
        <v>2</v>
      </c>
      <c r="N1076" s="10"/>
      <c r="O1076" s="248"/>
      <c r="P1076" s="1">
        <v>4000</v>
      </c>
      <c r="R1076" s="248"/>
      <c r="S1076" s="248"/>
      <c r="T1076" s="10" t="s">
        <v>117</v>
      </c>
      <c r="U1076" s="248">
        <v>260001</v>
      </c>
      <c r="V1076" s="10"/>
      <c r="W1076" s="1">
        <v>100005010</v>
      </c>
      <c r="X1076" s="10"/>
      <c r="Y1076" s="22"/>
      <c r="Z1076" s="18"/>
      <c r="AA1076" s="51"/>
      <c r="AB1076" s="10" t="str">
        <f t="shared" si="82"/>
        <v>05</v>
      </c>
      <c r="AC1076" s="16"/>
      <c r="AD1076" s="10">
        <f>[1]卡牌!$AI$77</f>
        <v>180</v>
      </c>
      <c r="AE1076" s="10">
        <f t="shared" si="83"/>
        <v>2.0735999999999999</v>
      </c>
      <c r="AF1076" s="10">
        <f t="shared" si="81"/>
        <v>373</v>
      </c>
      <c r="AG1076" s="16"/>
    </row>
    <row r="1077" spans="1:33" ht="16.5" x14ac:dyDescent="0.3">
      <c r="A1077" s="55">
        <f t="shared" si="80"/>
        <v>1072</v>
      </c>
      <c r="B1077" s="1">
        <v>100005060</v>
      </c>
      <c r="D1077" s="16">
        <v>0</v>
      </c>
      <c r="E1077" s="93" t="str">
        <f>t_skill_s说明表!C995</f>
        <v>TL,紫，地狱火</v>
      </c>
      <c r="F1077" s="112" t="s">
        <v>70</v>
      </c>
      <c r="G1077" s="112"/>
      <c r="H1077" s="10">
        <v>300000</v>
      </c>
      <c r="I1077" s="10">
        <v>0</v>
      </c>
      <c r="J1077" s="235" t="s">
        <v>3158</v>
      </c>
      <c r="K1077" s="97" t="s">
        <v>62</v>
      </c>
      <c r="L1077" s="12" t="str">
        <f t="shared" si="75"/>
        <v>1,3,0,448</v>
      </c>
      <c r="M1077" s="10">
        <v>2</v>
      </c>
      <c r="N1077" s="10"/>
      <c r="O1077" s="248"/>
      <c r="P1077" s="1">
        <v>4000</v>
      </c>
      <c r="R1077" s="248"/>
      <c r="S1077" s="248"/>
      <c r="T1077" s="10" t="s">
        <v>117</v>
      </c>
      <c r="U1077" s="248">
        <v>260001</v>
      </c>
      <c r="V1077" s="10"/>
      <c r="W1077" s="1">
        <v>100005010</v>
      </c>
      <c r="X1077" s="10"/>
      <c r="Y1077" s="22"/>
      <c r="Z1077" s="18"/>
      <c r="AA1077" s="51"/>
      <c r="AB1077" s="10" t="str">
        <f t="shared" si="82"/>
        <v>06</v>
      </c>
      <c r="AC1077" s="16"/>
      <c r="AD1077" s="10">
        <f>[1]卡牌!$AI$77</f>
        <v>180</v>
      </c>
      <c r="AE1077" s="10">
        <f t="shared" si="83"/>
        <v>2.4883199999999999</v>
      </c>
      <c r="AF1077" s="10">
        <f t="shared" si="81"/>
        <v>448</v>
      </c>
      <c r="AG1077" s="16"/>
    </row>
    <row r="1078" spans="1:33" ht="16.5" x14ac:dyDescent="0.3">
      <c r="A1078" s="10">
        <f t="shared" si="80"/>
        <v>1073</v>
      </c>
      <c r="B1078" s="1">
        <v>100005070</v>
      </c>
      <c r="D1078" s="16">
        <v>0</v>
      </c>
      <c r="E1078" s="93" t="str">
        <f>t_skill_s说明表!C996</f>
        <v>TL,紫，地狱火</v>
      </c>
      <c r="F1078" s="112" t="s">
        <v>70</v>
      </c>
      <c r="G1078" s="112"/>
      <c r="H1078" s="10">
        <v>300000</v>
      </c>
      <c r="I1078" s="10">
        <v>0</v>
      </c>
      <c r="J1078" s="235" t="s">
        <v>3158</v>
      </c>
      <c r="K1078" s="97" t="s">
        <v>62</v>
      </c>
      <c r="L1078" s="12" t="str">
        <f t="shared" si="75"/>
        <v>1,3,0,537</v>
      </c>
      <c r="M1078" s="10">
        <v>2</v>
      </c>
      <c r="N1078" s="10"/>
      <c r="O1078" s="248"/>
      <c r="P1078" s="1">
        <v>4000</v>
      </c>
      <c r="R1078" s="248"/>
      <c r="S1078" s="248"/>
      <c r="T1078" s="10" t="s">
        <v>117</v>
      </c>
      <c r="U1078" s="248">
        <v>260001</v>
      </c>
      <c r="V1078" s="10"/>
      <c r="W1078" s="1">
        <v>100005010</v>
      </c>
      <c r="X1078" s="10"/>
      <c r="Y1078" s="22"/>
      <c r="Z1078" s="18"/>
      <c r="AA1078" s="51"/>
      <c r="AB1078" s="10" t="str">
        <f t="shared" si="82"/>
        <v>07</v>
      </c>
      <c r="AC1078" s="16"/>
      <c r="AD1078" s="10">
        <f>[1]卡牌!$AI$77</f>
        <v>180</v>
      </c>
      <c r="AE1078" s="10">
        <f t="shared" si="83"/>
        <v>2.9859839999999997</v>
      </c>
      <c r="AF1078" s="10">
        <f t="shared" si="81"/>
        <v>537</v>
      </c>
      <c r="AG1078" s="16"/>
    </row>
    <row r="1079" spans="1:33" ht="16.5" x14ac:dyDescent="0.3">
      <c r="A1079" s="55">
        <f t="shared" si="80"/>
        <v>1074</v>
      </c>
      <c r="B1079" s="1">
        <v>100005080</v>
      </c>
      <c r="D1079" s="16">
        <v>0</v>
      </c>
      <c r="E1079" s="93" t="str">
        <f>t_skill_s说明表!C997</f>
        <v>TL,紫，地狱火</v>
      </c>
      <c r="F1079" s="112" t="s">
        <v>70</v>
      </c>
      <c r="G1079" s="112"/>
      <c r="H1079" s="10">
        <v>300000</v>
      </c>
      <c r="I1079" s="10">
        <v>0</v>
      </c>
      <c r="J1079" s="235" t="s">
        <v>3158</v>
      </c>
      <c r="K1079" s="97" t="s">
        <v>62</v>
      </c>
      <c r="L1079" s="12" t="str">
        <f t="shared" si="75"/>
        <v>1,3,0,645</v>
      </c>
      <c r="M1079" s="10">
        <v>2</v>
      </c>
      <c r="N1079" s="10"/>
      <c r="O1079" s="248"/>
      <c r="P1079" s="1">
        <v>4000</v>
      </c>
      <c r="R1079" s="248"/>
      <c r="S1079" s="248"/>
      <c r="T1079" s="10" t="s">
        <v>117</v>
      </c>
      <c r="U1079" s="248">
        <v>260001</v>
      </c>
      <c r="V1079" s="10"/>
      <c r="W1079" s="1">
        <v>100005010</v>
      </c>
      <c r="X1079" s="10"/>
      <c r="Y1079" s="22"/>
      <c r="Z1079" s="18"/>
      <c r="AA1079" s="51"/>
      <c r="AB1079" s="10" t="str">
        <f t="shared" si="82"/>
        <v>08</v>
      </c>
      <c r="AC1079" s="16"/>
      <c r="AD1079" s="10">
        <f>[1]卡牌!$AI$77</f>
        <v>180</v>
      </c>
      <c r="AE1079" s="10">
        <f t="shared" si="83"/>
        <v>3.5831807999999996</v>
      </c>
      <c r="AF1079" s="10">
        <f t="shared" si="81"/>
        <v>645</v>
      </c>
      <c r="AG1079" s="16"/>
    </row>
    <row r="1080" spans="1:33" ht="16.5" x14ac:dyDescent="0.3">
      <c r="A1080" s="10">
        <f t="shared" si="80"/>
        <v>1075</v>
      </c>
      <c r="B1080" s="1">
        <v>100005090</v>
      </c>
      <c r="D1080" s="16">
        <v>0</v>
      </c>
      <c r="E1080" s="93" t="str">
        <f>t_skill_s说明表!C998</f>
        <v>TL,紫，地狱火</v>
      </c>
      <c r="F1080" s="112" t="s">
        <v>70</v>
      </c>
      <c r="G1080" s="112"/>
      <c r="H1080" s="10">
        <v>300000</v>
      </c>
      <c r="I1080" s="10">
        <v>0</v>
      </c>
      <c r="J1080" s="235" t="s">
        <v>3158</v>
      </c>
      <c r="K1080" s="97" t="s">
        <v>62</v>
      </c>
      <c r="L1080" s="12" t="str">
        <f t="shared" si="75"/>
        <v>1,3,0,774</v>
      </c>
      <c r="M1080" s="10">
        <v>2</v>
      </c>
      <c r="N1080" s="10"/>
      <c r="O1080" s="248"/>
      <c r="P1080" s="1">
        <v>4000</v>
      </c>
      <c r="R1080" s="248"/>
      <c r="S1080" s="248"/>
      <c r="T1080" s="10" t="s">
        <v>117</v>
      </c>
      <c r="U1080" s="248">
        <v>260001</v>
      </c>
      <c r="V1080" s="10"/>
      <c r="W1080" s="1">
        <v>100005010</v>
      </c>
      <c r="X1080" s="10"/>
      <c r="Y1080" s="22"/>
      <c r="Z1080" s="18"/>
      <c r="AA1080" s="51"/>
      <c r="AB1080" s="10" t="str">
        <f t="shared" si="82"/>
        <v>09</v>
      </c>
      <c r="AC1080" s="16"/>
      <c r="AD1080" s="10">
        <f>[1]卡牌!$AI$77</f>
        <v>180</v>
      </c>
      <c r="AE1080" s="10">
        <f t="shared" si="83"/>
        <v>4.2998169599999994</v>
      </c>
      <c r="AF1080" s="10">
        <f t="shared" si="81"/>
        <v>774</v>
      </c>
      <c r="AG1080" s="16"/>
    </row>
    <row r="1081" spans="1:33" ht="16.5" x14ac:dyDescent="0.3">
      <c r="A1081" s="55">
        <f t="shared" si="80"/>
        <v>1076</v>
      </c>
      <c r="B1081" s="1">
        <v>100005100</v>
      </c>
      <c r="D1081" s="16">
        <v>0</v>
      </c>
      <c r="E1081" s="93" t="str">
        <f>t_skill_s说明表!C999</f>
        <v>TL,紫，地狱火</v>
      </c>
      <c r="F1081" s="112" t="s">
        <v>70</v>
      </c>
      <c r="G1081" s="112"/>
      <c r="H1081" s="10">
        <v>300000</v>
      </c>
      <c r="I1081" s="10">
        <v>0</v>
      </c>
      <c r="J1081" s="235" t="s">
        <v>3158</v>
      </c>
      <c r="K1081" s="97" t="s">
        <v>62</v>
      </c>
      <c r="L1081" s="12" t="str">
        <f t="shared" si="75"/>
        <v>1,3,0,929</v>
      </c>
      <c r="M1081" s="10">
        <v>2</v>
      </c>
      <c r="N1081" s="10"/>
      <c r="O1081" s="248"/>
      <c r="P1081" s="1">
        <v>4000</v>
      </c>
      <c r="R1081" s="248"/>
      <c r="S1081" s="248"/>
      <c r="T1081" s="10" t="s">
        <v>117</v>
      </c>
      <c r="U1081" s="248">
        <v>260001</v>
      </c>
      <c r="V1081" s="10"/>
      <c r="W1081" s="1">
        <v>100005010</v>
      </c>
      <c r="X1081" s="10"/>
      <c r="Y1081" s="22"/>
      <c r="Z1081" s="18"/>
      <c r="AA1081" s="51"/>
      <c r="AB1081" s="10" t="str">
        <f t="shared" si="82"/>
        <v>10</v>
      </c>
      <c r="AC1081" s="16"/>
      <c r="AD1081" s="10">
        <f>[1]卡牌!$AI$77</f>
        <v>180</v>
      </c>
      <c r="AE1081" s="10">
        <f t="shared" si="83"/>
        <v>5.1597803519999994</v>
      </c>
      <c r="AF1081" s="10">
        <f t="shared" si="81"/>
        <v>929</v>
      </c>
      <c r="AG1081" s="16"/>
    </row>
    <row r="1082" spans="1:33" ht="16.5" x14ac:dyDescent="0.3">
      <c r="A1082" s="10">
        <f t="shared" si="80"/>
        <v>1077</v>
      </c>
      <c r="B1082" s="1">
        <v>100005110</v>
      </c>
      <c r="D1082" s="16">
        <v>0</v>
      </c>
      <c r="E1082" s="93" t="str">
        <f>t_skill_s说明表!C1000</f>
        <v>TL,紫，地狱火</v>
      </c>
      <c r="F1082" s="112" t="s">
        <v>70</v>
      </c>
      <c r="G1082" s="112"/>
      <c r="H1082" s="10">
        <v>300000</v>
      </c>
      <c r="I1082" s="10">
        <v>0</v>
      </c>
      <c r="J1082" s="235" t="s">
        <v>3158</v>
      </c>
      <c r="K1082" s="97" t="s">
        <v>62</v>
      </c>
      <c r="L1082" s="12" t="str">
        <f t="shared" si="75"/>
        <v>1,3,0,1115</v>
      </c>
      <c r="M1082" s="10">
        <v>2</v>
      </c>
      <c r="N1082" s="10"/>
      <c r="O1082" s="248"/>
      <c r="P1082" s="1">
        <v>4000</v>
      </c>
      <c r="R1082" s="248"/>
      <c r="S1082" s="248"/>
      <c r="T1082" s="10" t="s">
        <v>117</v>
      </c>
      <c r="U1082" s="248">
        <v>260001</v>
      </c>
      <c r="V1082" s="10"/>
      <c r="W1082" s="1">
        <v>100005010</v>
      </c>
      <c r="X1082" s="10"/>
      <c r="Y1082" s="22"/>
      <c r="Z1082" s="18"/>
      <c r="AA1082" s="51"/>
      <c r="AB1082" s="10" t="str">
        <f t="shared" si="82"/>
        <v>11</v>
      </c>
      <c r="AC1082" s="16"/>
      <c r="AD1082" s="10">
        <f>[1]卡牌!$AI$77</f>
        <v>180</v>
      </c>
      <c r="AE1082" s="10">
        <f t="shared" si="83"/>
        <v>6.1917364223999991</v>
      </c>
      <c r="AF1082" s="10">
        <f t="shared" si="81"/>
        <v>1115</v>
      </c>
      <c r="AG1082" s="16"/>
    </row>
    <row r="1083" spans="1:33" ht="16.5" x14ac:dyDescent="0.3">
      <c r="A1083" s="55">
        <f t="shared" si="80"/>
        <v>1078</v>
      </c>
      <c r="B1083" s="1">
        <v>100005120</v>
      </c>
      <c r="D1083" s="16">
        <v>0</v>
      </c>
      <c r="E1083" s="93" t="str">
        <f>t_skill_s说明表!C1001</f>
        <v>TL,紫，地狱火</v>
      </c>
      <c r="F1083" s="112" t="s">
        <v>70</v>
      </c>
      <c r="G1083" s="112"/>
      <c r="H1083" s="10">
        <v>300000</v>
      </c>
      <c r="I1083" s="10">
        <v>0</v>
      </c>
      <c r="J1083" s="235" t="s">
        <v>3158</v>
      </c>
      <c r="K1083" s="97" t="s">
        <v>62</v>
      </c>
      <c r="L1083" s="12" t="str">
        <f t="shared" si="75"/>
        <v>1,3,0,1337</v>
      </c>
      <c r="M1083" s="10">
        <v>2</v>
      </c>
      <c r="N1083" s="10"/>
      <c r="O1083" s="248"/>
      <c r="P1083" s="1">
        <v>4000</v>
      </c>
      <c r="R1083" s="248"/>
      <c r="S1083" s="248"/>
      <c r="T1083" s="10" t="s">
        <v>117</v>
      </c>
      <c r="U1083" s="248">
        <v>260001</v>
      </c>
      <c r="V1083" s="10"/>
      <c r="W1083" s="1">
        <v>100005010</v>
      </c>
      <c r="X1083" s="10"/>
      <c r="Y1083" s="22"/>
      <c r="Z1083" s="18"/>
      <c r="AA1083" s="51"/>
      <c r="AB1083" s="10" t="str">
        <f t="shared" si="82"/>
        <v>12</v>
      </c>
      <c r="AC1083" s="16"/>
      <c r="AD1083" s="10">
        <f>[1]卡牌!$AI$77</f>
        <v>180</v>
      </c>
      <c r="AE1083" s="10">
        <f t="shared" si="83"/>
        <v>7.4300837068799988</v>
      </c>
      <c r="AF1083" s="10">
        <f t="shared" si="81"/>
        <v>1337</v>
      </c>
      <c r="AG1083" s="16"/>
    </row>
    <row r="1084" spans="1:33" ht="16.5" x14ac:dyDescent="0.3">
      <c r="A1084" s="10">
        <f t="shared" si="80"/>
        <v>1079</v>
      </c>
      <c r="B1084" s="1">
        <v>100005130</v>
      </c>
      <c r="D1084" s="16">
        <v>0</v>
      </c>
      <c r="E1084" s="93" t="str">
        <f>t_skill_s说明表!C1002</f>
        <v>TL,紫，地狱火</v>
      </c>
      <c r="F1084" s="112" t="s">
        <v>70</v>
      </c>
      <c r="G1084" s="112"/>
      <c r="H1084" s="10">
        <v>300000</v>
      </c>
      <c r="I1084" s="10">
        <v>0</v>
      </c>
      <c r="J1084" s="235" t="s">
        <v>3158</v>
      </c>
      <c r="K1084" s="97" t="s">
        <v>62</v>
      </c>
      <c r="L1084" s="12" t="str">
        <f t="shared" si="75"/>
        <v>1,3,0,1605</v>
      </c>
      <c r="M1084" s="10">
        <v>2</v>
      </c>
      <c r="N1084" s="10"/>
      <c r="O1084" s="248"/>
      <c r="P1084" s="1">
        <v>4000</v>
      </c>
      <c r="R1084" s="248"/>
      <c r="S1084" s="248"/>
      <c r="T1084" s="10" t="s">
        <v>117</v>
      </c>
      <c r="U1084" s="248">
        <v>260001</v>
      </c>
      <c r="V1084" s="10"/>
      <c r="W1084" s="1">
        <v>100005010</v>
      </c>
      <c r="X1084" s="10"/>
      <c r="Y1084" s="22"/>
      <c r="Z1084" s="18"/>
      <c r="AA1084" s="51"/>
      <c r="AB1084" s="10" t="str">
        <f t="shared" si="82"/>
        <v>13</v>
      </c>
      <c r="AC1084" s="16"/>
      <c r="AD1084" s="10">
        <f>[1]卡牌!$AI$77</f>
        <v>180</v>
      </c>
      <c r="AE1084" s="10">
        <f t="shared" si="83"/>
        <v>8.9161004482559978</v>
      </c>
      <c r="AF1084" s="10">
        <f t="shared" si="81"/>
        <v>1605</v>
      </c>
      <c r="AG1084" s="16"/>
    </row>
    <row r="1085" spans="1:33" ht="16.5" x14ac:dyDescent="0.3">
      <c r="A1085" s="55">
        <f t="shared" si="80"/>
        <v>1080</v>
      </c>
      <c r="B1085" s="1">
        <v>100005140</v>
      </c>
      <c r="D1085" s="16">
        <v>0</v>
      </c>
      <c r="E1085" s="93" t="str">
        <f>t_skill_s说明表!C1003</f>
        <v>TL,紫，地狱火</v>
      </c>
      <c r="F1085" s="112" t="s">
        <v>70</v>
      </c>
      <c r="G1085" s="112"/>
      <c r="H1085" s="10">
        <v>300000</v>
      </c>
      <c r="I1085" s="10">
        <v>0</v>
      </c>
      <c r="J1085" s="235" t="s">
        <v>3158</v>
      </c>
      <c r="K1085" s="97" t="s">
        <v>62</v>
      </c>
      <c r="L1085" s="12" t="str">
        <f t="shared" si="75"/>
        <v>1,3,0,1926</v>
      </c>
      <c r="M1085" s="10">
        <v>2</v>
      </c>
      <c r="N1085" s="10"/>
      <c r="O1085" s="248"/>
      <c r="P1085" s="1">
        <v>4000</v>
      </c>
      <c r="R1085" s="248"/>
      <c r="S1085" s="248"/>
      <c r="T1085" s="10" t="s">
        <v>117</v>
      </c>
      <c r="U1085" s="248">
        <v>260001</v>
      </c>
      <c r="V1085" s="10"/>
      <c r="W1085" s="1">
        <v>100005010</v>
      </c>
      <c r="X1085" s="10"/>
      <c r="Y1085" s="22"/>
      <c r="Z1085" s="18"/>
      <c r="AA1085" s="51"/>
      <c r="AB1085" s="10" t="str">
        <f t="shared" si="82"/>
        <v>14</v>
      </c>
      <c r="AC1085" s="16"/>
      <c r="AD1085" s="10">
        <f>[1]卡牌!$AI$77</f>
        <v>180</v>
      </c>
      <c r="AE1085" s="10">
        <f t="shared" si="83"/>
        <v>10.699320537907196</v>
      </c>
      <c r="AF1085" s="10">
        <f t="shared" si="81"/>
        <v>1926</v>
      </c>
      <c r="AG1085" s="16"/>
    </row>
    <row r="1086" spans="1:33" ht="16.5" x14ac:dyDescent="0.3">
      <c r="A1086" s="10">
        <f t="shared" si="80"/>
        <v>1081</v>
      </c>
      <c r="B1086" s="1">
        <v>100005150</v>
      </c>
      <c r="D1086" s="16">
        <v>0</v>
      </c>
      <c r="E1086" s="93" t="str">
        <f>t_skill_s说明表!C1004</f>
        <v>TL,紫，地狱火</v>
      </c>
      <c r="F1086" s="112" t="s">
        <v>70</v>
      </c>
      <c r="G1086" s="112"/>
      <c r="H1086" s="10">
        <v>300000</v>
      </c>
      <c r="I1086" s="10">
        <v>0</v>
      </c>
      <c r="J1086" s="235" t="s">
        <v>3158</v>
      </c>
      <c r="K1086" s="97" t="s">
        <v>62</v>
      </c>
      <c r="L1086" s="12" t="str">
        <f t="shared" si="75"/>
        <v>1,3,0,2311</v>
      </c>
      <c r="M1086" s="10">
        <v>2</v>
      </c>
      <c r="N1086" s="10"/>
      <c r="O1086" s="248"/>
      <c r="P1086" s="1">
        <v>4000</v>
      </c>
      <c r="R1086" s="248"/>
      <c r="S1086" s="248"/>
      <c r="T1086" s="10" t="s">
        <v>117</v>
      </c>
      <c r="U1086" s="248">
        <v>260001</v>
      </c>
      <c r="V1086" s="10"/>
      <c r="W1086" s="1">
        <v>100005010</v>
      </c>
      <c r="X1086" s="10"/>
      <c r="Y1086" s="22"/>
      <c r="Z1086" s="18"/>
      <c r="AA1086" s="51"/>
      <c r="AB1086" s="10" t="str">
        <f t="shared" si="82"/>
        <v>15</v>
      </c>
      <c r="AC1086" s="16"/>
      <c r="AD1086" s="10">
        <f>[1]卡牌!$AI$77</f>
        <v>180</v>
      </c>
      <c r="AE1086" s="10">
        <f t="shared" si="83"/>
        <v>12.839184645488634</v>
      </c>
      <c r="AF1086" s="10">
        <f t="shared" si="81"/>
        <v>2311</v>
      </c>
      <c r="AG1086" s="16"/>
    </row>
    <row r="1087" spans="1:33" ht="16.5" x14ac:dyDescent="0.3">
      <c r="A1087" s="55">
        <f t="shared" si="80"/>
        <v>1082</v>
      </c>
      <c r="B1087" s="1">
        <v>100005160</v>
      </c>
      <c r="D1087" s="16">
        <v>0</v>
      </c>
      <c r="E1087" s="93" t="str">
        <f>t_skill_s说明表!C1005</f>
        <v>TL,紫，地狱火</v>
      </c>
      <c r="F1087" s="112" t="s">
        <v>70</v>
      </c>
      <c r="G1087" s="112"/>
      <c r="H1087" s="10">
        <v>300000</v>
      </c>
      <c r="I1087" s="10">
        <v>0</v>
      </c>
      <c r="J1087" s="235" t="s">
        <v>3158</v>
      </c>
      <c r="K1087" s="97" t="s">
        <v>62</v>
      </c>
      <c r="L1087" s="12" t="str">
        <f t="shared" si="75"/>
        <v>1,3,0,2773</v>
      </c>
      <c r="M1087" s="10">
        <v>2</v>
      </c>
      <c r="N1087" s="10"/>
      <c r="O1087" s="248"/>
      <c r="P1087" s="1">
        <v>4000</v>
      </c>
      <c r="R1087" s="248"/>
      <c r="S1087" s="248"/>
      <c r="T1087" s="10" t="s">
        <v>117</v>
      </c>
      <c r="U1087" s="248">
        <v>260001</v>
      </c>
      <c r="V1087" s="10"/>
      <c r="W1087" s="1">
        <v>100005010</v>
      </c>
      <c r="X1087" s="10"/>
      <c r="Y1087" s="22"/>
      <c r="Z1087" s="18"/>
      <c r="AA1087" s="51"/>
      <c r="AB1087" s="10" t="str">
        <f t="shared" si="82"/>
        <v>16</v>
      </c>
      <c r="AC1087" s="16"/>
      <c r="AD1087" s="10">
        <f>[1]卡牌!$AI$77</f>
        <v>180</v>
      </c>
      <c r="AE1087" s="10">
        <f t="shared" si="83"/>
        <v>15.407021574586361</v>
      </c>
      <c r="AF1087" s="10">
        <f t="shared" si="81"/>
        <v>2773</v>
      </c>
      <c r="AG1087" s="16"/>
    </row>
    <row r="1088" spans="1:33" ht="16.5" x14ac:dyDescent="0.3">
      <c r="A1088" s="10">
        <f t="shared" si="80"/>
        <v>1083</v>
      </c>
      <c r="B1088" s="1">
        <v>100005170</v>
      </c>
      <c r="D1088" s="16">
        <v>0</v>
      </c>
      <c r="E1088" s="93" t="str">
        <f>t_skill_s说明表!C1006</f>
        <v>TL,紫，地狱火</v>
      </c>
      <c r="F1088" s="112" t="s">
        <v>70</v>
      </c>
      <c r="G1088" s="112"/>
      <c r="H1088" s="10">
        <v>300000</v>
      </c>
      <c r="I1088" s="10">
        <v>0</v>
      </c>
      <c r="J1088" s="235" t="s">
        <v>3158</v>
      </c>
      <c r="K1088" s="97" t="s">
        <v>62</v>
      </c>
      <c r="L1088" s="12" t="str">
        <f t="shared" si="75"/>
        <v>1,3,0,3328</v>
      </c>
      <c r="M1088" s="10">
        <v>2</v>
      </c>
      <c r="N1088" s="10"/>
      <c r="O1088" s="248"/>
      <c r="P1088" s="1">
        <v>4000</v>
      </c>
      <c r="R1088" s="248"/>
      <c r="S1088" s="248"/>
      <c r="T1088" s="10" t="s">
        <v>117</v>
      </c>
      <c r="U1088" s="248">
        <v>260001</v>
      </c>
      <c r="V1088" s="10"/>
      <c r="W1088" s="1">
        <v>100005010</v>
      </c>
      <c r="X1088" s="10"/>
      <c r="Y1088" s="22"/>
      <c r="Z1088" s="18"/>
      <c r="AA1088" s="51"/>
      <c r="AB1088" s="10" t="str">
        <f t="shared" si="82"/>
        <v>17</v>
      </c>
      <c r="AC1088" s="16"/>
      <c r="AD1088" s="10">
        <f>[1]卡牌!$AI$77</f>
        <v>180</v>
      </c>
      <c r="AE1088" s="10">
        <f t="shared" si="83"/>
        <v>18.488425889503631</v>
      </c>
      <c r="AF1088" s="10">
        <f t="shared" si="81"/>
        <v>3328</v>
      </c>
      <c r="AG1088" s="16"/>
    </row>
    <row r="1089" spans="1:33" ht="16.5" x14ac:dyDescent="0.3">
      <c r="A1089" s="55">
        <f t="shared" si="80"/>
        <v>1084</v>
      </c>
      <c r="B1089" s="1">
        <v>100005180</v>
      </c>
      <c r="D1089" s="16">
        <v>0</v>
      </c>
      <c r="E1089" s="93" t="str">
        <f>t_skill_s说明表!C1007</f>
        <v>TL,紫，地狱火</v>
      </c>
      <c r="F1089" s="112" t="s">
        <v>70</v>
      </c>
      <c r="G1089" s="112"/>
      <c r="H1089" s="10">
        <v>300000</v>
      </c>
      <c r="I1089" s="10">
        <v>0</v>
      </c>
      <c r="J1089" s="235" t="s">
        <v>3158</v>
      </c>
      <c r="K1089" s="97" t="s">
        <v>62</v>
      </c>
      <c r="L1089" s="12" t="str">
        <f t="shared" si="75"/>
        <v>1,3,0,3993</v>
      </c>
      <c r="M1089" s="10">
        <v>2</v>
      </c>
      <c r="N1089" s="10"/>
      <c r="O1089" s="248"/>
      <c r="P1089" s="1">
        <v>4000</v>
      </c>
      <c r="R1089" s="248"/>
      <c r="S1089" s="248"/>
      <c r="T1089" s="10" t="s">
        <v>117</v>
      </c>
      <c r="U1089" s="248">
        <v>260001</v>
      </c>
      <c r="V1089" s="10"/>
      <c r="W1089" s="1">
        <v>100005010</v>
      </c>
      <c r="X1089" s="10"/>
      <c r="Y1089" s="22"/>
      <c r="Z1089" s="18"/>
      <c r="AA1089" s="51"/>
      <c r="AB1089" s="10" t="str">
        <f t="shared" si="82"/>
        <v>18</v>
      </c>
      <c r="AC1089" s="16"/>
      <c r="AD1089" s="10">
        <f>[1]卡牌!$AI$77</f>
        <v>180</v>
      </c>
      <c r="AE1089" s="10">
        <f t="shared" si="83"/>
        <v>22.186111067404358</v>
      </c>
      <c r="AF1089" s="10">
        <f t="shared" si="81"/>
        <v>3993</v>
      </c>
      <c r="AG1089" s="16"/>
    </row>
    <row r="1090" spans="1:33" ht="16.5" x14ac:dyDescent="0.3">
      <c r="A1090" s="10">
        <f t="shared" si="80"/>
        <v>1085</v>
      </c>
      <c r="B1090" s="1">
        <v>100005190</v>
      </c>
      <c r="D1090" s="16">
        <v>0</v>
      </c>
      <c r="E1090" s="93" t="str">
        <f>t_skill_s说明表!C1008</f>
        <v>TL,紫，地狱火</v>
      </c>
      <c r="F1090" s="112" t="s">
        <v>70</v>
      </c>
      <c r="G1090" s="112"/>
      <c r="H1090" s="10">
        <v>300000</v>
      </c>
      <c r="I1090" s="10">
        <v>0</v>
      </c>
      <c r="J1090" s="235" t="s">
        <v>3158</v>
      </c>
      <c r="K1090" s="97" t="s">
        <v>62</v>
      </c>
      <c r="L1090" s="12" t="str">
        <f t="shared" si="75"/>
        <v>1,3,0,4792</v>
      </c>
      <c r="M1090" s="10">
        <v>2</v>
      </c>
      <c r="N1090" s="10"/>
      <c r="O1090" s="248"/>
      <c r="P1090" s="1">
        <v>4000</v>
      </c>
      <c r="R1090" s="248"/>
      <c r="S1090" s="248"/>
      <c r="T1090" s="10" t="s">
        <v>117</v>
      </c>
      <c r="U1090" s="248">
        <v>260001</v>
      </c>
      <c r="V1090" s="10"/>
      <c r="W1090" s="1">
        <v>100005010</v>
      </c>
      <c r="X1090" s="10"/>
      <c r="Y1090" s="22"/>
      <c r="Z1090" s="18"/>
      <c r="AA1090" s="51"/>
      <c r="AB1090" s="10" t="str">
        <f t="shared" si="82"/>
        <v>19</v>
      </c>
      <c r="AC1090" s="16"/>
      <c r="AD1090" s="10">
        <f>[1]卡牌!$AI$77</f>
        <v>180</v>
      </c>
      <c r="AE1090" s="10">
        <f t="shared" si="83"/>
        <v>26.62333328088523</v>
      </c>
      <c r="AF1090" s="10">
        <f t="shared" si="81"/>
        <v>4792</v>
      </c>
      <c r="AG1090" s="16"/>
    </row>
    <row r="1091" spans="1:33" ht="16.5" x14ac:dyDescent="0.3">
      <c r="A1091" s="55">
        <f t="shared" si="80"/>
        <v>1086</v>
      </c>
      <c r="B1091" s="1">
        <v>100005200</v>
      </c>
      <c r="D1091" s="16">
        <v>0</v>
      </c>
      <c r="E1091" s="93" t="str">
        <f>t_skill_s说明表!C1009</f>
        <v>TL,紫，地狱火</v>
      </c>
      <c r="F1091" s="112" t="s">
        <v>70</v>
      </c>
      <c r="G1091" s="112"/>
      <c r="H1091" s="10">
        <v>300000</v>
      </c>
      <c r="I1091" s="10">
        <v>0</v>
      </c>
      <c r="J1091" s="235" t="s">
        <v>3158</v>
      </c>
      <c r="K1091" s="97" t="s">
        <v>62</v>
      </c>
      <c r="L1091" s="12" t="str">
        <f t="shared" si="75"/>
        <v>1,3,0,5751</v>
      </c>
      <c r="M1091" s="10">
        <v>2</v>
      </c>
      <c r="N1091" s="10"/>
      <c r="O1091" s="248"/>
      <c r="P1091" s="1">
        <v>4000</v>
      </c>
      <c r="R1091" s="248"/>
      <c r="S1091" s="248"/>
      <c r="T1091" s="10" t="s">
        <v>117</v>
      </c>
      <c r="U1091" s="248">
        <v>260001</v>
      </c>
      <c r="V1091" s="10"/>
      <c r="W1091" s="1">
        <v>100005010</v>
      </c>
      <c r="X1091" s="10"/>
      <c r="Y1091" s="22"/>
      <c r="Z1091" s="18"/>
      <c r="AA1091" s="51"/>
      <c r="AB1091" s="10" t="str">
        <f t="shared" si="82"/>
        <v>20</v>
      </c>
      <c r="AC1091" s="16"/>
      <c r="AD1091" s="10">
        <f>[1]卡牌!$AI$77</f>
        <v>180</v>
      </c>
      <c r="AE1091" s="10">
        <f t="shared" si="83"/>
        <v>31.947999937062274</v>
      </c>
      <c r="AF1091" s="10">
        <f t="shared" si="81"/>
        <v>5751</v>
      </c>
      <c r="AG1091" s="16"/>
    </row>
    <row r="1092" spans="1:33" ht="16.5" x14ac:dyDescent="0.3">
      <c r="A1092" s="10">
        <f t="shared" si="80"/>
        <v>1087</v>
      </c>
      <c r="B1092" s="1">
        <v>100005210</v>
      </c>
      <c r="D1092" s="16">
        <v>0</v>
      </c>
      <c r="E1092" s="93" t="str">
        <f>t_skill_s说明表!C1010</f>
        <v>TL,紫，地狱火</v>
      </c>
      <c r="F1092" s="112" t="s">
        <v>70</v>
      </c>
      <c r="G1092" s="112"/>
      <c r="H1092" s="10">
        <v>300000</v>
      </c>
      <c r="I1092" s="10">
        <v>0</v>
      </c>
      <c r="J1092" s="235" t="s">
        <v>3158</v>
      </c>
      <c r="K1092" s="97" t="s">
        <v>62</v>
      </c>
      <c r="L1092" s="12" t="str">
        <f t="shared" si="75"/>
        <v>1,3,0,6901</v>
      </c>
      <c r="M1092" s="10">
        <v>2</v>
      </c>
      <c r="N1092" s="10"/>
      <c r="O1092" s="248"/>
      <c r="P1092" s="1">
        <v>4000</v>
      </c>
      <c r="R1092" s="248"/>
      <c r="S1092" s="248"/>
      <c r="T1092" s="10" t="s">
        <v>117</v>
      </c>
      <c r="U1092" s="248">
        <v>260001</v>
      </c>
      <c r="V1092" s="10"/>
      <c r="W1092" s="1">
        <v>100005010</v>
      </c>
      <c r="X1092" s="10"/>
      <c r="Y1092" s="22"/>
      <c r="Z1092" s="18"/>
      <c r="AA1092" s="51"/>
      <c r="AB1092" s="10" t="str">
        <f t="shared" si="82"/>
        <v>21</v>
      </c>
      <c r="AC1092" s="16"/>
      <c r="AD1092" s="10">
        <f>[1]卡牌!$AI$77</f>
        <v>180</v>
      </c>
      <c r="AE1092" s="10">
        <f t="shared" si="83"/>
        <v>38.337599924474731</v>
      </c>
      <c r="AF1092" s="10">
        <f t="shared" si="81"/>
        <v>6901</v>
      </c>
      <c r="AG1092" s="16"/>
    </row>
    <row r="1093" spans="1:33" ht="16.5" x14ac:dyDescent="0.3">
      <c r="A1093" s="55">
        <f t="shared" si="80"/>
        <v>1088</v>
      </c>
      <c r="B1093" s="1">
        <v>100005220</v>
      </c>
      <c r="D1093" s="16">
        <v>0</v>
      </c>
      <c r="E1093" s="93" t="str">
        <f>t_skill_s说明表!C1011</f>
        <v>TL,紫，地狱火</v>
      </c>
      <c r="F1093" s="112" t="s">
        <v>70</v>
      </c>
      <c r="G1093" s="112"/>
      <c r="H1093" s="10">
        <v>300000</v>
      </c>
      <c r="I1093" s="10">
        <v>0</v>
      </c>
      <c r="J1093" s="235" t="s">
        <v>3158</v>
      </c>
      <c r="K1093" s="97" t="s">
        <v>62</v>
      </c>
      <c r="L1093" s="12" t="str">
        <f t="shared" si="75"/>
        <v>1,3,0,8281</v>
      </c>
      <c r="M1093" s="10">
        <v>2</v>
      </c>
      <c r="N1093" s="10"/>
      <c r="O1093" s="248"/>
      <c r="P1093" s="1">
        <v>4000</v>
      </c>
      <c r="R1093" s="248"/>
      <c r="S1093" s="248"/>
      <c r="T1093" s="10" t="s">
        <v>117</v>
      </c>
      <c r="U1093" s="248">
        <v>260001</v>
      </c>
      <c r="V1093" s="10"/>
      <c r="W1093" s="1">
        <v>100005010</v>
      </c>
      <c r="X1093" s="10"/>
      <c r="Y1093" s="22"/>
      <c r="Z1093" s="18"/>
      <c r="AA1093" s="51"/>
      <c r="AB1093" s="10" t="str">
        <f t="shared" si="82"/>
        <v>22</v>
      </c>
      <c r="AC1093" s="16"/>
      <c r="AD1093" s="10">
        <f>[1]卡牌!$AI$77</f>
        <v>180</v>
      </c>
      <c r="AE1093" s="10">
        <f t="shared" si="83"/>
        <v>46.005119909369675</v>
      </c>
      <c r="AF1093" s="10">
        <f t="shared" si="81"/>
        <v>8281</v>
      </c>
      <c r="AG1093" s="16"/>
    </row>
    <row r="1094" spans="1:33" ht="16.5" x14ac:dyDescent="0.3">
      <c r="A1094" s="10">
        <f t="shared" si="80"/>
        <v>1089</v>
      </c>
      <c r="B1094" s="1">
        <v>100005230</v>
      </c>
      <c r="D1094" s="16">
        <v>0</v>
      </c>
      <c r="E1094" s="93" t="str">
        <f>t_skill_s说明表!C1012</f>
        <v>TL,紫，地狱火</v>
      </c>
      <c r="F1094" s="112" t="s">
        <v>70</v>
      </c>
      <c r="G1094" s="112"/>
      <c r="H1094" s="10">
        <v>300000</v>
      </c>
      <c r="I1094" s="10">
        <v>0</v>
      </c>
      <c r="J1094" s="235" t="s">
        <v>3158</v>
      </c>
      <c r="K1094" s="97" t="s">
        <v>62</v>
      </c>
      <c r="L1094" s="12" t="str">
        <f t="shared" si="75"/>
        <v>1,3,0,9937</v>
      </c>
      <c r="M1094" s="10">
        <v>2</v>
      </c>
      <c r="N1094" s="10"/>
      <c r="O1094" s="248"/>
      <c r="P1094" s="1">
        <v>4000</v>
      </c>
      <c r="R1094" s="248"/>
      <c r="S1094" s="248"/>
      <c r="T1094" s="10" t="s">
        <v>117</v>
      </c>
      <c r="U1094" s="248">
        <v>260001</v>
      </c>
      <c r="V1094" s="10"/>
      <c r="W1094" s="1">
        <v>100005010</v>
      </c>
      <c r="X1094" s="10"/>
      <c r="Y1094" s="22"/>
      <c r="Z1094" s="18"/>
      <c r="AA1094" s="51"/>
      <c r="AB1094" s="10" t="str">
        <f t="shared" si="82"/>
        <v>23</v>
      </c>
      <c r="AC1094" s="16"/>
      <c r="AD1094" s="10">
        <f>[1]卡牌!$AI$77</f>
        <v>180</v>
      </c>
      <c r="AE1094" s="10">
        <f t="shared" si="83"/>
        <v>55.206143891243606</v>
      </c>
      <c r="AF1094" s="10">
        <f t="shared" si="81"/>
        <v>9937</v>
      </c>
      <c r="AG1094" s="16"/>
    </row>
    <row r="1095" spans="1:33" ht="16.5" x14ac:dyDescent="0.3">
      <c r="A1095" s="55">
        <f t="shared" si="80"/>
        <v>1090</v>
      </c>
      <c r="B1095" s="1">
        <v>100005240</v>
      </c>
      <c r="D1095" s="16">
        <v>0</v>
      </c>
      <c r="E1095" s="93" t="str">
        <f>t_skill_s说明表!C1013</f>
        <v>TL,紫，地狱火</v>
      </c>
      <c r="F1095" s="112" t="s">
        <v>70</v>
      </c>
      <c r="G1095" s="112"/>
      <c r="H1095" s="10">
        <v>300000</v>
      </c>
      <c r="I1095" s="10">
        <v>0</v>
      </c>
      <c r="J1095" s="235" t="s">
        <v>3158</v>
      </c>
      <c r="K1095" s="97" t="s">
        <v>62</v>
      </c>
      <c r="L1095" s="12" t="str">
        <f t="shared" si="75"/>
        <v>1,3,0,11925</v>
      </c>
      <c r="M1095" s="10">
        <v>2</v>
      </c>
      <c r="N1095" s="10"/>
      <c r="O1095" s="248"/>
      <c r="P1095" s="1">
        <v>4000</v>
      </c>
      <c r="R1095" s="248"/>
      <c r="S1095" s="248"/>
      <c r="T1095" s="10" t="s">
        <v>117</v>
      </c>
      <c r="U1095" s="248">
        <v>260001</v>
      </c>
      <c r="V1095" s="10"/>
      <c r="W1095" s="1">
        <v>100005010</v>
      </c>
      <c r="X1095" s="10"/>
      <c r="Y1095" s="22"/>
      <c r="Z1095" s="18"/>
      <c r="AA1095" s="51"/>
      <c r="AB1095" s="10" t="str">
        <f t="shared" si="82"/>
        <v>24</v>
      </c>
      <c r="AC1095" s="16"/>
      <c r="AD1095" s="10">
        <f>[1]卡牌!$AI$77</f>
        <v>180</v>
      </c>
      <c r="AE1095" s="10">
        <f t="shared" si="83"/>
        <v>66.247372669492322</v>
      </c>
      <c r="AF1095" s="10">
        <f t="shared" si="81"/>
        <v>11925</v>
      </c>
      <c r="AG1095" s="16"/>
    </row>
    <row r="1096" spans="1:33" ht="16.5" x14ac:dyDescent="0.3">
      <c r="A1096" s="10">
        <f t="shared" si="80"/>
        <v>1091</v>
      </c>
      <c r="B1096" s="1">
        <v>100005250</v>
      </c>
      <c r="D1096" s="16">
        <v>0</v>
      </c>
      <c r="E1096" s="93" t="str">
        <f>t_skill_s说明表!C1014</f>
        <v>TL,紫，地狱火</v>
      </c>
      <c r="F1096" s="112" t="s">
        <v>70</v>
      </c>
      <c r="G1096" s="112"/>
      <c r="H1096" s="10">
        <v>300000</v>
      </c>
      <c r="I1096" s="10">
        <v>0</v>
      </c>
      <c r="J1096" s="235" t="s">
        <v>3158</v>
      </c>
      <c r="K1096" s="97" t="s">
        <v>62</v>
      </c>
      <c r="L1096" s="12" t="str">
        <f t="shared" si="75"/>
        <v>1,3,0,14309</v>
      </c>
      <c r="M1096" s="10">
        <v>2</v>
      </c>
      <c r="N1096" s="10"/>
      <c r="O1096" s="248"/>
      <c r="P1096" s="1">
        <v>4000</v>
      </c>
      <c r="R1096" s="248"/>
      <c r="S1096" s="248"/>
      <c r="T1096" s="10" t="s">
        <v>117</v>
      </c>
      <c r="U1096" s="248">
        <v>260001</v>
      </c>
      <c r="V1096" s="10"/>
      <c r="W1096" s="1">
        <v>100005010</v>
      </c>
      <c r="X1096" s="10"/>
      <c r="Y1096" s="22"/>
      <c r="Z1096" s="18"/>
      <c r="AA1096" s="51"/>
      <c r="AB1096" s="10" t="str">
        <f t="shared" si="82"/>
        <v>25</v>
      </c>
      <c r="AC1096" s="16"/>
      <c r="AD1096" s="10">
        <f>[1]卡牌!$AI$77</f>
        <v>180</v>
      </c>
      <c r="AE1096" s="10">
        <f t="shared" si="83"/>
        <v>79.496847203390786</v>
      </c>
      <c r="AF1096" s="10">
        <f t="shared" si="81"/>
        <v>14309</v>
      </c>
      <c r="AG1096" s="16"/>
    </row>
    <row r="1097" spans="1:33" ht="16.5" x14ac:dyDescent="0.3">
      <c r="A1097" s="55">
        <f t="shared" si="80"/>
        <v>1092</v>
      </c>
      <c r="B1097" s="1">
        <v>100006010</v>
      </c>
      <c r="D1097" s="16">
        <v>0</v>
      </c>
      <c r="E1097" s="93" t="str">
        <f>t_skill_s说明表!C1015</f>
        <v>2*2步兵，召唤步兵</v>
      </c>
      <c r="F1097" s="120" t="s">
        <v>2467</v>
      </c>
      <c r="G1097" s="120"/>
      <c r="H1097" s="10"/>
      <c r="I1097" s="10">
        <v>0</v>
      </c>
      <c r="J1097" s="11" t="s">
        <v>262</v>
      </c>
      <c r="K1097" s="10" t="s">
        <v>55</v>
      </c>
      <c r="L1097" s="12"/>
      <c r="M1097" s="10">
        <v>1</v>
      </c>
      <c r="N1097" s="10"/>
      <c r="O1097" s="248"/>
      <c r="P1097" s="10"/>
      <c r="Q1097" s="10"/>
      <c r="R1097" s="248"/>
      <c r="S1097" s="248"/>
      <c r="T1097" s="10" t="s">
        <v>117</v>
      </c>
      <c r="U1097" s="248">
        <v>0</v>
      </c>
      <c r="V1097" s="10"/>
      <c r="W1097" s="273" t="s">
        <v>2609</v>
      </c>
      <c r="X1097" s="10"/>
      <c r="Y1097" s="10"/>
      <c r="Z1097" s="11"/>
      <c r="AA1097" s="11"/>
      <c r="AB1097" s="10" t="str">
        <f t="shared" ref="AB1097:AB1121" si="85">AB1072</f>
        <v>01</v>
      </c>
      <c r="AC1097" s="10" t="s">
        <v>178</v>
      </c>
      <c r="AD1097" s="10"/>
      <c r="AE1097" s="10">
        <f t="shared" ref="AE1097:AE1121" si="86">AE1072</f>
        <v>1</v>
      </c>
      <c r="AF1097" s="10"/>
      <c r="AG1097" s="120" t="s">
        <v>2467</v>
      </c>
    </row>
    <row r="1098" spans="1:33" ht="16.5" x14ac:dyDescent="0.3">
      <c r="A1098" s="10">
        <f t="shared" si="80"/>
        <v>1093</v>
      </c>
      <c r="B1098" s="1">
        <v>100006020</v>
      </c>
      <c r="D1098" s="16">
        <v>0</v>
      </c>
      <c r="E1098" s="93" t="str">
        <f>t_skill_s说明表!C1016</f>
        <v>2*2步兵，召唤步兵</v>
      </c>
      <c r="F1098" s="120" t="s">
        <v>2468</v>
      </c>
      <c r="G1098" s="120"/>
      <c r="H1098" s="10"/>
      <c r="I1098" s="10">
        <v>0</v>
      </c>
      <c r="J1098" s="11" t="s">
        <v>262</v>
      </c>
      <c r="K1098" s="10" t="s">
        <v>55</v>
      </c>
      <c r="L1098" s="12"/>
      <c r="M1098" s="10">
        <v>1</v>
      </c>
      <c r="N1098" s="10"/>
      <c r="O1098" s="248"/>
      <c r="P1098" s="10"/>
      <c r="Q1098" s="10"/>
      <c r="R1098" s="248"/>
      <c r="S1098" s="248"/>
      <c r="T1098" s="10" t="s">
        <v>117</v>
      </c>
      <c r="U1098" s="248">
        <v>0</v>
      </c>
      <c r="V1098" s="10"/>
      <c r="W1098" s="273" t="s">
        <v>2609</v>
      </c>
      <c r="X1098" s="10"/>
      <c r="Y1098" s="10"/>
      <c r="Z1098" s="11"/>
      <c r="AA1098" s="11"/>
      <c r="AB1098" s="10" t="str">
        <f t="shared" si="85"/>
        <v>02</v>
      </c>
      <c r="AC1098" s="10" t="s">
        <v>178</v>
      </c>
      <c r="AD1098" s="10"/>
      <c r="AE1098" s="10">
        <f t="shared" si="86"/>
        <v>1.2</v>
      </c>
      <c r="AF1098" s="10"/>
      <c r="AG1098" s="120" t="s">
        <v>2468</v>
      </c>
    </row>
    <row r="1099" spans="1:33" ht="16.5" x14ac:dyDescent="0.3">
      <c r="A1099" s="55">
        <f t="shared" si="80"/>
        <v>1094</v>
      </c>
      <c r="B1099" s="1">
        <v>100006030</v>
      </c>
      <c r="D1099" s="16">
        <v>0</v>
      </c>
      <c r="E1099" s="93" t="str">
        <f>t_skill_s说明表!C1017</f>
        <v>2*2步兵，召唤步兵</v>
      </c>
      <c r="F1099" s="120" t="s">
        <v>2469</v>
      </c>
      <c r="G1099" s="120"/>
      <c r="H1099" s="10"/>
      <c r="I1099" s="10">
        <v>0</v>
      </c>
      <c r="J1099" s="11" t="s">
        <v>262</v>
      </c>
      <c r="K1099" s="10" t="s">
        <v>55</v>
      </c>
      <c r="L1099" s="12"/>
      <c r="M1099" s="10">
        <v>1</v>
      </c>
      <c r="N1099" s="10"/>
      <c r="O1099" s="248"/>
      <c r="P1099" s="10"/>
      <c r="Q1099" s="10"/>
      <c r="R1099" s="248"/>
      <c r="S1099" s="248"/>
      <c r="T1099" s="10" t="s">
        <v>117</v>
      </c>
      <c r="U1099" s="248">
        <v>0</v>
      </c>
      <c r="V1099" s="10"/>
      <c r="W1099" s="273" t="s">
        <v>2609</v>
      </c>
      <c r="X1099" s="10"/>
      <c r="Y1099" s="10"/>
      <c r="Z1099" s="11"/>
      <c r="AA1099" s="11"/>
      <c r="AB1099" s="10" t="str">
        <f t="shared" si="85"/>
        <v>03</v>
      </c>
      <c r="AC1099" s="10" t="s">
        <v>178</v>
      </c>
      <c r="AD1099" s="10"/>
      <c r="AE1099" s="10">
        <f t="shared" si="86"/>
        <v>1.44</v>
      </c>
      <c r="AF1099" s="10"/>
      <c r="AG1099" s="120" t="s">
        <v>2469</v>
      </c>
    </row>
    <row r="1100" spans="1:33" ht="16.5" x14ac:dyDescent="0.3">
      <c r="A1100" s="10">
        <f t="shared" si="80"/>
        <v>1095</v>
      </c>
      <c r="B1100" s="1">
        <v>100006040</v>
      </c>
      <c r="D1100" s="16">
        <v>0</v>
      </c>
      <c r="E1100" s="93" t="str">
        <f>t_skill_s说明表!C1018</f>
        <v>2*2步兵，召唤步兵</v>
      </c>
      <c r="F1100" s="120" t="s">
        <v>2470</v>
      </c>
      <c r="G1100" s="120"/>
      <c r="H1100" s="10"/>
      <c r="I1100" s="10">
        <v>0</v>
      </c>
      <c r="J1100" s="11" t="s">
        <v>262</v>
      </c>
      <c r="K1100" s="10" t="s">
        <v>55</v>
      </c>
      <c r="L1100" s="12"/>
      <c r="M1100" s="10">
        <v>1</v>
      </c>
      <c r="N1100" s="10"/>
      <c r="O1100" s="248"/>
      <c r="P1100" s="10"/>
      <c r="Q1100" s="10"/>
      <c r="R1100" s="248"/>
      <c r="S1100" s="248"/>
      <c r="T1100" s="10" t="s">
        <v>117</v>
      </c>
      <c r="U1100" s="248">
        <v>0</v>
      </c>
      <c r="V1100" s="10"/>
      <c r="W1100" s="273" t="s">
        <v>2609</v>
      </c>
      <c r="X1100" s="10"/>
      <c r="Y1100" s="10"/>
      <c r="Z1100" s="11"/>
      <c r="AA1100" s="11"/>
      <c r="AB1100" s="10" t="str">
        <f t="shared" si="85"/>
        <v>04</v>
      </c>
      <c r="AC1100" s="10" t="s">
        <v>178</v>
      </c>
      <c r="AD1100" s="10"/>
      <c r="AE1100" s="10">
        <f t="shared" si="86"/>
        <v>1.728</v>
      </c>
      <c r="AF1100" s="10"/>
      <c r="AG1100" s="120" t="s">
        <v>2470</v>
      </c>
    </row>
    <row r="1101" spans="1:33" ht="16.5" x14ac:dyDescent="0.3">
      <c r="A1101" s="55">
        <f t="shared" si="80"/>
        <v>1096</v>
      </c>
      <c r="B1101" s="1">
        <v>100006050</v>
      </c>
      <c r="D1101" s="16">
        <v>0</v>
      </c>
      <c r="E1101" s="93" t="str">
        <f>t_skill_s说明表!C1019</f>
        <v>2*2步兵，召唤步兵</v>
      </c>
      <c r="F1101" s="120" t="s">
        <v>2471</v>
      </c>
      <c r="G1101" s="120"/>
      <c r="H1101" s="10"/>
      <c r="I1101" s="10">
        <v>0</v>
      </c>
      <c r="J1101" s="11" t="s">
        <v>262</v>
      </c>
      <c r="K1101" s="10" t="s">
        <v>55</v>
      </c>
      <c r="L1101" s="12"/>
      <c r="M1101" s="10">
        <v>1</v>
      </c>
      <c r="N1101" s="10"/>
      <c r="O1101" s="248"/>
      <c r="P1101" s="10"/>
      <c r="Q1101" s="10"/>
      <c r="R1101" s="248"/>
      <c r="S1101" s="248"/>
      <c r="T1101" s="10" t="s">
        <v>117</v>
      </c>
      <c r="U1101" s="248">
        <v>0</v>
      </c>
      <c r="V1101" s="10"/>
      <c r="W1101" s="273" t="s">
        <v>2609</v>
      </c>
      <c r="X1101" s="10"/>
      <c r="Y1101" s="10"/>
      <c r="Z1101" s="11"/>
      <c r="AA1101" s="11"/>
      <c r="AB1101" s="10" t="str">
        <f t="shared" si="85"/>
        <v>05</v>
      </c>
      <c r="AC1101" s="10" t="s">
        <v>178</v>
      </c>
      <c r="AD1101" s="10"/>
      <c r="AE1101" s="10">
        <f t="shared" si="86"/>
        <v>2.0735999999999999</v>
      </c>
      <c r="AF1101" s="10"/>
      <c r="AG1101" s="120" t="s">
        <v>2471</v>
      </c>
    </row>
    <row r="1102" spans="1:33" ht="16.5" x14ac:dyDescent="0.3">
      <c r="A1102" s="10">
        <f t="shared" si="80"/>
        <v>1097</v>
      </c>
      <c r="B1102" s="1">
        <v>100006060</v>
      </c>
      <c r="D1102" s="16">
        <v>0</v>
      </c>
      <c r="E1102" s="93" t="str">
        <f>t_skill_s说明表!C1020</f>
        <v>2*2步兵，召唤步兵</v>
      </c>
      <c r="F1102" s="120" t="s">
        <v>2472</v>
      </c>
      <c r="G1102" s="120"/>
      <c r="H1102" s="10"/>
      <c r="I1102" s="10">
        <v>0</v>
      </c>
      <c r="J1102" s="11" t="s">
        <v>262</v>
      </c>
      <c r="K1102" s="10" t="s">
        <v>55</v>
      </c>
      <c r="L1102" s="12"/>
      <c r="M1102" s="10">
        <v>1</v>
      </c>
      <c r="N1102" s="10"/>
      <c r="O1102" s="248"/>
      <c r="P1102" s="10"/>
      <c r="Q1102" s="10"/>
      <c r="R1102" s="248"/>
      <c r="S1102" s="248"/>
      <c r="T1102" s="10" t="s">
        <v>117</v>
      </c>
      <c r="U1102" s="248">
        <v>0</v>
      </c>
      <c r="V1102" s="10"/>
      <c r="W1102" s="273" t="s">
        <v>2609</v>
      </c>
      <c r="X1102" s="10"/>
      <c r="Y1102" s="10"/>
      <c r="Z1102" s="11"/>
      <c r="AA1102" s="11"/>
      <c r="AB1102" s="10" t="str">
        <f t="shared" si="85"/>
        <v>06</v>
      </c>
      <c r="AC1102" s="10" t="s">
        <v>178</v>
      </c>
      <c r="AD1102" s="10"/>
      <c r="AE1102" s="10">
        <f t="shared" si="86"/>
        <v>2.4883199999999999</v>
      </c>
      <c r="AF1102" s="10"/>
      <c r="AG1102" s="120" t="s">
        <v>2472</v>
      </c>
    </row>
    <row r="1103" spans="1:33" ht="16.5" x14ac:dyDescent="0.3">
      <c r="A1103" s="55">
        <f t="shared" si="80"/>
        <v>1098</v>
      </c>
      <c r="B1103" s="1">
        <v>100006070</v>
      </c>
      <c r="D1103" s="16">
        <v>0</v>
      </c>
      <c r="E1103" s="93" t="str">
        <f>t_skill_s说明表!C1021</f>
        <v>2*2步兵，召唤步兵</v>
      </c>
      <c r="F1103" s="120" t="s">
        <v>2473</v>
      </c>
      <c r="G1103" s="120"/>
      <c r="H1103" s="10"/>
      <c r="I1103" s="10">
        <v>0</v>
      </c>
      <c r="J1103" s="11" t="s">
        <v>262</v>
      </c>
      <c r="K1103" s="10" t="s">
        <v>55</v>
      </c>
      <c r="L1103" s="12"/>
      <c r="M1103" s="10">
        <v>1</v>
      </c>
      <c r="N1103" s="10"/>
      <c r="O1103" s="248"/>
      <c r="P1103" s="10"/>
      <c r="Q1103" s="10"/>
      <c r="R1103" s="248"/>
      <c r="S1103" s="248"/>
      <c r="T1103" s="10" t="s">
        <v>117</v>
      </c>
      <c r="U1103" s="248">
        <v>0</v>
      </c>
      <c r="V1103" s="10"/>
      <c r="W1103" s="273" t="s">
        <v>2609</v>
      </c>
      <c r="X1103" s="10"/>
      <c r="Y1103" s="10"/>
      <c r="Z1103" s="11"/>
      <c r="AA1103" s="11"/>
      <c r="AB1103" s="10" t="str">
        <f t="shared" si="85"/>
        <v>07</v>
      </c>
      <c r="AC1103" s="10" t="s">
        <v>178</v>
      </c>
      <c r="AD1103" s="10"/>
      <c r="AE1103" s="10">
        <f t="shared" si="86"/>
        <v>2.9859839999999997</v>
      </c>
      <c r="AF1103" s="10"/>
      <c r="AG1103" s="120" t="s">
        <v>2473</v>
      </c>
    </row>
    <row r="1104" spans="1:33" ht="16.5" x14ac:dyDescent="0.3">
      <c r="A1104" s="10">
        <f t="shared" si="80"/>
        <v>1099</v>
      </c>
      <c r="B1104" s="1">
        <v>100006080</v>
      </c>
      <c r="D1104" s="16">
        <v>0</v>
      </c>
      <c r="E1104" s="93" t="str">
        <f>t_skill_s说明表!C1022</f>
        <v>2*2步兵，召唤步兵</v>
      </c>
      <c r="F1104" s="120" t="s">
        <v>2474</v>
      </c>
      <c r="G1104" s="120"/>
      <c r="H1104" s="10"/>
      <c r="I1104" s="10">
        <v>0</v>
      </c>
      <c r="J1104" s="11" t="s">
        <v>262</v>
      </c>
      <c r="K1104" s="10" t="s">
        <v>55</v>
      </c>
      <c r="L1104" s="12"/>
      <c r="M1104" s="10">
        <v>1</v>
      </c>
      <c r="N1104" s="10"/>
      <c r="O1104" s="248"/>
      <c r="P1104" s="10"/>
      <c r="Q1104" s="10"/>
      <c r="R1104" s="248"/>
      <c r="S1104" s="248"/>
      <c r="T1104" s="10" t="s">
        <v>117</v>
      </c>
      <c r="U1104" s="248">
        <v>0</v>
      </c>
      <c r="V1104" s="10"/>
      <c r="W1104" s="273" t="s">
        <v>2609</v>
      </c>
      <c r="X1104" s="10"/>
      <c r="Y1104" s="10"/>
      <c r="Z1104" s="11"/>
      <c r="AA1104" s="11"/>
      <c r="AB1104" s="10" t="str">
        <f t="shared" si="85"/>
        <v>08</v>
      </c>
      <c r="AC1104" s="10" t="s">
        <v>178</v>
      </c>
      <c r="AD1104" s="10"/>
      <c r="AE1104" s="10">
        <f t="shared" si="86"/>
        <v>3.5831807999999996</v>
      </c>
      <c r="AF1104" s="10"/>
      <c r="AG1104" s="120" t="s">
        <v>2474</v>
      </c>
    </row>
    <row r="1105" spans="1:33" ht="16.5" x14ac:dyDescent="0.3">
      <c r="A1105" s="55">
        <f t="shared" si="80"/>
        <v>1100</v>
      </c>
      <c r="B1105" s="1">
        <v>100006090</v>
      </c>
      <c r="D1105" s="16">
        <v>0</v>
      </c>
      <c r="E1105" s="93" t="str">
        <f>t_skill_s说明表!C1023</f>
        <v>2*2步兵，召唤步兵</v>
      </c>
      <c r="F1105" s="120" t="s">
        <v>2475</v>
      </c>
      <c r="G1105" s="120"/>
      <c r="H1105" s="10"/>
      <c r="I1105" s="10">
        <v>0</v>
      </c>
      <c r="J1105" s="11" t="s">
        <v>262</v>
      </c>
      <c r="K1105" s="10" t="s">
        <v>55</v>
      </c>
      <c r="L1105" s="12"/>
      <c r="M1105" s="10">
        <v>1</v>
      </c>
      <c r="N1105" s="10"/>
      <c r="O1105" s="248"/>
      <c r="P1105" s="10"/>
      <c r="Q1105" s="10"/>
      <c r="R1105" s="248"/>
      <c r="S1105" s="248"/>
      <c r="T1105" s="10" t="s">
        <v>117</v>
      </c>
      <c r="U1105" s="248">
        <v>0</v>
      </c>
      <c r="V1105" s="10"/>
      <c r="W1105" s="273" t="s">
        <v>2609</v>
      </c>
      <c r="X1105" s="10"/>
      <c r="Y1105" s="10"/>
      <c r="Z1105" s="11"/>
      <c r="AA1105" s="11"/>
      <c r="AB1105" s="10" t="str">
        <f t="shared" si="85"/>
        <v>09</v>
      </c>
      <c r="AC1105" s="10" t="s">
        <v>178</v>
      </c>
      <c r="AD1105" s="10"/>
      <c r="AE1105" s="10">
        <f t="shared" si="86"/>
        <v>4.2998169599999994</v>
      </c>
      <c r="AF1105" s="10"/>
      <c r="AG1105" s="120" t="s">
        <v>2475</v>
      </c>
    </row>
    <row r="1106" spans="1:33" ht="16.5" x14ac:dyDescent="0.3">
      <c r="A1106" s="10">
        <f t="shared" si="80"/>
        <v>1101</v>
      </c>
      <c r="B1106" s="1">
        <v>100006100</v>
      </c>
      <c r="D1106" s="16">
        <v>0</v>
      </c>
      <c r="E1106" s="93" t="str">
        <f>t_skill_s说明表!C1024</f>
        <v>2*2步兵，召唤步兵</v>
      </c>
      <c r="F1106" s="120" t="s">
        <v>2476</v>
      </c>
      <c r="G1106" s="120"/>
      <c r="H1106" s="10"/>
      <c r="I1106" s="10">
        <v>0</v>
      </c>
      <c r="J1106" s="11" t="s">
        <v>262</v>
      </c>
      <c r="K1106" s="10" t="s">
        <v>55</v>
      </c>
      <c r="L1106" s="12"/>
      <c r="M1106" s="10">
        <v>1</v>
      </c>
      <c r="N1106" s="10"/>
      <c r="O1106" s="248"/>
      <c r="P1106" s="10"/>
      <c r="Q1106" s="10"/>
      <c r="R1106" s="248"/>
      <c r="S1106" s="248"/>
      <c r="T1106" s="10" t="s">
        <v>117</v>
      </c>
      <c r="U1106" s="248">
        <v>0</v>
      </c>
      <c r="V1106" s="10"/>
      <c r="W1106" s="273" t="s">
        <v>2609</v>
      </c>
      <c r="X1106" s="10"/>
      <c r="Y1106" s="10"/>
      <c r="Z1106" s="11"/>
      <c r="AA1106" s="11"/>
      <c r="AB1106" s="10" t="str">
        <f t="shared" si="85"/>
        <v>10</v>
      </c>
      <c r="AC1106" s="10" t="s">
        <v>178</v>
      </c>
      <c r="AD1106" s="10"/>
      <c r="AE1106" s="10">
        <f t="shared" si="86"/>
        <v>5.1597803519999994</v>
      </c>
      <c r="AF1106" s="10"/>
      <c r="AG1106" s="120" t="s">
        <v>2476</v>
      </c>
    </row>
    <row r="1107" spans="1:33" ht="16.5" x14ac:dyDescent="0.3">
      <c r="A1107" s="55">
        <f t="shared" si="80"/>
        <v>1102</v>
      </c>
      <c r="B1107" s="1">
        <v>100006110</v>
      </c>
      <c r="D1107" s="16">
        <v>0</v>
      </c>
      <c r="E1107" s="93" t="str">
        <f>t_skill_s说明表!C1025</f>
        <v>2*2步兵，召唤步兵</v>
      </c>
      <c r="F1107" s="120" t="s">
        <v>2477</v>
      </c>
      <c r="G1107" s="120"/>
      <c r="H1107" s="10"/>
      <c r="I1107" s="10">
        <v>0</v>
      </c>
      <c r="J1107" s="11" t="s">
        <v>262</v>
      </c>
      <c r="K1107" s="10" t="s">
        <v>55</v>
      </c>
      <c r="L1107" s="12"/>
      <c r="M1107" s="10">
        <v>1</v>
      </c>
      <c r="N1107" s="10"/>
      <c r="O1107" s="248"/>
      <c r="P1107" s="10"/>
      <c r="Q1107" s="10"/>
      <c r="R1107" s="248"/>
      <c r="S1107" s="248"/>
      <c r="T1107" s="10" t="s">
        <v>117</v>
      </c>
      <c r="U1107" s="248">
        <v>0</v>
      </c>
      <c r="V1107" s="10"/>
      <c r="W1107" s="273" t="s">
        <v>2609</v>
      </c>
      <c r="X1107" s="10"/>
      <c r="Y1107" s="10"/>
      <c r="Z1107" s="11"/>
      <c r="AA1107" s="11"/>
      <c r="AB1107" s="10" t="str">
        <f t="shared" si="85"/>
        <v>11</v>
      </c>
      <c r="AC1107" s="10" t="s">
        <v>178</v>
      </c>
      <c r="AD1107" s="10"/>
      <c r="AE1107" s="10">
        <f t="shared" si="86"/>
        <v>6.1917364223999991</v>
      </c>
      <c r="AF1107" s="10"/>
      <c r="AG1107" s="120" t="s">
        <v>2477</v>
      </c>
    </row>
    <row r="1108" spans="1:33" ht="16.5" x14ac:dyDescent="0.3">
      <c r="A1108" s="10">
        <f t="shared" si="80"/>
        <v>1103</v>
      </c>
      <c r="B1108" s="1">
        <v>100006120</v>
      </c>
      <c r="D1108" s="16">
        <v>0</v>
      </c>
      <c r="E1108" s="93" t="str">
        <f>t_skill_s说明表!C1026</f>
        <v>2*2步兵，召唤步兵</v>
      </c>
      <c r="F1108" s="120" t="s">
        <v>2478</v>
      </c>
      <c r="G1108" s="120"/>
      <c r="H1108" s="10"/>
      <c r="I1108" s="10">
        <v>0</v>
      </c>
      <c r="J1108" s="11" t="s">
        <v>262</v>
      </c>
      <c r="K1108" s="10" t="s">
        <v>55</v>
      </c>
      <c r="L1108" s="12"/>
      <c r="M1108" s="10">
        <v>1</v>
      </c>
      <c r="N1108" s="10"/>
      <c r="O1108" s="248"/>
      <c r="P1108" s="10"/>
      <c r="Q1108" s="10"/>
      <c r="R1108" s="248"/>
      <c r="S1108" s="248"/>
      <c r="T1108" s="10" t="s">
        <v>117</v>
      </c>
      <c r="U1108" s="248">
        <v>0</v>
      </c>
      <c r="V1108" s="10"/>
      <c r="W1108" s="273" t="s">
        <v>2609</v>
      </c>
      <c r="X1108" s="10"/>
      <c r="Y1108" s="10"/>
      <c r="Z1108" s="11"/>
      <c r="AA1108" s="11"/>
      <c r="AB1108" s="10" t="str">
        <f t="shared" si="85"/>
        <v>12</v>
      </c>
      <c r="AC1108" s="10" t="s">
        <v>178</v>
      </c>
      <c r="AD1108" s="10"/>
      <c r="AE1108" s="10">
        <f t="shared" si="86"/>
        <v>7.4300837068799988</v>
      </c>
      <c r="AF1108" s="10"/>
      <c r="AG1108" s="120" t="s">
        <v>2478</v>
      </c>
    </row>
    <row r="1109" spans="1:33" ht="16.5" x14ac:dyDescent="0.3">
      <c r="A1109" s="55">
        <f t="shared" si="80"/>
        <v>1104</v>
      </c>
      <c r="B1109" s="1">
        <v>100006130</v>
      </c>
      <c r="D1109" s="16">
        <v>0</v>
      </c>
      <c r="E1109" s="93" t="str">
        <f>t_skill_s说明表!C1027</f>
        <v>2*2步兵，召唤步兵</v>
      </c>
      <c r="F1109" s="120" t="s">
        <v>2479</v>
      </c>
      <c r="G1109" s="120"/>
      <c r="H1109" s="10"/>
      <c r="I1109" s="10">
        <v>0</v>
      </c>
      <c r="J1109" s="11" t="s">
        <v>262</v>
      </c>
      <c r="K1109" s="10" t="s">
        <v>55</v>
      </c>
      <c r="L1109" s="12"/>
      <c r="M1109" s="10">
        <v>1</v>
      </c>
      <c r="N1109" s="10"/>
      <c r="O1109" s="248"/>
      <c r="P1109" s="10"/>
      <c r="Q1109" s="10"/>
      <c r="R1109" s="248"/>
      <c r="S1109" s="248"/>
      <c r="T1109" s="10" t="s">
        <v>117</v>
      </c>
      <c r="U1109" s="248">
        <v>0</v>
      </c>
      <c r="V1109" s="10"/>
      <c r="W1109" s="273" t="s">
        <v>2609</v>
      </c>
      <c r="X1109" s="10"/>
      <c r="Y1109" s="10"/>
      <c r="Z1109" s="11"/>
      <c r="AA1109" s="11"/>
      <c r="AB1109" s="10" t="str">
        <f t="shared" si="85"/>
        <v>13</v>
      </c>
      <c r="AC1109" s="10" t="s">
        <v>178</v>
      </c>
      <c r="AD1109" s="10"/>
      <c r="AE1109" s="10">
        <f t="shared" si="86"/>
        <v>8.9161004482559978</v>
      </c>
      <c r="AF1109" s="10"/>
      <c r="AG1109" s="120" t="s">
        <v>2479</v>
      </c>
    </row>
    <row r="1110" spans="1:33" ht="16.5" x14ac:dyDescent="0.3">
      <c r="A1110" s="10">
        <f t="shared" si="80"/>
        <v>1105</v>
      </c>
      <c r="B1110" s="1">
        <v>100006140</v>
      </c>
      <c r="D1110" s="16">
        <v>0</v>
      </c>
      <c r="E1110" s="93" t="str">
        <f>t_skill_s说明表!C1028</f>
        <v>2*2步兵，召唤步兵</v>
      </c>
      <c r="F1110" s="120" t="s">
        <v>2480</v>
      </c>
      <c r="G1110" s="120"/>
      <c r="H1110" s="10"/>
      <c r="I1110" s="10">
        <v>0</v>
      </c>
      <c r="J1110" s="11" t="s">
        <v>262</v>
      </c>
      <c r="K1110" s="10" t="s">
        <v>55</v>
      </c>
      <c r="L1110" s="12"/>
      <c r="M1110" s="10">
        <v>1</v>
      </c>
      <c r="N1110" s="10"/>
      <c r="O1110" s="248"/>
      <c r="P1110" s="10"/>
      <c r="Q1110" s="10"/>
      <c r="R1110" s="248"/>
      <c r="S1110" s="248"/>
      <c r="T1110" s="10" t="s">
        <v>117</v>
      </c>
      <c r="U1110" s="248">
        <v>0</v>
      </c>
      <c r="V1110" s="10"/>
      <c r="W1110" s="273" t="s">
        <v>2609</v>
      </c>
      <c r="X1110" s="10"/>
      <c r="Y1110" s="10"/>
      <c r="Z1110" s="11"/>
      <c r="AA1110" s="11"/>
      <c r="AB1110" s="10" t="str">
        <f t="shared" si="85"/>
        <v>14</v>
      </c>
      <c r="AC1110" s="10" t="s">
        <v>178</v>
      </c>
      <c r="AD1110" s="10"/>
      <c r="AE1110" s="10">
        <f t="shared" si="86"/>
        <v>10.699320537907196</v>
      </c>
      <c r="AF1110" s="10"/>
      <c r="AG1110" s="120" t="s">
        <v>2480</v>
      </c>
    </row>
    <row r="1111" spans="1:33" ht="16.5" x14ac:dyDescent="0.3">
      <c r="A1111" s="55">
        <f t="shared" si="80"/>
        <v>1106</v>
      </c>
      <c r="B1111" s="1">
        <v>100006150</v>
      </c>
      <c r="D1111" s="16">
        <v>0</v>
      </c>
      <c r="E1111" s="93" t="str">
        <f>t_skill_s说明表!C1029</f>
        <v>2*2步兵，召唤步兵</v>
      </c>
      <c r="F1111" s="120" t="s">
        <v>2481</v>
      </c>
      <c r="G1111" s="120"/>
      <c r="H1111" s="10"/>
      <c r="I1111" s="10">
        <v>0</v>
      </c>
      <c r="J1111" s="11" t="s">
        <v>262</v>
      </c>
      <c r="K1111" s="10" t="s">
        <v>55</v>
      </c>
      <c r="L1111" s="12"/>
      <c r="M1111" s="10">
        <v>1</v>
      </c>
      <c r="N1111" s="10"/>
      <c r="O1111" s="248"/>
      <c r="P1111" s="10"/>
      <c r="Q1111" s="10"/>
      <c r="R1111" s="248"/>
      <c r="S1111" s="248"/>
      <c r="T1111" s="10" t="s">
        <v>117</v>
      </c>
      <c r="U1111" s="248">
        <v>0</v>
      </c>
      <c r="V1111" s="10"/>
      <c r="W1111" s="273" t="s">
        <v>2609</v>
      </c>
      <c r="X1111" s="10"/>
      <c r="Y1111" s="10"/>
      <c r="Z1111" s="11"/>
      <c r="AA1111" s="11"/>
      <c r="AB1111" s="10" t="str">
        <f t="shared" si="85"/>
        <v>15</v>
      </c>
      <c r="AC1111" s="10" t="s">
        <v>178</v>
      </c>
      <c r="AD1111" s="10"/>
      <c r="AE1111" s="10">
        <f t="shared" si="86"/>
        <v>12.839184645488634</v>
      </c>
      <c r="AF1111" s="10"/>
      <c r="AG1111" s="120" t="s">
        <v>2481</v>
      </c>
    </row>
    <row r="1112" spans="1:33" ht="16.5" x14ac:dyDescent="0.3">
      <c r="A1112" s="10">
        <f t="shared" si="80"/>
        <v>1107</v>
      </c>
      <c r="B1112" s="1">
        <v>100006160</v>
      </c>
      <c r="D1112" s="16">
        <v>0</v>
      </c>
      <c r="E1112" s="93" t="str">
        <f>t_skill_s说明表!C1030</f>
        <v>2*2步兵，召唤步兵</v>
      </c>
      <c r="F1112" s="120" t="s">
        <v>2482</v>
      </c>
      <c r="G1112" s="120"/>
      <c r="H1112" s="10"/>
      <c r="I1112" s="10">
        <v>0</v>
      </c>
      <c r="J1112" s="11" t="s">
        <v>262</v>
      </c>
      <c r="K1112" s="10" t="s">
        <v>55</v>
      </c>
      <c r="L1112" s="12"/>
      <c r="M1112" s="10">
        <v>1</v>
      </c>
      <c r="N1112" s="10"/>
      <c r="O1112" s="248"/>
      <c r="P1112" s="10"/>
      <c r="Q1112" s="10"/>
      <c r="R1112" s="248"/>
      <c r="S1112" s="248"/>
      <c r="T1112" s="10" t="s">
        <v>117</v>
      </c>
      <c r="U1112" s="248">
        <v>0</v>
      </c>
      <c r="V1112" s="10"/>
      <c r="W1112" s="273" t="s">
        <v>2609</v>
      </c>
      <c r="X1112" s="10"/>
      <c r="Y1112" s="10"/>
      <c r="Z1112" s="11"/>
      <c r="AA1112" s="11"/>
      <c r="AB1112" s="10" t="str">
        <f t="shared" si="85"/>
        <v>16</v>
      </c>
      <c r="AC1112" s="10" t="s">
        <v>178</v>
      </c>
      <c r="AD1112" s="10"/>
      <c r="AE1112" s="10">
        <f t="shared" si="86"/>
        <v>15.407021574586361</v>
      </c>
      <c r="AF1112" s="10"/>
      <c r="AG1112" s="120" t="s">
        <v>2482</v>
      </c>
    </row>
    <row r="1113" spans="1:33" ht="16.5" x14ac:dyDescent="0.3">
      <c r="A1113" s="55">
        <f t="shared" ref="A1113:A1177" si="87">ROW()-5</f>
        <v>1108</v>
      </c>
      <c r="B1113" s="1">
        <v>100006170</v>
      </c>
      <c r="D1113" s="16">
        <v>0</v>
      </c>
      <c r="E1113" s="93" t="str">
        <f>t_skill_s说明表!C1031</f>
        <v>2*2步兵，召唤步兵</v>
      </c>
      <c r="F1113" s="120" t="s">
        <v>2483</v>
      </c>
      <c r="G1113" s="120"/>
      <c r="H1113" s="10"/>
      <c r="I1113" s="10">
        <v>0</v>
      </c>
      <c r="J1113" s="11" t="s">
        <v>262</v>
      </c>
      <c r="K1113" s="10" t="s">
        <v>55</v>
      </c>
      <c r="L1113" s="12"/>
      <c r="M1113" s="10">
        <v>1</v>
      </c>
      <c r="N1113" s="10"/>
      <c r="O1113" s="248"/>
      <c r="P1113" s="10"/>
      <c r="Q1113" s="10"/>
      <c r="R1113" s="248"/>
      <c r="S1113" s="248"/>
      <c r="T1113" s="10" t="s">
        <v>117</v>
      </c>
      <c r="U1113" s="248">
        <v>0</v>
      </c>
      <c r="V1113" s="10"/>
      <c r="W1113" s="273" t="s">
        <v>2609</v>
      </c>
      <c r="X1113" s="10"/>
      <c r="Y1113" s="10"/>
      <c r="Z1113" s="11"/>
      <c r="AA1113" s="11"/>
      <c r="AB1113" s="10" t="str">
        <f t="shared" si="85"/>
        <v>17</v>
      </c>
      <c r="AC1113" s="10" t="s">
        <v>178</v>
      </c>
      <c r="AD1113" s="10"/>
      <c r="AE1113" s="10">
        <f t="shared" si="86"/>
        <v>18.488425889503631</v>
      </c>
      <c r="AF1113" s="10"/>
      <c r="AG1113" s="120" t="s">
        <v>2483</v>
      </c>
    </row>
    <row r="1114" spans="1:33" ht="16.5" x14ac:dyDescent="0.3">
      <c r="A1114" s="10">
        <f t="shared" si="87"/>
        <v>1109</v>
      </c>
      <c r="B1114" s="1">
        <v>100006180</v>
      </c>
      <c r="D1114" s="16">
        <v>0</v>
      </c>
      <c r="E1114" s="93" t="str">
        <f>t_skill_s说明表!C1032</f>
        <v>2*2步兵，召唤步兵</v>
      </c>
      <c r="F1114" s="120" t="s">
        <v>2484</v>
      </c>
      <c r="G1114" s="120"/>
      <c r="H1114" s="10"/>
      <c r="I1114" s="10">
        <v>0</v>
      </c>
      <c r="J1114" s="11" t="s">
        <v>262</v>
      </c>
      <c r="K1114" s="10" t="s">
        <v>55</v>
      </c>
      <c r="L1114" s="12"/>
      <c r="M1114" s="10">
        <v>1</v>
      </c>
      <c r="N1114" s="10"/>
      <c r="O1114" s="248"/>
      <c r="P1114" s="10"/>
      <c r="Q1114" s="10"/>
      <c r="R1114" s="248"/>
      <c r="S1114" s="248"/>
      <c r="T1114" s="10" t="s">
        <v>117</v>
      </c>
      <c r="U1114" s="248">
        <v>0</v>
      </c>
      <c r="V1114" s="10"/>
      <c r="W1114" s="273" t="s">
        <v>2609</v>
      </c>
      <c r="X1114" s="10"/>
      <c r="Y1114" s="10"/>
      <c r="Z1114" s="11"/>
      <c r="AA1114" s="11"/>
      <c r="AB1114" s="10" t="str">
        <f t="shared" si="85"/>
        <v>18</v>
      </c>
      <c r="AC1114" s="10" t="s">
        <v>178</v>
      </c>
      <c r="AD1114" s="10"/>
      <c r="AE1114" s="10">
        <f t="shared" si="86"/>
        <v>22.186111067404358</v>
      </c>
      <c r="AF1114" s="10"/>
      <c r="AG1114" s="120" t="s">
        <v>2484</v>
      </c>
    </row>
    <row r="1115" spans="1:33" ht="16.5" x14ac:dyDescent="0.3">
      <c r="A1115" s="55">
        <f t="shared" si="87"/>
        <v>1110</v>
      </c>
      <c r="B1115" s="1">
        <v>100006190</v>
      </c>
      <c r="D1115" s="16">
        <v>0</v>
      </c>
      <c r="E1115" s="93" t="str">
        <f>t_skill_s说明表!C1033</f>
        <v>2*2步兵，召唤步兵</v>
      </c>
      <c r="F1115" s="120" t="s">
        <v>2485</v>
      </c>
      <c r="G1115" s="120"/>
      <c r="H1115" s="10"/>
      <c r="I1115" s="10">
        <v>0</v>
      </c>
      <c r="J1115" s="11" t="s">
        <v>262</v>
      </c>
      <c r="K1115" s="10" t="s">
        <v>55</v>
      </c>
      <c r="L1115" s="12"/>
      <c r="M1115" s="10">
        <v>1</v>
      </c>
      <c r="N1115" s="10"/>
      <c r="O1115" s="248"/>
      <c r="P1115" s="10"/>
      <c r="Q1115" s="10"/>
      <c r="R1115" s="248"/>
      <c r="S1115" s="248"/>
      <c r="T1115" s="10" t="s">
        <v>117</v>
      </c>
      <c r="U1115" s="248">
        <v>0</v>
      </c>
      <c r="V1115" s="10"/>
      <c r="W1115" s="273" t="s">
        <v>2609</v>
      </c>
      <c r="X1115" s="10"/>
      <c r="Y1115" s="10"/>
      <c r="Z1115" s="11"/>
      <c r="AA1115" s="11"/>
      <c r="AB1115" s="10" t="str">
        <f t="shared" si="85"/>
        <v>19</v>
      </c>
      <c r="AC1115" s="10" t="s">
        <v>178</v>
      </c>
      <c r="AD1115" s="10"/>
      <c r="AE1115" s="10">
        <f t="shared" si="86"/>
        <v>26.62333328088523</v>
      </c>
      <c r="AF1115" s="10"/>
      <c r="AG1115" s="120" t="s">
        <v>2485</v>
      </c>
    </row>
    <row r="1116" spans="1:33" ht="16.5" x14ac:dyDescent="0.3">
      <c r="A1116" s="10">
        <f t="shared" si="87"/>
        <v>1111</v>
      </c>
      <c r="B1116" s="1">
        <v>100006200</v>
      </c>
      <c r="D1116" s="16">
        <v>0</v>
      </c>
      <c r="E1116" s="93" t="str">
        <f>t_skill_s说明表!C1034</f>
        <v>2*2步兵，召唤步兵</v>
      </c>
      <c r="F1116" s="120" t="s">
        <v>2486</v>
      </c>
      <c r="G1116" s="120"/>
      <c r="H1116" s="10"/>
      <c r="I1116" s="10">
        <v>0</v>
      </c>
      <c r="J1116" s="11" t="s">
        <v>262</v>
      </c>
      <c r="K1116" s="10" t="s">
        <v>55</v>
      </c>
      <c r="L1116" s="12"/>
      <c r="M1116" s="10">
        <v>1</v>
      </c>
      <c r="N1116" s="10"/>
      <c r="O1116" s="248"/>
      <c r="P1116" s="10"/>
      <c r="Q1116" s="10"/>
      <c r="R1116" s="248"/>
      <c r="S1116" s="248"/>
      <c r="T1116" s="10" t="s">
        <v>117</v>
      </c>
      <c r="U1116" s="248">
        <v>0</v>
      </c>
      <c r="V1116" s="10"/>
      <c r="W1116" s="273" t="s">
        <v>2609</v>
      </c>
      <c r="X1116" s="10"/>
      <c r="Y1116" s="10"/>
      <c r="Z1116" s="11"/>
      <c r="AA1116" s="11"/>
      <c r="AB1116" s="10" t="str">
        <f t="shared" si="85"/>
        <v>20</v>
      </c>
      <c r="AC1116" s="10" t="s">
        <v>178</v>
      </c>
      <c r="AD1116" s="10"/>
      <c r="AE1116" s="10">
        <f t="shared" si="86"/>
        <v>31.947999937062274</v>
      </c>
      <c r="AF1116" s="10"/>
      <c r="AG1116" s="120" t="s">
        <v>2486</v>
      </c>
    </row>
    <row r="1117" spans="1:33" ht="16.5" x14ac:dyDescent="0.3">
      <c r="A1117" s="55">
        <f t="shared" si="87"/>
        <v>1112</v>
      </c>
      <c r="B1117" s="1">
        <v>100006210</v>
      </c>
      <c r="D1117" s="16">
        <v>0</v>
      </c>
      <c r="E1117" s="93" t="str">
        <f>t_skill_s说明表!C1035</f>
        <v>2*2步兵，召唤步兵</v>
      </c>
      <c r="F1117" s="120" t="s">
        <v>2487</v>
      </c>
      <c r="G1117" s="120"/>
      <c r="H1117" s="10"/>
      <c r="I1117" s="10">
        <v>0</v>
      </c>
      <c r="J1117" s="11" t="s">
        <v>262</v>
      </c>
      <c r="K1117" s="10" t="s">
        <v>55</v>
      </c>
      <c r="L1117" s="12"/>
      <c r="M1117" s="10">
        <v>1</v>
      </c>
      <c r="N1117" s="10"/>
      <c r="O1117" s="248"/>
      <c r="P1117" s="10"/>
      <c r="Q1117" s="10"/>
      <c r="R1117" s="248"/>
      <c r="S1117" s="248"/>
      <c r="T1117" s="10" t="s">
        <v>117</v>
      </c>
      <c r="U1117" s="248">
        <v>0</v>
      </c>
      <c r="V1117" s="10"/>
      <c r="W1117" s="273" t="s">
        <v>2609</v>
      </c>
      <c r="X1117" s="10"/>
      <c r="Y1117" s="10"/>
      <c r="Z1117" s="11"/>
      <c r="AA1117" s="11"/>
      <c r="AB1117" s="10" t="str">
        <f t="shared" si="85"/>
        <v>21</v>
      </c>
      <c r="AC1117" s="10" t="s">
        <v>178</v>
      </c>
      <c r="AD1117" s="10"/>
      <c r="AE1117" s="10">
        <f t="shared" si="86"/>
        <v>38.337599924474731</v>
      </c>
      <c r="AF1117" s="10"/>
      <c r="AG1117" s="120" t="s">
        <v>2487</v>
      </c>
    </row>
    <row r="1118" spans="1:33" ht="16.5" x14ac:dyDescent="0.3">
      <c r="A1118" s="10">
        <f t="shared" si="87"/>
        <v>1113</v>
      </c>
      <c r="B1118" s="1">
        <v>100006220</v>
      </c>
      <c r="D1118" s="16">
        <v>0</v>
      </c>
      <c r="E1118" s="93" t="str">
        <f>t_skill_s说明表!C1036</f>
        <v>2*2步兵，召唤步兵</v>
      </c>
      <c r="F1118" s="120" t="s">
        <v>2488</v>
      </c>
      <c r="G1118" s="120"/>
      <c r="H1118" s="10"/>
      <c r="I1118" s="10">
        <v>0</v>
      </c>
      <c r="J1118" s="11" t="s">
        <v>262</v>
      </c>
      <c r="K1118" s="10" t="s">
        <v>55</v>
      </c>
      <c r="L1118" s="12"/>
      <c r="M1118" s="10">
        <v>1</v>
      </c>
      <c r="N1118" s="10"/>
      <c r="O1118" s="248"/>
      <c r="P1118" s="10"/>
      <c r="Q1118" s="10"/>
      <c r="R1118" s="248"/>
      <c r="S1118" s="248"/>
      <c r="T1118" s="10" t="s">
        <v>117</v>
      </c>
      <c r="U1118" s="248">
        <v>0</v>
      </c>
      <c r="V1118" s="10"/>
      <c r="W1118" s="273" t="s">
        <v>2609</v>
      </c>
      <c r="X1118" s="10"/>
      <c r="Y1118" s="10"/>
      <c r="Z1118" s="11"/>
      <c r="AA1118" s="11"/>
      <c r="AB1118" s="10" t="str">
        <f t="shared" si="85"/>
        <v>22</v>
      </c>
      <c r="AC1118" s="10" t="s">
        <v>178</v>
      </c>
      <c r="AD1118" s="10"/>
      <c r="AE1118" s="10">
        <f t="shared" si="86"/>
        <v>46.005119909369675</v>
      </c>
      <c r="AF1118" s="10"/>
      <c r="AG1118" s="120" t="s">
        <v>2488</v>
      </c>
    </row>
    <row r="1119" spans="1:33" ht="16.5" x14ac:dyDescent="0.3">
      <c r="A1119" s="55">
        <f t="shared" si="87"/>
        <v>1114</v>
      </c>
      <c r="B1119" s="1">
        <v>100006230</v>
      </c>
      <c r="D1119" s="16">
        <v>0</v>
      </c>
      <c r="E1119" s="93" t="str">
        <f>t_skill_s说明表!C1037</f>
        <v>2*2步兵，召唤步兵</v>
      </c>
      <c r="F1119" s="120" t="s">
        <v>2489</v>
      </c>
      <c r="G1119" s="120"/>
      <c r="H1119" s="10"/>
      <c r="I1119" s="10">
        <v>0</v>
      </c>
      <c r="J1119" s="11" t="s">
        <v>262</v>
      </c>
      <c r="K1119" s="10" t="s">
        <v>55</v>
      </c>
      <c r="L1119" s="12"/>
      <c r="M1119" s="10">
        <v>1</v>
      </c>
      <c r="N1119" s="10"/>
      <c r="O1119" s="248"/>
      <c r="P1119" s="10"/>
      <c r="Q1119" s="10"/>
      <c r="R1119" s="248"/>
      <c r="S1119" s="248"/>
      <c r="T1119" s="10" t="s">
        <v>117</v>
      </c>
      <c r="U1119" s="248">
        <v>0</v>
      </c>
      <c r="V1119" s="10"/>
      <c r="W1119" s="273" t="s">
        <v>2609</v>
      </c>
      <c r="X1119" s="10"/>
      <c r="Y1119" s="10"/>
      <c r="Z1119" s="11"/>
      <c r="AA1119" s="11"/>
      <c r="AB1119" s="10" t="str">
        <f t="shared" si="85"/>
        <v>23</v>
      </c>
      <c r="AC1119" s="10" t="s">
        <v>178</v>
      </c>
      <c r="AD1119" s="10"/>
      <c r="AE1119" s="10">
        <f t="shared" si="86"/>
        <v>55.206143891243606</v>
      </c>
      <c r="AF1119" s="10"/>
      <c r="AG1119" s="120" t="s">
        <v>2489</v>
      </c>
    </row>
    <row r="1120" spans="1:33" ht="16.5" x14ac:dyDescent="0.3">
      <c r="A1120" s="10">
        <f t="shared" si="87"/>
        <v>1115</v>
      </c>
      <c r="B1120" s="1">
        <v>100006240</v>
      </c>
      <c r="D1120" s="16">
        <v>0</v>
      </c>
      <c r="E1120" s="93" t="str">
        <f>t_skill_s说明表!C1038</f>
        <v>2*2步兵，召唤步兵</v>
      </c>
      <c r="F1120" s="120" t="s">
        <v>2490</v>
      </c>
      <c r="G1120" s="120"/>
      <c r="H1120" s="10"/>
      <c r="I1120" s="10">
        <v>0</v>
      </c>
      <c r="J1120" s="11" t="s">
        <v>262</v>
      </c>
      <c r="K1120" s="10" t="s">
        <v>55</v>
      </c>
      <c r="L1120" s="12"/>
      <c r="M1120" s="10">
        <v>1</v>
      </c>
      <c r="N1120" s="10"/>
      <c r="O1120" s="248"/>
      <c r="P1120" s="10"/>
      <c r="Q1120" s="10"/>
      <c r="R1120" s="248"/>
      <c r="S1120" s="248"/>
      <c r="T1120" s="10" t="s">
        <v>117</v>
      </c>
      <c r="U1120" s="248">
        <v>0</v>
      </c>
      <c r="V1120" s="10"/>
      <c r="W1120" s="273" t="s">
        <v>2609</v>
      </c>
      <c r="X1120" s="10"/>
      <c r="Y1120" s="10"/>
      <c r="Z1120" s="11"/>
      <c r="AA1120" s="11"/>
      <c r="AB1120" s="10" t="str">
        <f t="shared" si="85"/>
        <v>24</v>
      </c>
      <c r="AC1120" s="10" t="s">
        <v>178</v>
      </c>
      <c r="AD1120" s="10"/>
      <c r="AE1120" s="10">
        <f t="shared" si="86"/>
        <v>66.247372669492322</v>
      </c>
      <c r="AF1120" s="10"/>
      <c r="AG1120" s="120" t="s">
        <v>2490</v>
      </c>
    </row>
    <row r="1121" spans="1:33" ht="16.5" x14ac:dyDescent="0.3">
      <c r="A1121" s="55">
        <f t="shared" si="87"/>
        <v>1116</v>
      </c>
      <c r="B1121" s="1">
        <v>100006250</v>
      </c>
      <c r="D1121" s="16">
        <v>0</v>
      </c>
      <c r="E1121" s="93" t="str">
        <f>t_skill_s说明表!C1039</f>
        <v>2*2步兵，召唤步兵</v>
      </c>
      <c r="F1121" s="120" t="s">
        <v>2491</v>
      </c>
      <c r="G1121" s="120"/>
      <c r="H1121" s="10"/>
      <c r="I1121" s="10">
        <v>0</v>
      </c>
      <c r="J1121" s="11" t="s">
        <v>262</v>
      </c>
      <c r="K1121" s="10" t="s">
        <v>55</v>
      </c>
      <c r="L1121" s="12"/>
      <c r="M1121" s="10">
        <v>1</v>
      </c>
      <c r="N1121" s="10"/>
      <c r="O1121" s="248"/>
      <c r="P1121" s="10"/>
      <c r="Q1121" s="10"/>
      <c r="R1121" s="248"/>
      <c r="S1121" s="248"/>
      <c r="T1121" s="10" t="s">
        <v>117</v>
      </c>
      <c r="U1121" s="248">
        <v>0</v>
      </c>
      <c r="V1121" s="10"/>
      <c r="W1121" s="273" t="s">
        <v>2609</v>
      </c>
      <c r="X1121" s="10"/>
      <c r="Y1121" s="10"/>
      <c r="Z1121" s="11"/>
      <c r="AA1121" s="11"/>
      <c r="AB1121" s="10" t="str">
        <f t="shared" si="85"/>
        <v>25</v>
      </c>
      <c r="AC1121" s="10" t="s">
        <v>178</v>
      </c>
      <c r="AD1121" s="10"/>
      <c r="AE1121" s="10">
        <f t="shared" si="86"/>
        <v>79.496847203390786</v>
      </c>
      <c r="AF1121" s="10"/>
      <c r="AG1121" s="120" t="s">
        <v>2491</v>
      </c>
    </row>
    <row r="1122" spans="1:33" ht="16.5" x14ac:dyDescent="0.3">
      <c r="A1122" s="10">
        <f t="shared" si="87"/>
        <v>1117</v>
      </c>
      <c r="B1122" s="1">
        <v>100007000</v>
      </c>
      <c r="D1122" s="16">
        <v>0</v>
      </c>
      <c r="E1122" s="93" t="s">
        <v>2987</v>
      </c>
      <c r="F1122" s="122" t="s">
        <v>107</v>
      </c>
      <c r="G1122" s="122"/>
      <c r="H1122" s="10">
        <v>200000</v>
      </c>
      <c r="I1122" s="10">
        <v>0</v>
      </c>
      <c r="J1122" s="217" t="s">
        <v>149</v>
      </c>
      <c r="K1122" s="97" t="s">
        <v>62</v>
      </c>
      <c r="L1122" s="12">
        <v>0</v>
      </c>
      <c r="M1122" s="10">
        <v>2</v>
      </c>
      <c r="N1122" s="10"/>
      <c r="O1122" s="248">
        <v>422</v>
      </c>
      <c r="P1122" s="1">
        <v>4000</v>
      </c>
      <c r="R1122" s="248"/>
      <c r="S1122" s="248"/>
      <c r="T1122" s="10" t="s">
        <v>117</v>
      </c>
      <c r="U1122" s="248">
        <v>260001</v>
      </c>
      <c r="V1122" s="10"/>
      <c r="W1122" s="10"/>
      <c r="X1122" s="10"/>
      <c r="Y1122" s="22"/>
      <c r="Z1122" s="18"/>
      <c r="AA1122" s="51"/>
      <c r="AB1122" s="10" t="str">
        <f t="shared" ref="AB1122:AB1147" si="88">AB1096</f>
        <v>25</v>
      </c>
      <c r="AC1122" s="16"/>
      <c r="AD1122" s="10">
        <f>[1]卡牌!$AI$79</f>
        <v>350</v>
      </c>
      <c r="AE1122" s="10">
        <f t="shared" ref="AE1122:AE1147" si="89">AE1096</f>
        <v>79.496847203390786</v>
      </c>
      <c r="AF1122" s="10">
        <f t="shared" ref="AF1122" si="90">ROUND(AD1122*AE1122,0)</f>
        <v>27824</v>
      </c>
      <c r="AG1122" s="16"/>
    </row>
    <row r="1123" spans="1:33" ht="16.5" x14ac:dyDescent="0.3">
      <c r="A1123" s="10">
        <f t="shared" si="87"/>
        <v>1118</v>
      </c>
      <c r="B1123" s="1">
        <v>100007010</v>
      </c>
      <c r="D1123" s="16">
        <v>0</v>
      </c>
      <c r="E1123" s="93" t="str">
        <f>t_skill_s说明表!C1040</f>
        <v>2*2骑兵，骑兵冲锋</v>
      </c>
      <c r="F1123" s="122" t="s">
        <v>107</v>
      </c>
      <c r="G1123" s="122"/>
      <c r="H1123" s="10">
        <v>200000</v>
      </c>
      <c r="I1123" s="10">
        <v>0</v>
      </c>
      <c r="J1123" s="121" t="s">
        <v>2523</v>
      </c>
      <c r="K1123" s="97" t="s">
        <v>62</v>
      </c>
      <c r="L1123" s="12" t="str">
        <f t="shared" ref="L1123:L1147" si="91">_xlfn.CONCAT("1,3,0,",AF1123)</f>
        <v>1,3,0,350</v>
      </c>
      <c r="M1123" s="10">
        <v>2</v>
      </c>
      <c r="N1123" s="10"/>
      <c r="O1123" s="248">
        <v>422</v>
      </c>
      <c r="P1123" s="1">
        <v>4000</v>
      </c>
      <c r="R1123" s="248"/>
      <c r="S1123" s="248"/>
      <c r="T1123" s="10" t="s">
        <v>117</v>
      </c>
      <c r="U1123" s="248">
        <v>260001</v>
      </c>
      <c r="V1123" s="10"/>
      <c r="W1123" s="10"/>
      <c r="X1123" s="10"/>
      <c r="Y1123" s="22"/>
      <c r="Z1123" s="18"/>
      <c r="AA1123" s="51"/>
      <c r="AB1123" s="10" t="str">
        <f t="shared" si="88"/>
        <v>01</v>
      </c>
      <c r="AC1123" s="16"/>
      <c r="AD1123" s="10">
        <f>[1]卡牌!$AI$79</f>
        <v>350</v>
      </c>
      <c r="AE1123" s="10">
        <f t="shared" si="89"/>
        <v>1</v>
      </c>
      <c r="AF1123" s="10">
        <f t="shared" si="81"/>
        <v>350</v>
      </c>
      <c r="AG1123" s="16"/>
    </row>
    <row r="1124" spans="1:33" ht="16.5" x14ac:dyDescent="0.3">
      <c r="A1124" s="55">
        <f t="shared" si="87"/>
        <v>1119</v>
      </c>
      <c r="B1124" s="1">
        <v>100007020</v>
      </c>
      <c r="D1124" s="16">
        <v>0</v>
      </c>
      <c r="E1124" s="93" t="str">
        <f>t_skill_s说明表!C1041</f>
        <v>2*2骑兵，骑兵冲锋</v>
      </c>
      <c r="F1124" s="122" t="s">
        <v>107</v>
      </c>
      <c r="G1124" s="122"/>
      <c r="H1124" s="10">
        <v>200000</v>
      </c>
      <c r="I1124" s="10">
        <v>0</v>
      </c>
      <c r="J1124" s="121" t="s">
        <v>2523</v>
      </c>
      <c r="K1124" s="97" t="s">
        <v>62</v>
      </c>
      <c r="L1124" s="12" t="str">
        <f t="shared" si="91"/>
        <v>1,3,0,420</v>
      </c>
      <c r="M1124" s="10">
        <v>2</v>
      </c>
      <c r="N1124" s="10"/>
      <c r="O1124" s="248">
        <v>422</v>
      </c>
      <c r="P1124" s="1">
        <v>4000</v>
      </c>
      <c r="R1124" s="248"/>
      <c r="S1124" s="248"/>
      <c r="T1124" s="10" t="s">
        <v>117</v>
      </c>
      <c r="U1124" s="248">
        <v>260001</v>
      </c>
      <c r="V1124" s="10"/>
      <c r="W1124" s="10"/>
      <c r="X1124" s="10"/>
      <c r="Y1124" s="22"/>
      <c r="Z1124" s="18"/>
      <c r="AA1124" s="51"/>
      <c r="AB1124" s="10" t="str">
        <f t="shared" si="88"/>
        <v>02</v>
      </c>
      <c r="AC1124" s="16"/>
      <c r="AD1124" s="10">
        <f>[1]卡牌!$AI$79</f>
        <v>350</v>
      </c>
      <c r="AE1124" s="10">
        <f t="shared" si="89"/>
        <v>1.2</v>
      </c>
      <c r="AF1124" s="10">
        <f t="shared" si="81"/>
        <v>420</v>
      </c>
      <c r="AG1124" s="16"/>
    </row>
    <row r="1125" spans="1:33" ht="16.5" x14ac:dyDescent="0.3">
      <c r="A1125" s="10">
        <f t="shared" si="87"/>
        <v>1120</v>
      </c>
      <c r="B1125" s="1">
        <v>100007030</v>
      </c>
      <c r="D1125" s="16">
        <v>0</v>
      </c>
      <c r="E1125" s="93" t="str">
        <f>t_skill_s说明表!C1042</f>
        <v>2*2骑兵，骑兵冲锋</v>
      </c>
      <c r="F1125" s="122" t="s">
        <v>107</v>
      </c>
      <c r="G1125" s="122"/>
      <c r="H1125" s="10">
        <v>200000</v>
      </c>
      <c r="I1125" s="10">
        <v>0</v>
      </c>
      <c r="J1125" s="121" t="s">
        <v>2523</v>
      </c>
      <c r="K1125" s="97" t="s">
        <v>62</v>
      </c>
      <c r="L1125" s="12" t="str">
        <f t="shared" si="91"/>
        <v>1,3,0,504</v>
      </c>
      <c r="M1125" s="10">
        <v>2</v>
      </c>
      <c r="N1125" s="10"/>
      <c r="O1125" s="248">
        <v>422</v>
      </c>
      <c r="P1125" s="1">
        <v>4000</v>
      </c>
      <c r="R1125" s="248"/>
      <c r="S1125" s="248"/>
      <c r="T1125" s="10" t="s">
        <v>117</v>
      </c>
      <c r="U1125" s="248">
        <v>260001</v>
      </c>
      <c r="V1125" s="10"/>
      <c r="W1125" s="10"/>
      <c r="X1125" s="10"/>
      <c r="Y1125" s="22"/>
      <c r="Z1125" s="18"/>
      <c r="AA1125" s="51"/>
      <c r="AB1125" s="10" t="str">
        <f t="shared" si="88"/>
        <v>03</v>
      </c>
      <c r="AC1125" s="16"/>
      <c r="AD1125" s="10">
        <f>[1]卡牌!$AI$79</f>
        <v>350</v>
      </c>
      <c r="AE1125" s="10">
        <f t="shared" si="89"/>
        <v>1.44</v>
      </c>
      <c r="AF1125" s="10">
        <f t="shared" si="81"/>
        <v>504</v>
      </c>
      <c r="AG1125" s="16"/>
    </row>
    <row r="1126" spans="1:33" ht="16.5" x14ac:dyDescent="0.3">
      <c r="A1126" s="55">
        <f t="shared" si="87"/>
        <v>1121</v>
      </c>
      <c r="B1126" s="1">
        <v>100007040</v>
      </c>
      <c r="D1126" s="16">
        <v>0</v>
      </c>
      <c r="E1126" s="93" t="str">
        <f>t_skill_s说明表!C1043</f>
        <v>2*2骑兵，骑兵冲锋</v>
      </c>
      <c r="F1126" s="122" t="s">
        <v>107</v>
      </c>
      <c r="G1126" s="122"/>
      <c r="H1126" s="10">
        <v>200000</v>
      </c>
      <c r="I1126" s="10">
        <v>0</v>
      </c>
      <c r="J1126" s="121" t="s">
        <v>2523</v>
      </c>
      <c r="K1126" s="97" t="s">
        <v>62</v>
      </c>
      <c r="L1126" s="12" t="str">
        <f t="shared" si="91"/>
        <v>1,3,0,605</v>
      </c>
      <c r="M1126" s="10">
        <v>2</v>
      </c>
      <c r="N1126" s="10"/>
      <c r="O1126" s="248">
        <v>422</v>
      </c>
      <c r="P1126" s="1">
        <v>4000</v>
      </c>
      <c r="R1126" s="248"/>
      <c r="S1126" s="248"/>
      <c r="T1126" s="10" t="s">
        <v>117</v>
      </c>
      <c r="U1126" s="248">
        <v>260001</v>
      </c>
      <c r="V1126" s="10"/>
      <c r="W1126" s="10"/>
      <c r="X1126" s="10"/>
      <c r="Y1126" s="22"/>
      <c r="Z1126" s="18"/>
      <c r="AA1126" s="51"/>
      <c r="AB1126" s="10" t="str">
        <f t="shared" si="88"/>
        <v>04</v>
      </c>
      <c r="AC1126" s="16"/>
      <c r="AD1126" s="10">
        <f>[1]卡牌!$AI$79</f>
        <v>350</v>
      </c>
      <c r="AE1126" s="10">
        <f t="shared" si="89"/>
        <v>1.728</v>
      </c>
      <c r="AF1126" s="10">
        <f t="shared" ref="AF1126:AF1147" si="92">ROUND(AD1126*AE1126,0)</f>
        <v>605</v>
      </c>
      <c r="AG1126" s="16"/>
    </row>
    <row r="1127" spans="1:33" ht="16.5" x14ac:dyDescent="0.3">
      <c r="A1127" s="10">
        <f t="shared" si="87"/>
        <v>1122</v>
      </c>
      <c r="B1127" s="1">
        <v>100007050</v>
      </c>
      <c r="D1127" s="16">
        <v>0</v>
      </c>
      <c r="E1127" s="93" t="str">
        <f>t_skill_s说明表!C1044</f>
        <v>2*2骑兵，骑兵冲锋</v>
      </c>
      <c r="F1127" s="122" t="s">
        <v>107</v>
      </c>
      <c r="G1127" s="122"/>
      <c r="H1127" s="10">
        <v>200000</v>
      </c>
      <c r="I1127" s="10">
        <v>0</v>
      </c>
      <c r="J1127" s="121" t="s">
        <v>2523</v>
      </c>
      <c r="K1127" s="97" t="s">
        <v>62</v>
      </c>
      <c r="L1127" s="12" t="str">
        <f t="shared" si="91"/>
        <v>1,3,0,726</v>
      </c>
      <c r="M1127" s="10">
        <v>2</v>
      </c>
      <c r="N1127" s="10"/>
      <c r="O1127" s="248">
        <v>422</v>
      </c>
      <c r="P1127" s="1">
        <v>4000</v>
      </c>
      <c r="R1127" s="248"/>
      <c r="S1127" s="248"/>
      <c r="T1127" s="10" t="s">
        <v>117</v>
      </c>
      <c r="U1127" s="248">
        <v>260001</v>
      </c>
      <c r="V1127" s="10"/>
      <c r="W1127" s="10"/>
      <c r="X1127" s="10"/>
      <c r="Y1127" s="22"/>
      <c r="Z1127" s="18"/>
      <c r="AA1127" s="51"/>
      <c r="AB1127" s="10" t="str">
        <f t="shared" si="88"/>
        <v>05</v>
      </c>
      <c r="AC1127" s="16"/>
      <c r="AD1127" s="10">
        <f>[1]卡牌!$AI$79</f>
        <v>350</v>
      </c>
      <c r="AE1127" s="10">
        <f t="shared" si="89"/>
        <v>2.0735999999999999</v>
      </c>
      <c r="AF1127" s="10">
        <f t="shared" si="92"/>
        <v>726</v>
      </c>
      <c r="AG1127" s="16"/>
    </row>
    <row r="1128" spans="1:33" ht="16.5" x14ac:dyDescent="0.3">
      <c r="A1128" s="55">
        <f t="shared" si="87"/>
        <v>1123</v>
      </c>
      <c r="B1128" s="1">
        <v>100007060</v>
      </c>
      <c r="D1128" s="16">
        <v>0</v>
      </c>
      <c r="E1128" s="93" t="str">
        <f>t_skill_s说明表!C1045</f>
        <v>2*2骑兵，骑兵冲锋</v>
      </c>
      <c r="F1128" s="122" t="s">
        <v>107</v>
      </c>
      <c r="G1128" s="122"/>
      <c r="H1128" s="10">
        <v>200000</v>
      </c>
      <c r="I1128" s="10">
        <v>0</v>
      </c>
      <c r="J1128" s="121" t="s">
        <v>2523</v>
      </c>
      <c r="K1128" s="97" t="s">
        <v>62</v>
      </c>
      <c r="L1128" s="12" t="str">
        <f t="shared" si="91"/>
        <v>1,3,0,871</v>
      </c>
      <c r="M1128" s="10">
        <v>2</v>
      </c>
      <c r="N1128" s="10"/>
      <c r="O1128" s="248">
        <v>422</v>
      </c>
      <c r="P1128" s="1">
        <v>4000</v>
      </c>
      <c r="R1128" s="248"/>
      <c r="S1128" s="248"/>
      <c r="T1128" s="10" t="s">
        <v>117</v>
      </c>
      <c r="U1128" s="248">
        <v>260001</v>
      </c>
      <c r="V1128" s="10"/>
      <c r="W1128" s="10"/>
      <c r="X1128" s="10"/>
      <c r="Y1128" s="22"/>
      <c r="Z1128" s="18"/>
      <c r="AA1128" s="51"/>
      <c r="AB1128" s="10" t="str">
        <f t="shared" si="88"/>
        <v>06</v>
      </c>
      <c r="AC1128" s="16"/>
      <c r="AD1128" s="10">
        <f>[1]卡牌!$AI$79</f>
        <v>350</v>
      </c>
      <c r="AE1128" s="10">
        <f t="shared" si="89"/>
        <v>2.4883199999999999</v>
      </c>
      <c r="AF1128" s="10">
        <f t="shared" si="92"/>
        <v>871</v>
      </c>
      <c r="AG1128" s="16"/>
    </row>
    <row r="1129" spans="1:33" ht="16.5" x14ac:dyDescent="0.3">
      <c r="A1129" s="10">
        <f t="shared" si="87"/>
        <v>1124</v>
      </c>
      <c r="B1129" s="1">
        <v>100007070</v>
      </c>
      <c r="D1129" s="16">
        <v>0</v>
      </c>
      <c r="E1129" s="93" t="str">
        <f>t_skill_s说明表!C1046</f>
        <v>2*2骑兵，骑兵冲锋</v>
      </c>
      <c r="F1129" s="122" t="s">
        <v>107</v>
      </c>
      <c r="G1129" s="122"/>
      <c r="H1129" s="10">
        <v>200000</v>
      </c>
      <c r="I1129" s="10">
        <v>0</v>
      </c>
      <c r="J1129" s="121" t="s">
        <v>2523</v>
      </c>
      <c r="K1129" s="97" t="s">
        <v>62</v>
      </c>
      <c r="L1129" s="12" t="str">
        <f t="shared" si="91"/>
        <v>1,3,0,1045</v>
      </c>
      <c r="M1129" s="10">
        <v>2</v>
      </c>
      <c r="N1129" s="10"/>
      <c r="O1129" s="248">
        <v>422</v>
      </c>
      <c r="P1129" s="1">
        <v>4000</v>
      </c>
      <c r="R1129" s="248"/>
      <c r="S1129" s="248"/>
      <c r="T1129" s="10" t="s">
        <v>117</v>
      </c>
      <c r="U1129" s="248">
        <v>260001</v>
      </c>
      <c r="V1129" s="10"/>
      <c r="W1129" s="10"/>
      <c r="X1129" s="10"/>
      <c r="Y1129" s="22"/>
      <c r="Z1129" s="18"/>
      <c r="AA1129" s="51"/>
      <c r="AB1129" s="10" t="str">
        <f t="shared" si="88"/>
        <v>07</v>
      </c>
      <c r="AC1129" s="16"/>
      <c r="AD1129" s="10">
        <f>[1]卡牌!$AI$79</f>
        <v>350</v>
      </c>
      <c r="AE1129" s="10">
        <f t="shared" si="89"/>
        <v>2.9859839999999997</v>
      </c>
      <c r="AF1129" s="10">
        <f t="shared" si="92"/>
        <v>1045</v>
      </c>
      <c r="AG1129" s="16"/>
    </row>
    <row r="1130" spans="1:33" ht="16.5" x14ac:dyDescent="0.3">
      <c r="A1130" s="55">
        <f t="shared" si="87"/>
        <v>1125</v>
      </c>
      <c r="B1130" s="1">
        <v>100007080</v>
      </c>
      <c r="D1130" s="16">
        <v>0</v>
      </c>
      <c r="E1130" s="93" t="str">
        <f>t_skill_s说明表!C1047</f>
        <v>2*2骑兵，骑兵冲锋</v>
      </c>
      <c r="F1130" s="122" t="s">
        <v>107</v>
      </c>
      <c r="G1130" s="122"/>
      <c r="H1130" s="10">
        <v>200000</v>
      </c>
      <c r="I1130" s="10">
        <v>0</v>
      </c>
      <c r="J1130" s="121" t="s">
        <v>2523</v>
      </c>
      <c r="K1130" s="97" t="s">
        <v>62</v>
      </c>
      <c r="L1130" s="12" t="str">
        <f t="shared" si="91"/>
        <v>1,3,0,1254</v>
      </c>
      <c r="M1130" s="10">
        <v>2</v>
      </c>
      <c r="N1130" s="10"/>
      <c r="O1130" s="248">
        <v>422</v>
      </c>
      <c r="P1130" s="1">
        <v>4000</v>
      </c>
      <c r="R1130" s="248"/>
      <c r="S1130" s="248"/>
      <c r="T1130" s="10" t="s">
        <v>117</v>
      </c>
      <c r="U1130" s="248">
        <v>260001</v>
      </c>
      <c r="V1130" s="10"/>
      <c r="W1130" s="10"/>
      <c r="X1130" s="10"/>
      <c r="Y1130" s="22"/>
      <c r="Z1130" s="18"/>
      <c r="AA1130" s="51"/>
      <c r="AB1130" s="10" t="str">
        <f t="shared" si="88"/>
        <v>08</v>
      </c>
      <c r="AC1130" s="16"/>
      <c r="AD1130" s="10">
        <f>[1]卡牌!$AI$79</f>
        <v>350</v>
      </c>
      <c r="AE1130" s="10">
        <f t="shared" si="89"/>
        <v>3.5831807999999996</v>
      </c>
      <c r="AF1130" s="10">
        <f t="shared" si="92"/>
        <v>1254</v>
      </c>
      <c r="AG1130" s="16"/>
    </row>
    <row r="1131" spans="1:33" ht="16.5" x14ac:dyDescent="0.3">
      <c r="A1131" s="10">
        <f t="shared" si="87"/>
        <v>1126</v>
      </c>
      <c r="B1131" s="1">
        <v>100007090</v>
      </c>
      <c r="D1131" s="16">
        <v>0</v>
      </c>
      <c r="E1131" s="93" t="str">
        <f>t_skill_s说明表!C1048</f>
        <v>2*2骑兵，骑兵冲锋</v>
      </c>
      <c r="F1131" s="122" t="s">
        <v>107</v>
      </c>
      <c r="G1131" s="122"/>
      <c r="H1131" s="10">
        <v>200000</v>
      </c>
      <c r="I1131" s="10">
        <v>0</v>
      </c>
      <c r="J1131" s="121" t="s">
        <v>2523</v>
      </c>
      <c r="K1131" s="97" t="s">
        <v>62</v>
      </c>
      <c r="L1131" s="12" t="str">
        <f t="shared" si="91"/>
        <v>1,3,0,1505</v>
      </c>
      <c r="M1131" s="10">
        <v>2</v>
      </c>
      <c r="N1131" s="10"/>
      <c r="O1131" s="248">
        <v>422</v>
      </c>
      <c r="P1131" s="1">
        <v>4000</v>
      </c>
      <c r="R1131" s="248"/>
      <c r="S1131" s="248"/>
      <c r="T1131" s="10" t="s">
        <v>117</v>
      </c>
      <c r="U1131" s="248">
        <v>260001</v>
      </c>
      <c r="V1131" s="10"/>
      <c r="W1131" s="10"/>
      <c r="X1131" s="10"/>
      <c r="Y1131" s="22"/>
      <c r="Z1131" s="18"/>
      <c r="AA1131" s="51"/>
      <c r="AB1131" s="10" t="str">
        <f t="shared" si="88"/>
        <v>09</v>
      </c>
      <c r="AC1131" s="16"/>
      <c r="AD1131" s="10">
        <f>[1]卡牌!$AI$79</f>
        <v>350</v>
      </c>
      <c r="AE1131" s="10">
        <f t="shared" si="89"/>
        <v>4.2998169599999994</v>
      </c>
      <c r="AF1131" s="10">
        <f t="shared" si="92"/>
        <v>1505</v>
      </c>
      <c r="AG1131" s="16"/>
    </row>
    <row r="1132" spans="1:33" ht="16.5" x14ac:dyDescent="0.3">
      <c r="A1132" s="55">
        <f t="shared" si="87"/>
        <v>1127</v>
      </c>
      <c r="B1132" s="1">
        <v>100007100</v>
      </c>
      <c r="D1132" s="16">
        <v>0</v>
      </c>
      <c r="E1132" s="93" t="str">
        <f>t_skill_s说明表!C1049</f>
        <v>2*2骑兵，骑兵冲锋</v>
      </c>
      <c r="F1132" s="122" t="s">
        <v>107</v>
      </c>
      <c r="G1132" s="122"/>
      <c r="H1132" s="10">
        <v>200000</v>
      </c>
      <c r="I1132" s="10">
        <v>0</v>
      </c>
      <c r="J1132" s="121" t="s">
        <v>2523</v>
      </c>
      <c r="K1132" s="97" t="s">
        <v>62</v>
      </c>
      <c r="L1132" s="12" t="str">
        <f t="shared" si="91"/>
        <v>1,3,0,1806</v>
      </c>
      <c r="M1132" s="10">
        <v>2</v>
      </c>
      <c r="N1132" s="10"/>
      <c r="O1132" s="248">
        <v>422</v>
      </c>
      <c r="P1132" s="1">
        <v>4000</v>
      </c>
      <c r="R1132" s="248"/>
      <c r="S1132" s="248"/>
      <c r="T1132" s="10" t="s">
        <v>117</v>
      </c>
      <c r="U1132" s="248">
        <v>260001</v>
      </c>
      <c r="V1132" s="10"/>
      <c r="W1132" s="10"/>
      <c r="X1132" s="10"/>
      <c r="Y1132" s="22"/>
      <c r="Z1132" s="18"/>
      <c r="AA1132" s="51"/>
      <c r="AB1132" s="10" t="str">
        <f t="shared" si="88"/>
        <v>10</v>
      </c>
      <c r="AC1132" s="16"/>
      <c r="AD1132" s="10">
        <f>[1]卡牌!$AI$79</f>
        <v>350</v>
      </c>
      <c r="AE1132" s="10">
        <f t="shared" si="89"/>
        <v>5.1597803519999994</v>
      </c>
      <c r="AF1132" s="10">
        <f t="shared" si="92"/>
        <v>1806</v>
      </c>
      <c r="AG1132" s="16"/>
    </row>
    <row r="1133" spans="1:33" ht="16.5" x14ac:dyDescent="0.3">
      <c r="A1133" s="10">
        <f t="shared" si="87"/>
        <v>1128</v>
      </c>
      <c r="B1133" s="1">
        <v>100007110</v>
      </c>
      <c r="D1133" s="16">
        <v>0</v>
      </c>
      <c r="E1133" s="93" t="str">
        <f>t_skill_s说明表!C1050</f>
        <v>2*2骑兵，骑兵冲锋</v>
      </c>
      <c r="F1133" s="122" t="s">
        <v>107</v>
      </c>
      <c r="G1133" s="122"/>
      <c r="H1133" s="10">
        <v>200000</v>
      </c>
      <c r="I1133" s="10">
        <v>0</v>
      </c>
      <c r="J1133" s="121" t="s">
        <v>2523</v>
      </c>
      <c r="K1133" s="97" t="s">
        <v>62</v>
      </c>
      <c r="L1133" s="12" t="str">
        <f t="shared" si="91"/>
        <v>1,3,0,2167</v>
      </c>
      <c r="M1133" s="10">
        <v>2</v>
      </c>
      <c r="N1133" s="10"/>
      <c r="O1133" s="248">
        <v>422</v>
      </c>
      <c r="P1133" s="1">
        <v>4000</v>
      </c>
      <c r="R1133" s="248"/>
      <c r="S1133" s="248"/>
      <c r="T1133" s="10" t="s">
        <v>117</v>
      </c>
      <c r="U1133" s="248">
        <v>260001</v>
      </c>
      <c r="V1133" s="10"/>
      <c r="W1133" s="10"/>
      <c r="X1133" s="10"/>
      <c r="Y1133" s="22"/>
      <c r="Z1133" s="18"/>
      <c r="AA1133" s="51"/>
      <c r="AB1133" s="10" t="str">
        <f t="shared" si="88"/>
        <v>11</v>
      </c>
      <c r="AC1133" s="16"/>
      <c r="AD1133" s="10">
        <f>[1]卡牌!$AI$79</f>
        <v>350</v>
      </c>
      <c r="AE1133" s="10">
        <f t="shared" si="89"/>
        <v>6.1917364223999991</v>
      </c>
      <c r="AF1133" s="10">
        <f t="shared" si="92"/>
        <v>2167</v>
      </c>
      <c r="AG1133" s="16"/>
    </row>
    <row r="1134" spans="1:33" ht="16.5" x14ac:dyDescent="0.3">
      <c r="A1134" s="55">
        <f t="shared" si="87"/>
        <v>1129</v>
      </c>
      <c r="B1134" s="1">
        <v>100007120</v>
      </c>
      <c r="D1134" s="16">
        <v>0</v>
      </c>
      <c r="E1134" s="93" t="str">
        <f>t_skill_s说明表!C1051</f>
        <v>2*2骑兵，骑兵冲锋</v>
      </c>
      <c r="F1134" s="122" t="s">
        <v>107</v>
      </c>
      <c r="G1134" s="122"/>
      <c r="H1134" s="10">
        <v>200000</v>
      </c>
      <c r="I1134" s="10">
        <v>0</v>
      </c>
      <c r="J1134" s="121" t="s">
        <v>2523</v>
      </c>
      <c r="K1134" s="97" t="s">
        <v>62</v>
      </c>
      <c r="L1134" s="12" t="str">
        <f t="shared" si="91"/>
        <v>1,3,0,2601</v>
      </c>
      <c r="M1134" s="10">
        <v>2</v>
      </c>
      <c r="N1134" s="10"/>
      <c r="O1134" s="248">
        <v>422</v>
      </c>
      <c r="P1134" s="1">
        <v>4000</v>
      </c>
      <c r="R1134" s="248"/>
      <c r="S1134" s="248"/>
      <c r="T1134" s="10" t="s">
        <v>117</v>
      </c>
      <c r="U1134" s="248">
        <v>260001</v>
      </c>
      <c r="V1134" s="10"/>
      <c r="W1134" s="10"/>
      <c r="X1134" s="10"/>
      <c r="Y1134" s="22"/>
      <c r="Z1134" s="18"/>
      <c r="AA1134" s="51"/>
      <c r="AB1134" s="10" t="str">
        <f t="shared" si="88"/>
        <v>12</v>
      </c>
      <c r="AC1134" s="16"/>
      <c r="AD1134" s="10">
        <f>[1]卡牌!$AI$79</f>
        <v>350</v>
      </c>
      <c r="AE1134" s="10">
        <f t="shared" si="89"/>
        <v>7.4300837068799988</v>
      </c>
      <c r="AF1134" s="10">
        <f t="shared" si="92"/>
        <v>2601</v>
      </c>
      <c r="AG1134" s="16"/>
    </row>
    <row r="1135" spans="1:33" ht="16.5" x14ac:dyDescent="0.3">
      <c r="A1135" s="10">
        <f t="shared" si="87"/>
        <v>1130</v>
      </c>
      <c r="B1135" s="1">
        <v>100007130</v>
      </c>
      <c r="D1135" s="16">
        <v>0</v>
      </c>
      <c r="E1135" s="93" t="str">
        <f>t_skill_s说明表!C1052</f>
        <v>2*2骑兵，骑兵冲锋</v>
      </c>
      <c r="F1135" s="122" t="s">
        <v>107</v>
      </c>
      <c r="G1135" s="122"/>
      <c r="H1135" s="10">
        <v>200000</v>
      </c>
      <c r="I1135" s="10">
        <v>0</v>
      </c>
      <c r="J1135" s="121" t="s">
        <v>2523</v>
      </c>
      <c r="K1135" s="97" t="s">
        <v>62</v>
      </c>
      <c r="L1135" s="12" t="str">
        <f t="shared" si="91"/>
        <v>1,3,0,3121</v>
      </c>
      <c r="M1135" s="10">
        <v>2</v>
      </c>
      <c r="N1135" s="10"/>
      <c r="O1135" s="248">
        <v>422</v>
      </c>
      <c r="P1135" s="1">
        <v>4000</v>
      </c>
      <c r="R1135" s="248"/>
      <c r="S1135" s="248"/>
      <c r="T1135" s="10" t="s">
        <v>117</v>
      </c>
      <c r="U1135" s="248">
        <v>260001</v>
      </c>
      <c r="V1135" s="10"/>
      <c r="W1135" s="10"/>
      <c r="X1135" s="10"/>
      <c r="Y1135" s="22"/>
      <c r="Z1135" s="18"/>
      <c r="AA1135" s="51"/>
      <c r="AB1135" s="10" t="str">
        <f t="shared" si="88"/>
        <v>13</v>
      </c>
      <c r="AC1135" s="16"/>
      <c r="AD1135" s="10">
        <f>[1]卡牌!$AI$79</f>
        <v>350</v>
      </c>
      <c r="AE1135" s="10">
        <f t="shared" si="89"/>
        <v>8.9161004482559978</v>
      </c>
      <c r="AF1135" s="10">
        <f t="shared" si="92"/>
        <v>3121</v>
      </c>
      <c r="AG1135" s="16"/>
    </row>
    <row r="1136" spans="1:33" ht="16.5" x14ac:dyDescent="0.3">
      <c r="A1136" s="55">
        <f t="shared" si="87"/>
        <v>1131</v>
      </c>
      <c r="B1136" s="1">
        <v>100007140</v>
      </c>
      <c r="D1136" s="16">
        <v>0</v>
      </c>
      <c r="E1136" s="93" t="str">
        <f>t_skill_s说明表!C1053</f>
        <v>2*2骑兵，骑兵冲锋</v>
      </c>
      <c r="F1136" s="122" t="s">
        <v>107</v>
      </c>
      <c r="G1136" s="122"/>
      <c r="H1136" s="10">
        <v>200000</v>
      </c>
      <c r="I1136" s="10">
        <v>0</v>
      </c>
      <c r="J1136" s="121" t="s">
        <v>2523</v>
      </c>
      <c r="K1136" s="97" t="s">
        <v>62</v>
      </c>
      <c r="L1136" s="12" t="str">
        <f t="shared" si="91"/>
        <v>1,3,0,3745</v>
      </c>
      <c r="M1136" s="10">
        <v>2</v>
      </c>
      <c r="N1136" s="10"/>
      <c r="O1136" s="248">
        <v>422</v>
      </c>
      <c r="P1136" s="1">
        <v>4000</v>
      </c>
      <c r="R1136" s="248"/>
      <c r="S1136" s="248"/>
      <c r="T1136" s="10" t="s">
        <v>117</v>
      </c>
      <c r="U1136" s="248">
        <v>260001</v>
      </c>
      <c r="V1136" s="10"/>
      <c r="W1136" s="10"/>
      <c r="X1136" s="10"/>
      <c r="Y1136" s="22"/>
      <c r="Z1136" s="18"/>
      <c r="AA1136" s="51"/>
      <c r="AB1136" s="10" t="str">
        <f t="shared" si="88"/>
        <v>14</v>
      </c>
      <c r="AC1136" s="16"/>
      <c r="AD1136" s="10">
        <f>[1]卡牌!$AI$79</f>
        <v>350</v>
      </c>
      <c r="AE1136" s="10">
        <f t="shared" si="89"/>
        <v>10.699320537907196</v>
      </c>
      <c r="AF1136" s="10">
        <f t="shared" si="92"/>
        <v>3745</v>
      </c>
      <c r="AG1136" s="16"/>
    </row>
    <row r="1137" spans="1:33" ht="16.5" x14ac:dyDescent="0.3">
      <c r="A1137" s="10">
        <f t="shared" si="87"/>
        <v>1132</v>
      </c>
      <c r="B1137" s="1">
        <v>100007150</v>
      </c>
      <c r="D1137" s="16">
        <v>0</v>
      </c>
      <c r="E1137" s="93" t="str">
        <f>t_skill_s说明表!C1054</f>
        <v>2*2骑兵，骑兵冲锋</v>
      </c>
      <c r="F1137" s="122" t="s">
        <v>107</v>
      </c>
      <c r="G1137" s="122"/>
      <c r="H1137" s="10">
        <v>200000</v>
      </c>
      <c r="I1137" s="10">
        <v>0</v>
      </c>
      <c r="J1137" s="121" t="s">
        <v>2523</v>
      </c>
      <c r="K1137" s="97" t="s">
        <v>62</v>
      </c>
      <c r="L1137" s="12" t="str">
        <f t="shared" si="91"/>
        <v>1,3,0,4494</v>
      </c>
      <c r="M1137" s="10">
        <v>2</v>
      </c>
      <c r="N1137" s="10"/>
      <c r="O1137" s="248">
        <v>422</v>
      </c>
      <c r="P1137" s="1">
        <v>4000</v>
      </c>
      <c r="R1137" s="248"/>
      <c r="S1137" s="248"/>
      <c r="T1137" s="10" t="s">
        <v>117</v>
      </c>
      <c r="U1137" s="248">
        <v>260001</v>
      </c>
      <c r="V1137" s="10"/>
      <c r="W1137" s="10"/>
      <c r="X1137" s="10"/>
      <c r="Y1137" s="22"/>
      <c r="Z1137" s="18"/>
      <c r="AA1137" s="51"/>
      <c r="AB1137" s="10" t="str">
        <f t="shared" si="88"/>
        <v>15</v>
      </c>
      <c r="AC1137" s="16"/>
      <c r="AD1137" s="10">
        <f>[1]卡牌!$AI$79</f>
        <v>350</v>
      </c>
      <c r="AE1137" s="10">
        <f t="shared" si="89"/>
        <v>12.839184645488634</v>
      </c>
      <c r="AF1137" s="10">
        <f t="shared" si="92"/>
        <v>4494</v>
      </c>
      <c r="AG1137" s="16"/>
    </row>
    <row r="1138" spans="1:33" ht="16.5" x14ac:dyDescent="0.3">
      <c r="A1138" s="55">
        <f t="shared" si="87"/>
        <v>1133</v>
      </c>
      <c r="B1138" s="1">
        <v>100007160</v>
      </c>
      <c r="D1138" s="16">
        <v>0</v>
      </c>
      <c r="E1138" s="93" t="str">
        <f>t_skill_s说明表!C1055</f>
        <v>2*2骑兵，骑兵冲锋</v>
      </c>
      <c r="F1138" s="122" t="s">
        <v>107</v>
      </c>
      <c r="G1138" s="122"/>
      <c r="H1138" s="10">
        <v>200000</v>
      </c>
      <c r="I1138" s="10">
        <v>0</v>
      </c>
      <c r="J1138" s="121" t="s">
        <v>2523</v>
      </c>
      <c r="K1138" s="97" t="s">
        <v>62</v>
      </c>
      <c r="L1138" s="12" t="str">
        <f t="shared" si="91"/>
        <v>1,3,0,5392</v>
      </c>
      <c r="M1138" s="10">
        <v>2</v>
      </c>
      <c r="N1138" s="10"/>
      <c r="O1138" s="248">
        <v>422</v>
      </c>
      <c r="P1138" s="1">
        <v>4000</v>
      </c>
      <c r="R1138" s="248"/>
      <c r="S1138" s="248"/>
      <c r="T1138" s="10" t="s">
        <v>117</v>
      </c>
      <c r="U1138" s="248">
        <v>260001</v>
      </c>
      <c r="V1138" s="10"/>
      <c r="W1138" s="10"/>
      <c r="X1138" s="10"/>
      <c r="Y1138" s="22"/>
      <c r="Z1138" s="18"/>
      <c r="AA1138" s="51"/>
      <c r="AB1138" s="10" t="str">
        <f t="shared" si="88"/>
        <v>16</v>
      </c>
      <c r="AC1138" s="16"/>
      <c r="AD1138" s="10">
        <f>[1]卡牌!$AI$79</f>
        <v>350</v>
      </c>
      <c r="AE1138" s="10">
        <f t="shared" si="89"/>
        <v>15.407021574586361</v>
      </c>
      <c r="AF1138" s="10">
        <f t="shared" si="92"/>
        <v>5392</v>
      </c>
      <c r="AG1138" s="16"/>
    </row>
    <row r="1139" spans="1:33" ht="16.5" x14ac:dyDescent="0.3">
      <c r="A1139" s="10">
        <f t="shared" si="87"/>
        <v>1134</v>
      </c>
      <c r="B1139" s="1">
        <v>100007170</v>
      </c>
      <c r="D1139" s="16">
        <v>0</v>
      </c>
      <c r="E1139" s="93" t="str">
        <f>t_skill_s说明表!C1056</f>
        <v>2*2骑兵，骑兵冲锋</v>
      </c>
      <c r="F1139" s="122" t="s">
        <v>107</v>
      </c>
      <c r="G1139" s="122"/>
      <c r="H1139" s="10">
        <v>200000</v>
      </c>
      <c r="I1139" s="10">
        <v>0</v>
      </c>
      <c r="J1139" s="121" t="s">
        <v>2523</v>
      </c>
      <c r="K1139" s="97" t="s">
        <v>62</v>
      </c>
      <c r="L1139" s="12" t="str">
        <f t="shared" si="91"/>
        <v>1,3,0,6471</v>
      </c>
      <c r="M1139" s="10">
        <v>2</v>
      </c>
      <c r="N1139" s="10"/>
      <c r="O1139" s="248">
        <v>422</v>
      </c>
      <c r="P1139" s="1">
        <v>4000</v>
      </c>
      <c r="R1139" s="248"/>
      <c r="S1139" s="248"/>
      <c r="T1139" s="10" t="s">
        <v>117</v>
      </c>
      <c r="U1139" s="248">
        <v>260001</v>
      </c>
      <c r="V1139" s="10"/>
      <c r="W1139" s="10"/>
      <c r="X1139" s="10"/>
      <c r="Y1139" s="22"/>
      <c r="Z1139" s="18"/>
      <c r="AA1139" s="51"/>
      <c r="AB1139" s="10" t="str">
        <f t="shared" si="88"/>
        <v>17</v>
      </c>
      <c r="AC1139" s="16"/>
      <c r="AD1139" s="10">
        <f>[1]卡牌!$AI$79</f>
        <v>350</v>
      </c>
      <c r="AE1139" s="10">
        <f t="shared" si="89"/>
        <v>18.488425889503631</v>
      </c>
      <c r="AF1139" s="10">
        <f t="shared" si="92"/>
        <v>6471</v>
      </c>
      <c r="AG1139" s="16"/>
    </row>
    <row r="1140" spans="1:33" ht="16.5" x14ac:dyDescent="0.3">
      <c r="A1140" s="55">
        <f t="shared" si="87"/>
        <v>1135</v>
      </c>
      <c r="B1140" s="1">
        <v>100007180</v>
      </c>
      <c r="D1140" s="16">
        <v>0</v>
      </c>
      <c r="E1140" s="93" t="str">
        <f>t_skill_s说明表!C1057</f>
        <v>2*2骑兵，骑兵冲锋</v>
      </c>
      <c r="F1140" s="122" t="s">
        <v>107</v>
      </c>
      <c r="G1140" s="122"/>
      <c r="H1140" s="10">
        <v>200000</v>
      </c>
      <c r="I1140" s="10">
        <v>0</v>
      </c>
      <c r="J1140" s="121" t="s">
        <v>2523</v>
      </c>
      <c r="K1140" s="97" t="s">
        <v>62</v>
      </c>
      <c r="L1140" s="12" t="str">
        <f t="shared" si="91"/>
        <v>1,3,0,7765</v>
      </c>
      <c r="M1140" s="10">
        <v>2</v>
      </c>
      <c r="N1140" s="10"/>
      <c r="O1140" s="248">
        <v>422</v>
      </c>
      <c r="P1140" s="1">
        <v>4000</v>
      </c>
      <c r="R1140" s="248"/>
      <c r="S1140" s="248"/>
      <c r="T1140" s="10" t="s">
        <v>117</v>
      </c>
      <c r="U1140" s="248">
        <v>260001</v>
      </c>
      <c r="V1140" s="10"/>
      <c r="W1140" s="10"/>
      <c r="X1140" s="10"/>
      <c r="Y1140" s="22"/>
      <c r="Z1140" s="18"/>
      <c r="AA1140" s="51"/>
      <c r="AB1140" s="10" t="str">
        <f t="shared" si="88"/>
        <v>18</v>
      </c>
      <c r="AC1140" s="16"/>
      <c r="AD1140" s="10">
        <f>[1]卡牌!$AI$79</f>
        <v>350</v>
      </c>
      <c r="AE1140" s="10">
        <f t="shared" si="89"/>
        <v>22.186111067404358</v>
      </c>
      <c r="AF1140" s="10">
        <f t="shared" si="92"/>
        <v>7765</v>
      </c>
      <c r="AG1140" s="16"/>
    </row>
    <row r="1141" spans="1:33" ht="16.5" x14ac:dyDescent="0.3">
      <c r="A1141" s="10">
        <f t="shared" si="87"/>
        <v>1136</v>
      </c>
      <c r="B1141" s="1">
        <v>100007190</v>
      </c>
      <c r="D1141" s="16">
        <v>0</v>
      </c>
      <c r="E1141" s="93" t="str">
        <f>t_skill_s说明表!C1058</f>
        <v>2*2骑兵，骑兵冲锋</v>
      </c>
      <c r="F1141" s="122" t="s">
        <v>107</v>
      </c>
      <c r="G1141" s="122"/>
      <c r="H1141" s="10">
        <v>200000</v>
      </c>
      <c r="I1141" s="10">
        <v>0</v>
      </c>
      <c r="J1141" s="121" t="s">
        <v>2523</v>
      </c>
      <c r="K1141" s="97" t="s">
        <v>62</v>
      </c>
      <c r="L1141" s="12" t="str">
        <f t="shared" si="91"/>
        <v>1,3,0,9318</v>
      </c>
      <c r="M1141" s="10">
        <v>2</v>
      </c>
      <c r="N1141" s="10"/>
      <c r="O1141" s="248">
        <v>422</v>
      </c>
      <c r="P1141" s="1">
        <v>4000</v>
      </c>
      <c r="R1141" s="248"/>
      <c r="S1141" s="248"/>
      <c r="T1141" s="10" t="s">
        <v>117</v>
      </c>
      <c r="U1141" s="248">
        <v>260001</v>
      </c>
      <c r="V1141" s="10"/>
      <c r="W1141" s="10"/>
      <c r="X1141" s="10"/>
      <c r="Y1141" s="22"/>
      <c r="Z1141" s="18"/>
      <c r="AA1141" s="51"/>
      <c r="AB1141" s="10" t="str">
        <f t="shared" si="88"/>
        <v>19</v>
      </c>
      <c r="AC1141" s="16"/>
      <c r="AD1141" s="10">
        <f>[1]卡牌!$AI$79</f>
        <v>350</v>
      </c>
      <c r="AE1141" s="10">
        <f t="shared" si="89"/>
        <v>26.62333328088523</v>
      </c>
      <c r="AF1141" s="10">
        <f t="shared" si="92"/>
        <v>9318</v>
      </c>
      <c r="AG1141" s="16"/>
    </row>
    <row r="1142" spans="1:33" ht="16.5" x14ac:dyDescent="0.3">
      <c r="A1142" s="55">
        <f t="shared" si="87"/>
        <v>1137</v>
      </c>
      <c r="B1142" s="1">
        <v>100007200</v>
      </c>
      <c r="D1142" s="16">
        <v>0</v>
      </c>
      <c r="E1142" s="93" t="str">
        <f>t_skill_s说明表!C1059</f>
        <v>2*2骑兵，骑兵冲锋</v>
      </c>
      <c r="F1142" s="122" t="s">
        <v>107</v>
      </c>
      <c r="G1142" s="122"/>
      <c r="H1142" s="10">
        <v>200000</v>
      </c>
      <c r="I1142" s="10">
        <v>0</v>
      </c>
      <c r="J1142" s="121" t="s">
        <v>2523</v>
      </c>
      <c r="K1142" s="97" t="s">
        <v>62</v>
      </c>
      <c r="L1142" s="12" t="str">
        <f t="shared" si="91"/>
        <v>1,3,0,11182</v>
      </c>
      <c r="M1142" s="10">
        <v>2</v>
      </c>
      <c r="N1142" s="10"/>
      <c r="O1142" s="248">
        <v>422</v>
      </c>
      <c r="P1142" s="1">
        <v>4000</v>
      </c>
      <c r="R1142" s="248"/>
      <c r="S1142" s="248"/>
      <c r="T1142" s="10" t="s">
        <v>117</v>
      </c>
      <c r="U1142" s="248">
        <v>260001</v>
      </c>
      <c r="V1142" s="10"/>
      <c r="W1142" s="10"/>
      <c r="X1142" s="10"/>
      <c r="Y1142" s="22"/>
      <c r="Z1142" s="18"/>
      <c r="AA1142" s="51"/>
      <c r="AB1142" s="10" t="str">
        <f t="shared" si="88"/>
        <v>20</v>
      </c>
      <c r="AC1142" s="16"/>
      <c r="AD1142" s="10">
        <f>[1]卡牌!$AI$79</f>
        <v>350</v>
      </c>
      <c r="AE1142" s="10">
        <f t="shared" si="89"/>
        <v>31.947999937062274</v>
      </c>
      <c r="AF1142" s="10">
        <f t="shared" si="92"/>
        <v>11182</v>
      </c>
      <c r="AG1142" s="16"/>
    </row>
    <row r="1143" spans="1:33" ht="16.5" x14ac:dyDescent="0.3">
      <c r="A1143" s="10">
        <f t="shared" si="87"/>
        <v>1138</v>
      </c>
      <c r="B1143" s="1">
        <v>100007210</v>
      </c>
      <c r="D1143" s="16">
        <v>0</v>
      </c>
      <c r="E1143" s="93" t="str">
        <f>t_skill_s说明表!C1060</f>
        <v>2*2骑兵，骑兵冲锋</v>
      </c>
      <c r="F1143" s="122" t="s">
        <v>107</v>
      </c>
      <c r="G1143" s="122"/>
      <c r="H1143" s="10">
        <v>200000</v>
      </c>
      <c r="I1143" s="10">
        <v>0</v>
      </c>
      <c r="J1143" s="121" t="s">
        <v>2523</v>
      </c>
      <c r="K1143" s="97" t="s">
        <v>62</v>
      </c>
      <c r="L1143" s="12" t="str">
        <f t="shared" si="91"/>
        <v>1,3,0,13418</v>
      </c>
      <c r="M1143" s="10">
        <v>2</v>
      </c>
      <c r="N1143" s="10"/>
      <c r="O1143" s="248">
        <v>422</v>
      </c>
      <c r="P1143" s="1">
        <v>4000</v>
      </c>
      <c r="R1143" s="248"/>
      <c r="S1143" s="248"/>
      <c r="T1143" s="10" t="s">
        <v>117</v>
      </c>
      <c r="U1143" s="248">
        <v>260001</v>
      </c>
      <c r="V1143" s="10"/>
      <c r="W1143" s="10"/>
      <c r="X1143" s="10"/>
      <c r="Y1143" s="22"/>
      <c r="Z1143" s="18"/>
      <c r="AA1143" s="51"/>
      <c r="AB1143" s="10" t="str">
        <f t="shared" si="88"/>
        <v>21</v>
      </c>
      <c r="AC1143" s="16"/>
      <c r="AD1143" s="10">
        <f>[1]卡牌!$AI$79</f>
        <v>350</v>
      </c>
      <c r="AE1143" s="10">
        <f t="shared" si="89"/>
        <v>38.337599924474731</v>
      </c>
      <c r="AF1143" s="10">
        <f t="shared" si="92"/>
        <v>13418</v>
      </c>
      <c r="AG1143" s="16"/>
    </row>
    <row r="1144" spans="1:33" ht="16.5" x14ac:dyDescent="0.3">
      <c r="A1144" s="55">
        <f t="shared" si="87"/>
        <v>1139</v>
      </c>
      <c r="B1144" s="1">
        <v>100007220</v>
      </c>
      <c r="D1144" s="16">
        <v>0</v>
      </c>
      <c r="E1144" s="93" t="str">
        <f>t_skill_s说明表!C1061</f>
        <v>2*2骑兵，骑兵冲锋</v>
      </c>
      <c r="F1144" s="122" t="s">
        <v>107</v>
      </c>
      <c r="G1144" s="122"/>
      <c r="H1144" s="10">
        <v>200000</v>
      </c>
      <c r="I1144" s="10">
        <v>0</v>
      </c>
      <c r="J1144" s="121" t="s">
        <v>2523</v>
      </c>
      <c r="K1144" s="97" t="s">
        <v>62</v>
      </c>
      <c r="L1144" s="12" t="str">
        <f t="shared" si="91"/>
        <v>1,3,0,16102</v>
      </c>
      <c r="M1144" s="10">
        <v>2</v>
      </c>
      <c r="N1144" s="10"/>
      <c r="O1144" s="248">
        <v>422</v>
      </c>
      <c r="P1144" s="1">
        <v>4000</v>
      </c>
      <c r="R1144" s="248"/>
      <c r="S1144" s="248"/>
      <c r="T1144" s="10" t="s">
        <v>117</v>
      </c>
      <c r="U1144" s="248">
        <v>260001</v>
      </c>
      <c r="V1144" s="10"/>
      <c r="W1144" s="10"/>
      <c r="X1144" s="10"/>
      <c r="Y1144" s="22"/>
      <c r="Z1144" s="18"/>
      <c r="AA1144" s="51"/>
      <c r="AB1144" s="10" t="str">
        <f t="shared" si="88"/>
        <v>22</v>
      </c>
      <c r="AC1144" s="16"/>
      <c r="AD1144" s="10">
        <f>[1]卡牌!$AI$79</f>
        <v>350</v>
      </c>
      <c r="AE1144" s="10">
        <f t="shared" si="89"/>
        <v>46.005119909369675</v>
      </c>
      <c r="AF1144" s="10">
        <f t="shared" si="92"/>
        <v>16102</v>
      </c>
      <c r="AG1144" s="16"/>
    </row>
    <row r="1145" spans="1:33" ht="16.5" x14ac:dyDescent="0.3">
      <c r="A1145" s="10">
        <f t="shared" si="87"/>
        <v>1140</v>
      </c>
      <c r="B1145" s="1">
        <v>100007230</v>
      </c>
      <c r="D1145" s="16">
        <v>0</v>
      </c>
      <c r="E1145" s="93" t="str">
        <f>t_skill_s说明表!C1062</f>
        <v>2*2骑兵，骑兵冲锋</v>
      </c>
      <c r="F1145" s="122" t="s">
        <v>107</v>
      </c>
      <c r="G1145" s="122"/>
      <c r="H1145" s="10">
        <v>200000</v>
      </c>
      <c r="I1145" s="10">
        <v>0</v>
      </c>
      <c r="J1145" s="121" t="s">
        <v>2523</v>
      </c>
      <c r="K1145" s="97" t="s">
        <v>62</v>
      </c>
      <c r="L1145" s="12" t="str">
        <f t="shared" si="91"/>
        <v>1,3,0,19322</v>
      </c>
      <c r="M1145" s="10">
        <v>2</v>
      </c>
      <c r="N1145" s="10"/>
      <c r="O1145" s="248">
        <v>422</v>
      </c>
      <c r="P1145" s="1">
        <v>4000</v>
      </c>
      <c r="R1145" s="248"/>
      <c r="S1145" s="248"/>
      <c r="T1145" s="10" t="s">
        <v>117</v>
      </c>
      <c r="U1145" s="248">
        <v>260001</v>
      </c>
      <c r="V1145" s="10"/>
      <c r="W1145" s="10"/>
      <c r="X1145" s="10"/>
      <c r="Y1145" s="22"/>
      <c r="Z1145" s="18"/>
      <c r="AA1145" s="51"/>
      <c r="AB1145" s="10" t="str">
        <f t="shared" si="88"/>
        <v>23</v>
      </c>
      <c r="AC1145" s="16"/>
      <c r="AD1145" s="10">
        <f>[1]卡牌!$AI$79</f>
        <v>350</v>
      </c>
      <c r="AE1145" s="10">
        <f t="shared" si="89"/>
        <v>55.206143891243606</v>
      </c>
      <c r="AF1145" s="10">
        <f t="shared" si="92"/>
        <v>19322</v>
      </c>
      <c r="AG1145" s="16"/>
    </row>
    <row r="1146" spans="1:33" ht="16.5" x14ac:dyDescent="0.3">
      <c r="A1146" s="55">
        <f t="shared" si="87"/>
        <v>1141</v>
      </c>
      <c r="B1146" s="1">
        <v>100007240</v>
      </c>
      <c r="D1146" s="16">
        <v>0</v>
      </c>
      <c r="E1146" s="93" t="str">
        <f>t_skill_s说明表!C1063</f>
        <v>2*2骑兵，骑兵冲锋</v>
      </c>
      <c r="F1146" s="122" t="s">
        <v>107</v>
      </c>
      <c r="G1146" s="122"/>
      <c r="H1146" s="10">
        <v>200000</v>
      </c>
      <c r="I1146" s="10">
        <v>0</v>
      </c>
      <c r="J1146" s="121" t="s">
        <v>2523</v>
      </c>
      <c r="K1146" s="97" t="s">
        <v>62</v>
      </c>
      <c r="L1146" s="12" t="str">
        <f t="shared" si="91"/>
        <v>1,3,0,23187</v>
      </c>
      <c r="M1146" s="10">
        <v>2</v>
      </c>
      <c r="N1146" s="10"/>
      <c r="O1146" s="248">
        <v>422</v>
      </c>
      <c r="P1146" s="1">
        <v>4000</v>
      </c>
      <c r="R1146" s="248"/>
      <c r="S1146" s="248"/>
      <c r="T1146" s="10" t="s">
        <v>117</v>
      </c>
      <c r="U1146" s="248">
        <v>260001</v>
      </c>
      <c r="V1146" s="10"/>
      <c r="W1146" s="10"/>
      <c r="X1146" s="10"/>
      <c r="Y1146" s="22"/>
      <c r="Z1146" s="18"/>
      <c r="AA1146" s="51"/>
      <c r="AB1146" s="10" t="str">
        <f t="shared" si="88"/>
        <v>24</v>
      </c>
      <c r="AC1146" s="16"/>
      <c r="AD1146" s="10">
        <f>[1]卡牌!$AI$79</f>
        <v>350</v>
      </c>
      <c r="AE1146" s="10">
        <f t="shared" si="89"/>
        <v>66.247372669492322</v>
      </c>
      <c r="AF1146" s="10">
        <f t="shared" si="92"/>
        <v>23187</v>
      </c>
      <c r="AG1146" s="16"/>
    </row>
    <row r="1147" spans="1:33" ht="16.5" x14ac:dyDescent="0.3">
      <c r="A1147" s="10">
        <f t="shared" si="87"/>
        <v>1142</v>
      </c>
      <c r="B1147" s="1">
        <v>100007250</v>
      </c>
      <c r="D1147" s="16">
        <v>0</v>
      </c>
      <c r="E1147" s="93" t="str">
        <f>t_skill_s说明表!C1064</f>
        <v>2*2骑兵，骑兵冲锋</v>
      </c>
      <c r="F1147" s="122" t="s">
        <v>107</v>
      </c>
      <c r="G1147" s="122"/>
      <c r="H1147" s="10">
        <v>200000</v>
      </c>
      <c r="I1147" s="10">
        <v>0</v>
      </c>
      <c r="J1147" s="121" t="s">
        <v>2523</v>
      </c>
      <c r="K1147" s="97" t="s">
        <v>62</v>
      </c>
      <c r="L1147" s="12" t="str">
        <f t="shared" si="91"/>
        <v>1,3,0,27824</v>
      </c>
      <c r="M1147" s="10">
        <v>2</v>
      </c>
      <c r="N1147" s="10"/>
      <c r="O1147" s="248">
        <v>422</v>
      </c>
      <c r="P1147" s="1">
        <v>4000</v>
      </c>
      <c r="R1147" s="248"/>
      <c r="S1147" s="248"/>
      <c r="T1147" s="10" t="s">
        <v>117</v>
      </c>
      <c r="U1147" s="248">
        <v>260001</v>
      </c>
      <c r="V1147" s="10"/>
      <c r="W1147" s="10"/>
      <c r="X1147" s="10"/>
      <c r="Y1147" s="22"/>
      <c r="Z1147" s="18"/>
      <c r="AA1147" s="51"/>
      <c r="AB1147" s="10" t="str">
        <f t="shared" si="88"/>
        <v>25</v>
      </c>
      <c r="AC1147" s="16"/>
      <c r="AD1147" s="10">
        <f>[1]卡牌!$AI$79</f>
        <v>350</v>
      </c>
      <c r="AE1147" s="10">
        <f t="shared" si="89"/>
        <v>79.496847203390786</v>
      </c>
      <c r="AF1147" s="10">
        <f t="shared" si="92"/>
        <v>27824</v>
      </c>
      <c r="AG1147" s="16"/>
    </row>
    <row r="1148" spans="1:33" ht="16.5" x14ac:dyDescent="0.3">
      <c r="A1148" s="55">
        <f t="shared" si="87"/>
        <v>1143</v>
      </c>
      <c r="B1148" s="1">
        <v>100008010</v>
      </c>
      <c r="D1148" s="16">
        <v>0</v>
      </c>
      <c r="E1148" s="93" t="str">
        <f>t_skill_s说明表!C1065</f>
        <v>2*2魔兵，召唤魔兵</v>
      </c>
      <c r="F1148" s="10" t="s">
        <v>2492</v>
      </c>
      <c r="G1148" s="10"/>
      <c r="H1148" s="10"/>
      <c r="I1148" s="10">
        <v>0</v>
      </c>
      <c r="J1148" s="11" t="s">
        <v>262</v>
      </c>
      <c r="K1148" s="10" t="s">
        <v>55</v>
      </c>
      <c r="L1148" s="12"/>
      <c r="M1148" s="10">
        <v>1</v>
      </c>
      <c r="N1148" s="10"/>
      <c r="O1148" s="248">
        <v>426</v>
      </c>
      <c r="P1148" s="10"/>
      <c r="Q1148" s="10"/>
      <c r="R1148" s="248">
        <v>18</v>
      </c>
      <c r="S1148" s="248"/>
      <c r="T1148" s="10" t="s">
        <v>117</v>
      </c>
      <c r="U1148" s="248">
        <v>0</v>
      </c>
      <c r="V1148" s="10"/>
      <c r="W1148" s="273" t="s">
        <v>2609</v>
      </c>
      <c r="X1148" s="10"/>
      <c r="Y1148" s="10"/>
      <c r="Z1148" s="11"/>
      <c r="AA1148" s="11"/>
      <c r="AB1148" s="10" t="str">
        <f t="shared" ref="AB1148:AB1190" si="93">AB1123</f>
        <v>01</v>
      </c>
      <c r="AC1148" s="10" t="s">
        <v>179</v>
      </c>
      <c r="AD1148" s="10"/>
      <c r="AE1148" s="10">
        <f t="shared" ref="AE1148:AE1190" si="94">AE1123</f>
        <v>1</v>
      </c>
      <c r="AF1148" s="10"/>
      <c r="AG1148" s="120" t="s">
        <v>2493</v>
      </c>
    </row>
    <row r="1149" spans="1:33" ht="16.5" x14ac:dyDescent="0.3">
      <c r="A1149" s="10">
        <f t="shared" si="87"/>
        <v>1144</v>
      </c>
      <c r="B1149" s="1">
        <v>100008020</v>
      </c>
      <c r="D1149" s="16">
        <v>0</v>
      </c>
      <c r="E1149" s="93" t="str">
        <f>t_skill_s说明表!C1066</f>
        <v>2*2魔兵，召唤魔兵</v>
      </c>
      <c r="F1149" s="10" t="s">
        <v>2494</v>
      </c>
      <c r="G1149" s="10"/>
      <c r="H1149" s="10"/>
      <c r="I1149" s="10">
        <v>0</v>
      </c>
      <c r="J1149" s="11" t="s">
        <v>262</v>
      </c>
      <c r="K1149" s="10" t="s">
        <v>55</v>
      </c>
      <c r="L1149" s="12"/>
      <c r="M1149" s="10">
        <v>1</v>
      </c>
      <c r="N1149" s="10"/>
      <c r="O1149" s="248">
        <v>426</v>
      </c>
      <c r="P1149" s="10"/>
      <c r="Q1149" s="10"/>
      <c r="R1149" s="248">
        <v>18</v>
      </c>
      <c r="S1149" s="248"/>
      <c r="T1149" s="10" t="s">
        <v>117</v>
      </c>
      <c r="U1149" s="248">
        <v>0</v>
      </c>
      <c r="V1149" s="10"/>
      <c r="W1149" s="273" t="s">
        <v>2609</v>
      </c>
      <c r="X1149" s="10"/>
      <c r="Y1149" s="10"/>
      <c r="Z1149" s="11"/>
      <c r="AA1149" s="11"/>
      <c r="AB1149" s="10" t="str">
        <f t="shared" si="93"/>
        <v>02</v>
      </c>
      <c r="AC1149" s="10" t="s">
        <v>179</v>
      </c>
      <c r="AD1149" s="10"/>
      <c r="AE1149" s="10">
        <f t="shared" si="94"/>
        <v>1.2</v>
      </c>
      <c r="AF1149" s="10"/>
      <c r="AG1149" s="120" t="s">
        <v>2494</v>
      </c>
    </row>
    <row r="1150" spans="1:33" ht="16.5" x14ac:dyDescent="0.3">
      <c r="A1150" s="55">
        <f t="shared" si="87"/>
        <v>1145</v>
      </c>
      <c r="B1150" s="1">
        <v>100008030</v>
      </c>
      <c r="D1150" s="16">
        <v>0</v>
      </c>
      <c r="E1150" s="93" t="str">
        <f>t_skill_s说明表!C1067</f>
        <v>2*2魔兵，召唤魔兵</v>
      </c>
      <c r="F1150" s="10" t="s">
        <v>2495</v>
      </c>
      <c r="G1150" s="10"/>
      <c r="H1150" s="10"/>
      <c r="I1150" s="10">
        <v>0</v>
      </c>
      <c r="J1150" s="11" t="s">
        <v>262</v>
      </c>
      <c r="K1150" s="10" t="s">
        <v>55</v>
      </c>
      <c r="L1150" s="12"/>
      <c r="M1150" s="10">
        <v>1</v>
      </c>
      <c r="N1150" s="10"/>
      <c r="O1150" s="248">
        <v>426</v>
      </c>
      <c r="P1150" s="10"/>
      <c r="Q1150" s="10"/>
      <c r="R1150" s="248">
        <v>18</v>
      </c>
      <c r="S1150" s="248"/>
      <c r="T1150" s="10" t="s">
        <v>117</v>
      </c>
      <c r="U1150" s="248">
        <v>0</v>
      </c>
      <c r="V1150" s="10"/>
      <c r="W1150" s="273" t="s">
        <v>2609</v>
      </c>
      <c r="X1150" s="10"/>
      <c r="Y1150" s="10"/>
      <c r="Z1150" s="11"/>
      <c r="AA1150" s="11"/>
      <c r="AB1150" s="10" t="str">
        <f t="shared" si="93"/>
        <v>03</v>
      </c>
      <c r="AC1150" s="10" t="s">
        <v>179</v>
      </c>
      <c r="AD1150" s="10"/>
      <c r="AE1150" s="10">
        <f t="shared" si="94"/>
        <v>1.44</v>
      </c>
      <c r="AF1150" s="10"/>
      <c r="AG1150" s="120" t="s">
        <v>2495</v>
      </c>
    </row>
    <row r="1151" spans="1:33" ht="16.5" x14ac:dyDescent="0.3">
      <c r="A1151" s="10">
        <f t="shared" si="87"/>
        <v>1146</v>
      </c>
      <c r="B1151" s="1">
        <v>100008040</v>
      </c>
      <c r="D1151" s="16">
        <v>0</v>
      </c>
      <c r="E1151" s="93" t="str">
        <f>t_skill_s说明表!C1068</f>
        <v>2*2魔兵，召唤魔兵</v>
      </c>
      <c r="F1151" s="10" t="s">
        <v>2496</v>
      </c>
      <c r="G1151" s="10"/>
      <c r="H1151" s="10"/>
      <c r="I1151" s="10">
        <v>0</v>
      </c>
      <c r="J1151" s="11" t="s">
        <v>262</v>
      </c>
      <c r="K1151" s="10" t="s">
        <v>55</v>
      </c>
      <c r="L1151" s="12"/>
      <c r="M1151" s="10">
        <v>1</v>
      </c>
      <c r="N1151" s="10"/>
      <c r="O1151" s="248">
        <v>426</v>
      </c>
      <c r="P1151" s="10"/>
      <c r="Q1151" s="10"/>
      <c r="R1151" s="248">
        <v>18</v>
      </c>
      <c r="S1151" s="248"/>
      <c r="T1151" s="10" t="s">
        <v>117</v>
      </c>
      <c r="U1151" s="248">
        <v>0</v>
      </c>
      <c r="V1151" s="10"/>
      <c r="W1151" s="273" t="s">
        <v>2609</v>
      </c>
      <c r="X1151" s="10"/>
      <c r="Y1151" s="10"/>
      <c r="Z1151" s="11"/>
      <c r="AA1151" s="11"/>
      <c r="AB1151" s="10" t="str">
        <f t="shared" si="93"/>
        <v>04</v>
      </c>
      <c r="AC1151" s="10" t="s">
        <v>179</v>
      </c>
      <c r="AD1151" s="10"/>
      <c r="AE1151" s="10">
        <f t="shared" si="94"/>
        <v>1.728</v>
      </c>
      <c r="AF1151" s="10"/>
      <c r="AG1151" s="120" t="s">
        <v>2496</v>
      </c>
    </row>
    <row r="1152" spans="1:33" ht="16.5" x14ac:dyDescent="0.3">
      <c r="A1152" s="55">
        <f t="shared" si="87"/>
        <v>1147</v>
      </c>
      <c r="B1152" s="1">
        <v>100008050</v>
      </c>
      <c r="D1152" s="16">
        <v>0</v>
      </c>
      <c r="E1152" s="93" t="str">
        <f>t_skill_s说明表!C1069</f>
        <v>2*2魔兵，召唤魔兵</v>
      </c>
      <c r="F1152" s="10" t="s">
        <v>2497</v>
      </c>
      <c r="G1152" s="10"/>
      <c r="H1152" s="10"/>
      <c r="I1152" s="10">
        <v>0</v>
      </c>
      <c r="J1152" s="11" t="s">
        <v>262</v>
      </c>
      <c r="K1152" s="10" t="s">
        <v>55</v>
      </c>
      <c r="L1152" s="12"/>
      <c r="M1152" s="10">
        <v>1</v>
      </c>
      <c r="N1152" s="10"/>
      <c r="O1152" s="248">
        <v>426</v>
      </c>
      <c r="P1152" s="10"/>
      <c r="Q1152" s="10"/>
      <c r="R1152" s="248">
        <v>18</v>
      </c>
      <c r="S1152" s="248"/>
      <c r="T1152" s="10" t="s">
        <v>117</v>
      </c>
      <c r="U1152" s="248">
        <v>0</v>
      </c>
      <c r="V1152" s="10"/>
      <c r="W1152" s="273" t="s">
        <v>2609</v>
      </c>
      <c r="X1152" s="10"/>
      <c r="Y1152" s="10"/>
      <c r="Z1152" s="11"/>
      <c r="AA1152" s="11"/>
      <c r="AB1152" s="10" t="str">
        <f t="shared" si="93"/>
        <v>05</v>
      </c>
      <c r="AC1152" s="10" t="s">
        <v>179</v>
      </c>
      <c r="AD1152" s="10"/>
      <c r="AE1152" s="10">
        <f t="shared" si="94"/>
        <v>2.0735999999999999</v>
      </c>
      <c r="AF1152" s="10"/>
      <c r="AG1152" s="120" t="s">
        <v>2497</v>
      </c>
    </row>
    <row r="1153" spans="1:33" ht="16.5" x14ac:dyDescent="0.3">
      <c r="A1153" s="10">
        <f t="shared" si="87"/>
        <v>1148</v>
      </c>
      <c r="B1153" s="1">
        <v>100008060</v>
      </c>
      <c r="D1153" s="16">
        <v>0</v>
      </c>
      <c r="E1153" s="93" t="str">
        <f>t_skill_s说明表!C1070</f>
        <v>2*2魔兵，召唤魔兵</v>
      </c>
      <c r="F1153" s="10" t="s">
        <v>2498</v>
      </c>
      <c r="G1153" s="10"/>
      <c r="H1153" s="10"/>
      <c r="I1153" s="10">
        <v>0</v>
      </c>
      <c r="J1153" s="11" t="s">
        <v>262</v>
      </c>
      <c r="K1153" s="10" t="s">
        <v>55</v>
      </c>
      <c r="L1153" s="12"/>
      <c r="M1153" s="10">
        <v>1</v>
      </c>
      <c r="N1153" s="10"/>
      <c r="O1153" s="248">
        <v>426</v>
      </c>
      <c r="P1153" s="10"/>
      <c r="Q1153" s="10"/>
      <c r="R1153" s="248">
        <v>18</v>
      </c>
      <c r="S1153" s="248"/>
      <c r="T1153" s="10" t="s">
        <v>117</v>
      </c>
      <c r="U1153" s="248">
        <v>0</v>
      </c>
      <c r="V1153" s="10"/>
      <c r="W1153" s="273" t="s">
        <v>2609</v>
      </c>
      <c r="X1153" s="10"/>
      <c r="Y1153" s="10"/>
      <c r="Z1153" s="11"/>
      <c r="AA1153" s="11"/>
      <c r="AB1153" s="10" t="str">
        <f t="shared" si="93"/>
        <v>06</v>
      </c>
      <c r="AC1153" s="10" t="s">
        <v>179</v>
      </c>
      <c r="AD1153" s="10"/>
      <c r="AE1153" s="10">
        <f t="shared" si="94"/>
        <v>2.4883199999999999</v>
      </c>
      <c r="AF1153" s="10"/>
      <c r="AG1153" s="120" t="s">
        <v>2498</v>
      </c>
    </row>
    <row r="1154" spans="1:33" ht="16.5" x14ac:dyDescent="0.3">
      <c r="A1154" s="55">
        <f t="shared" si="87"/>
        <v>1149</v>
      </c>
      <c r="B1154" s="1">
        <v>100008070</v>
      </c>
      <c r="D1154" s="16">
        <v>0</v>
      </c>
      <c r="E1154" s="93" t="str">
        <f>t_skill_s说明表!C1071</f>
        <v>2*2魔兵，召唤魔兵</v>
      </c>
      <c r="F1154" s="10" t="s">
        <v>2499</v>
      </c>
      <c r="G1154" s="10"/>
      <c r="H1154" s="10"/>
      <c r="I1154" s="10">
        <v>0</v>
      </c>
      <c r="J1154" s="11" t="s">
        <v>262</v>
      </c>
      <c r="K1154" s="10" t="s">
        <v>55</v>
      </c>
      <c r="L1154" s="12"/>
      <c r="M1154" s="10">
        <v>1</v>
      </c>
      <c r="N1154" s="10"/>
      <c r="O1154" s="248">
        <v>426</v>
      </c>
      <c r="P1154" s="10"/>
      <c r="Q1154" s="10"/>
      <c r="R1154" s="248">
        <v>18</v>
      </c>
      <c r="S1154" s="248"/>
      <c r="T1154" s="10" t="s">
        <v>117</v>
      </c>
      <c r="U1154" s="248">
        <v>0</v>
      </c>
      <c r="V1154" s="10"/>
      <c r="W1154" s="273" t="s">
        <v>2609</v>
      </c>
      <c r="X1154" s="10"/>
      <c r="Y1154" s="10"/>
      <c r="Z1154" s="11"/>
      <c r="AA1154" s="11"/>
      <c r="AB1154" s="10" t="str">
        <f t="shared" si="93"/>
        <v>07</v>
      </c>
      <c r="AC1154" s="10" t="s">
        <v>179</v>
      </c>
      <c r="AD1154" s="10"/>
      <c r="AE1154" s="10">
        <f t="shared" si="94"/>
        <v>2.9859839999999997</v>
      </c>
      <c r="AF1154" s="10"/>
      <c r="AG1154" s="120" t="s">
        <v>2499</v>
      </c>
    </row>
    <row r="1155" spans="1:33" ht="16.5" x14ac:dyDescent="0.3">
      <c r="A1155" s="10">
        <f t="shared" si="87"/>
        <v>1150</v>
      </c>
      <c r="B1155" s="1">
        <v>100008080</v>
      </c>
      <c r="D1155" s="16">
        <v>0</v>
      </c>
      <c r="E1155" s="93" t="str">
        <f>t_skill_s说明表!C1072</f>
        <v>2*2魔兵，召唤魔兵</v>
      </c>
      <c r="F1155" s="10" t="s">
        <v>2500</v>
      </c>
      <c r="G1155" s="10"/>
      <c r="H1155" s="10"/>
      <c r="I1155" s="10">
        <v>0</v>
      </c>
      <c r="J1155" s="11" t="s">
        <v>262</v>
      </c>
      <c r="K1155" s="10" t="s">
        <v>55</v>
      </c>
      <c r="L1155" s="12"/>
      <c r="M1155" s="10">
        <v>1</v>
      </c>
      <c r="N1155" s="10"/>
      <c r="O1155" s="248">
        <v>426</v>
      </c>
      <c r="P1155" s="10"/>
      <c r="Q1155" s="10"/>
      <c r="R1155" s="248">
        <v>18</v>
      </c>
      <c r="S1155" s="248"/>
      <c r="T1155" s="10" t="s">
        <v>117</v>
      </c>
      <c r="U1155" s="248">
        <v>0</v>
      </c>
      <c r="V1155" s="10"/>
      <c r="W1155" s="273" t="s">
        <v>2609</v>
      </c>
      <c r="X1155" s="10"/>
      <c r="Y1155" s="10"/>
      <c r="Z1155" s="11"/>
      <c r="AA1155" s="11"/>
      <c r="AB1155" s="10" t="str">
        <f t="shared" si="93"/>
        <v>08</v>
      </c>
      <c r="AC1155" s="10" t="s">
        <v>179</v>
      </c>
      <c r="AD1155" s="10"/>
      <c r="AE1155" s="10">
        <f t="shared" si="94"/>
        <v>3.5831807999999996</v>
      </c>
      <c r="AF1155" s="10"/>
      <c r="AG1155" s="120" t="s">
        <v>2500</v>
      </c>
    </row>
    <row r="1156" spans="1:33" ht="16.5" x14ac:dyDescent="0.3">
      <c r="A1156" s="55">
        <f t="shared" si="87"/>
        <v>1151</v>
      </c>
      <c r="B1156" s="1">
        <v>100008090</v>
      </c>
      <c r="D1156" s="16">
        <v>0</v>
      </c>
      <c r="E1156" s="93" t="str">
        <f>t_skill_s说明表!C1073</f>
        <v>2*2魔兵，召唤魔兵</v>
      </c>
      <c r="F1156" s="10" t="s">
        <v>2501</v>
      </c>
      <c r="G1156" s="10"/>
      <c r="H1156" s="10"/>
      <c r="I1156" s="10">
        <v>0</v>
      </c>
      <c r="J1156" s="11" t="s">
        <v>262</v>
      </c>
      <c r="K1156" s="10" t="s">
        <v>55</v>
      </c>
      <c r="L1156" s="12"/>
      <c r="M1156" s="10">
        <v>1</v>
      </c>
      <c r="N1156" s="10"/>
      <c r="O1156" s="248">
        <v>426</v>
      </c>
      <c r="P1156" s="10"/>
      <c r="Q1156" s="10"/>
      <c r="R1156" s="248">
        <v>18</v>
      </c>
      <c r="S1156" s="248"/>
      <c r="T1156" s="10" t="s">
        <v>117</v>
      </c>
      <c r="U1156" s="248">
        <v>0</v>
      </c>
      <c r="V1156" s="10"/>
      <c r="W1156" s="273" t="s">
        <v>2609</v>
      </c>
      <c r="X1156" s="10"/>
      <c r="Y1156" s="10"/>
      <c r="Z1156" s="11"/>
      <c r="AA1156" s="11"/>
      <c r="AB1156" s="10" t="str">
        <f t="shared" si="93"/>
        <v>09</v>
      </c>
      <c r="AC1156" s="10" t="s">
        <v>179</v>
      </c>
      <c r="AD1156" s="10"/>
      <c r="AE1156" s="10">
        <f t="shared" si="94"/>
        <v>4.2998169599999994</v>
      </c>
      <c r="AF1156" s="10"/>
      <c r="AG1156" s="120" t="s">
        <v>2501</v>
      </c>
    </row>
    <row r="1157" spans="1:33" ht="16.5" x14ac:dyDescent="0.3">
      <c r="A1157" s="10">
        <f t="shared" si="87"/>
        <v>1152</v>
      </c>
      <c r="B1157" s="1">
        <v>100008100</v>
      </c>
      <c r="D1157" s="16">
        <v>0</v>
      </c>
      <c r="E1157" s="93" t="str">
        <f>t_skill_s说明表!C1074</f>
        <v>2*2魔兵，召唤魔兵</v>
      </c>
      <c r="F1157" s="10" t="s">
        <v>2502</v>
      </c>
      <c r="G1157" s="10"/>
      <c r="H1157" s="10"/>
      <c r="I1157" s="10">
        <v>0</v>
      </c>
      <c r="J1157" s="11" t="s">
        <v>262</v>
      </c>
      <c r="K1157" s="10" t="s">
        <v>55</v>
      </c>
      <c r="L1157" s="12"/>
      <c r="M1157" s="10">
        <v>1</v>
      </c>
      <c r="N1157" s="10"/>
      <c r="O1157" s="248">
        <v>426</v>
      </c>
      <c r="P1157" s="10"/>
      <c r="Q1157" s="10"/>
      <c r="R1157" s="248">
        <v>18</v>
      </c>
      <c r="S1157" s="248"/>
      <c r="T1157" s="10" t="s">
        <v>117</v>
      </c>
      <c r="U1157" s="248">
        <v>0</v>
      </c>
      <c r="V1157" s="10"/>
      <c r="W1157" s="273" t="s">
        <v>2609</v>
      </c>
      <c r="X1157" s="10"/>
      <c r="Y1157" s="10"/>
      <c r="Z1157" s="11"/>
      <c r="AA1157" s="11"/>
      <c r="AB1157" s="10" t="str">
        <f t="shared" si="93"/>
        <v>10</v>
      </c>
      <c r="AC1157" s="10" t="s">
        <v>179</v>
      </c>
      <c r="AD1157" s="10"/>
      <c r="AE1157" s="10">
        <f t="shared" si="94"/>
        <v>5.1597803519999994</v>
      </c>
      <c r="AF1157" s="10"/>
      <c r="AG1157" s="120" t="s">
        <v>2502</v>
      </c>
    </row>
    <row r="1158" spans="1:33" ht="16.5" x14ac:dyDescent="0.3">
      <c r="A1158" s="55">
        <f t="shared" si="87"/>
        <v>1153</v>
      </c>
      <c r="B1158" s="1">
        <v>100008110</v>
      </c>
      <c r="D1158" s="16">
        <v>0</v>
      </c>
      <c r="E1158" s="93" t="str">
        <f>t_skill_s说明表!C1075</f>
        <v>2*2魔兵，召唤魔兵</v>
      </c>
      <c r="F1158" s="10" t="s">
        <v>2503</v>
      </c>
      <c r="G1158" s="10"/>
      <c r="H1158" s="10"/>
      <c r="I1158" s="10">
        <v>0</v>
      </c>
      <c r="J1158" s="11" t="s">
        <v>262</v>
      </c>
      <c r="K1158" s="10" t="s">
        <v>55</v>
      </c>
      <c r="L1158" s="12"/>
      <c r="M1158" s="10">
        <v>1</v>
      </c>
      <c r="N1158" s="10"/>
      <c r="O1158" s="248">
        <v>426</v>
      </c>
      <c r="P1158" s="10"/>
      <c r="Q1158" s="10"/>
      <c r="R1158" s="248">
        <v>18</v>
      </c>
      <c r="S1158" s="248"/>
      <c r="T1158" s="10" t="s">
        <v>117</v>
      </c>
      <c r="U1158" s="248">
        <v>0</v>
      </c>
      <c r="V1158" s="10"/>
      <c r="W1158" s="273" t="s">
        <v>2609</v>
      </c>
      <c r="X1158" s="10"/>
      <c r="Y1158" s="10"/>
      <c r="Z1158" s="11"/>
      <c r="AA1158" s="11"/>
      <c r="AB1158" s="10" t="str">
        <f t="shared" si="93"/>
        <v>11</v>
      </c>
      <c r="AC1158" s="10" t="s">
        <v>179</v>
      </c>
      <c r="AD1158" s="10"/>
      <c r="AE1158" s="10">
        <f t="shared" si="94"/>
        <v>6.1917364223999991</v>
      </c>
      <c r="AF1158" s="10"/>
      <c r="AG1158" s="120" t="s">
        <v>2503</v>
      </c>
    </row>
    <row r="1159" spans="1:33" ht="16.5" x14ac:dyDescent="0.3">
      <c r="A1159" s="10">
        <f t="shared" si="87"/>
        <v>1154</v>
      </c>
      <c r="B1159" s="1">
        <v>100008120</v>
      </c>
      <c r="D1159" s="16">
        <v>0</v>
      </c>
      <c r="E1159" s="93" t="str">
        <f>t_skill_s说明表!C1076</f>
        <v>2*2魔兵，召唤魔兵</v>
      </c>
      <c r="F1159" s="10" t="s">
        <v>2504</v>
      </c>
      <c r="G1159" s="10"/>
      <c r="H1159" s="10"/>
      <c r="I1159" s="10">
        <v>0</v>
      </c>
      <c r="J1159" s="11" t="s">
        <v>262</v>
      </c>
      <c r="K1159" s="10" t="s">
        <v>55</v>
      </c>
      <c r="L1159" s="12"/>
      <c r="M1159" s="10">
        <v>1</v>
      </c>
      <c r="N1159" s="10"/>
      <c r="O1159" s="248">
        <v>426</v>
      </c>
      <c r="P1159" s="10"/>
      <c r="Q1159" s="10"/>
      <c r="R1159" s="248">
        <v>18</v>
      </c>
      <c r="S1159" s="248"/>
      <c r="T1159" s="10" t="s">
        <v>117</v>
      </c>
      <c r="U1159" s="248">
        <v>0</v>
      </c>
      <c r="V1159" s="10"/>
      <c r="W1159" s="273" t="s">
        <v>2609</v>
      </c>
      <c r="X1159" s="10"/>
      <c r="Y1159" s="10"/>
      <c r="Z1159" s="11"/>
      <c r="AA1159" s="11"/>
      <c r="AB1159" s="10" t="str">
        <f t="shared" si="93"/>
        <v>12</v>
      </c>
      <c r="AC1159" s="10" t="s">
        <v>179</v>
      </c>
      <c r="AD1159" s="10"/>
      <c r="AE1159" s="10">
        <f t="shared" si="94"/>
        <v>7.4300837068799988</v>
      </c>
      <c r="AF1159" s="10"/>
      <c r="AG1159" s="120" t="s">
        <v>2504</v>
      </c>
    </row>
    <row r="1160" spans="1:33" ht="16.5" x14ac:dyDescent="0.3">
      <c r="A1160" s="55">
        <f t="shared" si="87"/>
        <v>1155</v>
      </c>
      <c r="B1160" s="1">
        <v>100008130</v>
      </c>
      <c r="D1160" s="16">
        <v>0</v>
      </c>
      <c r="E1160" s="93" t="str">
        <f>t_skill_s说明表!C1077</f>
        <v>2*2魔兵，召唤魔兵</v>
      </c>
      <c r="F1160" s="10" t="s">
        <v>2505</v>
      </c>
      <c r="G1160" s="10"/>
      <c r="H1160" s="10"/>
      <c r="I1160" s="10">
        <v>0</v>
      </c>
      <c r="J1160" s="11" t="s">
        <v>262</v>
      </c>
      <c r="K1160" s="10" t="s">
        <v>55</v>
      </c>
      <c r="L1160" s="12"/>
      <c r="M1160" s="10">
        <v>1</v>
      </c>
      <c r="N1160" s="10"/>
      <c r="O1160" s="248">
        <v>426</v>
      </c>
      <c r="P1160" s="10"/>
      <c r="Q1160" s="10"/>
      <c r="R1160" s="248">
        <v>18</v>
      </c>
      <c r="S1160" s="248"/>
      <c r="T1160" s="10" t="s">
        <v>117</v>
      </c>
      <c r="U1160" s="248">
        <v>0</v>
      </c>
      <c r="V1160" s="10"/>
      <c r="W1160" s="273" t="s">
        <v>2609</v>
      </c>
      <c r="X1160" s="10"/>
      <c r="Y1160" s="10"/>
      <c r="Z1160" s="11"/>
      <c r="AA1160" s="11"/>
      <c r="AB1160" s="10" t="str">
        <f t="shared" si="93"/>
        <v>13</v>
      </c>
      <c r="AC1160" s="10" t="s">
        <v>179</v>
      </c>
      <c r="AD1160" s="10"/>
      <c r="AE1160" s="10">
        <f t="shared" si="94"/>
        <v>8.9161004482559978</v>
      </c>
      <c r="AF1160" s="10"/>
      <c r="AG1160" s="120" t="s">
        <v>2505</v>
      </c>
    </row>
    <row r="1161" spans="1:33" ht="16.5" x14ac:dyDescent="0.3">
      <c r="A1161" s="10">
        <f t="shared" si="87"/>
        <v>1156</v>
      </c>
      <c r="B1161" s="1">
        <v>100008140</v>
      </c>
      <c r="D1161" s="16">
        <v>0</v>
      </c>
      <c r="E1161" s="93" t="str">
        <f>t_skill_s说明表!C1078</f>
        <v>2*2魔兵，召唤魔兵</v>
      </c>
      <c r="F1161" s="10" t="s">
        <v>2506</v>
      </c>
      <c r="G1161" s="10"/>
      <c r="H1161" s="10"/>
      <c r="I1161" s="10">
        <v>0</v>
      </c>
      <c r="J1161" s="11" t="s">
        <v>262</v>
      </c>
      <c r="K1161" s="10" t="s">
        <v>55</v>
      </c>
      <c r="L1161" s="12"/>
      <c r="M1161" s="10">
        <v>1</v>
      </c>
      <c r="N1161" s="10"/>
      <c r="O1161" s="248">
        <v>426</v>
      </c>
      <c r="P1161" s="10"/>
      <c r="Q1161" s="10"/>
      <c r="R1161" s="248">
        <v>18</v>
      </c>
      <c r="S1161" s="248"/>
      <c r="T1161" s="10" t="s">
        <v>117</v>
      </c>
      <c r="U1161" s="248">
        <v>0</v>
      </c>
      <c r="V1161" s="10"/>
      <c r="W1161" s="273" t="s">
        <v>2609</v>
      </c>
      <c r="X1161" s="10"/>
      <c r="Y1161" s="10"/>
      <c r="Z1161" s="11"/>
      <c r="AA1161" s="11"/>
      <c r="AB1161" s="10" t="str">
        <f t="shared" si="93"/>
        <v>14</v>
      </c>
      <c r="AC1161" s="10" t="s">
        <v>179</v>
      </c>
      <c r="AD1161" s="10"/>
      <c r="AE1161" s="10">
        <f t="shared" si="94"/>
        <v>10.699320537907196</v>
      </c>
      <c r="AF1161" s="10"/>
      <c r="AG1161" s="120" t="s">
        <v>2506</v>
      </c>
    </row>
    <row r="1162" spans="1:33" ht="16.5" x14ac:dyDescent="0.3">
      <c r="A1162" s="55">
        <f t="shared" si="87"/>
        <v>1157</v>
      </c>
      <c r="B1162" s="1">
        <v>100008150</v>
      </c>
      <c r="D1162" s="16">
        <v>0</v>
      </c>
      <c r="E1162" s="93" t="str">
        <f>t_skill_s说明表!C1079</f>
        <v>2*2魔兵，召唤魔兵</v>
      </c>
      <c r="F1162" s="10" t="s">
        <v>2507</v>
      </c>
      <c r="G1162" s="10"/>
      <c r="H1162" s="10"/>
      <c r="I1162" s="10">
        <v>0</v>
      </c>
      <c r="J1162" s="11" t="s">
        <v>262</v>
      </c>
      <c r="K1162" s="10" t="s">
        <v>55</v>
      </c>
      <c r="L1162" s="12"/>
      <c r="M1162" s="10">
        <v>1</v>
      </c>
      <c r="N1162" s="10"/>
      <c r="O1162" s="248">
        <v>426</v>
      </c>
      <c r="P1162" s="10"/>
      <c r="Q1162" s="10"/>
      <c r="R1162" s="248">
        <v>18</v>
      </c>
      <c r="S1162" s="248"/>
      <c r="T1162" s="10" t="s">
        <v>117</v>
      </c>
      <c r="U1162" s="248">
        <v>0</v>
      </c>
      <c r="V1162" s="10"/>
      <c r="W1162" s="273" t="s">
        <v>2609</v>
      </c>
      <c r="X1162" s="10"/>
      <c r="Y1162" s="10"/>
      <c r="Z1162" s="11"/>
      <c r="AA1162" s="11"/>
      <c r="AB1162" s="10" t="str">
        <f t="shared" si="93"/>
        <v>15</v>
      </c>
      <c r="AC1162" s="10" t="s">
        <v>179</v>
      </c>
      <c r="AD1162" s="10"/>
      <c r="AE1162" s="10">
        <f t="shared" si="94"/>
        <v>12.839184645488634</v>
      </c>
      <c r="AF1162" s="10"/>
      <c r="AG1162" s="120" t="s">
        <v>2507</v>
      </c>
    </row>
    <row r="1163" spans="1:33" ht="16.5" x14ac:dyDescent="0.3">
      <c r="A1163" s="10">
        <f t="shared" si="87"/>
        <v>1158</v>
      </c>
      <c r="B1163" s="1">
        <v>100008160</v>
      </c>
      <c r="D1163" s="16">
        <v>0</v>
      </c>
      <c r="E1163" s="93" t="str">
        <f>t_skill_s说明表!C1080</f>
        <v>2*2魔兵，召唤魔兵</v>
      </c>
      <c r="F1163" s="10" t="s">
        <v>2508</v>
      </c>
      <c r="G1163" s="10"/>
      <c r="H1163" s="10"/>
      <c r="I1163" s="10">
        <v>0</v>
      </c>
      <c r="J1163" s="11" t="s">
        <v>262</v>
      </c>
      <c r="K1163" s="10" t="s">
        <v>55</v>
      </c>
      <c r="L1163" s="12"/>
      <c r="M1163" s="10">
        <v>1</v>
      </c>
      <c r="N1163" s="10"/>
      <c r="O1163" s="248">
        <v>426</v>
      </c>
      <c r="P1163" s="10"/>
      <c r="Q1163" s="10"/>
      <c r="R1163" s="248">
        <v>18</v>
      </c>
      <c r="S1163" s="248"/>
      <c r="T1163" s="10" t="s">
        <v>117</v>
      </c>
      <c r="U1163" s="248">
        <v>0</v>
      </c>
      <c r="V1163" s="10"/>
      <c r="W1163" s="273" t="s">
        <v>2609</v>
      </c>
      <c r="X1163" s="10"/>
      <c r="Y1163" s="10"/>
      <c r="Z1163" s="11"/>
      <c r="AA1163" s="11"/>
      <c r="AB1163" s="10" t="str">
        <f t="shared" si="93"/>
        <v>16</v>
      </c>
      <c r="AC1163" s="10" t="s">
        <v>179</v>
      </c>
      <c r="AD1163" s="10"/>
      <c r="AE1163" s="10">
        <f t="shared" si="94"/>
        <v>15.407021574586361</v>
      </c>
      <c r="AF1163" s="10"/>
      <c r="AG1163" s="120" t="s">
        <v>2508</v>
      </c>
    </row>
    <row r="1164" spans="1:33" ht="16.5" x14ac:dyDescent="0.3">
      <c r="A1164" s="55">
        <f t="shared" si="87"/>
        <v>1159</v>
      </c>
      <c r="B1164" s="1">
        <v>100008170</v>
      </c>
      <c r="D1164" s="16">
        <v>0</v>
      </c>
      <c r="E1164" s="93" t="str">
        <f>t_skill_s说明表!C1081</f>
        <v>2*2魔兵，召唤魔兵</v>
      </c>
      <c r="F1164" s="10" t="s">
        <v>2509</v>
      </c>
      <c r="G1164" s="10"/>
      <c r="H1164" s="10"/>
      <c r="I1164" s="10">
        <v>0</v>
      </c>
      <c r="J1164" s="11" t="s">
        <v>262</v>
      </c>
      <c r="K1164" s="10" t="s">
        <v>55</v>
      </c>
      <c r="L1164" s="12"/>
      <c r="M1164" s="10">
        <v>1</v>
      </c>
      <c r="N1164" s="10"/>
      <c r="O1164" s="248">
        <v>426</v>
      </c>
      <c r="P1164" s="10"/>
      <c r="Q1164" s="10"/>
      <c r="R1164" s="248">
        <v>18</v>
      </c>
      <c r="S1164" s="248"/>
      <c r="T1164" s="10" t="s">
        <v>117</v>
      </c>
      <c r="U1164" s="248">
        <v>0</v>
      </c>
      <c r="V1164" s="10"/>
      <c r="W1164" s="273" t="s">
        <v>2609</v>
      </c>
      <c r="X1164" s="10"/>
      <c r="Y1164" s="10"/>
      <c r="Z1164" s="11"/>
      <c r="AA1164" s="11"/>
      <c r="AB1164" s="10" t="str">
        <f t="shared" si="93"/>
        <v>17</v>
      </c>
      <c r="AC1164" s="10" t="s">
        <v>179</v>
      </c>
      <c r="AD1164" s="10"/>
      <c r="AE1164" s="10">
        <f t="shared" si="94"/>
        <v>18.488425889503631</v>
      </c>
      <c r="AF1164" s="10"/>
      <c r="AG1164" s="120" t="s">
        <v>2509</v>
      </c>
    </row>
    <row r="1165" spans="1:33" ht="16.5" x14ac:dyDescent="0.3">
      <c r="A1165" s="10">
        <f t="shared" si="87"/>
        <v>1160</v>
      </c>
      <c r="B1165" s="1">
        <v>100008180</v>
      </c>
      <c r="D1165" s="16">
        <v>0</v>
      </c>
      <c r="E1165" s="93" t="str">
        <f>t_skill_s说明表!C1082</f>
        <v>2*2魔兵，召唤魔兵</v>
      </c>
      <c r="F1165" s="10" t="s">
        <v>2510</v>
      </c>
      <c r="G1165" s="10"/>
      <c r="H1165" s="10"/>
      <c r="I1165" s="10">
        <v>0</v>
      </c>
      <c r="J1165" s="11" t="s">
        <v>262</v>
      </c>
      <c r="K1165" s="10" t="s">
        <v>55</v>
      </c>
      <c r="L1165" s="12"/>
      <c r="M1165" s="10">
        <v>1</v>
      </c>
      <c r="N1165" s="10"/>
      <c r="O1165" s="248">
        <v>426</v>
      </c>
      <c r="P1165" s="10"/>
      <c r="Q1165" s="10"/>
      <c r="R1165" s="248">
        <v>18</v>
      </c>
      <c r="S1165" s="248"/>
      <c r="T1165" s="10" t="s">
        <v>117</v>
      </c>
      <c r="U1165" s="248">
        <v>0</v>
      </c>
      <c r="V1165" s="10"/>
      <c r="W1165" s="273" t="s">
        <v>2609</v>
      </c>
      <c r="X1165" s="10"/>
      <c r="Y1165" s="10"/>
      <c r="Z1165" s="11"/>
      <c r="AA1165" s="11"/>
      <c r="AB1165" s="10" t="str">
        <f t="shared" si="93"/>
        <v>18</v>
      </c>
      <c r="AC1165" s="10" t="s">
        <v>179</v>
      </c>
      <c r="AD1165" s="10"/>
      <c r="AE1165" s="10">
        <f t="shared" si="94"/>
        <v>22.186111067404358</v>
      </c>
      <c r="AF1165" s="10"/>
      <c r="AG1165" s="120" t="s">
        <v>2510</v>
      </c>
    </row>
    <row r="1166" spans="1:33" ht="16.5" x14ac:dyDescent="0.3">
      <c r="A1166" s="55">
        <f t="shared" si="87"/>
        <v>1161</v>
      </c>
      <c r="B1166" s="1">
        <v>100008190</v>
      </c>
      <c r="D1166" s="16">
        <v>0</v>
      </c>
      <c r="E1166" s="93" t="str">
        <f>t_skill_s说明表!C1083</f>
        <v>2*2魔兵，召唤魔兵</v>
      </c>
      <c r="F1166" s="10" t="s">
        <v>2511</v>
      </c>
      <c r="G1166" s="10"/>
      <c r="H1166" s="10"/>
      <c r="I1166" s="10">
        <v>0</v>
      </c>
      <c r="J1166" s="11" t="s">
        <v>262</v>
      </c>
      <c r="K1166" s="10" t="s">
        <v>55</v>
      </c>
      <c r="L1166" s="12"/>
      <c r="M1166" s="10">
        <v>1</v>
      </c>
      <c r="N1166" s="10"/>
      <c r="O1166" s="248">
        <v>426</v>
      </c>
      <c r="P1166" s="10"/>
      <c r="Q1166" s="10"/>
      <c r="R1166" s="248">
        <v>18</v>
      </c>
      <c r="S1166" s="248"/>
      <c r="T1166" s="10" t="s">
        <v>117</v>
      </c>
      <c r="U1166" s="248">
        <v>0</v>
      </c>
      <c r="V1166" s="10"/>
      <c r="W1166" s="273" t="s">
        <v>2609</v>
      </c>
      <c r="X1166" s="10"/>
      <c r="Y1166" s="10"/>
      <c r="Z1166" s="11"/>
      <c r="AA1166" s="11"/>
      <c r="AB1166" s="10" t="str">
        <f t="shared" si="93"/>
        <v>19</v>
      </c>
      <c r="AC1166" s="10" t="s">
        <v>179</v>
      </c>
      <c r="AD1166" s="10"/>
      <c r="AE1166" s="10">
        <f t="shared" si="94"/>
        <v>26.62333328088523</v>
      </c>
      <c r="AF1166" s="10"/>
      <c r="AG1166" s="120" t="s">
        <v>2511</v>
      </c>
    </row>
    <row r="1167" spans="1:33" ht="16.5" x14ac:dyDescent="0.3">
      <c r="A1167" s="10">
        <f t="shared" si="87"/>
        <v>1162</v>
      </c>
      <c r="B1167" s="1">
        <v>100008200</v>
      </c>
      <c r="D1167" s="16">
        <v>0</v>
      </c>
      <c r="E1167" s="93" t="str">
        <f>t_skill_s说明表!C1084</f>
        <v>2*2魔兵，召唤魔兵</v>
      </c>
      <c r="F1167" s="10" t="s">
        <v>2512</v>
      </c>
      <c r="G1167" s="10"/>
      <c r="H1167" s="10"/>
      <c r="I1167" s="10">
        <v>0</v>
      </c>
      <c r="J1167" s="11" t="s">
        <v>262</v>
      </c>
      <c r="K1167" s="10" t="s">
        <v>55</v>
      </c>
      <c r="L1167" s="12"/>
      <c r="M1167" s="10">
        <v>1</v>
      </c>
      <c r="N1167" s="68"/>
      <c r="O1167" s="248">
        <v>426</v>
      </c>
      <c r="P1167" s="10"/>
      <c r="Q1167" s="10"/>
      <c r="R1167" s="248">
        <v>18</v>
      </c>
      <c r="S1167" s="248"/>
      <c r="T1167" s="10" t="s">
        <v>117</v>
      </c>
      <c r="U1167" s="248">
        <v>0</v>
      </c>
      <c r="V1167" s="10"/>
      <c r="W1167" s="273" t="s">
        <v>2609</v>
      </c>
      <c r="X1167" s="10"/>
      <c r="Y1167" s="10"/>
      <c r="Z1167" s="11"/>
      <c r="AA1167" s="11"/>
      <c r="AB1167" s="10" t="str">
        <f t="shared" si="93"/>
        <v>20</v>
      </c>
      <c r="AC1167" s="10" t="s">
        <v>179</v>
      </c>
      <c r="AD1167" s="10"/>
      <c r="AE1167" s="10">
        <f t="shared" si="94"/>
        <v>31.947999937062274</v>
      </c>
      <c r="AF1167" s="10"/>
      <c r="AG1167" s="120" t="s">
        <v>2512</v>
      </c>
    </row>
    <row r="1168" spans="1:33" ht="16.5" x14ac:dyDescent="0.3">
      <c r="A1168" s="55">
        <f t="shared" si="87"/>
        <v>1163</v>
      </c>
      <c r="B1168" s="1">
        <v>100008210</v>
      </c>
      <c r="D1168" s="16">
        <v>0</v>
      </c>
      <c r="E1168" s="93" t="str">
        <f>t_skill_s说明表!C1085</f>
        <v>2*2魔兵，召唤魔兵</v>
      </c>
      <c r="F1168" s="10" t="s">
        <v>2513</v>
      </c>
      <c r="G1168" s="10"/>
      <c r="H1168" s="10"/>
      <c r="I1168" s="10">
        <v>0</v>
      </c>
      <c r="J1168" s="11" t="s">
        <v>262</v>
      </c>
      <c r="K1168" s="10" t="s">
        <v>55</v>
      </c>
      <c r="L1168" s="12"/>
      <c r="M1168" s="10">
        <v>1</v>
      </c>
      <c r="N1168" s="10"/>
      <c r="O1168" s="248">
        <v>426</v>
      </c>
      <c r="P1168" s="10"/>
      <c r="Q1168" s="10"/>
      <c r="R1168" s="248">
        <v>18</v>
      </c>
      <c r="S1168" s="248"/>
      <c r="T1168" s="10" t="s">
        <v>117</v>
      </c>
      <c r="U1168" s="248">
        <v>0</v>
      </c>
      <c r="V1168" s="10"/>
      <c r="W1168" s="273" t="s">
        <v>2609</v>
      </c>
      <c r="X1168" s="10"/>
      <c r="Y1168" s="10"/>
      <c r="Z1168" s="11"/>
      <c r="AA1168" s="11"/>
      <c r="AB1168" s="10" t="str">
        <f t="shared" si="93"/>
        <v>21</v>
      </c>
      <c r="AC1168" s="10" t="s">
        <v>179</v>
      </c>
      <c r="AD1168" s="10"/>
      <c r="AE1168" s="10">
        <f t="shared" si="94"/>
        <v>38.337599924474731</v>
      </c>
      <c r="AF1168" s="10"/>
      <c r="AG1168" s="120" t="s">
        <v>2513</v>
      </c>
    </row>
    <row r="1169" spans="1:33" ht="16.5" x14ac:dyDescent="0.3">
      <c r="A1169" s="10">
        <f t="shared" si="87"/>
        <v>1164</v>
      </c>
      <c r="B1169" s="1">
        <v>100008220</v>
      </c>
      <c r="D1169" s="16">
        <v>0</v>
      </c>
      <c r="E1169" s="93" t="str">
        <f>t_skill_s说明表!C1086</f>
        <v>2*2魔兵，召唤魔兵</v>
      </c>
      <c r="F1169" s="10" t="s">
        <v>2514</v>
      </c>
      <c r="G1169" s="10"/>
      <c r="H1169" s="10"/>
      <c r="I1169" s="10">
        <v>0</v>
      </c>
      <c r="J1169" s="11" t="s">
        <v>262</v>
      </c>
      <c r="K1169" s="10" t="s">
        <v>55</v>
      </c>
      <c r="L1169" s="12"/>
      <c r="M1169" s="10">
        <v>1</v>
      </c>
      <c r="N1169" s="10"/>
      <c r="O1169" s="248">
        <v>426</v>
      </c>
      <c r="P1169" s="10"/>
      <c r="Q1169" s="10"/>
      <c r="R1169" s="248">
        <v>18</v>
      </c>
      <c r="S1169" s="248"/>
      <c r="T1169" s="10" t="s">
        <v>117</v>
      </c>
      <c r="U1169" s="248">
        <v>0</v>
      </c>
      <c r="V1169" s="10"/>
      <c r="W1169" s="273" t="s">
        <v>2609</v>
      </c>
      <c r="X1169" s="10"/>
      <c r="Y1169" s="10"/>
      <c r="Z1169" s="11"/>
      <c r="AA1169" s="11"/>
      <c r="AB1169" s="10" t="str">
        <f t="shared" si="93"/>
        <v>22</v>
      </c>
      <c r="AC1169" s="10" t="s">
        <v>179</v>
      </c>
      <c r="AD1169" s="10"/>
      <c r="AE1169" s="10">
        <f t="shared" si="94"/>
        <v>46.005119909369675</v>
      </c>
      <c r="AF1169" s="10"/>
      <c r="AG1169" s="120" t="s">
        <v>2514</v>
      </c>
    </row>
    <row r="1170" spans="1:33" ht="16.5" x14ac:dyDescent="0.3">
      <c r="A1170" s="55">
        <f t="shared" si="87"/>
        <v>1165</v>
      </c>
      <c r="B1170" s="1">
        <v>100008230</v>
      </c>
      <c r="D1170" s="16">
        <v>0</v>
      </c>
      <c r="E1170" s="93" t="str">
        <f>t_skill_s说明表!C1087</f>
        <v>2*2魔兵，召唤魔兵</v>
      </c>
      <c r="F1170" s="10" t="s">
        <v>2515</v>
      </c>
      <c r="G1170" s="10"/>
      <c r="H1170" s="10"/>
      <c r="I1170" s="10">
        <v>0</v>
      </c>
      <c r="J1170" s="11" t="s">
        <v>262</v>
      </c>
      <c r="K1170" s="10" t="s">
        <v>55</v>
      </c>
      <c r="L1170" s="12"/>
      <c r="M1170" s="10">
        <v>1</v>
      </c>
      <c r="N1170" s="10"/>
      <c r="O1170" s="248">
        <v>426</v>
      </c>
      <c r="P1170" s="10"/>
      <c r="Q1170" s="10"/>
      <c r="R1170" s="248">
        <v>18</v>
      </c>
      <c r="S1170" s="248"/>
      <c r="T1170" s="10" t="s">
        <v>117</v>
      </c>
      <c r="U1170" s="248">
        <v>0</v>
      </c>
      <c r="V1170" s="10"/>
      <c r="W1170" s="273" t="s">
        <v>2609</v>
      </c>
      <c r="X1170" s="10"/>
      <c r="Y1170" s="10"/>
      <c r="Z1170" s="11"/>
      <c r="AA1170" s="11"/>
      <c r="AB1170" s="10" t="str">
        <f t="shared" si="93"/>
        <v>23</v>
      </c>
      <c r="AC1170" s="10" t="s">
        <v>179</v>
      </c>
      <c r="AD1170" s="10"/>
      <c r="AE1170" s="10">
        <f t="shared" si="94"/>
        <v>55.206143891243606</v>
      </c>
      <c r="AF1170" s="10"/>
      <c r="AG1170" s="120" t="s">
        <v>2515</v>
      </c>
    </row>
    <row r="1171" spans="1:33" ht="16.5" x14ac:dyDescent="0.3">
      <c r="A1171" s="10">
        <f t="shared" si="87"/>
        <v>1166</v>
      </c>
      <c r="B1171" s="1">
        <v>100008240</v>
      </c>
      <c r="D1171" s="16">
        <v>0</v>
      </c>
      <c r="E1171" s="93" t="str">
        <f>t_skill_s说明表!C1088</f>
        <v>2*2魔兵，召唤魔兵</v>
      </c>
      <c r="F1171" s="10" t="s">
        <v>2516</v>
      </c>
      <c r="G1171" s="10"/>
      <c r="H1171" s="10"/>
      <c r="I1171" s="10">
        <v>0</v>
      </c>
      <c r="J1171" s="11" t="s">
        <v>262</v>
      </c>
      <c r="K1171" s="10" t="s">
        <v>55</v>
      </c>
      <c r="L1171" s="12"/>
      <c r="M1171" s="10">
        <v>1</v>
      </c>
      <c r="N1171" s="10"/>
      <c r="O1171" s="248">
        <v>426</v>
      </c>
      <c r="P1171" s="10"/>
      <c r="Q1171" s="10"/>
      <c r="R1171" s="248">
        <v>18</v>
      </c>
      <c r="S1171" s="248"/>
      <c r="T1171" s="10" t="s">
        <v>117</v>
      </c>
      <c r="U1171" s="248">
        <v>0</v>
      </c>
      <c r="V1171" s="10"/>
      <c r="W1171" s="273" t="s">
        <v>2609</v>
      </c>
      <c r="X1171" s="10"/>
      <c r="Y1171" s="10"/>
      <c r="Z1171" s="11"/>
      <c r="AA1171" s="11"/>
      <c r="AB1171" s="10" t="str">
        <f t="shared" si="93"/>
        <v>24</v>
      </c>
      <c r="AC1171" s="10" t="s">
        <v>179</v>
      </c>
      <c r="AD1171" s="10"/>
      <c r="AE1171" s="10">
        <f t="shared" si="94"/>
        <v>66.247372669492322</v>
      </c>
      <c r="AF1171" s="10"/>
      <c r="AG1171" s="120" t="s">
        <v>2516</v>
      </c>
    </row>
    <row r="1172" spans="1:33" ht="16.5" x14ac:dyDescent="0.3">
      <c r="A1172" s="55">
        <f t="shared" si="87"/>
        <v>1167</v>
      </c>
      <c r="B1172" s="1">
        <v>100008250</v>
      </c>
      <c r="D1172" s="16">
        <v>0</v>
      </c>
      <c r="E1172" s="93" t="str">
        <f>t_skill_s说明表!C1089</f>
        <v>2*2魔兵，召唤魔兵</v>
      </c>
      <c r="F1172" s="10" t="s">
        <v>2517</v>
      </c>
      <c r="G1172" s="10"/>
      <c r="H1172" s="10"/>
      <c r="I1172" s="10">
        <v>0</v>
      </c>
      <c r="J1172" s="11" t="s">
        <v>262</v>
      </c>
      <c r="K1172" s="10" t="s">
        <v>55</v>
      </c>
      <c r="L1172" s="12"/>
      <c r="M1172" s="10">
        <v>1</v>
      </c>
      <c r="N1172" s="10"/>
      <c r="O1172" s="248">
        <v>426</v>
      </c>
      <c r="P1172" s="10"/>
      <c r="Q1172" s="10"/>
      <c r="R1172" s="248">
        <v>18</v>
      </c>
      <c r="S1172" s="248"/>
      <c r="T1172" s="10" t="s">
        <v>117</v>
      </c>
      <c r="U1172" s="248">
        <v>0</v>
      </c>
      <c r="V1172" s="10"/>
      <c r="W1172" s="273" t="s">
        <v>2609</v>
      </c>
      <c r="X1172" s="10"/>
      <c r="Y1172" s="10"/>
      <c r="Z1172" s="11"/>
      <c r="AA1172" s="11"/>
      <c r="AB1172" s="10" t="str">
        <f t="shared" si="93"/>
        <v>25</v>
      </c>
      <c r="AC1172" s="10" t="s">
        <v>179</v>
      </c>
      <c r="AD1172" s="10"/>
      <c r="AE1172" s="10">
        <f t="shared" si="94"/>
        <v>79.496847203390786</v>
      </c>
      <c r="AF1172" s="10"/>
      <c r="AG1172" s="120" t="s">
        <v>2517</v>
      </c>
    </row>
    <row r="1173" spans="1:33" ht="16.5" x14ac:dyDescent="0.3">
      <c r="A1173" s="10">
        <f t="shared" si="87"/>
        <v>1168</v>
      </c>
      <c r="B1173" s="1" t="s">
        <v>1947</v>
      </c>
      <c r="D1173" s="16">
        <v>0</v>
      </c>
      <c r="E1173" s="8" t="s">
        <v>2255</v>
      </c>
      <c r="F1173" s="11" t="s">
        <v>63</v>
      </c>
      <c r="G1173" s="11"/>
      <c r="H1173" s="10">
        <v>600000</v>
      </c>
      <c r="I1173" s="10">
        <v>198000</v>
      </c>
      <c r="J1173" s="11" t="s">
        <v>149</v>
      </c>
      <c r="K1173" s="214" t="s">
        <v>1301</v>
      </c>
      <c r="L1173" s="12">
        <v>0</v>
      </c>
      <c r="M1173" s="10">
        <v>3</v>
      </c>
      <c r="N1173" s="10"/>
      <c r="O1173" s="250">
        <v>270001</v>
      </c>
      <c r="P1173" s="10">
        <v>0</v>
      </c>
      <c r="Q1173" s="10"/>
      <c r="R1173" s="248"/>
      <c r="S1173" s="248"/>
      <c r="T1173" s="10" t="s">
        <v>117</v>
      </c>
      <c r="U1173" s="248">
        <v>0</v>
      </c>
      <c r="V1173" s="10"/>
      <c r="W1173" s="10"/>
      <c r="X1173" s="10"/>
      <c r="Y1173" s="10" t="s">
        <v>1974</v>
      </c>
      <c r="Z1173" s="97"/>
      <c r="AA1173" s="11"/>
      <c r="AB1173" s="10" t="str">
        <f t="shared" si="93"/>
        <v>01</v>
      </c>
      <c r="AC1173" s="10"/>
      <c r="AD1173" s="10"/>
      <c r="AE1173" s="10">
        <f t="shared" si="94"/>
        <v>1</v>
      </c>
      <c r="AF1173" s="10"/>
      <c r="AG1173" s="10"/>
    </row>
    <row r="1174" spans="1:33" ht="16.5" x14ac:dyDescent="0.3">
      <c r="A1174" s="55">
        <f t="shared" si="87"/>
        <v>1169</v>
      </c>
      <c r="B1174" s="1" t="s">
        <v>1948</v>
      </c>
      <c r="D1174" s="16">
        <v>0</v>
      </c>
      <c r="E1174" s="8" t="s">
        <v>2255</v>
      </c>
      <c r="F1174" s="11" t="s">
        <v>63</v>
      </c>
      <c r="G1174" s="11"/>
      <c r="H1174" s="10">
        <v>600000</v>
      </c>
      <c r="I1174" s="10">
        <v>198000</v>
      </c>
      <c r="J1174" s="11" t="s">
        <v>149</v>
      </c>
      <c r="K1174" s="214" t="s">
        <v>1301</v>
      </c>
      <c r="L1174" s="12">
        <v>0</v>
      </c>
      <c r="M1174" s="10">
        <v>3</v>
      </c>
      <c r="N1174" s="10"/>
      <c r="O1174" s="250">
        <v>270001</v>
      </c>
      <c r="P1174" s="10">
        <v>0</v>
      </c>
      <c r="Q1174" s="10"/>
      <c r="R1174" s="248"/>
      <c r="S1174" s="248"/>
      <c r="T1174" s="10" t="s">
        <v>117</v>
      </c>
      <c r="U1174" s="248">
        <v>0</v>
      </c>
      <c r="V1174" s="10"/>
      <c r="W1174" s="10"/>
      <c r="X1174" s="10"/>
      <c r="Y1174" s="10" t="s">
        <v>1975</v>
      </c>
      <c r="Z1174" s="97"/>
      <c r="AA1174" s="11"/>
      <c r="AB1174" s="10" t="str">
        <f t="shared" si="93"/>
        <v>02</v>
      </c>
      <c r="AC1174" s="10"/>
      <c r="AD1174" s="10"/>
      <c r="AE1174" s="10">
        <f t="shared" si="94"/>
        <v>1.2</v>
      </c>
      <c r="AF1174" s="10"/>
      <c r="AG1174" s="10"/>
    </row>
    <row r="1175" spans="1:33" ht="16.5" x14ac:dyDescent="0.3">
      <c r="A1175" s="10">
        <f t="shared" si="87"/>
        <v>1170</v>
      </c>
      <c r="B1175" s="1" t="s">
        <v>1949</v>
      </c>
      <c r="D1175" s="16">
        <v>0</v>
      </c>
      <c r="E1175" s="8" t="s">
        <v>2255</v>
      </c>
      <c r="F1175" s="11" t="s">
        <v>63</v>
      </c>
      <c r="G1175" s="11"/>
      <c r="H1175" s="10">
        <v>600000</v>
      </c>
      <c r="I1175" s="10">
        <v>198000</v>
      </c>
      <c r="J1175" s="11" t="s">
        <v>149</v>
      </c>
      <c r="K1175" s="214" t="s">
        <v>1301</v>
      </c>
      <c r="L1175" s="12">
        <v>0</v>
      </c>
      <c r="M1175" s="10">
        <v>3</v>
      </c>
      <c r="N1175" s="10"/>
      <c r="O1175" s="250">
        <v>270001</v>
      </c>
      <c r="P1175" s="10">
        <v>0</v>
      </c>
      <c r="Q1175" s="10"/>
      <c r="R1175" s="248"/>
      <c r="S1175" s="248"/>
      <c r="T1175" s="10" t="s">
        <v>117</v>
      </c>
      <c r="U1175" s="248">
        <v>0</v>
      </c>
      <c r="V1175" s="10"/>
      <c r="W1175" s="10"/>
      <c r="X1175" s="10"/>
      <c r="Y1175" s="10" t="s">
        <v>1976</v>
      </c>
      <c r="Z1175" s="97"/>
      <c r="AA1175" s="11"/>
      <c r="AB1175" s="10" t="str">
        <f t="shared" si="93"/>
        <v>03</v>
      </c>
      <c r="AC1175" s="10"/>
      <c r="AD1175" s="10"/>
      <c r="AE1175" s="10">
        <f t="shared" si="94"/>
        <v>1.44</v>
      </c>
      <c r="AF1175" s="10"/>
      <c r="AG1175" s="10"/>
    </row>
    <row r="1176" spans="1:33" ht="16.5" x14ac:dyDescent="0.3">
      <c r="A1176" s="55">
        <f t="shared" si="87"/>
        <v>1171</v>
      </c>
      <c r="B1176" s="1" t="s">
        <v>1950</v>
      </c>
      <c r="D1176" s="16">
        <v>0</v>
      </c>
      <c r="E1176" s="8" t="s">
        <v>2255</v>
      </c>
      <c r="F1176" s="11" t="s">
        <v>63</v>
      </c>
      <c r="G1176" s="11"/>
      <c r="H1176" s="10">
        <v>600000</v>
      </c>
      <c r="I1176" s="10">
        <v>198000</v>
      </c>
      <c r="J1176" s="11" t="s">
        <v>149</v>
      </c>
      <c r="K1176" s="214" t="s">
        <v>1301</v>
      </c>
      <c r="L1176" s="12">
        <v>0</v>
      </c>
      <c r="M1176" s="10">
        <v>3</v>
      </c>
      <c r="N1176" s="10"/>
      <c r="O1176" s="250">
        <v>270001</v>
      </c>
      <c r="P1176" s="10">
        <v>0</v>
      </c>
      <c r="Q1176" s="10"/>
      <c r="R1176" s="248"/>
      <c r="S1176" s="248"/>
      <c r="T1176" s="10" t="s">
        <v>117</v>
      </c>
      <c r="U1176" s="248">
        <v>0</v>
      </c>
      <c r="V1176" s="10"/>
      <c r="W1176" s="10"/>
      <c r="X1176" s="10"/>
      <c r="Y1176" s="10" t="s">
        <v>1977</v>
      </c>
      <c r="Z1176" s="97"/>
      <c r="AA1176" s="11"/>
      <c r="AB1176" s="10" t="str">
        <f t="shared" si="93"/>
        <v>04</v>
      </c>
      <c r="AC1176" s="10"/>
      <c r="AD1176" s="10"/>
      <c r="AE1176" s="10">
        <f t="shared" si="94"/>
        <v>1.728</v>
      </c>
      <c r="AF1176" s="10"/>
      <c r="AG1176" s="10"/>
    </row>
    <row r="1177" spans="1:33" ht="16.5" x14ac:dyDescent="0.3">
      <c r="A1177" s="10">
        <f t="shared" si="87"/>
        <v>1172</v>
      </c>
      <c r="B1177" s="1" t="s">
        <v>1951</v>
      </c>
      <c r="D1177" s="16">
        <v>0</v>
      </c>
      <c r="E1177" s="8" t="s">
        <v>2255</v>
      </c>
      <c r="F1177" s="11" t="s">
        <v>63</v>
      </c>
      <c r="G1177" s="11"/>
      <c r="H1177" s="10">
        <v>600000</v>
      </c>
      <c r="I1177" s="10">
        <v>198000</v>
      </c>
      <c r="J1177" s="11" t="s">
        <v>149</v>
      </c>
      <c r="K1177" s="214" t="s">
        <v>1301</v>
      </c>
      <c r="L1177" s="12">
        <v>0</v>
      </c>
      <c r="M1177" s="10">
        <v>3</v>
      </c>
      <c r="N1177" s="10"/>
      <c r="O1177" s="250">
        <v>270001</v>
      </c>
      <c r="P1177" s="10">
        <v>0</v>
      </c>
      <c r="Q1177" s="10"/>
      <c r="R1177" s="248"/>
      <c r="S1177" s="248"/>
      <c r="T1177" s="10" t="s">
        <v>117</v>
      </c>
      <c r="U1177" s="248">
        <v>0</v>
      </c>
      <c r="V1177" s="10"/>
      <c r="W1177" s="10"/>
      <c r="X1177" s="10"/>
      <c r="Y1177" s="10" t="s">
        <v>1978</v>
      </c>
      <c r="Z1177" s="97"/>
      <c r="AA1177" s="11"/>
      <c r="AB1177" s="10" t="str">
        <f t="shared" si="93"/>
        <v>05</v>
      </c>
      <c r="AC1177" s="10"/>
      <c r="AD1177" s="10"/>
      <c r="AE1177" s="10">
        <f t="shared" si="94"/>
        <v>2.0735999999999999</v>
      </c>
      <c r="AF1177" s="10"/>
      <c r="AG1177" s="10"/>
    </row>
    <row r="1178" spans="1:33" ht="16.5" x14ac:dyDescent="0.3">
      <c r="A1178" s="55">
        <f t="shared" ref="A1178:A1241" si="95">ROW()-5</f>
        <v>1173</v>
      </c>
      <c r="B1178" s="1" t="s">
        <v>1952</v>
      </c>
      <c r="D1178" s="16">
        <v>0</v>
      </c>
      <c r="E1178" s="8" t="s">
        <v>2255</v>
      </c>
      <c r="F1178" s="11" t="s">
        <v>63</v>
      </c>
      <c r="G1178" s="11"/>
      <c r="H1178" s="10">
        <v>600000</v>
      </c>
      <c r="I1178" s="10">
        <v>198000</v>
      </c>
      <c r="J1178" s="11" t="s">
        <v>149</v>
      </c>
      <c r="K1178" s="214" t="s">
        <v>1301</v>
      </c>
      <c r="L1178" s="12">
        <v>0</v>
      </c>
      <c r="M1178" s="10">
        <v>3</v>
      </c>
      <c r="N1178" s="10"/>
      <c r="O1178" s="250">
        <v>270001</v>
      </c>
      <c r="P1178" s="10">
        <v>0</v>
      </c>
      <c r="Q1178" s="10"/>
      <c r="R1178" s="248"/>
      <c r="S1178" s="248"/>
      <c r="T1178" s="10" t="s">
        <v>117</v>
      </c>
      <c r="U1178" s="248">
        <v>0</v>
      </c>
      <c r="V1178" s="10"/>
      <c r="W1178" s="10"/>
      <c r="X1178" s="10"/>
      <c r="Y1178" s="10" t="s">
        <v>1979</v>
      </c>
      <c r="Z1178" s="97"/>
      <c r="AA1178" s="11"/>
      <c r="AB1178" s="10" t="str">
        <f t="shared" si="93"/>
        <v>06</v>
      </c>
      <c r="AC1178" s="10"/>
      <c r="AD1178" s="10"/>
      <c r="AE1178" s="10">
        <f t="shared" si="94"/>
        <v>2.4883199999999999</v>
      </c>
      <c r="AF1178" s="10"/>
      <c r="AG1178" s="10"/>
    </row>
    <row r="1179" spans="1:33" ht="16.5" x14ac:dyDescent="0.3">
      <c r="A1179" s="10">
        <f t="shared" si="95"/>
        <v>1174</v>
      </c>
      <c r="B1179" s="1" t="s">
        <v>1953</v>
      </c>
      <c r="D1179" s="16">
        <v>0</v>
      </c>
      <c r="E1179" s="8" t="s">
        <v>2255</v>
      </c>
      <c r="F1179" s="11" t="s">
        <v>63</v>
      </c>
      <c r="G1179" s="11"/>
      <c r="H1179" s="10">
        <v>600000</v>
      </c>
      <c r="I1179" s="10">
        <v>198000</v>
      </c>
      <c r="J1179" s="11" t="s">
        <v>149</v>
      </c>
      <c r="K1179" s="214" t="s">
        <v>1301</v>
      </c>
      <c r="L1179" s="12">
        <v>0</v>
      </c>
      <c r="M1179" s="10">
        <v>3</v>
      </c>
      <c r="N1179" s="10"/>
      <c r="O1179" s="250">
        <v>270001</v>
      </c>
      <c r="P1179" s="10">
        <v>0</v>
      </c>
      <c r="Q1179" s="10"/>
      <c r="R1179" s="248"/>
      <c r="S1179" s="248"/>
      <c r="T1179" s="10" t="s">
        <v>117</v>
      </c>
      <c r="U1179" s="248">
        <v>0</v>
      </c>
      <c r="V1179" s="10"/>
      <c r="W1179" s="10"/>
      <c r="X1179" s="10"/>
      <c r="Y1179" s="10" t="s">
        <v>1980</v>
      </c>
      <c r="Z1179" s="97"/>
      <c r="AA1179" s="11"/>
      <c r="AB1179" s="10" t="str">
        <f t="shared" si="93"/>
        <v>07</v>
      </c>
      <c r="AC1179" s="10"/>
      <c r="AD1179" s="10"/>
      <c r="AE1179" s="10">
        <f t="shared" si="94"/>
        <v>2.9859839999999997</v>
      </c>
      <c r="AF1179" s="10"/>
      <c r="AG1179" s="10"/>
    </row>
    <row r="1180" spans="1:33" ht="16.5" x14ac:dyDescent="0.3">
      <c r="A1180" s="55">
        <f t="shared" si="95"/>
        <v>1175</v>
      </c>
      <c r="B1180" s="1" t="s">
        <v>1954</v>
      </c>
      <c r="D1180" s="16">
        <v>0</v>
      </c>
      <c r="E1180" s="8" t="s">
        <v>2255</v>
      </c>
      <c r="F1180" s="11" t="s">
        <v>63</v>
      </c>
      <c r="G1180" s="11"/>
      <c r="H1180" s="10">
        <v>600000</v>
      </c>
      <c r="I1180" s="10">
        <v>198000</v>
      </c>
      <c r="J1180" s="11" t="s">
        <v>149</v>
      </c>
      <c r="K1180" s="214" t="s">
        <v>1301</v>
      </c>
      <c r="L1180" s="12">
        <v>0</v>
      </c>
      <c r="M1180" s="10">
        <v>3</v>
      </c>
      <c r="N1180" s="10"/>
      <c r="O1180" s="250">
        <v>270001</v>
      </c>
      <c r="P1180" s="10">
        <v>0</v>
      </c>
      <c r="Q1180" s="10"/>
      <c r="R1180" s="248"/>
      <c r="S1180" s="248"/>
      <c r="T1180" s="10" t="s">
        <v>117</v>
      </c>
      <c r="U1180" s="248">
        <v>0</v>
      </c>
      <c r="V1180" s="10"/>
      <c r="W1180" s="10"/>
      <c r="X1180" s="10"/>
      <c r="Y1180" s="10" t="s">
        <v>1981</v>
      </c>
      <c r="Z1180" s="97"/>
      <c r="AA1180" s="11"/>
      <c r="AB1180" s="10" t="str">
        <f t="shared" si="93"/>
        <v>08</v>
      </c>
      <c r="AC1180" s="10"/>
      <c r="AD1180" s="10"/>
      <c r="AE1180" s="10">
        <f t="shared" si="94"/>
        <v>3.5831807999999996</v>
      </c>
      <c r="AF1180" s="10"/>
      <c r="AG1180" s="10"/>
    </row>
    <row r="1181" spans="1:33" ht="16.5" x14ac:dyDescent="0.3">
      <c r="A1181" s="10">
        <f t="shared" si="95"/>
        <v>1176</v>
      </c>
      <c r="B1181" s="1" t="s">
        <v>1955</v>
      </c>
      <c r="D1181" s="16">
        <v>0</v>
      </c>
      <c r="E1181" s="8" t="s">
        <v>2255</v>
      </c>
      <c r="F1181" s="11" t="s">
        <v>63</v>
      </c>
      <c r="G1181" s="11"/>
      <c r="H1181" s="10">
        <v>600000</v>
      </c>
      <c r="I1181" s="10">
        <v>198000</v>
      </c>
      <c r="J1181" s="11" t="s">
        <v>149</v>
      </c>
      <c r="K1181" s="214" t="s">
        <v>1301</v>
      </c>
      <c r="L1181" s="12">
        <v>0</v>
      </c>
      <c r="M1181" s="10">
        <v>3</v>
      </c>
      <c r="N1181" s="10"/>
      <c r="O1181" s="250">
        <v>270001</v>
      </c>
      <c r="P1181" s="10">
        <v>0</v>
      </c>
      <c r="Q1181" s="10"/>
      <c r="R1181" s="248"/>
      <c r="S1181" s="248"/>
      <c r="T1181" s="10" t="s">
        <v>117</v>
      </c>
      <c r="U1181" s="248">
        <v>0</v>
      </c>
      <c r="V1181" s="10"/>
      <c r="W1181" s="10"/>
      <c r="X1181" s="10"/>
      <c r="Y1181" s="10" t="s">
        <v>1982</v>
      </c>
      <c r="Z1181" s="97"/>
      <c r="AA1181" s="11"/>
      <c r="AB1181" s="10" t="str">
        <f t="shared" si="93"/>
        <v>09</v>
      </c>
      <c r="AC1181" s="10"/>
      <c r="AD1181" s="10"/>
      <c r="AE1181" s="10">
        <f t="shared" si="94"/>
        <v>4.2998169599999994</v>
      </c>
      <c r="AF1181" s="10"/>
      <c r="AG1181" s="10"/>
    </row>
    <row r="1182" spans="1:33" ht="16.5" x14ac:dyDescent="0.3">
      <c r="A1182" s="55">
        <f t="shared" si="95"/>
        <v>1177</v>
      </c>
      <c r="B1182" s="1" t="s">
        <v>1956</v>
      </c>
      <c r="D1182" s="16">
        <v>0</v>
      </c>
      <c r="E1182" s="8" t="s">
        <v>2255</v>
      </c>
      <c r="F1182" s="11" t="s">
        <v>63</v>
      </c>
      <c r="G1182" s="11"/>
      <c r="H1182" s="10">
        <v>600000</v>
      </c>
      <c r="I1182" s="10">
        <v>198000</v>
      </c>
      <c r="J1182" s="11" t="s">
        <v>149</v>
      </c>
      <c r="K1182" s="214" t="s">
        <v>1301</v>
      </c>
      <c r="L1182" s="12">
        <v>0</v>
      </c>
      <c r="M1182" s="10">
        <v>3</v>
      </c>
      <c r="N1182" s="10"/>
      <c r="O1182" s="250">
        <v>270001</v>
      </c>
      <c r="P1182" s="10">
        <v>0</v>
      </c>
      <c r="Q1182" s="10"/>
      <c r="R1182" s="248"/>
      <c r="S1182" s="248"/>
      <c r="T1182" s="10" t="s">
        <v>117</v>
      </c>
      <c r="U1182" s="248">
        <v>0</v>
      </c>
      <c r="V1182" s="10"/>
      <c r="W1182" s="10"/>
      <c r="X1182" s="10"/>
      <c r="Y1182" s="10" t="s">
        <v>1983</v>
      </c>
      <c r="Z1182" s="97"/>
      <c r="AA1182" s="11"/>
      <c r="AB1182" s="10" t="str">
        <f t="shared" si="93"/>
        <v>10</v>
      </c>
      <c r="AC1182" s="10"/>
      <c r="AD1182" s="10"/>
      <c r="AE1182" s="10">
        <f t="shared" si="94"/>
        <v>5.1597803519999994</v>
      </c>
      <c r="AF1182" s="10"/>
      <c r="AG1182" s="10"/>
    </row>
    <row r="1183" spans="1:33" ht="16.5" x14ac:dyDescent="0.3">
      <c r="A1183" s="10">
        <f t="shared" si="95"/>
        <v>1178</v>
      </c>
      <c r="B1183" s="1" t="s">
        <v>1957</v>
      </c>
      <c r="D1183" s="16">
        <v>0</v>
      </c>
      <c r="E1183" s="8" t="s">
        <v>2255</v>
      </c>
      <c r="F1183" s="11" t="s">
        <v>63</v>
      </c>
      <c r="G1183" s="11"/>
      <c r="H1183" s="10">
        <v>600000</v>
      </c>
      <c r="I1183" s="10">
        <v>198000</v>
      </c>
      <c r="J1183" s="11" t="s">
        <v>149</v>
      </c>
      <c r="K1183" s="214" t="s">
        <v>1301</v>
      </c>
      <c r="L1183" s="12">
        <v>0</v>
      </c>
      <c r="M1183" s="10">
        <v>3</v>
      </c>
      <c r="N1183" s="10"/>
      <c r="O1183" s="250">
        <v>270001</v>
      </c>
      <c r="P1183" s="10">
        <v>0</v>
      </c>
      <c r="Q1183" s="10"/>
      <c r="R1183" s="248"/>
      <c r="S1183" s="248"/>
      <c r="T1183" s="10" t="s">
        <v>117</v>
      </c>
      <c r="U1183" s="248">
        <v>0</v>
      </c>
      <c r="V1183" s="10"/>
      <c r="W1183" s="10"/>
      <c r="X1183" s="10"/>
      <c r="Y1183" s="10" t="s">
        <v>1984</v>
      </c>
      <c r="Z1183" s="97"/>
      <c r="AA1183" s="11"/>
      <c r="AB1183" s="10" t="str">
        <f t="shared" si="93"/>
        <v>11</v>
      </c>
      <c r="AC1183" s="10"/>
      <c r="AD1183" s="10"/>
      <c r="AE1183" s="10">
        <f t="shared" si="94"/>
        <v>6.1917364223999991</v>
      </c>
      <c r="AF1183" s="10"/>
      <c r="AG1183" s="10"/>
    </row>
    <row r="1184" spans="1:33" ht="16.5" x14ac:dyDescent="0.3">
      <c r="A1184" s="55">
        <f t="shared" si="95"/>
        <v>1179</v>
      </c>
      <c r="B1184" s="1" t="s">
        <v>1958</v>
      </c>
      <c r="D1184" s="16">
        <v>0</v>
      </c>
      <c r="E1184" s="8" t="s">
        <v>2255</v>
      </c>
      <c r="F1184" s="11" t="s">
        <v>63</v>
      </c>
      <c r="G1184" s="11"/>
      <c r="H1184" s="10">
        <v>600000</v>
      </c>
      <c r="I1184" s="10">
        <v>198000</v>
      </c>
      <c r="J1184" s="11" t="s">
        <v>149</v>
      </c>
      <c r="K1184" s="214" t="s">
        <v>1301</v>
      </c>
      <c r="L1184" s="12">
        <v>0</v>
      </c>
      <c r="M1184" s="10">
        <v>3</v>
      </c>
      <c r="N1184" s="10"/>
      <c r="O1184" s="250">
        <v>270001</v>
      </c>
      <c r="P1184" s="10">
        <v>0</v>
      </c>
      <c r="Q1184" s="10"/>
      <c r="R1184" s="248"/>
      <c r="S1184" s="248"/>
      <c r="T1184" s="10" t="s">
        <v>117</v>
      </c>
      <c r="U1184" s="248">
        <v>0</v>
      </c>
      <c r="V1184" s="10"/>
      <c r="W1184" s="10"/>
      <c r="X1184" s="10"/>
      <c r="Y1184" s="10" t="s">
        <v>1985</v>
      </c>
      <c r="Z1184" s="97"/>
      <c r="AA1184" s="11"/>
      <c r="AB1184" s="10" t="str">
        <f t="shared" si="93"/>
        <v>12</v>
      </c>
      <c r="AC1184" s="10"/>
      <c r="AD1184" s="10"/>
      <c r="AE1184" s="10">
        <f t="shared" si="94"/>
        <v>7.4300837068799988</v>
      </c>
      <c r="AF1184" s="10"/>
      <c r="AG1184" s="10"/>
    </row>
    <row r="1185" spans="1:33" ht="16.5" x14ac:dyDescent="0.3">
      <c r="A1185" s="10">
        <f t="shared" si="95"/>
        <v>1180</v>
      </c>
      <c r="B1185" s="1" t="s">
        <v>1959</v>
      </c>
      <c r="D1185" s="16">
        <v>0</v>
      </c>
      <c r="E1185" s="8" t="s">
        <v>2255</v>
      </c>
      <c r="F1185" s="11" t="s">
        <v>63</v>
      </c>
      <c r="G1185" s="11"/>
      <c r="H1185" s="10">
        <v>600000</v>
      </c>
      <c r="I1185" s="10">
        <v>198000</v>
      </c>
      <c r="J1185" s="11" t="s">
        <v>149</v>
      </c>
      <c r="K1185" s="214" t="s">
        <v>1301</v>
      </c>
      <c r="L1185" s="12">
        <v>0</v>
      </c>
      <c r="M1185" s="10">
        <v>3</v>
      </c>
      <c r="N1185" s="10"/>
      <c r="O1185" s="250">
        <v>270001</v>
      </c>
      <c r="P1185" s="10">
        <v>0</v>
      </c>
      <c r="Q1185" s="10"/>
      <c r="R1185" s="248"/>
      <c r="S1185" s="248"/>
      <c r="T1185" s="10" t="s">
        <v>117</v>
      </c>
      <c r="U1185" s="248">
        <v>0</v>
      </c>
      <c r="V1185" s="10"/>
      <c r="W1185" s="10"/>
      <c r="X1185" s="10"/>
      <c r="Y1185" s="10" t="s">
        <v>1986</v>
      </c>
      <c r="Z1185" s="97"/>
      <c r="AA1185" s="11"/>
      <c r="AB1185" s="10" t="str">
        <f t="shared" si="93"/>
        <v>13</v>
      </c>
      <c r="AC1185" s="10"/>
      <c r="AD1185" s="10"/>
      <c r="AE1185" s="10">
        <f t="shared" si="94"/>
        <v>8.9161004482559978</v>
      </c>
      <c r="AF1185" s="10"/>
      <c r="AG1185" s="10"/>
    </row>
    <row r="1186" spans="1:33" ht="16.5" x14ac:dyDescent="0.3">
      <c r="A1186" s="55">
        <f t="shared" si="95"/>
        <v>1181</v>
      </c>
      <c r="B1186" s="1" t="s">
        <v>1960</v>
      </c>
      <c r="D1186" s="16">
        <v>0</v>
      </c>
      <c r="E1186" s="8" t="s">
        <v>2255</v>
      </c>
      <c r="F1186" s="11" t="s">
        <v>63</v>
      </c>
      <c r="G1186" s="11"/>
      <c r="H1186" s="10">
        <v>600000</v>
      </c>
      <c r="I1186" s="10">
        <v>198000</v>
      </c>
      <c r="J1186" s="11" t="s">
        <v>149</v>
      </c>
      <c r="K1186" s="214" t="s">
        <v>1301</v>
      </c>
      <c r="L1186" s="12">
        <v>0</v>
      </c>
      <c r="M1186" s="10">
        <v>3</v>
      </c>
      <c r="N1186" s="10"/>
      <c r="O1186" s="250">
        <v>270001</v>
      </c>
      <c r="P1186" s="10">
        <v>0</v>
      </c>
      <c r="Q1186" s="10"/>
      <c r="R1186" s="248"/>
      <c r="S1186" s="248"/>
      <c r="T1186" s="10" t="s">
        <v>117</v>
      </c>
      <c r="U1186" s="248">
        <v>0</v>
      </c>
      <c r="V1186" s="10"/>
      <c r="W1186" s="10"/>
      <c r="X1186" s="10"/>
      <c r="Y1186" s="10" t="s">
        <v>1987</v>
      </c>
      <c r="Z1186" s="97"/>
      <c r="AA1186" s="11"/>
      <c r="AB1186" s="10" t="str">
        <f t="shared" si="93"/>
        <v>14</v>
      </c>
      <c r="AC1186" s="10"/>
      <c r="AD1186" s="10"/>
      <c r="AE1186" s="10">
        <f t="shared" si="94"/>
        <v>10.699320537907196</v>
      </c>
      <c r="AF1186" s="10"/>
      <c r="AG1186" s="10"/>
    </row>
    <row r="1187" spans="1:33" ht="16.5" x14ac:dyDescent="0.3">
      <c r="A1187" s="10">
        <f t="shared" si="95"/>
        <v>1182</v>
      </c>
      <c r="B1187" s="1" t="s">
        <v>1961</v>
      </c>
      <c r="D1187" s="16">
        <v>0</v>
      </c>
      <c r="E1187" s="8" t="s">
        <v>2255</v>
      </c>
      <c r="F1187" s="11" t="s">
        <v>63</v>
      </c>
      <c r="G1187" s="11"/>
      <c r="H1187" s="10">
        <v>600000</v>
      </c>
      <c r="I1187" s="10">
        <v>198000</v>
      </c>
      <c r="J1187" s="11" t="s">
        <v>149</v>
      </c>
      <c r="K1187" s="214" t="s">
        <v>1301</v>
      </c>
      <c r="L1187" s="12">
        <v>0</v>
      </c>
      <c r="M1187" s="10">
        <v>3</v>
      </c>
      <c r="N1187" s="10"/>
      <c r="O1187" s="250">
        <v>270001</v>
      </c>
      <c r="P1187" s="10">
        <v>0</v>
      </c>
      <c r="Q1187" s="10"/>
      <c r="R1187" s="248"/>
      <c r="S1187" s="248"/>
      <c r="T1187" s="10" t="s">
        <v>117</v>
      </c>
      <c r="U1187" s="248">
        <v>0</v>
      </c>
      <c r="V1187" s="10"/>
      <c r="W1187" s="10"/>
      <c r="X1187" s="10"/>
      <c r="Y1187" s="10" t="s">
        <v>1988</v>
      </c>
      <c r="Z1187" s="97"/>
      <c r="AA1187" s="11"/>
      <c r="AB1187" s="10" t="str">
        <f t="shared" si="93"/>
        <v>15</v>
      </c>
      <c r="AC1187" s="10"/>
      <c r="AD1187" s="10"/>
      <c r="AE1187" s="10">
        <f t="shared" si="94"/>
        <v>12.839184645488634</v>
      </c>
      <c r="AF1187" s="10"/>
      <c r="AG1187" s="10"/>
    </row>
    <row r="1188" spans="1:33" ht="16.5" x14ac:dyDescent="0.3">
      <c r="A1188" s="55">
        <f t="shared" si="95"/>
        <v>1183</v>
      </c>
      <c r="B1188" s="1" t="s">
        <v>1962</v>
      </c>
      <c r="D1188" s="16">
        <v>0</v>
      </c>
      <c r="E1188" s="8" t="s">
        <v>2255</v>
      </c>
      <c r="F1188" s="11" t="s">
        <v>63</v>
      </c>
      <c r="G1188" s="11"/>
      <c r="H1188" s="10">
        <v>600000</v>
      </c>
      <c r="I1188" s="10">
        <v>198000</v>
      </c>
      <c r="J1188" s="11" t="s">
        <v>149</v>
      </c>
      <c r="K1188" s="214" t="s">
        <v>1301</v>
      </c>
      <c r="L1188" s="12">
        <v>0</v>
      </c>
      <c r="M1188" s="10">
        <v>3</v>
      </c>
      <c r="N1188" s="10"/>
      <c r="O1188" s="250">
        <v>270001</v>
      </c>
      <c r="P1188" s="10">
        <v>0</v>
      </c>
      <c r="Q1188" s="10"/>
      <c r="R1188" s="248"/>
      <c r="S1188" s="248"/>
      <c r="T1188" s="10" t="s">
        <v>117</v>
      </c>
      <c r="U1188" s="248">
        <v>0</v>
      </c>
      <c r="V1188" s="10"/>
      <c r="W1188" s="10"/>
      <c r="X1188" s="10"/>
      <c r="Y1188" s="10" t="s">
        <v>1989</v>
      </c>
      <c r="Z1188" s="97"/>
      <c r="AA1188" s="11"/>
      <c r="AB1188" s="10" t="str">
        <f t="shared" si="93"/>
        <v>16</v>
      </c>
      <c r="AC1188" s="10"/>
      <c r="AD1188" s="10"/>
      <c r="AE1188" s="10">
        <f t="shared" si="94"/>
        <v>15.407021574586361</v>
      </c>
      <c r="AF1188" s="10"/>
      <c r="AG1188" s="10"/>
    </row>
    <row r="1189" spans="1:33" ht="16.5" x14ac:dyDescent="0.3">
      <c r="A1189" s="10">
        <f t="shared" si="95"/>
        <v>1184</v>
      </c>
      <c r="B1189" s="1" t="s">
        <v>1963</v>
      </c>
      <c r="D1189" s="16">
        <v>0</v>
      </c>
      <c r="E1189" s="8" t="s">
        <v>2255</v>
      </c>
      <c r="F1189" s="11" t="s">
        <v>63</v>
      </c>
      <c r="G1189" s="11"/>
      <c r="H1189" s="10">
        <v>600000</v>
      </c>
      <c r="I1189" s="10">
        <v>198000</v>
      </c>
      <c r="J1189" s="11" t="s">
        <v>149</v>
      </c>
      <c r="K1189" s="214" t="s">
        <v>1301</v>
      </c>
      <c r="L1189" s="12">
        <v>0</v>
      </c>
      <c r="M1189" s="10">
        <v>3</v>
      </c>
      <c r="N1189" s="10"/>
      <c r="O1189" s="250">
        <v>270001</v>
      </c>
      <c r="P1189" s="10">
        <v>0</v>
      </c>
      <c r="Q1189" s="10"/>
      <c r="R1189" s="248"/>
      <c r="S1189" s="248"/>
      <c r="T1189" s="10" t="s">
        <v>117</v>
      </c>
      <c r="U1189" s="248">
        <v>0</v>
      </c>
      <c r="V1189" s="10"/>
      <c r="W1189" s="10"/>
      <c r="X1189" s="10"/>
      <c r="Y1189" s="10" t="s">
        <v>1990</v>
      </c>
      <c r="Z1189" s="97"/>
      <c r="AA1189" s="11"/>
      <c r="AB1189" s="10" t="str">
        <f t="shared" si="93"/>
        <v>17</v>
      </c>
      <c r="AC1189" s="10"/>
      <c r="AD1189" s="10"/>
      <c r="AE1189" s="10">
        <f t="shared" si="94"/>
        <v>18.488425889503631</v>
      </c>
      <c r="AF1189" s="10"/>
      <c r="AG1189" s="10"/>
    </row>
    <row r="1190" spans="1:33" ht="16.5" x14ac:dyDescent="0.3">
      <c r="A1190" s="55">
        <f t="shared" si="95"/>
        <v>1185</v>
      </c>
      <c r="B1190" s="1" t="s">
        <v>1964</v>
      </c>
      <c r="D1190" s="16">
        <v>0</v>
      </c>
      <c r="E1190" s="8" t="s">
        <v>2255</v>
      </c>
      <c r="F1190" s="11" t="s">
        <v>63</v>
      </c>
      <c r="G1190" s="11"/>
      <c r="H1190" s="10">
        <v>600000</v>
      </c>
      <c r="I1190" s="10">
        <v>198000</v>
      </c>
      <c r="J1190" s="11" t="s">
        <v>149</v>
      </c>
      <c r="K1190" s="214" t="s">
        <v>1301</v>
      </c>
      <c r="L1190" s="12">
        <v>0</v>
      </c>
      <c r="M1190" s="10">
        <v>3</v>
      </c>
      <c r="N1190" s="10"/>
      <c r="O1190" s="250">
        <v>270001</v>
      </c>
      <c r="P1190" s="10">
        <v>0</v>
      </c>
      <c r="Q1190" s="10"/>
      <c r="R1190" s="248"/>
      <c r="S1190" s="248"/>
      <c r="T1190" s="10" t="s">
        <v>117</v>
      </c>
      <c r="U1190" s="248">
        <v>0</v>
      </c>
      <c r="V1190" s="10"/>
      <c r="W1190" s="10"/>
      <c r="X1190" s="10"/>
      <c r="Y1190" s="10" t="s">
        <v>1991</v>
      </c>
      <c r="Z1190" s="97"/>
      <c r="AA1190" s="11"/>
      <c r="AB1190" s="10" t="str">
        <f t="shared" si="93"/>
        <v>18</v>
      </c>
      <c r="AC1190" s="10"/>
      <c r="AD1190" s="10"/>
      <c r="AE1190" s="10">
        <f t="shared" si="94"/>
        <v>22.186111067404358</v>
      </c>
      <c r="AF1190" s="10"/>
      <c r="AG1190" s="10"/>
    </row>
    <row r="1191" spans="1:33" ht="16.5" x14ac:dyDescent="0.3">
      <c r="A1191" s="10">
        <f t="shared" si="95"/>
        <v>1186</v>
      </c>
      <c r="B1191" s="1" t="s">
        <v>1965</v>
      </c>
      <c r="D1191" s="16">
        <v>0</v>
      </c>
      <c r="E1191" s="8" t="s">
        <v>2255</v>
      </c>
      <c r="F1191" s="11" t="s">
        <v>63</v>
      </c>
      <c r="G1191" s="11"/>
      <c r="H1191" s="10">
        <v>600000</v>
      </c>
      <c r="I1191" s="10">
        <v>198000</v>
      </c>
      <c r="J1191" s="11" t="s">
        <v>149</v>
      </c>
      <c r="K1191" s="214" t="s">
        <v>1301</v>
      </c>
      <c r="L1191" s="12">
        <v>0</v>
      </c>
      <c r="M1191" s="10">
        <v>3</v>
      </c>
      <c r="N1191" s="10"/>
      <c r="O1191" s="250">
        <v>270001</v>
      </c>
      <c r="P1191" s="10">
        <v>0</v>
      </c>
      <c r="Q1191" s="10"/>
      <c r="R1191" s="248"/>
      <c r="S1191" s="248"/>
      <c r="T1191" s="10" t="s">
        <v>117</v>
      </c>
      <c r="U1191" s="248">
        <v>0</v>
      </c>
      <c r="V1191" s="10"/>
      <c r="W1191" s="10"/>
      <c r="X1191" s="10"/>
      <c r="Y1191" s="10" t="s">
        <v>1992</v>
      </c>
      <c r="Z1191" s="97"/>
      <c r="AA1191" s="11"/>
      <c r="AB1191" s="10" t="str">
        <f t="shared" ref="AB1191:AB1254" si="96">AB1166</f>
        <v>19</v>
      </c>
      <c r="AC1191" s="10"/>
      <c r="AD1191" s="10"/>
      <c r="AE1191" s="10">
        <f t="shared" ref="AE1191:AE1254" si="97">AE1166</f>
        <v>26.62333328088523</v>
      </c>
      <c r="AF1191" s="10"/>
      <c r="AG1191" s="10"/>
    </row>
    <row r="1192" spans="1:33" ht="16.5" x14ac:dyDescent="0.3">
      <c r="A1192" s="55">
        <f t="shared" si="95"/>
        <v>1187</v>
      </c>
      <c r="B1192" s="1" t="s">
        <v>1966</v>
      </c>
      <c r="D1192" s="16">
        <v>0</v>
      </c>
      <c r="E1192" s="8" t="s">
        <v>2255</v>
      </c>
      <c r="F1192" s="11" t="s">
        <v>63</v>
      </c>
      <c r="G1192" s="11"/>
      <c r="H1192" s="10">
        <v>600000</v>
      </c>
      <c r="I1192" s="10">
        <v>198000</v>
      </c>
      <c r="J1192" s="11" t="s">
        <v>149</v>
      </c>
      <c r="K1192" s="214" t="s">
        <v>1301</v>
      </c>
      <c r="L1192" s="12">
        <v>0</v>
      </c>
      <c r="M1192" s="10">
        <v>3</v>
      </c>
      <c r="N1192" s="10"/>
      <c r="O1192" s="250">
        <v>270001</v>
      </c>
      <c r="P1192" s="10">
        <v>0</v>
      </c>
      <c r="Q1192" s="10"/>
      <c r="R1192" s="248"/>
      <c r="S1192" s="248"/>
      <c r="T1192" s="10" t="s">
        <v>117</v>
      </c>
      <c r="U1192" s="248">
        <v>0</v>
      </c>
      <c r="V1192" s="10"/>
      <c r="W1192" s="10"/>
      <c r="X1192" s="10"/>
      <c r="Y1192" s="10" t="s">
        <v>1993</v>
      </c>
      <c r="Z1192" s="97"/>
      <c r="AA1192" s="11"/>
      <c r="AB1192" s="10" t="str">
        <f t="shared" si="96"/>
        <v>20</v>
      </c>
      <c r="AC1192" s="10"/>
      <c r="AD1192" s="10"/>
      <c r="AE1192" s="10">
        <f t="shared" si="97"/>
        <v>31.947999937062274</v>
      </c>
      <c r="AF1192" s="10"/>
      <c r="AG1192" s="10"/>
    </row>
    <row r="1193" spans="1:33" ht="16.5" x14ac:dyDescent="0.3">
      <c r="A1193" s="10">
        <f t="shared" si="95"/>
        <v>1188</v>
      </c>
      <c r="B1193" s="1" t="s">
        <v>1967</v>
      </c>
      <c r="D1193" s="16">
        <v>0</v>
      </c>
      <c r="E1193" s="8" t="s">
        <v>2255</v>
      </c>
      <c r="F1193" s="11" t="s">
        <v>63</v>
      </c>
      <c r="G1193" s="11"/>
      <c r="H1193" s="10">
        <v>600000</v>
      </c>
      <c r="I1193" s="10">
        <v>198000</v>
      </c>
      <c r="J1193" s="11" t="s">
        <v>149</v>
      </c>
      <c r="K1193" s="214" t="s">
        <v>1301</v>
      </c>
      <c r="L1193" s="12">
        <v>0</v>
      </c>
      <c r="M1193" s="10">
        <v>3</v>
      </c>
      <c r="N1193" s="10"/>
      <c r="O1193" s="250">
        <v>270001</v>
      </c>
      <c r="P1193" s="10">
        <v>0</v>
      </c>
      <c r="Q1193" s="10"/>
      <c r="R1193" s="248"/>
      <c r="S1193" s="248"/>
      <c r="T1193" s="10" t="s">
        <v>117</v>
      </c>
      <c r="U1193" s="248">
        <v>0</v>
      </c>
      <c r="V1193" s="10"/>
      <c r="W1193" s="10"/>
      <c r="X1193" s="10"/>
      <c r="Y1193" s="10" t="s">
        <v>1994</v>
      </c>
      <c r="Z1193" s="97"/>
      <c r="AA1193" s="11"/>
      <c r="AB1193" s="10" t="str">
        <f t="shared" si="96"/>
        <v>21</v>
      </c>
      <c r="AC1193" s="10"/>
      <c r="AD1193" s="10"/>
      <c r="AE1193" s="10">
        <f t="shared" si="97"/>
        <v>38.337599924474731</v>
      </c>
      <c r="AF1193" s="10"/>
      <c r="AG1193" s="10"/>
    </row>
    <row r="1194" spans="1:33" ht="16.5" x14ac:dyDescent="0.3">
      <c r="A1194" s="55">
        <f t="shared" si="95"/>
        <v>1189</v>
      </c>
      <c r="B1194" s="1" t="s">
        <v>1968</v>
      </c>
      <c r="D1194" s="16">
        <v>0</v>
      </c>
      <c r="E1194" s="8" t="s">
        <v>2255</v>
      </c>
      <c r="F1194" s="11" t="s">
        <v>63</v>
      </c>
      <c r="G1194" s="11"/>
      <c r="H1194" s="10">
        <v>600000</v>
      </c>
      <c r="I1194" s="10">
        <v>198000</v>
      </c>
      <c r="J1194" s="11" t="s">
        <v>149</v>
      </c>
      <c r="K1194" s="214" t="s">
        <v>1301</v>
      </c>
      <c r="L1194" s="12">
        <v>0</v>
      </c>
      <c r="M1194" s="10">
        <v>3</v>
      </c>
      <c r="N1194" s="10"/>
      <c r="O1194" s="250">
        <v>270001</v>
      </c>
      <c r="P1194" s="10">
        <v>0</v>
      </c>
      <c r="Q1194" s="10"/>
      <c r="R1194" s="248"/>
      <c r="S1194" s="248"/>
      <c r="T1194" s="10" t="s">
        <v>117</v>
      </c>
      <c r="U1194" s="248">
        <v>0</v>
      </c>
      <c r="V1194" s="10"/>
      <c r="W1194" s="10"/>
      <c r="X1194" s="10"/>
      <c r="Y1194" s="10" t="s">
        <v>1995</v>
      </c>
      <c r="Z1194" s="97"/>
      <c r="AA1194" s="11"/>
      <c r="AB1194" s="10" t="str">
        <f t="shared" si="96"/>
        <v>22</v>
      </c>
      <c r="AC1194" s="10"/>
      <c r="AD1194" s="10"/>
      <c r="AE1194" s="10">
        <f t="shared" si="97"/>
        <v>46.005119909369675</v>
      </c>
      <c r="AF1194" s="10"/>
      <c r="AG1194" s="10"/>
    </row>
    <row r="1195" spans="1:33" ht="16.5" x14ac:dyDescent="0.3">
      <c r="A1195" s="10">
        <f t="shared" si="95"/>
        <v>1190</v>
      </c>
      <c r="B1195" s="1" t="s">
        <v>1969</v>
      </c>
      <c r="D1195" s="16">
        <v>0</v>
      </c>
      <c r="E1195" s="8" t="s">
        <v>2255</v>
      </c>
      <c r="F1195" s="11" t="s">
        <v>63</v>
      </c>
      <c r="G1195" s="11"/>
      <c r="H1195" s="10">
        <v>600000</v>
      </c>
      <c r="I1195" s="10">
        <v>198000</v>
      </c>
      <c r="J1195" s="11" t="s">
        <v>149</v>
      </c>
      <c r="K1195" s="214" t="s">
        <v>1301</v>
      </c>
      <c r="L1195" s="12">
        <v>0</v>
      </c>
      <c r="M1195" s="10">
        <v>3</v>
      </c>
      <c r="N1195" s="10"/>
      <c r="O1195" s="250">
        <v>270001</v>
      </c>
      <c r="P1195" s="10">
        <v>0</v>
      </c>
      <c r="Q1195" s="10"/>
      <c r="R1195" s="248"/>
      <c r="S1195" s="248"/>
      <c r="T1195" s="10" t="s">
        <v>117</v>
      </c>
      <c r="U1195" s="248">
        <v>0</v>
      </c>
      <c r="V1195" s="10"/>
      <c r="W1195" s="10"/>
      <c r="X1195" s="10"/>
      <c r="Y1195" s="10" t="s">
        <v>1996</v>
      </c>
      <c r="Z1195" s="97"/>
      <c r="AA1195" s="11"/>
      <c r="AB1195" s="10" t="str">
        <f t="shared" si="96"/>
        <v>23</v>
      </c>
      <c r="AC1195" s="10"/>
      <c r="AD1195" s="10"/>
      <c r="AE1195" s="10">
        <f t="shared" si="97"/>
        <v>55.206143891243606</v>
      </c>
      <c r="AF1195" s="10"/>
      <c r="AG1195" s="10"/>
    </row>
    <row r="1196" spans="1:33" ht="16.5" x14ac:dyDescent="0.3">
      <c r="A1196" s="55">
        <f t="shared" si="95"/>
        <v>1191</v>
      </c>
      <c r="B1196" s="1" t="s">
        <v>1970</v>
      </c>
      <c r="D1196" s="16">
        <v>0</v>
      </c>
      <c r="E1196" s="8" t="s">
        <v>2255</v>
      </c>
      <c r="F1196" s="11" t="s">
        <v>63</v>
      </c>
      <c r="G1196" s="11"/>
      <c r="H1196" s="10">
        <v>600000</v>
      </c>
      <c r="I1196" s="10">
        <v>198000</v>
      </c>
      <c r="J1196" s="11" t="s">
        <v>149</v>
      </c>
      <c r="K1196" s="214" t="s">
        <v>1301</v>
      </c>
      <c r="L1196" s="12">
        <v>0</v>
      </c>
      <c r="M1196" s="10">
        <v>3</v>
      </c>
      <c r="N1196" s="10"/>
      <c r="O1196" s="250">
        <v>270001</v>
      </c>
      <c r="P1196" s="10">
        <v>0</v>
      </c>
      <c r="Q1196" s="10"/>
      <c r="R1196" s="248"/>
      <c r="S1196" s="248"/>
      <c r="T1196" s="10" t="s">
        <v>117</v>
      </c>
      <c r="U1196" s="248">
        <v>0</v>
      </c>
      <c r="V1196" s="10"/>
      <c r="W1196" s="10"/>
      <c r="X1196" s="10"/>
      <c r="Y1196" s="10" t="s">
        <v>1997</v>
      </c>
      <c r="Z1196" s="97"/>
      <c r="AA1196" s="11"/>
      <c r="AB1196" s="10" t="str">
        <f t="shared" si="96"/>
        <v>24</v>
      </c>
      <c r="AC1196" s="10"/>
      <c r="AD1196" s="10"/>
      <c r="AE1196" s="10">
        <f t="shared" si="97"/>
        <v>66.247372669492322</v>
      </c>
      <c r="AF1196" s="10"/>
      <c r="AG1196" s="10"/>
    </row>
    <row r="1197" spans="1:33" ht="16.5" x14ac:dyDescent="0.3">
      <c r="A1197" s="10">
        <f t="shared" si="95"/>
        <v>1192</v>
      </c>
      <c r="B1197" s="1" t="s">
        <v>1971</v>
      </c>
      <c r="D1197" s="16">
        <v>0</v>
      </c>
      <c r="E1197" s="8" t="s">
        <v>2255</v>
      </c>
      <c r="F1197" s="11" t="s">
        <v>63</v>
      </c>
      <c r="G1197" s="11"/>
      <c r="H1197" s="10">
        <v>600000</v>
      </c>
      <c r="I1197" s="10">
        <v>198000</v>
      </c>
      <c r="J1197" s="11" t="s">
        <v>149</v>
      </c>
      <c r="K1197" s="214" t="s">
        <v>1301</v>
      </c>
      <c r="L1197" s="12">
        <v>0</v>
      </c>
      <c r="M1197" s="10">
        <v>3</v>
      </c>
      <c r="N1197" s="10"/>
      <c r="O1197" s="250">
        <v>270001</v>
      </c>
      <c r="P1197" s="10">
        <v>0</v>
      </c>
      <c r="Q1197" s="10"/>
      <c r="R1197" s="248"/>
      <c r="S1197" s="248"/>
      <c r="T1197" s="10" t="s">
        <v>117</v>
      </c>
      <c r="U1197" s="248">
        <v>0</v>
      </c>
      <c r="V1197" s="10"/>
      <c r="W1197" s="10"/>
      <c r="X1197" s="10"/>
      <c r="Y1197" s="10" t="s">
        <v>1998</v>
      </c>
      <c r="Z1197" s="97"/>
      <c r="AA1197" s="11"/>
      <c r="AB1197" s="10" t="str">
        <f t="shared" si="96"/>
        <v>25</v>
      </c>
      <c r="AC1197" s="10"/>
      <c r="AD1197" s="10"/>
      <c r="AE1197" s="10">
        <f t="shared" si="97"/>
        <v>79.496847203390786</v>
      </c>
      <c r="AF1197" s="10"/>
      <c r="AG1197" s="10"/>
    </row>
    <row r="1198" spans="1:33" ht="16.5" x14ac:dyDescent="0.3">
      <c r="A1198" s="10">
        <f t="shared" si="95"/>
        <v>1193</v>
      </c>
      <c r="B1198" s="1">
        <f>B1173+1</f>
        <v>100009011</v>
      </c>
      <c r="D1198" s="16">
        <v>0</v>
      </c>
      <c r="E1198" s="8" t="s">
        <v>2256</v>
      </c>
      <c r="F1198" s="11" t="s">
        <v>64</v>
      </c>
      <c r="G1198" s="11"/>
      <c r="H1198" s="10">
        <v>200000</v>
      </c>
      <c r="I1198" s="10">
        <v>0</v>
      </c>
      <c r="J1198" s="119" t="s">
        <v>1879</v>
      </c>
      <c r="K1198" s="214" t="s">
        <v>1301</v>
      </c>
      <c r="L1198" s="12" t="str">
        <f>_xlfn.CONCAT("1,3,0,",AF1198)</f>
        <v>1,3,0,300</v>
      </c>
      <c r="M1198" s="10">
        <v>0</v>
      </c>
      <c r="N1198" s="10"/>
      <c r="O1198" s="248">
        <v>270006</v>
      </c>
      <c r="P1198" s="10">
        <v>3000</v>
      </c>
      <c r="Q1198" s="10"/>
      <c r="R1198" s="248">
        <v>10</v>
      </c>
      <c r="S1198" s="248"/>
      <c r="T1198" s="10" t="s">
        <v>117</v>
      </c>
      <c r="U1198" s="248"/>
      <c r="V1198" s="10"/>
      <c r="W1198" s="10"/>
      <c r="X1198" s="10"/>
      <c r="Y1198" s="10"/>
      <c r="Z1198" s="11"/>
      <c r="AA1198" s="11"/>
      <c r="AB1198" s="10" t="str">
        <f t="shared" si="96"/>
        <v>01</v>
      </c>
      <c r="AC1198" s="10"/>
      <c r="AD1198" s="10">
        <f>[1]卡牌!$AI$81</f>
        <v>300</v>
      </c>
      <c r="AE1198" s="10">
        <f t="shared" si="97"/>
        <v>1</v>
      </c>
      <c r="AF1198" s="10">
        <f t="shared" ref="AF1198:AF1222" si="98">ROUND(AD1198*AE1198,0)</f>
        <v>300</v>
      </c>
      <c r="AG1198" s="10"/>
    </row>
    <row r="1199" spans="1:33" ht="16.5" x14ac:dyDescent="0.3">
      <c r="A1199" s="55">
        <f t="shared" si="95"/>
        <v>1194</v>
      </c>
      <c r="B1199" s="1">
        <f t="shared" ref="B1199:B1222" si="99">B1174+1</f>
        <v>100009021</v>
      </c>
      <c r="D1199" s="16">
        <v>0</v>
      </c>
      <c r="E1199" s="8" t="s">
        <v>2256</v>
      </c>
      <c r="F1199" s="11" t="s">
        <v>64</v>
      </c>
      <c r="G1199" s="11"/>
      <c r="H1199" s="10">
        <v>200000</v>
      </c>
      <c r="I1199" s="10">
        <v>0</v>
      </c>
      <c r="J1199" s="119" t="s">
        <v>1879</v>
      </c>
      <c r="K1199" s="214" t="s">
        <v>1301</v>
      </c>
      <c r="L1199" s="12" t="str">
        <f t="shared" ref="L1199:L1222" si="100">_xlfn.CONCAT("1,3,0,",AF1199)</f>
        <v>1,3,0,360</v>
      </c>
      <c r="M1199" s="10">
        <v>0</v>
      </c>
      <c r="N1199" s="10"/>
      <c r="O1199" s="248">
        <v>270006</v>
      </c>
      <c r="P1199" s="10">
        <v>3000</v>
      </c>
      <c r="Q1199" s="10"/>
      <c r="R1199" s="248">
        <v>10</v>
      </c>
      <c r="S1199" s="248"/>
      <c r="T1199" s="10" t="s">
        <v>117</v>
      </c>
      <c r="U1199" s="248"/>
      <c r="V1199" s="10"/>
      <c r="W1199" s="10"/>
      <c r="X1199" s="10"/>
      <c r="Y1199" s="10"/>
      <c r="Z1199" s="11"/>
      <c r="AA1199" s="11"/>
      <c r="AB1199" s="10" t="str">
        <f t="shared" si="96"/>
        <v>02</v>
      </c>
      <c r="AC1199" s="10"/>
      <c r="AD1199" s="10">
        <f>[1]卡牌!$AI$81</f>
        <v>300</v>
      </c>
      <c r="AE1199" s="10">
        <f t="shared" si="97"/>
        <v>1.2</v>
      </c>
      <c r="AF1199" s="10">
        <f t="shared" si="98"/>
        <v>360</v>
      </c>
      <c r="AG1199" s="10"/>
    </row>
    <row r="1200" spans="1:33" ht="16.5" x14ac:dyDescent="0.3">
      <c r="A1200" s="10">
        <f t="shared" si="95"/>
        <v>1195</v>
      </c>
      <c r="B1200" s="1">
        <f t="shared" si="99"/>
        <v>100009031</v>
      </c>
      <c r="D1200" s="16">
        <v>0</v>
      </c>
      <c r="E1200" s="8" t="s">
        <v>2256</v>
      </c>
      <c r="F1200" s="11" t="s">
        <v>64</v>
      </c>
      <c r="G1200" s="11"/>
      <c r="H1200" s="10">
        <v>200000</v>
      </c>
      <c r="I1200" s="10">
        <v>0</v>
      </c>
      <c r="J1200" s="119" t="s">
        <v>1879</v>
      </c>
      <c r="K1200" s="214" t="s">
        <v>1301</v>
      </c>
      <c r="L1200" s="12" t="str">
        <f t="shared" si="100"/>
        <v>1,3,0,432</v>
      </c>
      <c r="M1200" s="10">
        <v>0</v>
      </c>
      <c r="N1200" s="10"/>
      <c r="O1200" s="248">
        <v>270006</v>
      </c>
      <c r="P1200" s="10">
        <v>3000</v>
      </c>
      <c r="Q1200" s="10"/>
      <c r="R1200" s="248">
        <v>10</v>
      </c>
      <c r="S1200" s="248"/>
      <c r="T1200" s="10" t="s">
        <v>117</v>
      </c>
      <c r="U1200" s="248"/>
      <c r="V1200" s="10"/>
      <c r="W1200" s="10"/>
      <c r="X1200" s="10"/>
      <c r="Y1200" s="10"/>
      <c r="Z1200" s="11"/>
      <c r="AA1200" s="11"/>
      <c r="AB1200" s="10" t="str">
        <f t="shared" si="96"/>
        <v>03</v>
      </c>
      <c r="AC1200" s="10"/>
      <c r="AD1200" s="10">
        <f>[1]卡牌!$AI$81</f>
        <v>300</v>
      </c>
      <c r="AE1200" s="10">
        <f t="shared" si="97"/>
        <v>1.44</v>
      </c>
      <c r="AF1200" s="10">
        <f t="shared" si="98"/>
        <v>432</v>
      </c>
      <c r="AG1200" s="10"/>
    </row>
    <row r="1201" spans="1:33" ht="16.5" x14ac:dyDescent="0.3">
      <c r="A1201" s="10">
        <f t="shared" si="95"/>
        <v>1196</v>
      </c>
      <c r="B1201" s="1">
        <f t="shared" si="99"/>
        <v>100009041</v>
      </c>
      <c r="D1201" s="16">
        <v>0</v>
      </c>
      <c r="E1201" s="8" t="s">
        <v>2256</v>
      </c>
      <c r="F1201" s="11" t="s">
        <v>64</v>
      </c>
      <c r="G1201" s="11"/>
      <c r="H1201" s="10">
        <v>200000</v>
      </c>
      <c r="I1201" s="10">
        <v>0</v>
      </c>
      <c r="J1201" s="119" t="s">
        <v>1879</v>
      </c>
      <c r="K1201" s="214" t="s">
        <v>1301</v>
      </c>
      <c r="L1201" s="12" t="str">
        <f t="shared" si="100"/>
        <v>1,3,0,518</v>
      </c>
      <c r="M1201" s="10">
        <v>0</v>
      </c>
      <c r="N1201" s="10"/>
      <c r="O1201" s="248">
        <v>270006</v>
      </c>
      <c r="P1201" s="10">
        <v>3000</v>
      </c>
      <c r="Q1201" s="10"/>
      <c r="R1201" s="248">
        <v>10</v>
      </c>
      <c r="S1201" s="248"/>
      <c r="T1201" s="10" t="s">
        <v>117</v>
      </c>
      <c r="U1201" s="248"/>
      <c r="V1201" s="10"/>
      <c r="W1201" s="10"/>
      <c r="X1201" s="10"/>
      <c r="Y1201" s="10"/>
      <c r="Z1201" s="11"/>
      <c r="AA1201" s="11"/>
      <c r="AB1201" s="10" t="str">
        <f t="shared" si="96"/>
        <v>04</v>
      </c>
      <c r="AC1201" s="10"/>
      <c r="AD1201" s="10">
        <f>[1]卡牌!$AI$81</f>
        <v>300</v>
      </c>
      <c r="AE1201" s="10">
        <f t="shared" si="97"/>
        <v>1.728</v>
      </c>
      <c r="AF1201" s="10">
        <f t="shared" si="98"/>
        <v>518</v>
      </c>
      <c r="AG1201" s="10"/>
    </row>
    <row r="1202" spans="1:33" ht="16.5" x14ac:dyDescent="0.3">
      <c r="A1202" s="55">
        <f t="shared" si="95"/>
        <v>1197</v>
      </c>
      <c r="B1202" s="1">
        <f t="shared" si="99"/>
        <v>100009051</v>
      </c>
      <c r="D1202" s="16">
        <v>0</v>
      </c>
      <c r="E1202" s="8" t="s">
        <v>2256</v>
      </c>
      <c r="F1202" s="11" t="s">
        <v>64</v>
      </c>
      <c r="G1202" s="11"/>
      <c r="H1202" s="10">
        <v>200000</v>
      </c>
      <c r="I1202" s="10">
        <v>0</v>
      </c>
      <c r="J1202" s="119" t="s">
        <v>1879</v>
      </c>
      <c r="K1202" s="214" t="s">
        <v>1301</v>
      </c>
      <c r="L1202" s="12" t="str">
        <f t="shared" si="100"/>
        <v>1,3,0,622</v>
      </c>
      <c r="M1202" s="10">
        <v>0</v>
      </c>
      <c r="N1202" s="10"/>
      <c r="O1202" s="248">
        <v>270006</v>
      </c>
      <c r="P1202" s="10">
        <v>3000</v>
      </c>
      <c r="Q1202" s="10"/>
      <c r="R1202" s="248">
        <v>10</v>
      </c>
      <c r="S1202" s="248"/>
      <c r="T1202" s="10" t="s">
        <v>117</v>
      </c>
      <c r="U1202" s="248"/>
      <c r="V1202" s="10"/>
      <c r="W1202" s="10"/>
      <c r="X1202" s="10"/>
      <c r="Y1202" s="10"/>
      <c r="Z1202" s="11"/>
      <c r="AA1202" s="11"/>
      <c r="AB1202" s="10" t="str">
        <f t="shared" si="96"/>
        <v>05</v>
      </c>
      <c r="AC1202" s="10"/>
      <c r="AD1202" s="10">
        <f>[1]卡牌!$AI$81</f>
        <v>300</v>
      </c>
      <c r="AE1202" s="10">
        <f t="shared" si="97"/>
        <v>2.0735999999999999</v>
      </c>
      <c r="AF1202" s="10">
        <f t="shared" si="98"/>
        <v>622</v>
      </c>
      <c r="AG1202" s="10"/>
    </row>
    <row r="1203" spans="1:33" ht="16.5" x14ac:dyDescent="0.3">
      <c r="A1203" s="10">
        <f t="shared" si="95"/>
        <v>1198</v>
      </c>
      <c r="B1203" s="1">
        <f t="shared" si="99"/>
        <v>100009061</v>
      </c>
      <c r="D1203" s="16">
        <v>0</v>
      </c>
      <c r="E1203" s="8" t="s">
        <v>2256</v>
      </c>
      <c r="F1203" s="11" t="s">
        <v>64</v>
      </c>
      <c r="G1203" s="11"/>
      <c r="H1203" s="10">
        <v>200000</v>
      </c>
      <c r="I1203" s="10">
        <v>0</v>
      </c>
      <c r="J1203" s="119" t="s">
        <v>1879</v>
      </c>
      <c r="K1203" s="214" t="s">
        <v>1301</v>
      </c>
      <c r="L1203" s="12" t="str">
        <f t="shared" si="100"/>
        <v>1,3,0,746</v>
      </c>
      <c r="M1203" s="10">
        <v>0</v>
      </c>
      <c r="N1203" s="10"/>
      <c r="O1203" s="248">
        <v>270006</v>
      </c>
      <c r="P1203" s="10">
        <v>3000</v>
      </c>
      <c r="Q1203" s="10"/>
      <c r="R1203" s="248">
        <v>10</v>
      </c>
      <c r="S1203" s="248"/>
      <c r="T1203" s="10" t="s">
        <v>117</v>
      </c>
      <c r="U1203" s="248"/>
      <c r="V1203" s="10"/>
      <c r="W1203" s="10"/>
      <c r="X1203" s="10"/>
      <c r="Y1203" s="10"/>
      <c r="Z1203" s="11"/>
      <c r="AA1203" s="11"/>
      <c r="AB1203" s="10" t="str">
        <f t="shared" si="96"/>
        <v>06</v>
      </c>
      <c r="AC1203" s="10"/>
      <c r="AD1203" s="10">
        <f>[1]卡牌!$AI$81</f>
        <v>300</v>
      </c>
      <c r="AE1203" s="10">
        <f t="shared" si="97"/>
        <v>2.4883199999999999</v>
      </c>
      <c r="AF1203" s="10">
        <f t="shared" si="98"/>
        <v>746</v>
      </c>
      <c r="AG1203" s="10"/>
    </row>
    <row r="1204" spans="1:33" ht="16.5" x14ac:dyDescent="0.3">
      <c r="A1204" s="10">
        <f t="shared" si="95"/>
        <v>1199</v>
      </c>
      <c r="B1204" s="1">
        <f t="shared" si="99"/>
        <v>100009071</v>
      </c>
      <c r="D1204" s="16">
        <v>0</v>
      </c>
      <c r="E1204" s="8" t="s">
        <v>2256</v>
      </c>
      <c r="F1204" s="11" t="s">
        <v>64</v>
      </c>
      <c r="G1204" s="11"/>
      <c r="H1204" s="10">
        <v>200000</v>
      </c>
      <c r="I1204" s="10">
        <v>0</v>
      </c>
      <c r="J1204" s="119" t="s">
        <v>1879</v>
      </c>
      <c r="K1204" s="214" t="s">
        <v>1301</v>
      </c>
      <c r="L1204" s="12" t="str">
        <f t="shared" si="100"/>
        <v>1,3,0,896</v>
      </c>
      <c r="M1204" s="10">
        <v>0</v>
      </c>
      <c r="N1204" s="10"/>
      <c r="O1204" s="248">
        <v>270006</v>
      </c>
      <c r="P1204" s="10">
        <v>3000</v>
      </c>
      <c r="Q1204" s="10"/>
      <c r="R1204" s="248">
        <v>10</v>
      </c>
      <c r="S1204" s="248"/>
      <c r="T1204" s="10" t="s">
        <v>117</v>
      </c>
      <c r="U1204" s="248"/>
      <c r="V1204" s="10"/>
      <c r="W1204" s="10"/>
      <c r="X1204" s="10"/>
      <c r="Y1204" s="10"/>
      <c r="Z1204" s="11"/>
      <c r="AA1204" s="11"/>
      <c r="AB1204" s="10" t="str">
        <f t="shared" si="96"/>
        <v>07</v>
      </c>
      <c r="AC1204" s="10"/>
      <c r="AD1204" s="10">
        <f>[1]卡牌!$AI$81</f>
        <v>300</v>
      </c>
      <c r="AE1204" s="10">
        <f t="shared" si="97"/>
        <v>2.9859839999999997</v>
      </c>
      <c r="AF1204" s="10">
        <f t="shared" si="98"/>
        <v>896</v>
      </c>
      <c r="AG1204" s="10"/>
    </row>
    <row r="1205" spans="1:33" ht="16.5" x14ac:dyDescent="0.3">
      <c r="A1205" s="55">
        <f t="shared" si="95"/>
        <v>1200</v>
      </c>
      <c r="B1205" s="1">
        <f t="shared" si="99"/>
        <v>100009081</v>
      </c>
      <c r="D1205" s="16">
        <v>0</v>
      </c>
      <c r="E1205" s="8" t="s">
        <v>2256</v>
      </c>
      <c r="F1205" s="11" t="s">
        <v>64</v>
      </c>
      <c r="G1205" s="11"/>
      <c r="H1205" s="10">
        <v>200000</v>
      </c>
      <c r="I1205" s="10">
        <v>0</v>
      </c>
      <c r="J1205" s="119" t="s">
        <v>1879</v>
      </c>
      <c r="K1205" s="214" t="s">
        <v>1301</v>
      </c>
      <c r="L1205" s="12" t="str">
        <f t="shared" si="100"/>
        <v>1,3,0,1075</v>
      </c>
      <c r="M1205" s="10">
        <v>0</v>
      </c>
      <c r="N1205" s="10"/>
      <c r="O1205" s="248">
        <v>270006</v>
      </c>
      <c r="P1205" s="10">
        <v>3000</v>
      </c>
      <c r="Q1205" s="10"/>
      <c r="R1205" s="248">
        <v>10</v>
      </c>
      <c r="S1205" s="248"/>
      <c r="T1205" s="10" t="s">
        <v>117</v>
      </c>
      <c r="U1205" s="248"/>
      <c r="V1205" s="10"/>
      <c r="W1205" s="10"/>
      <c r="X1205" s="10"/>
      <c r="Y1205" s="10"/>
      <c r="Z1205" s="11"/>
      <c r="AA1205" s="11"/>
      <c r="AB1205" s="10" t="str">
        <f t="shared" si="96"/>
        <v>08</v>
      </c>
      <c r="AC1205" s="10"/>
      <c r="AD1205" s="10">
        <f>[1]卡牌!$AI$81</f>
        <v>300</v>
      </c>
      <c r="AE1205" s="10">
        <f t="shared" si="97"/>
        <v>3.5831807999999996</v>
      </c>
      <c r="AF1205" s="10">
        <f t="shared" si="98"/>
        <v>1075</v>
      </c>
      <c r="AG1205" s="10"/>
    </row>
    <row r="1206" spans="1:33" ht="16.5" x14ac:dyDescent="0.3">
      <c r="A1206" s="10">
        <f t="shared" si="95"/>
        <v>1201</v>
      </c>
      <c r="B1206" s="1">
        <f t="shared" si="99"/>
        <v>100009091</v>
      </c>
      <c r="D1206" s="16">
        <v>0</v>
      </c>
      <c r="E1206" s="8" t="s">
        <v>2256</v>
      </c>
      <c r="F1206" s="11" t="s">
        <v>64</v>
      </c>
      <c r="G1206" s="11"/>
      <c r="H1206" s="10">
        <v>200000</v>
      </c>
      <c r="I1206" s="10">
        <v>0</v>
      </c>
      <c r="J1206" s="119" t="s">
        <v>1879</v>
      </c>
      <c r="K1206" s="214" t="s">
        <v>1301</v>
      </c>
      <c r="L1206" s="12" t="str">
        <f t="shared" si="100"/>
        <v>1,3,0,1290</v>
      </c>
      <c r="M1206" s="10">
        <v>0</v>
      </c>
      <c r="N1206" s="10"/>
      <c r="O1206" s="248">
        <v>270006</v>
      </c>
      <c r="P1206" s="10">
        <v>3000</v>
      </c>
      <c r="Q1206" s="10"/>
      <c r="R1206" s="248">
        <v>10</v>
      </c>
      <c r="S1206" s="248"/>
      <c r="T1206" s="10" t="s">
        <v>117</v>
      </c>
      <c r="U1206" s="248"/>
      <c r="V1206" s="10"/>
      <c r="W1206" s="10"/>
      <c r="X1206" s="10"/>
      <c r="Y1206" s="10"/>
      <c r="Z1206" s="11"/>
      <c r="AA1206" s="11"/>
      <c r="AB1206" s="10" t="str">
        <f t="shared" si="96"/>
        <v>09</v>
      </c>
      <c r="AC1206" s="10"/>
      <c r="AD1206" s="10">
        <f>[1]卡牌!$AI$81</f>
        <v>300</v>
      </c>
      <c r="AE1206" s="10">
        <f t="shared" si="97"/>
        <v>4.2998169599999994</v>
      </c>
      <c r="AF1206" s="10">
        <f t="shared" si="98"/>
        <v>1290</v>
      </c>
      <c r="AG1206" s="10"/>
    </row>
    <row r="1207" spans="1:33" ht="16.5" x14ac:dyDescent="0.3">
      <c r="A1207" s="10">
        <f t="shared" si="95"/>
        <v>1202</v>
      </c>
      <c r="B1207" s="1">
        <f t="shared" si="99"/>
        <v>100009101</v>
      </c>
      <c r="D1207" s="16">
        <v>0</v>
      </c>
      <c r="E1207" s="8" t="s">
        <v>2256</v>
      </c>
      <c r="F1207" s="11" t="s">
        <v>64</v>
      </c>
      <c r="G1207" s="11"/>
      <c r="H1207" s="10">
        <v>200000</v>
      </c>
      <c r="I1207" s="10">
        <v>0</v>
      </c>
      <c r="J1207" s="119" t="s">
        <v>1879</v>
      </c>
      <c r="K1207" s="214" t="s">
        <v>1301</v>
      </c>
      <c r="L1207" s="12" t="str">
        <f t="shared" si="100"/>
        <v>1,3,0,1548</v>
      </c>
      <c r="M1207" s="10">
        <v>0</v>
      </c>
      <c r="N1207" s="10"/>
      <c r="O1207" s="248">
        <v>270006</v>
      </c>
      <c r="P1207" s="10">
        <v>3000</v>
      </c>
      <c r="Q1207" s="10"/>
      <c r="R1207" s="248">
        <v>10</v>
      </c>
      <c r="S1207" s="248"/>
      <c r="T1207" s="10" t="s">
        <v>117</v>
      </c>
      <c r="U1207" s="248"/>
      <c r="V1207" s="10"/>
      <c r="W1207" s="10"/>
      <c r="X1207" s="10"/>
      <c r="Y1207" s="10"/>
      <c r="Z1207" s="11"/>
      <c r="AA1207" s="11"/>
      <c r="AB1207" s="10" t="str">
        <f t="shared" si="96"/>
        <v>10</v>
      </c>
      <c r="AC1207" s="10"/>
      <c r="AD1207" s="10">
        <f>[1]卡牌!$AI$81</f>
        <v>300</v>
      </c>
      <c r="AE1207" s="10">
        <f t="shared" si="97"/>
        <v>5.1597803519999994</v>
      </c>
      <c r="AF1207" s="10">
        <f t="shared" si="98"/>
        <v>1548</v>
      </c>
      <c r="AG1207" s="10"/>
    </row>
    <row r="1208" spans="1:33" ht="16.5" x14ac:dyDescent="0.3">
      <c r="A1208" s="55">
        <f t="shared" si="95"/>
        <v>1203</v>
      </c>
      <c r="B1208" s="1">
        <f t="shared" si="99"/>
        <v>100009111</v>
      </c>
      <c r="D1208" s="16">
        <v>0</v>
      </c>
      <c r="E1208" s="8" t="s">
        <v>2256</v>
      </c>
      <c r="F1208" s="11" t="s">
        <v>64</v>
      </c>
      <c r="G1208" s="11"/>
      <c r="H1208" s="10">
        <v>200000</v>
      </c>
      <c r="I1208" s="10">
        <v>0</v>
      </c>
      <c r="J1208" s="119" t="s">
        <v>1879</v>
      </c>
      <c r="K1208" s="214" t="s">
        <v>1301</v>
      </c>
      <c r="L1208" s="12" t="str">
        <f t="shared" si="100"/>
        <v>1,3,0,1858</v>
      </c>
      <c r="M1208" s="10">
        <v>0</v>
      </c>
      <c r="N1208" s="10"/>
      <c r="O1208" s="248">
        <v>270006</v>
      </c>
      <c r="P1208" s="10">
        <v>3000</v>
      </c>
      <c r="Q1208" s="10"/>
      <c r="R1208" s="248">
        <v>10</v>
      </c>
      <c r="S1208" s="248"/>
      <c r="T1208" s="10" t="s">
        <v>117</v>
      </c>
      <c r="U1208" s="248"/>
      <c r="V1208" s="10"/>
      <c r="W1208" s="10"/>
      <c r="X1208" s="10"/>
      <c r="Y1208" s="10"/>
      <c r="Z1208" s="11"/>
      <c r="AA1208" s="11"/>
      <c r="AB1208" s="10" t="str">
        <f t="shared" si="96"/>
        <v>11</v>
      </c>
      <c r="AC1208" s="10"/>
      <c r="AD1208" s="10">
        <f>[1]卡牌!$AI$81</f>
        <v>300</v>
      </c>
      <c r="AE1208" s="10">
        <f t="shared" si="97"/>
        <v>6.1917364223999991</v>
      </c>
      <c r="AF1208" s="10">
        <f t="shared" si="98"/>
        <v>1858</v>
      </c>
      <c r="AG1208" s="10"/>
    </row>
    <row r="1209" spans="1:33" ht="16.5" x14ac:dyDescent="0.3">
      <c r="A1209" s="10">
        <f t="shared" si="95"/>
        <v>1204</v>
      </c>
      <c r="B1209" s="1">
        <f t="shared" si="99"/>
        <v>100009121</v>
      </c>
      <c r="D1209" s="16">
        <v>0</v>
      </c>
      <c r="E1209" s="8" t="s">
        <v>2256</v>
      </c>
      <c r="F1209" s="11" t="s">
        <v>64</v>
      </c>
      <c r="G1209" s="11"/>
      <c r="H1209" s="10">
        <v>200000</v>
      </c>
      <c r="I1209" s="10">
        <v>0</v>
      </c>
      <c r="J1209" s="119" t="s">
        <v>1879</v>
      </c>
      <c r="K1209" s="214" t="s">
        <v>1301</v>
      </c>
      <c r="L1209" s="12" t="str">
        <f t="shared" si="100"/>
        <v>1,3,0,2229</v>
      </c>
      <c r="M1209" s="10">
        <v>0</v>
      </c>
      <c r="N1209" s="10"/>
      <c r="O1209" s="248">
        <v>270006</v>
      </c>
      <c r="P1209" s="10">
        <v>3000</v>
      </c>
      <c r="Q1209" s="10"/>
      <c r="R1209" s="248">
        <v>10</v>
      </c>
      <c r="S1209" s="248"/>
      <c r="T1209" s="10" t="s">
        <v>117</v>
      </c>
      <c r="U1209" s="248"/>
      <c r="V1209" s="10"/>
      <c r="W1209" s="10"/>
      <c r="X1209" s="10"/>
      <c r="Y1209" s="10"/>
      <c r="Z1209" s="11"/>
      <c r="AA1209" s="11"/>
      <c r="AB1209" s="10" t="str">
        <f t="shared" si="96"/>
        <v>12</v>
      </c>
      <c r="AC1209" s="10"/>
      <c r="AD1209" s="10">
        <f>[1]卡牌!$AI$81</f>
        <v>300</v>
      </c>
      <c r="AE1209" s="10">
        <f t="shared" si="97"/>
        <v>7.4300837068799988</v>
      </c>
      <c r="AF1209" s="10">
        <f t="shared" si="98"/>
        <v>2229</v>
      </c>
      <c r="AG1209" s="10"/>
    </row>
    <row r="1210" spans="1:33" ht="16.5" x14ac:dyDescent="0.3">
      <c r="A1210" s="10">
        <f t="shared" si="95"/>
        <v>1205</v>
      </c>
      <c r="B1210" s="1">
        <f t="shared" si="99"/>
        <v>100009131</v>
      </c>
      <c r="D1210" s="16">
        <v>0</v>
      </c>
      <c r="E1210" s="8" t="s">
        <v>2256</v>
      </c>
      <c r="F1210" s="11" t="s">
        <v>64</v>
      </c>
      <c r="G1210" s="11"/>
      <c r="H1210" s="10">
        <v>200000</v>
      </c>
      <c r="I1210" s="10">
        <v>0</v>
      </c>
      <c r="J1210" s="119" t="s">
        <v>1879</v>
      </c>
      <c r="K1210" s="214" t="s">
        <v>1301</v>
      </c>
      <c r="L1210" s="12" t="str">
        <f t="shared" si="100"/>
        <v>1,3,0,2675</v>
      </c>
      <c r="M1210" s="10">
        <v>0</v>
      </c>
      <c r="N1210" s="10"/>
      <c r="O1210" s="248">
        <v>270006</v>
      </c>
      <c r="P1210" s="10">
        <v>3000</v>
      </c>
      <c r="Q1210" s="10"/>
      <c r="R1210" s="248">
        <v>10</v>
      </c>
      <c r="S1210" s="248"/>
      <c r="T1210" s="10" t="s">
        <v>117</v>
      </c>
      <c r="U1210" s="248"/>
      <c r="V1210" s="10"/>
      <c r="W1210" s="10"/>
      <c r="X1210" s="10"/>
      <c r="Y1210" s="10"/>
      <c r="Z1210" s="11"/>
      <c r="AA1210" s="11"/>
      <c r="AB1210" s="10" t="str">
        <f t="shared" si="96"/>
        <v>13</v>
      </c>
      <c r="AC1210" s="10"/>
      <c r="AD1210" s="10">
        <f>[1]卡牌!$AI$81</f>
        <v>300</v>
      </c>
      <c r="AE1210" s="10">
        <f t="shared" si="97"/>
        <v>8.9161004482559978</v>
      </c>
      <c r="AF1210" s="10">
        <f t="shared" si="98"/>
        <v>2675</v>
      </c>
      <c r="AG1210" s="10"/>
    </row>
    <row r="1211" spans="1:33" ht="16.5" x14ac:dyDescent="0.3">
      <c r="A1211" s="55">
        <f t="shared" si="95"/>
        <v>1206</v>
      </c>
      <c r="B1211" s="1">
        <f t="shared" si="99"/>
        <v>100009141</v>
      </c>
      <c r="D1211" s="16">
        <v>0</v>
      </c>
      <c r="E1211" s="8" t="s">
        <v>2256</v>
      </c>
      <c r="F1211" s="11" t="s">
        <v>64</v>
      </c>
      <c r="G1211" s="11"/>
      <c r="H1211" s="10">
        <v>200000</v>
      </c>
      <c r="I1211" s="10">
        <v>0</v>
      </c>
      <c r="J1211" s="119" t="s">
        <v>1879</v>
      </c>
      <c r="K1211" s="214" t="s">
        <v>1301</v>
      </c>
      <c r="L1211" s="12" t="str">
        <f t="shared" si="100"/>
        <v>1,3,0,3210</v>
      </c>
      <c r="M1211" s="10">
        <v>0</v>
      </c>
      <c r="N1211" s="10"/>
      <c r="O1211" s="248">
        <v>270006</v>
      </c>
      <c r="P1211" s="10">
        <v>3000</v>
      </c>
      <c r="Q1211" s="10"/>
      <c r="R1211" s="248">
        <v>10</v>
      </c>
      <c r="S1211" s="248"/>
      <c r="T1211" s="10" t="s">
        <v>117</v>
      </c>
      <c r="U1211" s="248"/>
      <c r="V1211" s="10"/>
      <c r="W1211" s="10"/>
      <c r="X1211" s="10"/>
      <c r="Y1211" s="10"/>
      <c r="Z1211" s="11"/>
      <c r="AA1211" s="11"/>
      <c r="AB1211" s="10" t="str">
        <f t="shared" si="96"/>
        <v>14</v>
      </c>
      <c r="AC1211" s="10"/>
      <c r="AD1211" s="10">
        <f>[1]卡牌!$AI$81</f>
        <v>300</v>
      </c>
      <c r="AE1211" s="10">
        <f t="shared" si="97"/>
        <v>10.699320537907196</v>
      </c>
      <c r="AF1211" s="10">
        <f t="shared" si="98"/>
        <v>3210</v>
      </c>
      <c r="AG1211" s="10"/>
    </row>
    <row r="1212" spans="1:33" ht="16.5" x14ac:dyDescent="0.3">
      <c r="A1212" s="10">
        <f t="shared" si="95"/>
        <v>1207</v>
      </c>
      <c r="B1212" s="1">
        <f t="shared" si="99"/>
        <v>100009151</v>
      </c>
      <c r="D1212" s="16">
        <v>0</v>
      </c>
      <c r="E1212" s="8" t="s">
        <v>2256</v>
      </c>
      <c r="F1212" s="11" t="s">
        <v>64</v>
      </c>
      <c r="G1212" s="11"/>
      <c r="H1212" s="10">
        <v>200000</v>
      </c>
      <c r="I1212" s="10">
        <v>0</v>
      </c>
      <c r="J1212" s="119" t="s">
        <v>1879</v>
      </c>
      <c r="K1212" s="214" t="s">
        <v>1301</v>
      </c>
      <c r="L1212" s="12" t="str">
        <f t="shared" si="100"/>
        <v>1,3,0,3852</v>
      </c>
      <c r="M1212" s="10">
        <v>0</v>
      </c>
      <c r="N1212" s="10"/>
      <c r="O1212" s="248">
        <v>270006</v>
      </c>
      <c r="P1212" s="10">
        <v>3000</v>
      </c>
      <c r="Q1212" s="10"/>
      <c r="R1212" s="248">
        <v>10</v>
      </c>
      <c r="S1212" s="248"/>
      <c r="T1212" s="10" t="s">
        <v>117</v>
      </c>
      <c r="U1212" s="248"/>
      <c r="V1212" s="10"/>
      <c r="W1212" s="10"/>
      <c r="X1212" s="10"/>
      <c r="Y1212" s="10"/>
      <c r="Z1212" s="11"/>
      <c r="AA1212" s="11"/>
      <c r="AB1212" s="10" t="str">
        <f t="shared" si="96"/>
        <v>15</v>
      </c>
      <c r="AC1212" s="10"/>
      <c r="AD1212" s="10">
        <f>[1]卡牌!$AI$81</f>
        <v>300</v>
      </c>
      <c r="AE1212" s="10">
        <f t="shared" si="97"/>
        <v>12.839184645488634</v>
      </c>
      <c r="AF1212" s="10">
        <f t="shared" si="98"/>
        <v>3852</v>
      </c>
      <c r="AG1212" s="10"/>
    </row>
    <row r="1213" spans="1:33" ht="16.5" x14ac:dyDescent="0.3">
      <c r="A1213" s="10">
        <f t="shared" si="95"/>
        <v>1208</v>
      </c>
      <c r="B1213" s="1">
        <f t="shared" si="99"/>
        <v>100009161</v>
      </c>
      <c r="D1213" s="16">
        <v>0</v>
      </c>
      <c r="E1213" s="8" t="s">
        <v>2256</v>
      </c>
      <c r="F1213" s="11" t="s">
        <v>64</v>
      </c>
      <c r="G1213" s="11"/>
      <c r="H1213" s="10">
        <v>200000</v>
      </c>
      <c r="I1213" s="10">
        <v>0</v>
      </c>
      <c r="J1213" s="119" t="s">
        <v>1879</v>
      </c>
      <c r="K1213" s="214" t="s">
        <v>1301</v>
      </c>
      <c r="L1213" s="12" t="str">
        <f t="shared" si="100"/>
        <v>1,3,0,4622</v>
      </c>
      <c r="M1213" s="10">
        <v>0</v>
      </c>
      <c r="N1213" s="10"/>
      <c r="O1213" s="248">
        <v>270006</v>
      </c>
      <c r="P1213" s="10">
        <v>3000</v>
      </c>
      <c r="Q1213" s="10"/>
      <c r="R1213" s="248">
        <v>10</v>
      </c>
      <c r="S1213" s="248"/>
      <c r="T1213" s="10" t="s">
        <v>117</v>
      </c>
      <c r="U1213" s="248"/>
      <c r="V1213" s="10"/>
      <c r="W1213" s="10"/>
      <c r="X1213" s="10"/>
      <c r="Y1213" s="10"/>
      <c r="Z1213" s="11"/>
      <c r="AA1213" s="11"/>
      <c r="AB1213" s="10" t="str">
        <f t="shared" si="96"/>
        <v>16</v>
      </c>
      <c r="AC1213" s="10"/>
      <c r="AD1213" s="10">
        <f>[1]卡牌!$AI$81</f>
        <v>300</v>
      </c>
      <c r="AE1213" s="10">
        <f t="shared" si="97"/>
        <v>15.407021574586361</v>
      </c>
      <c r="AF1213" s="10">
        <f t="shared" si="98"/>
        <v>4622</v>
      </c>
      <c r="AG1213" s="10"/>
    </row>
    <row r="1214" spans="1:33" ht="16.5" x14ac:dyDescent="0.3">
      <c r="A1214" s="55">
        <f t="shared" si="95"/>
        <v>1209</v>
      </c>
      <c r="B1214" s="1">
        <f t="shared" si="99"/>
        <v>100009171</v>
      </c>
      <c r="D1214" s="16">
        <v>0</v>
      </c>
      <c r="E1214" s="8" t="s">
        <v>2256</v>
      </c>
      <c r="F1214" s="11" t="s">
        <v>64</v>
      </c>
      <c r="G1214" s="11"/>
      <c r="H1214" s="10">
        <v>200000</v>
      </c>
      <c r="I1214" s="10">
        <v>0</v>
      </c>
      <c r="J1214" s="119" t="s">
        <v>1879</v>
      </c>
      <c r="K1214" s="214" t="s">
        <v>1301</v>
      </c>
      <c r="L1214" s="12" t="str">
        <f t="shared" si="100"/>
        <v>1,3,0,5547</v>
      </c>
      <c r="M1214" s="10">
        <v>0</v>
      </c>
      <c r="N1214" s="10"/>
      <c r="O1214" s="248">
        <v>270006</v>
      </c>
      <c r="P1214" s="10">
        <v>3000</v>
      </c>
      <c r="Q1214" s="10"/>
      <c r="R1214" s="248">
        <v>10</v>
      </c>
      <c r="S1214" s="248"/>
      <c r="T1214" s="10" t="s">
        <v>117</v>
      </c>
      <c r="U1214" s="248"/>
      <c r="V1214" s="10"/>
      <c r="W1214" s="10"/>
      <c r="X1214" s="10"/>
      <c r="Y1214" s="10"/>
      <c r="Z1214" s="11"/>
      <c r="AA1214" s="11"/>
      <c r="AB1214" s="10" t="str">
        <f t="shared" si="96"/>
        <v>17</v>
      </c>
      <c r="AC1214" s="10"/>
      <c r="AD1214" s="10">
        <f>[1]卡牌!$AI$81</f>
        <v>300</v>
      </c>
      <c r="AE1214" s="10">
        <f t="shared" si="97"/>
        <v>18.488425889503631</v>
      </c>
      <c r="AF1214" s="10">
        <f t="shared" si="98"/>
        <v>5547</v>
      </c>
      <c r="AG1214" s="10"/>
    </row>
    <row r="1215" spans="1:33" ht="16.5" x14ac:dyDescent="0.3">
      <c r="A1215" s="10">
        <f t="shared" si="95"/>
        <v>1210</v>
      </c>
      <c r="B1215" s="1">
        <f t="shared" si="99"/>
        <v>100009181</v>
      </c>
      <c r="D1215" s="16">
        <v>0</v>
      </c>
      <c r="E1215" s="8" t="s">
        <v>2256</v>
      </c>
      <c r="F1215" s="11" t="s">
        <v>64</v>
      </c>
      <c r="G1215" s="11"/>
      <c r="H1215" s="10">
        <v>200000</v>
      </c>
      <c r="I1215" s="10">
        <v>0</v>
      </c>
      <c r="J1215" s="119" t="s">
        <v>1879</v>
      </c>
      <c r="K1215" s="214" t="s">
        <v>1301</v>
      </c>
      <c r="L1215" s="12" t="str">
        <f t="shared" si="100"/>
        <v>1,3,0,6656</v>
      </c>
      <c r="M1215" s="10">
        <v>0</v>
      </c>
      <c r="N1215" s="10"/>
      <c r="O1215" s="248">
        <v>270006</v>
      </c>
      <c r="P1215" s="10">
        <v>3000</v>
      </c>
      <c r="Q1215" s="10"/>
      <c r="R1215" s="248">
        <v>10</v>
      </c>
      <c r="S1215" s="248"/>
      <c r="T1215" s="10" t="s">
        <v>117</v>
      </c>
      <c r="U1215" s="248"/>
      <c r="V1215" s="10"/>
      <c r="W1215" s="10"/>
      <c r="X1215" s="10"/>
      <c r="Y1215" s="10"/>
      <c r="Z1215" s="11"/>
      <c r="AA1215" s="11"/>
      <c r="AB1215" s="10" t="str">
        <f t="shared" si="96"/>
        <v>18</v>
      </c>
      <c r="AC1215" s="10"/>
      <c r="AD1215" s="10">
        <f>[1]卡牌!$AI$81</f>
        <v>300</v>
      </c>
      <c r="AE1215" s="10">
        <f t="shared" si="97"/>
        <v>22.186111067404358</v>
      </c>
      <c r="AF1215" s="10">
        <f t="shared" si="98"/>
        <v>6656</v>
      </c>
      <c r="AG1215" s="10"/>
    </row>
    <row r="1216" spans="1:33" ht="16.5" x14ac:dyDescent="0.3">
      <c r="A1216" s="10">
        <f t="shared" si="95"/>
        <v>1211</v>
      </c>
      <c r="B1216" s="1">
        <f t="shared" si="99"/>
        <v>100009191</v>
      </c>
      <c r="D1216" s="16">
        <v>0</v>
      </c>
      <c r="E1216" s="8" t="s">
        <v>2256</v>
      </c>
      <c r="F1216" s="11" t="s">
        <v>64</v>
      </c>
      <c r="G1216" s="11"/>
      <c r="H1216" s="10">
        <v>200000</v>
      </c>
      <c r="I1216" s="10">
        <v>0</v>
      </c>
      <c r="J1216" s="119" t="s">
        <v>1879</v>
      </c>
      <c r="K1216" s="214" t="s">
        <v>1301</v>
      </c>
      <c r="L1216" s="12" t="str">
        <f t="shared" si="100"/>
        <v>1,3,0,7987</v>
      </c>
      <c r="M1216" s="10">
        <v>0</v>
      </c>
      <c r="N1216" s="10"/>
      <c r="O1216" s="248">
        <v>270006</v>
      </c>
      <c r="P1216" s="10">
        <v>3000</v>
      </c>
      <c r="Q1216" s="10"/>
      <c r="R1216" s="248">
        <v>10</v>
      </c>
      <c r="S1216" s="248"/>
      <c r="T1216" s="10" t="s">
        <v>117</v>
      </c>
      <c r="U1216" s="248"/>
      <c r="V1216" s="10"/>
      <c r="W1216" s="10"/>
      <c r="X1216" s="10"/>
      <c r="Y1216" s="10"/>
      <c r="Z1216" s="11"/>
      <c r="AA1216" s="11"/>
      <c r="AB1216" s="10" t="str">
        <f t="shared" si="96"/>
        <v>19</v>
      </c>
      <c r="AC1216" s="10"/>
      <c r="AD1216" s="10">
        <f>[1]卡牌!$AI$81</f>
        <v>300</v>
      </c>
      <c r="AE1216" s="10">
        <f t="shared" si="97"/>
        <v>26.62333328088523</v>
      </c>
      <c r="AF1216" s="10">
        <f t="shared" si="98"/>
        <v>7987</v>
      </c>
      <c r="AG1216" s="10"/>
    </row>
    <row r="1217" spans="1:33" ht="16.5" x14ac:dyDescent="0.3">
      <c r="A1217" s="55">
        <f t="shared" si="95"/>
        <v>1212</v>
      </c>
      <c r="B1217" s="1">
        <f t="shared" si="99"/>
        <v>100009201</v>
      </c>
      <c r="D1217" s="16">
        <v>0</v>
      </c>
      <c r="E1217" s="8" t="s">
        <v>2256</v>
      </c>
      <c r="F1217" s="11" t="s">
        <v>64</v>
      </c>
      <c r="G1217" s="11"/>
      <c r="H1217" s="10">
        <v>200000</v>
      </c>
      <c r="I1217" s="10">
        <v>0</v>
      </c>
      <c r="J1217" s="119" t="s">
        <v>1879</v>
      </c>
      <c r="K1217" s="214" t="s">
        <v>1301</v>
      </c>
      <c r="L1217" s="12" t="str">
        <f t="shared" si="100"/>
        <v>1,3,0,9584</v>
      </c>
      <c r="M1217" s="10">
        <v>0</v>
      </c>
      <c r="N1217" s="10"/>
      <c r="O1217" s="248">
        <v>270006</v>
      </c>
      <c r="P1217" s="10">
        <v>3000</v>
      </c>
      <c r="Q1217" s="10"/>
      <c r="R1217" s="248">
        <v>10</v>
      </c>
      <c r="S1217" s="248"/>
      <c r="T1217" s="10" t="s">
        <v>117</v>
      </c>
      <c r="U1217" s="248"/>
      <c r="V1217" s="10"/>
      <c r="W1217" s="10"/>
      <c r="X1217" s="10"/>
      <c r="Y1217" s="10"/>
      <c r="Z1217" s="11"/>
      <c r="AA1217" s="11"/>
      <c r="AB1217" s="10" t="str">
        <f t="shared" si="96"/>
        <v>20</v>
      </c>
      <c r="AC1217" s="10"/>
      <c r="AD1217" s="10">
        <f>[1]卡牌!$AI$81</f>
        <v>300</v>
      </c>
      <c r="AE1217" s="10">
        <f t="shared" si="97"/>
        <v>31.947999937062274</v>
      </c>
      <c r="AF1217" s="10">
        <f t="shared" si="98"/>
        <v>9584</v>
      </c>
      <c r="AG1217" s="10"/>
    </row>
    <row r="1218" spans="1:33" ht="16.5" x14ac:dyDescent="0.3">
      <c r="A1218" s="10">
        <f t="shared" si="95"/>
        <v>1213</v>
      </c>
      <c r="B1218" s="1">
        <f t="shared" si="99"/>
        <v>100009211</v>
      </c>
      <c r="D1218" s="16">
        <v>0</v>
      </c>
      <c r="E1218" s="8" t="s">
        <v>2256</v>
      </c>
      <c r="F1218" s="11" t="s">
        <v>64</v>
      </c>
      <c r="G1218" s="11"/>
      <c r="H1218" s="10">
        <v>200000</v>
      </c>
      <c r="I1218" s="10">
        <v>0</v>
      </c>
      <c r="J1218" s="119" t="s">
        <v>1879</v>
      </c>
      <c r="K1218" s="214" t="s">
        <v>1301</v>
      </c>
      <c r="L1218" s="12" t="str">
        <f t="shared" si="100"/>
        <v>1,3,0,11501</v>
      </c>
      <c r="M1218" s="10">
        <v>0</v>
      </c>
      <c r="N1218" s="10"/>
      <c r="O1218" s="248">
        <v>270006</v>
      </c>
      <c r="P1218" s="10">
        <v>3000</v>
      </c>
      <c r="Q1218" s="10"/>
      <c r="R1218" s="248">
        <v>10</v>
      </c>
      <c r="S1218" s="248"/>
      <c r="T1218" s="10" t="s">
        <v>117</v>
      </c>
      <c r="U1218" s="248"/>
      <c r="V1218" s="10"/>
      <c r="W1218" s="10"/>
      <c r="X1218" s="10"/>
      <c r="Y1218" s="10"/>
      <c r="Z1218" s="11"/>
      <c r="AA1218" s="11"/>
      <c r="AB1218" s="10" t="str">
        <f t="shared" si="96"/>
        <v>21</v>
      </c>
      <c r="AC1218" s="10"/>
      <c r="AD1218" s="10">
        <f>[1]卡牌!$AI$81</f>
        <v>300</v>
      </c>
      <c r="AE1218" s="10">
        <f t="shared" si="97"/>
        <v>38.337599924474731</v>
      </c>
      <c r="AF1218" s="10">
        <f t="shared" si="98"/>
        <v>11501</v>
      </c>
      <c r="AG1218" s="10"/>
    </row>
    <row r="1219" spans="1:33" ht="16.5" x14ac:dyDescent="0.3">
      <c r="A1219" s="10">
        <f t="shared" si="95"/>
        <v>1214</v>
      </c>
      <c r="B1219" s="1">
        <f t="shared" si="99"/>
        <v>100009221</v>
      </c>
      <c r="D1219" s="16">
        <v>0</v>
      </c>
      <c r="E1219" s="8" t="s">
        <v>2256</v>
      </c>
      <c r="F1219" s="11" t="s">
        <v>64</v>
      </c>
      <c r="G1219" s="11"/>
      <c r="H1219" s="10">
        <v>200000</v>
      </c>
      <c r="I1219" s="10">
        <v>0</v>
      </c>
      <c r="J1219" s="119" t="s">
        <v>1879</v>
      </c>
      <c r="K1219" s="214" t="s">
        <v>1301</v>
      </c>
      <c r="L1219" s="12" t="str">
        <f t="shared" si="100"/>
        <v>1,3,0,13802</v>
      </c>
      <c r="M1219" s="10">
        <v>0</v>
      </c>
      <c r="N1219" s="10"/>
      <c r="O1219" s="248">
        <v>270006</v>
      </c>
      <c r="P1219" s="10">
        <v>3000</v>
      </c>
      <c r="Q1219" s="10"/>
      <c r="R1219" s="248">
        <v>10</v>
      </c>
      <c r="S1219" s="248"/>
      <c r="T1219" s="10" t="s">
        <v>117</v>
      </c>
      <c r="U1219" s="248"/>
      <c r="V1219" s="10"/>
      <c r="W1219" s="10"/>
      <c r="X1219" s="10"/>
      <c r="Y1219" s="10"/>
      <c r="Z1219" s="11"/>
      <c r="AA1219" s="11"/>
      <c r="AB1219" s="10" t="str">
        <f t="shared" si="96"/>
        <v>22</v>
      </c>
      <c r="AC1219" s="10"/>
      <c r="AD1219" s="10">
        <f>[1]卡牌!$AI$81</f>
        <v>300</v>
      </c>
      <c r="AE1219" s="10">
        <f t="shared" si="97"/>
        <v>46.005119909369675</v>
      </c>
      <c r="AF1219" s="10">
        <f t="shared" si="98"/>
        <v>13802</v>
      </c>
      <c r="AG1219" s="10"/>
    </row>
    <row r="1220" spans="1:33" ht="16.5" x14ac:dyDescent="0.3">
      <c r="A1220" s="55">
        <f t="shared" si="95"/>
        <v>1215</v>
      </c>
      <c r="B1220" s="1">
        <f t="shared" si="99"/>
        <v>100009231</v>
      </c>
      <c r="D1220" s="16">
        <v>0</v>
      </c>
      <c r="E1220" s="8" t="s">
        <v>2256</v>
      </c>
      <c r="F1220" s="11" t="s">
        <v>64</v>
      </c>
      <c r="G1220" s="11"/>
      <c r="H1220" s="10">
        <v>200000</v>
      </c>
      <c r="I1220" s="10">
        <v>0</v>
      </c>
      <c r="J1220" s="119" t="s">
        <v>1879</v>
      </c>
      <c r="K1220" s="214" t="s">
        <v>1301</v>
      </c>
      <c r="L1220" s="12" t="str">
        <f t="shared" si="100"/>
        <v>1,3,0,16562</v>
      </c>
      <c r="M1220" s="10">
        <v>0</v>
      </c>
      <c r="N1220" s="10"/>
      <c r="O1220" s="248">
        <v>270006</v>
      </c>
      <c r="P1220" s="10">
        <v>3000</v>
      </c>
      <c r="Q1220" s="10"/>
      <c r="R1220" s="248">
        <v>10</v>
      </c>
      <c r="S1220" s="248"/>
      <c r="T1220" s="10" t="s">
        <v>117</v>
      </c>
      <c r="U1220" s="248"/>
      <c r="V1220" s="10"/>
      <c r="W1220" s="10"/>
      <c r="X1220" s="10"/>
      <c r="Y1220" s="10"/>
      <c r="Z1220" s="11"/>
      <c r="AA1220" s="11"/>
      <c r="AB1220" s="10" t="str">
        <f t="shared" si="96"/>
        <v>23</v>
      </c>
      <c r="AC1220" s="10"/>
      <c r="AD1220" s="10">
        <f>[1]卡牌!$AI$81</f>
        <v>300</v>
      </c>
      <c r="AE1220" s="10">
        <f t="shared" si="97"/>
        <v>55.206143891243606</v>
      </c>
      <c r="AF1220" s="10">
        <f t="shared" si="98"/>
        <v>16562</v>
      </c>
      <c r="AG1220" s="10"/>
    </row>
    <row r="1221" spans="1:33" ht="16.5" x14ac:dyDescent="0.3">
      <c r="A1221" s="10">
        <f t="shared" si="95"/>
        <v>1216</v>
      </c>
      <c r="B1221" s="1">
        <f t="shared" si="99"/>
        <v>100009241</v>
      </c>
      <c r="D1221" s="16">
        <v>0</v>
      </c>
      <c r="E1221" s="8" t="s">
        <v>2256</v>
      </c>
      <c r="F1221" s="11" t="s">
        <v>64</v>
      </c>
      <c r="G1221" s="11"/>
      <c r="H1221" s="10">
        <v>200000</v>
      </c>
      <c r="I1221" s="10">
        <v>0</v>
      </c>
      <c r="J1221" s="119" t="s">
        <v>1879</v>
      </c>
      <c r="K1221" s="214" t="s">
        <v>1301</v>
      </c>
      <c r="L1221" s="12" t="str">
        <f t="shared" si="100"/>
        <v>1,3,0,19874</v>
      </c>
      <c r="M1221" s="10">
        <v>0</v>
      </c>
      <c r="N1221" s="10"/>
      <c r="O1221" s="248">
        <v>270006</v>
      </c>
      <c r="P1221" s="10">
        <v>3000</v>
      </c>
      <c r="Q1221" s="10"/>
      <c r="R1221" s="248">
        <v>10</v>
      </c>
      <c r="S1221" s="248"/>
      <c r="T1221" s="10" t="s">
        <v>117</v>
      </c>
      <c r="U1221" s="248"/>
      <c r="V1221" s="10"/>
      <c r="W1221" s="10"/>
      <c r="X1221" s="10"/>
      <c r="Y1221" s="10"/>
      <c r="Z1221" s="11"/>
      <c r="AA1221" s="11"/>
      <c r="AB1221" s="10" t="str">
        <f t="shared" si="96"/>
        <v>24</v>
      </c>
      <c r="AC1221" s="10"/>
      <c r="AD1221" s="10">
        <f>[1]卡牌!$AI$81</f>
        <v>300</v>
      </c>
      <c r="AE1221" s="10">
        <f t="shared" si="97"/>
        <v>66.247372669492322</v>
      </c>
      <c r="AF1221" s="10">
        <f t="shared" si="98"/>
        <v>19874</v>
      </c>
      <c r="AG1221" s="10"/>
    </row>
    <row r="1222" spans="1:33" ht="16.5" x14ac:dyDescent="0.3">
      <c r="A1222" s="10">
        <f t="shared" si="95"/>
        <v>1217</v>
      </c>
      <c r="B1222" s="1">
        <f t="shared" si="99"/>
        <v>100009251</v>
      </c>
      <c r="D1222" s="16">
        <v>0</v>
      </c>
      <c r="E1222" s="8" t="s">
        <v>2256</v>
      </c>
      <c r="F1222" s="11" t="s">
        <v>64</v>
      </c>
      <c r="G1222" s="11"/>
      <c r="H1222" s="10">
        <v>200000</v>
      </c>
      <c r="I1222" s="10">
        <v>0</v>
      </c>
      <c r="J1222" s="119" t="s">
        <v>1879</v>
      </c>
      <c r="K1222" s="214" t="s">
        <v>1301</v>
      </c>
      <c r="L1222" s="12" t="str">
        <f t="shared" si="100"/>
        <v>1,3,0,23849</v>
      </c>
      <c r="M1222" s="10">
        <v>0</v>
      </c>
      <c r="N1222" s="10"/>
      <c r="O1222" s="248">
        <v>270006</v>
      </c>
      <c r="P1222" s="10">
        <v>3000</v>
      </c>
      <c r="Q1222" s="10"/>
      <c r="R1222" s="248">
        <v>10</v>
      </c>
      <c r="S1222" s="248"/>
      <c r="T1222" s="10" t="s">
        <v>117</v>
      </c>
      <c r="U1222" s="248"/>
      <c r="V1222" s="10"/>
      <c r="W1222" s="10"/>
      <c r="X1222" s="10"/>
      <c r="Y1222" s="10"/>
      <c r="Z1222" s="11"/>
      <c r="AA1222" s="11"/>
      <c r="AB1222" s="10" t="str">
        <f t="shared" si="96"/>
        <v>25</v>
      </c>
      <c r="AC1222" s="10"/>
      <c r="AD1222" s="10">
        <f>[1]卡牌!$AI$81</f>
        <v>300</v>
      </c>
      <c r="AE1222" s="10">
        <f t="shared" si="97"/>
        <v>79.496847203390786</v>
      </c>
      <c r="AF1222" s="10">
        <f t="shared" si="98"/>
        <v>23849</v>
      </c>
      <c r="AG1222" s="10"/>
    </row>
    <row r="1223" spans="1:33" ht="16.5" x14ac:dyDescent="0.3">
      <c r="A1223" s="10">
        <f t="shared" si="95"/>
        <v>1218</v>
      </c>
      <c r="B1223" s="1">
        <v>100010010</v>
      </c>
      <c r="D1223" s="16">
        <v>0</v>
      </c>
      <c r="E1223" s="8" t="s">
        <v>2257</v>
      </c>
      <c r="F1223" s="11" t="s">
        <v>63</v>
      </c>
      <c r="G1223" s="11"/>
      <c r="H1223" s="10">
        <v>600000</v>
      </c>
      <c r="I1223" s="10">
        <v>198000</v>
      </c>
      <c r="J1223" s="11" t="s">
        <v>149</v>
      </c>
      <c r="K1223" s="214" t="s">
        <v>1301</v>
      </c>
      <c r="L1223" s="12">
        <v>0</v>
      </c>
      <c r="M1223" s="10">
        <v>3</v>
      </c>
      <c r="N1223" s="10"/>
      <c r="O1223" s="250">
        <v>270002</v>
      </c>
      <c r="P1223" s="10">
        <v>0</v>
      </c>
      <c r="Q1223" s="10"/>
      <c r="R1223" s="248"/>
      <c r="S1223" s="248"/>
      <c r="T1223" s="10" t="s">
        <v>117</v>
      </c>
      <c r="U1223" s="248">
        <v>0</v>
      </c>
      <c r="V1223" s="10"/>
      <c r="W1223" s="10"/>
      <c r="X1223" s="10"/>
      <c r="Y1223" s="10" t="s">
        <v>2263</v>
      </c>
      <c r="Z1223" s="97"/>
      <c r="AA1223" s="11"/>
      <c r="AB1223" s="10" t="str">
        <f t="shared" si="96"/>
        <v>01</v>
      </c>
      <c r="AC1223" s="10"/>
      <c r="AD1223" s="10"/>
      <c r="AE1223" s="10">
        <f t="shared" si="97"/>
        <v>1</v>
      </c>
      <c r="AF1223" s="10"/>
      <c r="AG1223" s="10"/>
    </row>
    <row r="1224" spans="1:33" ht="16.5" x14ac:dyDescent="0.3">
      <c r="A1224" s="55">
        <f t="shared" si="95"/>
        <v>1219</v>
      </c>
      <c r="B1224" s="1">
        <v>100010020</v>
      </c>
      <c r="D1224" s="16">
        <v>0</v>
      </c>
      <c r="E1224" s="8" t="s">
        <v>2257</v>
      </c>
      <c r="F1224" s="11" t="s">
        <v>63</v>
      </c>
      <c r="G1224" s="11"/>
      <c r="H1224" s="10">
        <v>600000</v>
      </c>
      <c r="I1224" s="10">
        <v>198000</v>
      </c>
      <c r="J1224" s="11" t="s">
        <v>149</v>
      </c>
      <c r="K1224" s="214" t="s">
        <v>1301</v>
      </c>
      <c r="L1224" s="12">
        <v>0</v>
      </c>
      <c r="M1224" s="10">
        <v>3</v>
      </c>
      <c r="N1224" s="10"/>
      <c r="O1224" s="250">
        <v>270002</v>
      </c>
      <c r="P1224" s="10">
        <v>0</v>
      </c>
      <c r="Q1224" s="10"/>
      <c r="R1224" s="248"/>
      <c r="S1224" s="248"/>
      <c r="T1224" s="10" t="s">
        <v>117</v>
      </c>
      <c r="U1224" s="248">
        <v>0</v>
      </c>
      <c r="V1224" s="10"/>
      <c r="W1224" s="10"/>
      <c r="X1224" s="10"/>
      <c r="Y1224" s="10" t="s">
        <v>2264</v>
      </c>
      <c r="Z1224" s="97"/>
      <c r="AA1224" s="11"/>
      <c r="AB1224" s="10" t="str">
        <f t="shared" si="96"/>
        <v>02</v>
      </c>
      <c r="AC1224" s="10"/>
      <c r="AD1224" s="10"/>
      <c r="AE1224" s="10">
        <f t="shared" si="97"/>
        <v>1.2</v>
      </c>
      <c r="AF1224" s="10"/>
      <c r="AG1224" s="10"/>
    </row>
    <row r="1225" spans="1:33" ht="16.5" x14ac:dyDescent="0.3">
      <c r="A1225" s="10">
        <f t="shared" si="95"/>
        <v>1220</v>
      </c>
      <c r="B1225" s="1">
        <v>100010030</v>
      </c>
      <c r="D1225" s="16">
        <v>0</v>
      </c>
      <c r="E1225" s="8" t="s">
        <v>2257</v>
      </c>
      <c r="F1225" s="11" t="s">
        <v>63</v>
      </c>
      <c r="G1225" s="11"/>
      <c r="H1225" s="10">
        <v>600000</v>
      </c>
      <c r="I1225" s="10">
        <v>198000</v>
      </c>
      <c r="J1225" s="11" t="s">
        <v>149</v>
      </c>
      <c r="K1225" s="214" t="s">
        <v>1301</v>
      </c>
      <c r="L1225" s="12">
        <v>0</v>
      </c>
      <c r="M1225" s="10">
        <v>3</v>
      </c>
      <c r="N1225" s="10"/>
      <c r="O1225" s="250">
        <v>270002</v>
      </c>
      <c r="P1225" s="10">
        <v>0</v>
      </c>
      <c r="Q1225" s="10"/>
      <c r="R1225" s="248"/>
      <c r="S1225" s="248"/>
      <c r="T1225" s="10" t="s">
        <v>117</v>
      </c>
      <c r="U1225" s="248">
        <v>0</v>
      </c>
      <c r="V1225" s="10"/>
      <c r="W1225" s="10"/>
      <c r="X1225" s="10"/>
      <c r="Y1225" s="10" t="s">
        <v>2265</v>
      </c>
      <c r="Z1225" s="97"/>
      <c r="AA1225" s="11"/>
      <c r="AB1225" s="10" t="str">
        <f t="shared" si="96"/>
        <v>03</v>
      </c>
      <c r="AC1225" s="10"/>
      <c r="AD1225" s="10"/>
      <c r="AE1225" s="10">
        <f t="shared" si="97"/>
        <v>1.44</v>
      </c>
      <c r="AF1225" s="10"/>
      <c r="AG1225" s="10"/>
    </row>
    <row r="1226" spans="1:33" ht="16.5" x14ac:dyDescent="0.3">
      <c r="A1226" s="55">
        <f t="shared" si="95"/>
        <v>1221</v>
      </c>
      <c r="B1226" s="1">
        <v>100010040</v>
      </c>
      <c r="D1226" s="16">
        <v>0</v>
      </c>
      <c r="E1226" s="8" t="s">
        <v>2257</v>
      </c>
      <c r="F1226" s="11" t="s">
        <v>63</v>
      </c>
      <c r="G1226" s="11"/>
      <c r="H1226" s="10">
        <v>600000</v>
      </c>
      <c r="I1226" s="10">
        <v>198000</v>
      </c>
      <c r="J1226" s="11" t="s">
        <v>149</v>
      </c>
      <c r="K1226" s="214" t="s">
        <v>1301</v>
      </c>
      <c r="L1226" s="12">
        <v>0</v>
      </c>
      <c r="M1226" s="10">
        <v>3</v>
      </c>
      <c r="N1226" s="10"/>
      <c r="O1226" s="250">
        <v>270002</v>
      </c>
      <c r="P1226" s="10">
        <v>0</v>
      </c>
      <c r="Q1226" s="10"/>
      <c r="R1226" s="248"/>
      <c r="S1226" s="248"/>
      <c r="T1226" s="10" t="s">
        <v>117</v>
      </c>
      <c r="U1226" s="248">
        <v>0</v>
      </c>
      <c r="V1226" s="10"/>
      <c r="W1226" s="10"/>
      <c r="X1226" s="10"/>
      <c r="Y1226" s="10" t="s">
        <v>2266</v>
      </c>
      <c r="Z1226" s="97"/>
      <c r="AA1226" s="11"/>
      <c r="AB1226" s="10" t="str">
        <f t="shared" si="96"/>
        <v>04</v>
      </c>
      <c r="AC1226" s="10"/>
      <c r="AD1226" s="10"/>
      <c r="AE1226" s="10">
        <f t="shared" si="97"/>
        <v>1.728</v>
      </c>
      <c r="AF1226" s="10"/>
      <c r="AG1226" s="10"/>
    </row>
    <row r="1227" spans="1:33" ht="16.5" x14ac:dyDescent="0.3">
      <c r="A1227" s="10">
        <f t="shared" si="95"/>
        <v>1222</v>
      </c>
      <c r="B1227" s="1">
        <v>100010050</v>
      </c>
      <c r="D1227" s="16">
        <v>0</v>
      </c>
      <c r="E1227" s="8" t="s">
        <v>2257</v>
      </c>
      <c r="F1227" s="11" t="s">
        <v>63</v>
      </c>
      <c r="G1227" s="11"/>
      <c r="H1227" s="10">
        <v>600000</v>
      </c>
      <c r="I1227" s="10">
        <v>198000</v>
      </c>
      <c r="J1227" s="11" t="s">
        <v>149</v>
      </c>
      <c r="K1227" s="214" t="s">
        <v>1301</v>
      </c>
      <c r="L1227" s="12">
        <v>0</v>
      </c>
      <c r="M1227" s="10">
        <v>3</v>
      </c>
      <c r="N1227" s="10"/>
      <c r="O1227" s="250">
        <v>270002</v>
      </c>
      <c r="P1227" s="10">
        <v>0</v>
      </c>
      <c r="Q1227" s="10"/>
      <c r="R1227" s="248"/>
      <c r="S1227" s="248"/>
      <c r="T1227" s="10" t="s">
        <v>117</v>
      </c>
      <c r="U1227" s="248">
        <v>0</v>
      </c>
      <c r="V1227" s="10"/>
      <c r="W1227" s="10"/>
      <c r="X1227" s="10"/>
      <c r="Y1227" s="10" t="s">
        <v>2267</v>
      </c>
      <c r="Z1227" s="97"/>
      <c r="AA1227" s="11"/>
      <c r="AB1227" s="10" t="str">
        <f t="shared" si="96"/>
        <v>05</v>
      </c>
      <c r="AC1227" s="10"/>
      <c r="AD1227" s="10"/>
      <c r="AE1227" s="10">
        <f t="shared" si="97"/>
        <v>2.0735999999999999</v>
      </c>
      <c r="AF1227" s="10"/>
      <c r="AG1227" s="10"/>
    </row>
    <row r="1228" spans="1:33" ht="16.5" x14ac:dyDescent="0.3">
      <c r="A1228" s="55">
        <f t="shared" si="95"/>
        <v>1223</v>
      </c>
      <c r="B1228" s="1">
        <v>100010060</v>
      </c>
      <c r="D1228" s="16">
        <v>0</v>
      </c>
      <c r="E1228" s="8" t="s">
        <v>2257</v>
      </c>
      <c r="F1228" s="11" t="s">
        <v>63</v>
      </c>
      <c r="G1228" s="11"/>
      <c r="H1228" s="10">
        <v>600000</v>
      </c>
      <c r="I1228" s="10">
        <v>198000</v>
      </c>
      <c r="J1228" s="11" t="s">
        <v>149</v>
      </c>
      <c r="K1228" s="214" t="s">
        <v>1301</v>
      </c>
      <c r="L1228" s="12">
        <v>0</v>
      </c>
      <c r="M1228" s="10">
        <v>3</v>
      </c>
      <c r="N1228" s="10"/>
      <c r="O1228" s="250">
        <v>270002</v>
      </c>
      <c r="P1228" s="10">
        <v>0</v>
      </c>
      <c r="Q1228" s="10"/>
      <c r="R1228" s="248"/>
      <c r="S1228" s="248"/>
      <c r="T1228" s="10" t="s">
        <v>117</v>
      </c>
      <c r="U1228" s="248">
        <v>0</v>
      </c>
      <c r="V1228" s="10"/>
      <c r="W1228" s="10"/>
      <c r="X1228" s="10"/>
      <c r="Y1228" s="10" t="s">
        <v>2268</v>
      </c>
      <c r="Z1228" s="97"/>
      <c r="AA1228" s="11"/>
      <c r="AB1228" s="10" t="str">
        <f t="shared" si="96"/>
        <v>06</v>
      </c>
      <c r="AC1228" s="10"/>
      <c r="AD1228" s="10"/>
      <c r="AE1228" s="10">
        <f t="shared" si="97"/>
        <v>2.4883199999999999</v>
      </c>
      <c r="AF1228" s="10"/>
      <c r="AG1228" s="10"/>
    </row>
    <row r="1229" spans="1:33" ht="16.5" x14ac:dyDescent="0.3">
      <c r="A1229" s="10">
        <f t="shared" si="95"/>
        <v>1224</v>
      </c>
      <c r="B1229" s="1">
        <v>100010070</v>
      </c>
      <c r="D1229" s="16">
        <v>0</v>
      </c>
      <c r="E1229" s="8" t="s">
        <v>2257</v>
      </c>
      <c r="F1229" s="11" t="s">
        <v>63</v>
      </c>
      <c r="G1229" s="11"/>
      <c r="H1229" s="10">
        <v>600000</v>
      </c>
      <c r="I1229" s="10">
        <v>198000</v>
      </c>
      <c r="J1229" s="11" t="s">
        <v>149</v>
      </c>
      <c r="K1229" s="214" t="s">
        <v>1301</v>
      </c>
      <c r="L1229" s="12">
        <v>0</v>
      </c>
      <c r="M1229" s="10">
        <v>3</v>
      </c>
      <c r="N1229" s="10"/>
      <c r="O1229" s="250">
        <v>270002</v>
      </c>
      <c r="P1229" s="10">
        <v>0</v>
      </c>
      <c r="Q1229" s="10"/>
      <c r="R1229" s="248"/>
      <c r="S1229" s="248"/>
      <c r="T1229" s="10" t="s">
        <v>117</v>
      </c>
      <c r="U1229" s="248">
        <v>0</v>
      </c>
      <c r="V1229" s="10"/>
      <c r="W1229" s="10"/>
      <c r="X1229" s="10"/>
      <c r="Y1229" s="10" t="s">
        <v>2269</v>
      </c>
      <c r="Z1229" s="97"/>
      <c r="AA1229" s="11"/>
      <c r="AB1229" s="10" t="str">
        <f t="shared" si="96"/>
        <v>07</v>
      </c>
      <c r="AC1229" s="10"/>
      <c r="AD1229" s="10"/>
      <c r="AE1229" s="10">
        <f t="shared" si="97"/>
        <v>2.9859839999999997</v>
      </c>
      <c r="AF1229" s="10"/>
      <c r="AG1229" s="10"/>
    </row>
    <row r="1230" spans="1:33" ht="16.5" x14ac:dyDescent="0.3">
      <c r="A1230" s="55">
        <f t="shared" si="95"/>
        <v>1225</v>
      </c>
      <c r="B1230" s="1">
        <v>100010080</v>
      </c>
      <c r="D1230" s="16">
        <v>0</v>
      </c>
      <c r="E1230" s="8" t="s">
        <v>2257</v>
      </c>
      <c r="F1230" s="11" t="s">
        <v>63</v>
      </c>
      <c r="G1230" s="11"/>
      <c r="H1230" s="10">
        <v>600000</v>
      </c>
      <c r="I1230" s="10">
        <v>198000</v>
      </c>
      <c r="J1230" s="11" t="s">
        <v>149</v>
      </c>
      <c r="K1230" s="214" t="s">
        <v>1301</v>
      </c>
      <c r="L1230" s="12">
        <v>0</v>
      </c>
      <c r="M1230" s="10">
        <v>3</v>
      </c>
      <c r="N1230" s="10"/>
      <c r="O1230" s="250">
        <v>270002</v>
      </c>
      <c r="P1230" s="10">
        <v>0</v>
      </c>
      <c r="Q1230" s="10"/>
      <c r="R1230" s="248"/>
      <c r="S1230" s="248"/>
      <c r="T1230" s="10" t="s">
        <v>117</v>
      </c>
      <c r="U1230" s="248">
        <v>0</v>
      </c>
      <c r="V1230" s="10"/>
      <c r="W1230" s="10"/>
      <c r="X1230" s="10"/>
      <c r="Y1230" s="10" t="s">
        <v>2270</v>
      </c>
      <c r="Z1230" s="97"/>
      <c r="AA1230" s="11"/>
      <c r="AB1230" s="10" t="str">
        <f t="shared" si="96"/>
        <v>08</v>
      </c>
      <c r="AC1230" s="10"/>
      <c r="AD1230" s="10"/>
      <c r="AE1230" s="10">
        <f t="shared" si="97"/>
        <v>3.5831807999999996</v>
      </c>
      <c r="AF1230" s="10"/>
      <c r="AG1230" s="10"/>
    </row>
    <row r="1231" spans="1:33" ht="16.5" x14ac:dyDescent="0.3">
      <c r="A1231" s="10">
        <f t="shared" si="95"/>
        <v>1226</v>
      </c>
      <c r="B1231" s="1">
        <v>100010090</v>
      </c>
      <c r="D1231" s="16">
        <v>0</v>
      </c>
      <c r="E1231" s="8" t="s">
        <v>2257</v>
      </c>
      <c r="F1231" s="11" t="s">
        <v>63</v>
      </c>
      <c r="G1231" s="11"/>
      <c r="H1231" s="10">
        <v>600000</v>
      </c>
      <c r="I1231" s="10">
        <v>198000</v>
      </c>
      <c r="J1231" s="11" t="s">
        <v>149</v>
      </c>
      <c r="K1231" s="214" t="s">
        <v>1301</v>
      </c>
      <c r="L1231" s="12">
        <v>0</v>
      </c>
      <c r="M1231" s="10">
        <v>3</v>
      </c>
      <c r="N1231" s="10"/>
      <c r="O1231" s="250">
        <v>270002</v>
      </c>
      <c r="P1231" s="10">
        <v>0</v>
      </c>
      <c r="Q1231" s="10"/>
      <c r="R1231" s="248"/>
      <c r="S1231" s="248"/>
      <c r="T1231" s="10" t="s">
        <v>117</v>
      </c>
      <c r="U1231" s="248">
        <v>0</v>
      </c>
      <c r="V1231" s="10"/>
      <c r="W1231" s="10"/>
      <c r="X1231" s="10"/>
      <c r="Y1231" s="10" t="s">
        <v>2271</v>
      </c>
      <c r="Z1231" s="97"/>
      <c r="AA1231" s="11"/>
      <c r="AB1231" s="10" t="str">
        <f t="shared" si="96"/>
        <v>09</v>
      </c>
      <c r="AC1231" s="10"/>
      <c r="AD1231" s="10"/>
      <c r="AE1231" s="10">
        <f t="shared" si="97"/>
        <v>4.2998169599999994</v>
      </c>
      <c r="AF1231" s="10"/>
      <c r="AG1231" s="10"/>
    </row>
    <row r="1232" spans="1:33" ht="16.5" x14ac:dyDescent="0.3">
      <c r="A1232" s="55">
        <f t="shared" si="95"/>
        <v>1227</v>
      </c>
      <c r="B1232" s="1">
        <v>100010100</v>
      </c>
      <c r="D1232" s="16">
        <v>0</v>
      </c>
      <c r="E1232" s="8" t="s">
        <v>2257</v>
      </c>
      <c r="F1232" s="11" t="s">
        <v>63</v>
      </c>
      <c r="G1232" s="11"/>
      <c r="H1232" s="10">
        <v>600000</v>
      </c>
      <c r="I1232" s="10">
        <v>198000</v>
      </c>
      <c r="J1232" s="11" t="s">
        <v>149</v>
      </c>
      <c r="K1232" s="214" t="s">
        <v>1301</v>
      </c>
      <c r="L1232" s="12">
        <v>0</v>
      </c>
      <c r="M1232" s="10">
        <v>3</v>
      </c>
      <c r="N1232" s="10"/>
      <c r="O1232" s="250">
        <v>270002</v>
      </c>
      <c r="P1232" s="10">
        <v>0</v>
      </c>
      <c r="Q1232" s="10"/>
      <c r="R1232" s="248"/>
      <c r="S1232" s="248"/>
      <c r="T1232" s="10" t="s">
        <v>117</v>
      </c>
      <c r="U1232" s="248">
        <v>0</v>
      </c>
      <c r="V1232" s="10"/>
      <c r="W1232" s="10"/>
      <c r="X1232" s="10"/>
      <c r="Y1232" s="10" t="s">
        <v>2272</v>
      </c>
      <c r="Z1232" s="97"/>
      <c r="AA1232" s="11"/>
      <c r="AB1232" s="10" t="str">
        <f t="shared" si="96"/>
        <v>10</v>
      </c>
      <c r="AC1232" s="10"/>
      <c r="AD1232" s="10"/>
      <c r="AE1232" s="10">
        <f t="shared" si="97"/>
        <v>5.1597803519999994</v>
      </c>
      <c r="AF1232" s="10"/>
      <c r="AG1232" s="10"/>
    </row>
    <row r="1233" spans="1:33" ht="16.5" x14ac:dyDescent="0.3">
      <c r="A1233" s="10">
        <f t="shared" si="95"/>
        <v>1228</v>
      </c>
      <c r="B1233" s="1">
        <v>100010110</v>
      </c>
      <c r="D1233" s="16">
        <v>0</v>
      </c>
      <c r="E1233" s="8" t="s">
        <v>2257</v>
      </c>
      <c r="F1233" s="11" t="s">
        <v>63</v>
      </c>
      <c r="G1233" s="11"/>
      <c r="H1233" s="10">
        <v>600000</v>
      </c>
      <c r="I1233" s="10">
        <v>198000</v>
      </c>
      <c r="J1233" s="11" t="s">
        <v>149</v>
      </c>
      <c r="K1233" s="214" t="s">
        <v>1301</v>
      </c>
      <c r="L1233" s="12">
        <v>0</v>
      </c>
      <c r="M1233" s="10">
        <v>3</v>
      </c>
      <c r="N1233" s="10"/>
      <c r="O1233" s="250">
        <v>270002</v>
      </c>
      <c r="P1233" s="10">
        <v>0</v>
      </c>
      <c r="Q1233" s="10"/>
      <c r="R1233" s="248"/>
      <c r="S1233" s="248"/>
      <c r="T1233" s="10" t="s">
        <v>117</v>
      </c>
      <c r="U1233" s="248">
        <v>0</v>
      </c>
      <c r="V1233" s="10"/>
      <c r="W1233" s="10"/>
      <c r="X1233" s="10"/>
      <c r="Y1233" s="10" t="s">
        <v>2273</v>
      </c>
      <c r="Z1233" s="97"/>
      <c r="AA1233" s="11"/>
      <c r="AB1233" s="10" t="str">
        <f t="shared" si="96"/>
        <v>11</v>
      </c>
      <c r="AC1233" s="10"/>
      <c r="AD1233" s="10"/>
      <c r="AE1233" s="10">
        <f t="shared" si="97"/>
        <v>6.1917364223999991</v>
      </c>
      <c r="AF1233" s="10"/>
      <c r="AG1233" s="10"/>
    </row>
    <row r="1234" spans="1:33" ht="16.5" x14ac:dyDescent="0.3">
      <c r="A1234" s="55">
        <f t="shared" si="95"/>
        <v>1229</v>
      </c>
      <c r="B1234" s="1">
        <v>100010120</v>
      </c>
      <c r="D1234" s="16">
        <v>0</v>
      </c>
      <c r="E1234" s="8" t="s">
        <v>2257</v>
      </c>
      <c r="F1234" s="11" t="s">
        <v>63</v>
      </c>
      <c r="G1234" s="11"/>
      <c r="H1234" s="10">
        <v>600000</v>
      </c>
      <c r="I1234" s="10">
        <v>198000</v>
      </c>
      <c r="J1234" s="11" t="s">
        <v>149</v>
      </c>
      <c r="K1234" s="214" t="s">
        <v>1301</v>
      </c>
      <c r="L1234" s="12">
        <v>0</v>
      </c>
      <c r="M1234" s="10">
        <v>3</v>
      </c>
      <c r="N1234" s="10"/>
      <c r="O1234" s="250">
        <v>270002</v>
      </c>
      <c r="P1234" s="10">
        <v>0</v>
      </c>
      <c r="Q1234" s="10"/>
      <c r="R1234" s="248"/>
      <c r="S1234" s="248"/>
      <c r="T1234" s="10" t="s">
        <v>117</v>
      </c>
      <c r="U1234" s="248">
        <v>0</v>
      </c>
      <c r="V1234" s="10"/>
      <c r="W1234" s="10"/>
      <c r="X1234" s="10"/>
      <c r="Y1234" s="10" t="s">
        <v>2274</v>
      </c>
      <c r="Z1234" s="97"/>
      <c r="AA1234" s="11"/>
      <c r="AB1234" s="10" t="str">
        <f t="shared" si="96"/>
        <v>12</v>
      </c>
      <c r="AC1234" s="10"/>
      <c r="AD1234" s="10"/>
      <c r="AE1234" s="10">
        <f t="shared" si="97"/>
        <v>7.4300837068799988</v>
      </c>
      <c r="AF1234" s="10"/>
      <c r="AG1234" s="10"/>
    </row>
    <row r="1235" spans="1:33" ht="16.5" x14ac:dyDescent="0.3">
      <c r="A1235" s="10">
        <f t="shared" si="95"/>
        <v>1230</v>
      </c>
      <c r="B1235" s="1">
        <v>100010130</v>
      </c>
      <c r="D1235" s="16">
        <v>0</v>
      </c>
      <c r="E1235" s="8" t="s">
        <v>2257</v>
      </c>
      <c r="F1235" s="11" t="s">
        <v>63</v>
      </c>
      <c r="G1235" s="11"/>
      <c r="H1235" s="10">
        <v>600000</v>
      </c>
      <c r="I1235" s="10">
        <v>198000</v>
      </c>
      <c r="J1235" s="11" t="s">
        <v>149</v>
      </c>
      <c r="K1235" s="214" t="s">
        <v>1301</v>
      </c>
      <c r="L1235" s="12">
        <v>0</v>
      </c>
      <c r="M1235" s="10">
        <v>3</v>
      </c>
      <c r="N1235" s="10"/>
      <c r="O1235" s="250">
        <v>270002</v>
      </c>
      <c r="P1235" s="10">
        <v>0</v>
      </c>
      <c r="Q1235" s="10"/>
      <c r="R1235" s="248"/>
      <c r="S1235" s="248"/>
      <c r="T1235" s="10" t="s">
        <v>117</v>
      </c>
      <c r="U1235" s="248">
        <v>0</v>
      </c>
      <c r="V1235" s="10"/>
      <c r="W1235" s="10"/>
      <c r="X1235" s="10"/>
      <c r="Y1235" s="10" t="s">
        <v>2275</v>
      </c>
      <c r="Z1235" s="97"/>
      <c r="AA1235" s="11"/>
      <c r="AB1235" s="10" t="str">
        <f t="shared" si="96"/>
        <v>13</v>
      </c>
      <c r="AC1235" s="10"/>
      <c r="AD1235" s="10"/>
      <c r="AE1235" s="10">
        <f t="shared" si="97"/>
        <v>8.9161004482559978</v>
      </c>
      <c r="AF1235" s="10"/>
      <c r="AG1235" s="10"/>
    </row>
    <row r="1236" spans="1:33" ht="16.5" x14ac:dyDescent="0.3">
      <c r="A1236" s="55">
        <f t="shared" si="95"/>
        <v>1231</v>
      </c>
      <c r="B1236" s="1">
        <v>100010140</v>
      </c>
      <c r="D1236" s="16">
        <v>0</v>
      </c>
      <c r="E1236" s="8" t="s">
        <v>2257</v>
      </c>
      <c r="F1236" s="11" t="s">
        <v>63</v>
      </c>
      <c r="G1236" s="11"/>
      <c r="H1236" s="10">
        <v>600000</v>
      </c>
      <c r="I1236" s="10">
        <v>198000</v>
      </c>
      <c r="J1236" s="11" t="s">
        <v>149</v>
      </c>
      <c r="K1236" s="214" t="s">
        <v>1301</v>
      </c>
      <c r="L1236" s="12">
        <v>0</v>
      </c>
      <c r="M1236" s="10">
        <v>3</v>
      </c>
      <c r="N1236" s="10"/>
      <c r="O1236" s="250">
        <v>270002</v>
      </c>
      <c r="P1236" s="10">
        <v>0</v>
      </c>
      <c r="Q1236" s="10"/>
      <c r="R1236" s="248"/>
      <c r="S1236" s="248"/>
      <c r="T1236" s="10" t="s">
        <v>117</v>
      </c>
      <c r="U1236" s="248">
        <v>0</v>
      </c>
      <c r="V1236" s="10"/>
      <c r="W1236" s="10"/>
      <c r="X1236" s="10"/>
      <c r="Y1236" s="10" t="s">
        <v>2276</v>
      </c>
      <c r="Z1236" s="97"/>
      <c r="AA1236" s="11"/>
      <c r="AB1236" s="10" t="str">
        <f t="shared" si="96"/>
        <v>14</v>
      </c>
      <c r="AC1236" s="10"/>
      <c r="AD1236" s="10"/>
      <c r="AE1236" s="10">
        <f t="shared" si="97"/>
        <v>10.699320537907196</v>
      </c>
      <c r="AF1236" s="10"/>
      <c r="AG1236" s="10"/>
    </row>
    <row r="1237" spans="1:33" ht="16.5" x14ac:dyDescent="0.3">
      <c r="A1237" s="10">
        <f t="shared" si="95"/>
        <v>1232</v>
      </c>
      <c r="B1237" s="1">
        <v>100010150</v>
      </c>
      <c r="D1237" s="16">
        <v>0</v>
      </c>
      <c r="E1237" s="8" t="s">
        <v>2257</v>
      </c>
      <c r="F1237" s="11" t="s">
        <v>63</v>
      </c>
      <c r="G1237" s="11"/>
      <c r="H1237" s="10">
        <v>600000</v>
      </c>
      <c r="I1237" s="10">
        <v>198000</v>
      </c>
      <c r="J1237" s="11" t="s">
        <v>149</v>
      </c>
      <c r="K1237" s="214" t="s">
        <v>1301</v>
      </c>
      <c r="L1237" s="12">
        <v>0</v>
      </c>
      <c r="M1237" s="10">
        <v>3</v>
      </c>
      <c r="N1237" s="10"/>
      <c r="O1237" s="250">
        <v>270002</v>
      </c>
      <c r="P1237" s="10">
        <v>0</v>
      </c>
      <c r="Q1237" s="10"/>
      <c r="R1237" s="248"/>
      <c r="S1237" s="248"/>
      <c r="T1237" s="10" t="s">
        <v>117</v>
      </c>
      <c r="U1237" s="248">
        <v>0</v>
      </c>
      <c r="V1237" s="10"/>
      <c r="W1237" s="10"/>
      <c r="X1237" s="10"/>
      <c r="Y1237" s="10" t="s">
        <v>2277</v>
      </c>
      <c r="Z1237" s="97"/>
      <c r="AA1237" s="11"/>
      <c r="AB1237" s="10" t="str">
        <f t="shared" si="96"/>
        <v>15</v>
      </c>
      <c r="AC1237" s="10"/>
      <c r="AD1237" s="10"/>
      <c r="AE1237" s="10">
        <f t="shared" si="97"/>
        <v>12.839184645488634</v>
      </c>
      <c r="AF1237" s="10"/>
      <c r="AG1237" s="10"/>
    </row>
    <row r="1238" spans="1:33" ht="16.5" x14ac:dyDescent="0.3">
      <c r="A1238" s="55">
        <f t="shared" si="95"/>
        <v>1233</v>
      </c>
      <c r="B1238" s="1">
        <v>100010160</v>
      </c>
      <c r="D1238" s="16">
        <v>0</v>
      </c>
      <c r="E1238" s="8" t="s">
        <v>2257</v>
      </c>
      <c r="F1238" s="11" t="s">
        <v>63</v>
      </c>
      <c r="G1238" s="11"/>
      <c r="H1238" s="10">
        <v>600000</v>
      </c>
      <c r="I1238" s="10">
        <v>198000</v>
      </c>
      <c r="J1238" s="11" t="s">
        <v>149</v>
      </c>
      <c r="K1238" s="214" t="s">
        <v>1301</v>
      </c>
      <c r="L1238" s="12">
        <v>0</v>
      </c>
      <c r="M1238" s="10">
        <v>3</v>
      </c>
      <c r="N1238" s="10"/>
      <c r="O1238" s="250">
        <v>270002</v>
      </c>
      <c r="P1238" s="10">
        <v>0</v>
      </c>
      <c r="Q1238" s="10"/>
      <c r="R1238" s="248"/>
      <c r="S1238" s="248"/>
      <c r="T1238" s="10" t="s">
        <v>117</v>
      </c>
      <c r="U1238" s="248">
        <v>0</v>
      </c>
      <c r="V1238" s="10"/>
      <c r="W1238" s="10"/>
      <c r="X1238" s="10"/>
      <c r="Y1238" s="10" t="s">
        <v>2278</v>
      </c>
      <c r="Z1238" s="97"/>
      <c r="AA1238" s="11"/>
      <c r="AB1238" s="10" t="str">
        <f t="shared" si="96"/>
        <v>16</v>
      </c>
      <c r="AC1238" s="10"/>
      <c r="AD1238" s="10"/>
      <c r="AE1238" s="10">
        <f t="shared" si="97"/>
        <v>15.407021574586361</v>
      </c>
      <c r="AF1238" s="10"/>
      <c r="AG1238" s="10"/>
    </row>
    <row r="1239" spans="1:33" ht="16.5" x14ac:dyDescent="0.3">
      <c r="A1239" s="10">
        <f t="shared" si="95"/>
        <v>1234</v>
      </c>
      <c r="B1239" s="1">
        <v>100010170</v>
      </c>
      <c r="D1239" s="16">
        <v>0</v>
      </c>
      <c r="E1239" s="8" t="s">
        <v>2257</v>
      </c>
      <c r="F1239" s="11" t="s">
        <v>63</v>
      </c>
      <c r="G1239" s="11"/>
      <c r="H1239" s="10">
        <v>600000</v>
      </c>
      <c r="I1239" s="10">
        <v>198000</v>
      </c>
      <c r="J1239" s="11" t="s">
        <v>149</v>
      </c>
      <c r="K1239" s="214" t="s">
        <v>1301</v>
      </c>
      <c r="L1239" s="12">
        <v>0</v>
      </c>
      <c r="M1239" s="10">
        <v>3</v>
      </c>
      <c r="N1239" s="10"/>
      <c r="O1239" s="250">
        <v>270002</v>
      </c>
      <c r="P1239" s="10">
        <v>0</v>
      </c>
      <c r="Q1239" s="10"/>
      <c r="R1239" s="248"/>
      <c r="S1239" s="248"/>
      <c r="T1239" s="10" t="s">
        <v>117</v>
      </c>
      <c r="U1239" s="248">
        <v>0</v>
      </c>
      <c r="V1239" s="10"/>
      <c r="W1239" s="10"/>
      <c r="X1239" s="10"/>
      <c r="Y1239" s="10" t="s">
        <v>2279</v>
      </c>
      <c r="Z1239" s="97"/>
      <c r="AA1239" s="11"/>
      <c r="AB1239" s="10" t="str">
        <f t="shared" si="96"/>
        <v>17</v>
      </c>
      <c r="AC1239" s="10"/>
      <c r="AD1239" s="10"/>
      <c r="AE1239" s="10">
        <f t="shared" si="97"/>
        <v>18.488425889503631</v>
      </c>
      <c r="AF1239" s="10"/>
      <c r="AG1239" s="10"/>
    </row>
    <row r="1240" spans="1:33" ht="16.5" x14ac:dyDescent="0.3">
      <c r="A1240" s="55">
        <f t="shared" si="95"/>
        <v>1235</v>
      </c>
      <c r="B1240" s="1">
        <v>100010180</v>
      </c>
      <c r="D1240" s="16">
        <v>0</v>
      </c>
      <c r="E1240" s="8" t="s">
        <v>2257</v>
      </c>
      <c r="F1240" s="11" t="s">
        <v>63</v>
      </c>
      <c r="G1240" s="11"/>
      <c r="H1240" s="10">
        <v>600000</v>
      </c>
      <c r="I1240" s="10">
        <v>198000</v>
      </c>
      <c r="J1240" s="11" t="s">
        <v>149</v>
      </c>
      <c r="K1240" s="214" t="s">
        <v>1301</v>
      </c>
      <c r="L1240" s="12">
        <v>0</v>
      </c>
      <c r="M1240" s="10">
        <v>3</v>
      </c>
      <c r="N1240" s="10"/>
      <c r="O1240" s="250">
        <v>270002</v>
      </c>
      <c r="P1240" s="10">
        <v>0</v>
      </c>
      <c r="Q1240" s="10"/>
      <c r="R1240" s="248"/>
      <c r="S1240" s="248"/>
      <c r="T1240" s="10" t="s">
        <v>117</v>
      </c>
      <c r="U1240" s="248">
        <v>0</v>
      </c>
      <c r="V1240" s="10"/>
      <c r="W1240" s="10"/>
      <c r="X1240" s="10"/>
      <c r="Y1240" s="10" t="s">
        <v>2280</v>
      </c>
      <c r="Z1240" s="97"/>
      <c r="AA1240" s="11"/>
      <c r="AB1240" s="10" t="str">
        <f t="shared" si="96"/>
        <v>18</v>
      </c>
      <c r="AC1240" s="10"/>
      <c r="AD1240" s="10"/>
      <c r="AE1240" s="10">
        <f t="shared" si="97"/>
        <v>22.186111067404358</v>
      </c>
      <c r="AF1240" s="10"/>
      <c r="AG1240" s="10"/>
    </row>
    <row r="1241" spans="1:33" ht="16.5" x14ac:dyDescent="0.3">
      <c r="A1241" s="10">
        <f t="shared" si="95"/>
        <v>1236</v>
      </c>
      <c r="B1241" s="1">
        <v>100010190</v>
      </c>
      <c r="D1241" s="16">
        <v>0</v>
      </c>
      <c r="E1241" s="8" t="s">
        <v>2257</v>
      </c>
      <c r="F1241" s="11" t="s">
        <v>63</v>
      </c>
      <c r="G1241" s="11"/>
      <c r="H1241" s="10">
        <v>600000</v>
      </c>
      <c r="I1241" s="10">
        <v>198000</v>
      </c>
      <c r="J1241" s="11" t="s">
        <v>149</v>
      </c>
      <c r="K1241" s="214" t="s">
        <v>1301</v>
      </c>
      <c r="L1241" s="12">
        <v>0</v>
      </c>
      <c r="M1241" s="10">
        <v>3</v>
      </c>
      <c r="N1241" s="10"/>
      <c r="O1241" s="250">
        <v>270002</v>
      </c>
      <c r="P1241" s="10">
        <v>0</v>
      </c>
      <c r="Q1241" s="10"/>
      <c r="R1241" s="248"/>
      <c r="S1241" s="248"/>
      <c r="T1241" s="10" t="s">
        <v>117</v>
      </c>
      <c r="U1241" s="248">
        <v>0</v>
      </c>
      <c r="V1241" s="10"/>
      <c r="W1241" s="10"/>
      <c r="X1241" s="10"/>
      <c r="Y1241" s="10" t="s">
        <v>2281</v>
      </c>
      <c r="Z1241" s="97"/>
      <c r="AA1241" s="11"/>
      <c r="AB1241" s="10" t="str">
        <f t="shared" si="96"/>
        <v>19</v>
      </c>
      <c r="AC1241" s="10"/>
      <c r="AD1241" s="10"/>
      <c r="AE1241" s="10">
        <f t="shared" si="97"/>
        <v>26.62333328088523</v>
      </c>
      <c r="AF1241" s="10"/>
      <c r="AG1241" s="10"/>
    </row>
    <row r="1242" spans="1:33" ht="16.5" x14ac:dyDescent="0.3">
      <c r="A1242" s="55">
        <f t="shared" ref="A1242:A1305" si="101">ROW()-5</f>
        <v>1237</v>
      </c>
      <c r="B1242" s="1">
        <v>100010200</v>
      </c>
      <c r="D1242" s="16">
        <v>0</v>
      </c>
      <c r="E1242" s="8" t="s">
        <v>2257</v>
      </c>
      <c r="F1242" s="11" t="s">
        <v>63</v>
      </c>
      <c r="G1242" s="11"/>
      <c r="H1242" s="10">
        <v>600000</v>
      </c>
      <c r="I1242" s="10">
        <v>198000</v>
      </c>
      <c r="J1242" s="11" t="s">
        <v>149</v>
      </c>
      <c r="K1242" s="214" t="s">
        <v>1301</v>
      </c>
      <c r="L1242" s="12">
        <v>0</v>
      </c>
      <c r="M1242" s="10">
        <v>3</v>
      </c>
      <c r="N1242" s="10"/>
      <c r="O1242" s="250">
        <v>270002</v>
      </c>
      <c r="P1242" s="10">
        <v>0</v>
      </c>
      <c r="Q1242" s="10"/>
      <c r="R1242" s="248"/>
      <c r="S1242" s="248"/>
      <c r="T1242" s="10" t="s">
        <v>117</v>
      </c>
      <c r="U1242" s="248">
        <v>0</v>
      </c>
      <c r="V1242" s="10"/>
      <c r="W1242" s="10"/>
      <c r="X1242" s="10"/>
      <c r="Y1242" s="10" t="s">
        <v>2282</v>
      </c>
      <c r="Z1242" s="97"/>
      <c r="AA1242" s="11"/>
      <c r="AB1242" s="10" t="str">
        <f t="shared" si="96"/>
        <v>20</v>
      </c>
      <c r="AC1242" s="10"/>
      <c r="AD1242" s="10"/>
      <c r="AE1242" s="10">
        <f t="shared" si="97"/>
        <v>31.947999937062274</v>
      </c>
      <c r="AF1242" s="10"/>
      <c r="AG1242" s="10"/>
    </row>
    <row r="1243" spans="1:33" ht="16.5" x14ac:dyDescent="0.3">
      <c r="A1243" s="10">
        <f t="shared" si="101"/>
        <v>1238</v>
      </c>
      <c r="B1243" s="1">
        <v>100010210</v>
      </c>
      <c r="D1243" s="16">
        <v>0</v>
      </c>
      <c r="E1243" s="8" t="s">
        <v>2257</v>
      </c>
      <c r="F1243" s="11" t="s">
        <v>63</v>
      </c>
      <c r="G1243" s="11"/>
      <c r="H1243" s="10">
        <v>600000</v>
      </c>
      <c r="I1243" s="10">
        <v>198000</v>
      </c>
      <c r="J1243" s="11" t="s">
        <v>149</v>
      </c>
      <c r="K1243" s="214" t="s">
        <v>1301</v>
      </c>
      <c r="L1243" s="12">
        <v>0</v>
      </c>
      <c r="M1243" s="10">
        <v>3</v>
      </c>
      <c r="N1243" s="10"/>
      <c r="O1243" s="250">
        <v>270002</v>
      </c>
      <c r="P1243" s="10">
        <v>0</v>
      </c>
      <c r="Q1243" s="10"/>
      <c r="R1243" s="248"/>
      <c r="S1243" s="248"/>
      <c r="T1243" s="10" t="s">
        <v>117</v>
      </c>
      <c r="U1243" s="248">
        <v>0</v>
      </c>
      <c r="V1243" s="10"/>
      <c r="W1243" s="10"/>
      <c r="X1243" s="10"/>
      <c r="Y1243" s="10" t="s">
        <v>2283</v>
      </c>
      <c r="Z1243" s="97"/>
      <c r="AA1243" s="11"/>
      <c r="AB1243" s="10" t="str">
        <f t="shared" si="96"/>
        <v>21</v>
      </c>
      <c r="AC1243" s="10"/>
      <c r="AD1243" s="10"/>
      <c r="AE1243" s="10">
        <f t="shared" si="97"/>
        <v>38.337599924474731</v>
      </c>
      <c r="AF1243" s="10"/>
      <c r="AG1243" s="10"/>
    </row>
    <row r="1244" spans="1:33" ht="16.5" x14ac:dyDescent="0.3">
      <c r="A1244" s="55">
        <f t="shared" si="101"/>
        <v>1239</v>
      </c>
      <c r="B1244" s="1">
        <v>100010220</v>
      </c>
      <c r="D1244" s="16">
        <v>0</v>
      </c>
      <c r="E1244" s="8" t="s">
        <v>2257</v>
      </c>
      <c r="F1244" s="11" t="s">
        <v>63</v>
      </c>
      <c r="G1244" s="11"/>
      <c r="H1244" s="10">
        <v>600000</v>
      </c>
      <c r="I1244" s="10">
        <v>198000</v>
      </c>
      <c r="J1244" s="11" t="s">
        <v>149</v>
      </c>
      <c r="K1244" s="214" t="s">
        <v>1301</v>
      </c>
      <c r="L1244" s="12">
        <v>0</v>
      </c>
      <c r="M1244" s="10">
        <v>3</v>
      </c>
      <c r="N1244" s="10"/>
      <c r="O1244" s="250">
        <v>270002</v>
      </c>
      <c r="P1244" s="10">
        <v>0</v>
      </c>
      <c r="Q1244" s="10"/>
      <c r="R1244" s="248"/>
      <c r="S1244" s="248"/>
      <c r="T1244" s="10" t="s">
        <v>117</v>
      </c>
      <c r="U1244" s="248">
        <v>0</v>
      </c>
      <c r="V1244" s="10"/>
      <c r="W1244" s="10"/>
      <c r="X1244" s="10"/>
      <c r="Y1244" s="10" t="s">
        <v>2284</v>
      </c>
      <c r="Z1244" s="97"/>
      <c r="AA1244" s="11"/>
      <c r="AB1244" s="10" t="str">
        <f t="shared" si="96"/>
        <v>22</v>
      </c>
      <c r="AC1244" s="10"/>
      <c r="AD1244" s="10"/>
      <c r="AE1244" s="10">
        <f t="shared" si="97"/>
        <v>46.005119909369675</v>
      </c>
      <c r="AF1244" s="10"/>
      <c r="AG1244" s="10"/>
    </row>
    <row r="1245" spans="1:33" ht="16.5" x14ac:dyDescent="0.3">
      <c r="A1245" s="10">
        <f t="shared" si="101"/>
        <v>1240</v>
      </c>
      <c r="B1245" s="1">
        <v>100010230</v>
      </c>
      <c r="D1245" s="16">
        <v>0</v>
      </c>
      <c r="E1245" s="8" t="s">
        <v>2257</v>
      </c>
      <c r="F1245" s="11" t="s">
        <v>63</v>
      </c>
      <c r="G1245" s="11"/>
      <c r="H1245" s="10">
        <v>600000</v>
      </c>
      <c r="I1245" s="10">
        <v>198000</v>
      </c>
      <c r="J1245" s="11" t="s">
        <v>149</v>
      </c>
      <c r="K1245" s="214" t="s">
        <v>1301</v>
      </c>
      <c r="L1245" s="12">
        <v>0</v>
      </c>
      <c r="M1245" s="10">
        <v>3</v>
      </c>
      <c r="N1245" s="10"/>
      <c r="O1245" s="250">
        <v>270002</v>
      </c>
      <c r="P1245" s="10">
        <v>0</v>
      </c>
      <c r="Q1245" s="10"/>
      <c r="R1245" s="248"/>
      <c r="S1245" s="248"/>
      <c r="T1245" s="10" t="s">
        <v>117</v>
      </c>
      <c r="U1245" s="248">
        <v>0</v>
      </c>
      <c r="V1245" s="10"/>
      <c r="W1245" s="10"/>
      <c r="X1245" s="10"/>
      <c r="Y1245" s="10" t="s">
        <v>2285</v>
      </c>
      <c r="Z1245" s="97"/>
      <c r="AA1245" s="11"/>
      <c r="AB1245" s="10" t="str">
        <f t="shared" si="96"/>
        <v>23</v>
      </c>
      <c r="AC1245" s="10"/>
      <c r="AD1245" s="10"/>
      <c r="AE1245" s="10">
        <f t="shared" si="97"/>
        <v>55.206143891243606</v>
      </c>
      <c r="AF1245" s="10"/>
      <c r="AG1245" s="10"/>
    </row>
    <row r="1246" spans="1:33" ht="16.5" x14ac:dyDescent="0.3">
      <c r="A1246" s="55">
        <f t="shared" si="101"/>
        <v>1241</v>
      </c>
      <c r="B1246" s="1">
        <v>100010240</v>
      </c>
      <c r="D1246" s="16">
        <v>0</v>
      </c>
      <c r="E1246" s="8" t="s">
        <v>2257</v>
      </c>
      <c r="F1246" s="11" t="s">
        <v>63</v>
      </c>
      <c r="G1246" s="11"/>
      <c r="H1246" s="10">
        <v>600000</v>
      </c>
      <c r="I1246" s="10">
        <v>198000</v>
      </c>
      <c r="J1246" s="11" t="s">
        <v>149</v>
      </c>
      <c r="K1246" s="214" t="s">
        <v>1301</v>
      </c>
      <c r="L1246" s="12">
        <v>0</v>
      </c>
      <c r="M1246" s="10">
        <v>3</v>
      </c>
      <c r="N1246" s="10"/>
      <c r="O1246" s="250">
        <v>270002</v>
      </c>
      <c r="P1246" s="10">
        <v>0</v>
      </c>
      <c r="Q1246" s="10"/>
      <c r="R1246" s="248"/>
      <c r="S1246" s="248"/>
      <c r="T1246" s="10" t="s">
        <v>117</v>
      </c>
      <c r="U1246" s="248">
        <v>0</v>
      </c>
      <c r="V1246" s="10"/>
      <c r="W1246" s="10"/>
      <c r="X1246" s="10"/>
      <c r="Y1246" s="10" t="s">
        <v>2286</v>
      </c>
      <c r="Z1246" s="97"/>
      <c r="AA1246" s="11"/>
      <c r="AB1246" s="10" t="str">
        <f t="shared" si="96"/>
        <v>24</v>
      </c>
      <c r="AC1246" s="10"/>
      <c r="AD1246" s="10"/>
      <c r="AE1246" s="10">
        <f t="shared" si="97"/>
        <v>66.247372669492322</v>
      </c>
      <c r="AF1246" s="10"/>
      <c r="AG1246" s="10"/>
    </row>
    <row r="1247" spans="1:33" ht="16.5" x14ac:dyDescent="0.3">
      <c r="A1247" s="10">
        <f t="shared" si="101"/>
        <v>1242</v>
      </c>
      <c r="B1247" s="1">
        <v>100010250</v>
      </c>
      <c r="D1247" s="16">
        <v>0</v>
      </c>
      <c r="E1247" s="8" t="s">
        <v>2257</v>
      </c>
      <c r="F1247" s="11" t="s">
        <v>63</v>
      </c>
      <c r="G1247" s="11"/>
      <c r="H1247" s="10">
        <v>600000</v>
      </c>
      <c r="I1247" s="10">
        <v>198000</v>
      </c>
      <c r="J1247" s="11" t="s">
        <v>149</v>
      </c>
      <c r="K1247" s="214" t="s">
        <v>1301</v>
      </c>
      <c r="L1247" s="12">
        <v>0</v>
      </c>
      <c r="M1247" s="10">
        <v>3</v>
      </c>
      <c r="N1247" s="10"/>
      <c r="O1247" s="250">
        <v>270002</v>
      </c>
      <c r="P1247" s="10">
        <v>0</v>
      </c>
      <c r="Q1247" s="10"/>
      <c r="R1247" s="248"/>
      <c r="S1247" s="248"/>
      <c r="T1247" s="10" t="s">
        <v>117</v>
      </c>
      <c r="U1247" s="248">
        <v>0</v>
      </c>
      <c r="V1247" s="10"/>
      <c r="W1247" s="10"/>
      <c r="X1247" s="10"/>
      <c r="Y1247" s="10" t="s">
        <v>2287</v>
      </c>
      <c r="Z1247" s="97"/>
      <c r="AA1247" s="11"/>
      <c r="AB1247" s="10" t="str">
        <f t="shared" si="96"/>
        <v>25</v>
      </c>
      <c r="AC1247" s="10"/>
      <c r="AD1247" s="10"/>
      <c r="AE1247" s="10">
        <f t="shared" si="97"/>
        <v>79.496847203390786</v>
      </c>
      <c r="AF1247" s="10"/>
      <c r="AG1247" s="10"/>
    </row>
    <row r="1248" spans="1:33" ht="16.5" x14ac:dyDescent="0.3">
      <c r="A1248" s="10">
        <f t="shared" si="101"/>
        <v>1243</v>
      </c>
      <c r="B1248" s="1">
        <v>100010011</v>
      </c>
      <c r="D1248" s="16">
        <v>0</v>
      </c>
      <c r="E1248" s="8" t="s">
        <v>2258</v>
      </c>
      <c r="F1248" s="11" t="s">
        <v>64</v>
      </c>
      <c r="G1248" s="11"/>
      <c r="H1248" s="10">
        <v>200000</v>
      </c>
      <c r="I1248" s="10">
        <v>0</v>
      </c>
      <c r="J1248" s="119" t="s">
        <v>1879</v>
      </c>
      <c r="K1248" s="214" t="s">
        <v>1301</v>
      </c>
      <c r="L1248" s="12" t="str">
        <f>_xlfn.CONCAT("1,3,0,",AF1248)</f>
        <v>1,3,0,300</v>
      </c>
      <c r="M1248" s="10">
        <v>0</v>
      </c>
      <c r="N1248" s="10"/>
      <c r="O1248" s="248">
        <v>270006</v>
      </c>
      <c r="P1248" s="10">
        <v>3000</v>
      </c>
      <c r="Q1248" s="10"/>
      <c r="R1248" s="248">
        <v>10</v>
      </c>
      <c r="S1248" s="248"/>
      <c r="T1248" s="10" t="s">
        <v>117</v>
      </c>
      <c r="U1248" s="248"/>
      <c r="V1248" s="10"/>
      <c r="W1248" s="10"/>
      <c r="X1248" s="10"/>
      <c r="Y1248" s="10"/>
      <c r="Z1248" s="11"/>
      <c r="AA1248" s="11"/>
      <c r="AB1248" s="10" t="str">
        <f t="shared" si="96"/>
        <v>01</v>
      </c>
      <c r="AC1248" s="10"/>
      <c r="AD1248" s="10">
        <f>[1]卡牌!$AI$81</f>
        <v>300</v>
      </c>
      <c r="AE1248" s="10">
        <f t="shared" si="97"/>
        <v>1</v>
      </c>
      <c r="AF1248" s="10">
        <f t="shared" ref="AF1248:AF1272" si="102">ROUND(AD1248*AE1248,0)</f>
        <v>300</v>
      </c>
      <c r="AG1248" s="10"/>
    </row>
    <row r="1249" spans="1:33" ht="16.5" x14ac:dyDescent="0.3">
      <c r="A1249" s="55">
        <f t="shared" si="101"/>
        <v>1244</v>
      </c>
      <c r="B1249" s="1">
        <v>100010021</v>
      </c>
      <c r="D1249" s="16">
        <v>0</v>
      </c>
      <c r="E1249" s="8" t="s">
        <v>2258</v>
      </c>
      <c r="F1249" s="11" t="s">
        <v>64</v>
      </c>
      <c r="G1249" s="11"/>
      <c r="H1249" s="10">
        <v>200000</v>
      </c>
      <c r="I1249" s="10">
        <v>0</v>
      </c>
      <c r="J1249" s="119" t="s">
        <v>1879</v>
      </c>
      <c r="K1249" s="214" t="s">
        <v>1301</v>
      </c>
      <c r="L1249" s="12" t="str">
        <f t="shared" ref="L1249:L1272" si="103">_xlfn.CONCAT("1,3,0,",AF1249)</f>
        <v>1,3,0,360</v>
      </c>
      <c r="M1249" s="10">
        <v>0</v>
      </c>
      <c r="N1249" s="10"/>
      <c r="O1249" s="248">
        <v>270006</v>
      </c>
      <c r="P1249" s="10">
        <v>3000</v>
      </c>
      <c r="Q1249" s="10"/>
      <c r="R1249" s="248">
        <v>10</v>
      </c>
      <c r="S1249" s="248"/>
      <c r="T1249" s="10" t="s">
        <v>117</v>
      </c>
      <c r="U1249" s="248"/>
      <c r="V1249" s="10"/>
      <c r="W1249" s="10"/>
      <c r="X1249" s="10"/>
      <c r="Y1249" s="10"/>
      <c r="Z1249" s="11"/>
      <c r="AA1249" s="11"/>
      <c r="AB1249" s="10" t="str">
        <f t="shared" si="96"/>
        <v>02</v>
      </c>
      <c r="AC1249" s="10"/>
      <c r="AD1249" s="10">
        <f>[1]卡牌!$AI$81</f>
        <v>300</v>
      </c>
      <c r="AE1249" s="10">
        <f t="shared" si="97"/>
        <v>1.2</v>
      </c>
      <c r="AF1249" s="10">
        <f t="shared" si="102"/>
        <v>360</v>
      </c>
      <c r="AG1249" s="10"/>
    </row>
    <row r="1250" spans="1:33" ht="16.5" x14ac:dyDescent="0.3">
      <c r="A1250" s="10">
        <f t="shared" si="101"/>
        <v>1245</v>
      </c>
      <c r="B1250" s="1">
        <v>100010031</v>
      </c>
      <c r="D1250" s="16">
        <v>0</v>
      </c>
      <c r="E1250" s="8" t="s">
        <v>2258</v>
      </c>
      <c r="F1250" s="11" t="s">
        <v>64</v>
      </c>
      <c r="G1250" s="11"/>
      <c r="H1250" s="10">
        <v>200000</v>
      </c>
      <c r="I1250" s="10">
        <v>0</v>
      </c>
      <c r="J1250" s="119" t="s">
        <v>1879</v>
      </c>
      <c r="K1250" s="214" t="s">
        <v>1301</v>
      </c>
      <c r="L1250" s="12" t="str">
        <f t="shared" si="103"/>
        <v>1,3,0,432</v>
      </c>
      <c r="M1250" s="10">
        <v>0</v>
      </c>
      <c r="N1250" s="10"/>
      <c r="O1250" s="248">
        <v>270006</v>
      </c>
      <c r="P1250" s="10">
        <v>3000</v>
      </c>
      <c r="Q1250" s="10"/>
      <c r="R1250" s="248">
        <v>10</v>
      </c>
      <c r="S1250" s="248"/>
      <c r="T1250" s="10" t="s">
        <v>117</v>
      </c>
      <c r="U1250" s="248"/>
      <c r="V1250" s="10"/>
      <c r="W1250" s="10"/>
      <c r="X1250" s="10"/>
      <c r="Y1250" s="10"/>
      <c r="Z1250" s="11"/>
      <c r="AA1250" s="11"/>
      <c r="AB1250" s="10" t="str">
        <f t="shared" si="96"/>
        <v>03</v>
      </c>
      <c r="AC1250" s="10"/>
      <c r="AD1250" s="10">
        <f>[1]卡牌!$AI$81</f>
        <v>300</v>
      </c>
      <c r="AE1250" s="10">
        <f t="shared" si="97"/>
        <v>1.44</v>
      </c>
      <c r="AF1250" s="10">
        <f t="shared" si="102"/>
        <v>432</v>
      </c>
      <c r="AG1250" s="10"/>
    </row>
    <row r="1251" spans="1:33" ht="16.5" x14ac:dyDescent="0.3">
      <c r="A1251" s="10">
        <f t="shared" si="101"/>
        <v>1246</v>
      </c>
      <c r="B1251" s="1">
        <v>100010041</v>
      </c>
      <c r="D1251" s="16">
        <v>0</v>
      </c>
      <c r="E1251" s="8" t="s">
        <v>2258</v>
      </c>
      <c r="F1251" s="11" t="s">
        <v>64</v>
      </c>
      <c r="G1251" s="11"/>
      <c r="H1251" s="10">
        <v>200000</v>
      </c>
      <c r="I1251" s="10">
        <v>0</v>
      </c>
      <c r="J1251" s="119" t="s">
        <v>1879</v>
      </c>
      <c r="K1251" s="214" t="s">
        <v>1301</v>
      </c>
      <c r="L1251" s="12" t="str">
        <f t="shared" si="103"/>
        <v>1,3,0,518</v>
      </c>
      <c r="M1251" s="10">
        <v>0</v>
      </c>
      <c r="N1251" s="10"/>
      <c r="O1251" s="248">
        <v>270006</v>
      </c>
      <c r="P1251" s="10">
        <v>3000</v>
      </c>
      <c r="Q1251" s="10"/>
      <c r="R1251" s="248">
        <v>10</v>
      </c>
      <c r="S1251" s="248"/>
      <c r="T1251" s="10" t="s">
        <v>117</v>
      </c>
      <c r="U1251" s="248"/>
      <c r="V1251" s="10"/>
      <c r="W1251" s="10"/>
      <c r="X1251" s="10"/>
      <c r="Y1251" s="10"/>
      <c r="Z1251" s="11"/>
      <c r="AA1251" s="11"/>
      <c r="AB1251" s="10" t="str">
        <f t="shared" si="96"/>
        <v>04</v>
      </c>
      <c r="AC1251" s="10"/>
      <c r="AD1251" s="10">
        <f>[1]卡牌!$AI$81</f>
        <v>300</v>
      </c>
      <c r="AE1251" s="10">
        <f t="shared" si="97"/>
        <v>1.728</v>
      </c>
      <c r="AF1251" s="10">
        <f t="shared" si="102"/>
        <v>518</v>
      </c>
      <c r="AG1251" s="10"/>
    </row>
    <row r="1252" spans="1:33" ht="16.5" x14ac:dyDescent="0.3">
      <c r="A1252" s="55">
        <f t="shared" si="101"/>
        <v>1247</v>
      </c>
      <c r="B1252" s="1">
        <v>100010051</v>
      </c>
      <c r="D1252" s="16">
        <v>0</v>
      </c>
      <c r="E1252" s="8" t="s">
        <v>2258</v>
      </c>
      <c r="F1252" s="11" t="s">
        <v>64</v>
      </c>
      <c r="G1252" s="11"/>
      <c r="H1252" s="10">
        <v>200000</v>
      </c>
      <c r="I1252" s="10">
        <v>0</v>
      </c>
      <c r="J1252" s="119" t="s">
        <v>1879</v>
      </c>
      <c r="K1252" s="214" t="s">
        <v>1301</v>
      </c>
      <c r="L1252" s="12" t="str">
        <f t="shared" si="103"/>
        <v>1,3,0,622</v>
      </c>
      <c r="M1252" s="10">
        <v>0</v>
      </c>
      <c r="N1252" s="10"/>
      <c r="O1252" s="248">
        <v>270006</v>
      </c>
      <c r="P1252" s="10">
        <v>3000</v>
      </c>
      <c r="Q1252" s="10"/>
      <c r="R1252" s="248">
        <v>10</v>
      </c>
      <c r="S1252" s="248"/>
      <c r="T1252" s="10" t="s">
        <v>117</v>
      </c>
      <c r="U1252" s="248"/>
      <c r="V1252" s="10"/>
      <c r="W1252" s="10"/>
      <c r="X1252" s="10"/>
      <c r="Y1252" s="10"/>
      <c r="Z1252" s="11"/>
      <c r="AA1252" s="11"/>
      <c r="AB1252" s="10" t="str">
        <f t="shared" si="96"/>
        <v>05</v>
      </c>
      <c r="AC1252" s="10"/>
      <c r="AD1252" s="10">
        <f>[1]卡牌!$AI$81</f>
        <v>300</v>
      </c>
      <c r="AE1252" s="10">
        <f t="shared" si="97"/>
        <v>2.0735999999999999</v>
      </c>
      <c r="AF1252" s="10">
        <f t="shared" si="102"/>
        <v>622</v>
      </c>
      <c r="AG1252" s="10"/>
    </row>
    <row r="1253" spans="1:33" ht="16.5" x14ac:dyDescent="0.3">
      <c r="A1253" s="10">
        <f t="shared" si="101"/>
        <v>1248</v>
      </c>
      <c r="B1253" s="1">
        <v>100010061</v>
      </c>
      <c r="D1253" s="16">
        <v>0</v>
      </c>
      <c r="E1253" s="8" t="s">
        <v>2258</v>
      </c>
      <c r="F1253" s="11" t="s">
        <v>64</v>
      </c>
      <c r="G1253" s="11"/>
      <c r="H1253" s="10">
        <v>200000</v>
      </c>
      <c r="I1253" s="10">
        <v>0</v>
      </c>
      <c r="J1253" s="119" t="s">
        <v>1879</v>
      </c>
      <c r="K1253" s="214" t="s">
        <v>1301</v>
      </c>
      <c r="L1253" s="12" t="str">
        <f t="shared" si="103"/>
        <v>1,3,0,746</v>
      </c>
      <c r="M1253" s="10">
        <v>0</v>
      </c>
      <c r="N1253" s="10"/>
      <c r="O1253" s="248">
        <v>270006</v>
      </c>
      <c r="P1253" s="10">
        <v>3000</v>
      </c>
      <c r="Q1253" s="10"/>
      <c r="R1253" s="248">
        <v>10</v>
      </c>
      <c r="S1253" s="248"/>
      <c r="T1253" s="10" t="s">
        <v>117</v>
      </c>
      <c r="U1253" s="248"/>
      <c r="V1253" s="10"/>
      <c r="W1253" s="10"/>
      <c r="X1253" s="10"/>
      <c r="Y1253" s="10"/>
      <c r="Z1253" s="11"/>
      <c r="AA1253" s="11"/>
      <c r="AB1253" s="10" t="str">
        <f t="shared" si="96"/>
        <v>06</v>
      </c>
      <c r="AC1253" s="10"/>
      <c r="AD1253" s="10">
        <f>[1]卡牌!$AI$81</f>
        <v>300</v>
      </c>
      <c r="AE1253" s="10">
        <f t="shared" si="97"/>
        <v>2.4883199999999999</v>
      </c>
      <c r="AF1253" s="10">
        <f t="shared" si="102"/>
        <v>746</v>
      </c>
      <c r="AG1253" s="10"/>
    </row>
    <row r="1254" spans="1:33" ht="16.5" x14ac:dyDescent="0.3">
      <c r="A1254" s="10">
        <f t="shared" si="101"/>
        <v>1249</v>
      </c>
      <c r="B1254" s="1">
        <v>100010071</v>
      </c>
      <c r="D1254" s="16">
        <v>0</v>
      </c>
      <c r="E1254" s="8" t="s">
        <v>2258</v>
      </c>
      <c r="F1254" s="11" t="s">
        <v>64</v>
      </c>
      <c r="G1254" s="11"/>
      <c r="H1254" s="10">
        <v>200000</v>
      </c>
      <c r="I1254" s="10">
        <v>0</v>
      </c>
      <c r="J1254" s="119" t="s">
        <v>1879</v>
      </c>
      <c r="K1254" s="214" t="s">
        <v>1301</v>
      </c>
      <c r="L1254" s="12" t="str">
        <f t="shared" si="103"/>
        <v>1,3,0,896</v>
      </c>
      <c r="M1254" s="10">
        <v>0</v>
      </c>
      <c r="N1254" s="10"/>
      <c r="O1254" s="248">
        <v>270006</v>
      </c>
      <c r="P1254" s="10">
        <v>3000</v>
      </c>
      <c r="Q1254" s="10"/>
      <c r="R1254" s="248">
        <v>10</v>
      </c>
      <c r="S1254" s="248"/>
      <c r="T1254" s="10" t="s">
        <v>117</v>
      </c>
      <c r="U1254" s="248"/>
      <c r="V1254" s="10"/>
      <c r="W1254" s="10"/>
      <c r="X1254" s="10"/>
      <c r="Y1254" s="10"/>
      <c r="Z1254" s="11"/>
      <c r="AA1254" s="11"/>
      <c r="AB1254" s="10" t="str">
        <f t="shared" si="96"/>
        <v>07</v>
      </c>
      <c r="AC1254" s="10"/>
      <c r="AD1254" s="10">
        <f>[1]卡牌!$AI$81</f>
        <v>300</v>
      </c>
      <c r="AE1254" s="10">
        <f t="shared" si="97"/>
        <v>2.9859839999999997</v>
      </c>
      <c r="AF1254" s="10">
        <f t="shared" si="102"/>
        <v>896</v>
      </c>
      <c r="AG1254" s="10"/>
    </row>
    <row r="1255" spans="1:33" ht="16.5" x14ac:dyDescent="0.3">
      <c r="A1255" s="55">
        <f t="shared" si="101"/>
        <v>1250</v>
      </c>
      <c r="B1255" s="1">
        <v>100010081</v>
      </c>
      <c r="D1255" s="16">
        <v>0</v>
      </c>
      <c r="E1255" s="8" t="s">
        <v>2258</v>
      </c>
      <c r="F1255" s="11" t="s">
        <v>64</v>
      </c>
      <c r="G1255" s="11"/>
      <c r="H1255" s="10">
        <v>200000</v>
      </c>
      <c r="I1255" s="10">
        <v>0</v>
      </c>
      <c r="J1255" s="119" t="s">
        <v>1879</v>
      </c>
      <c r="K1255" s="214" t="s">
        <v>1301</v>
      </c>
      <c r="L1255" s="12" t="str">
        <f t="shared" si="103"/>
        <v>1,3,0,1075</v>
      </c>
      <c r="M1255" s="10">
        <v>0</v>
      </c>
      <c r="N1255" s="10"/>
      <c r="O1255" s="248">
        <v>270006</v>
      </c>
      <c r="P1255" s="10">
        <v>3000</v>
      </c>
      <c r="Q1255" s="10"/>
      <c r="R1255" s="248">
        <v>10</v>
      </c>
      <c r="S1255" s="248"/>
      <c r="T1255" s="10" t="s">
        <v>117</v>
      </c>
      <c r="U1255" s="248"/>
      <c r="V1255" s="10"/>
      <c r="W1255" s="10"/>
      <c r="X1255" s="10"/>
      <c r="Y1255" s="10"/>
      <c r="Z1255" s="11"/>
      <c r="AA1255" s="11"/>
      <c r="AB1255" s="10" t="str">
        <f t="shared" ref="AB1255:AB1318" si="104">AB1230</f>
        <v>08</v>
      </c>
      <c r="AC1255" s="10"/>
      <c r="AD1255" s="10">
        <f>[1]卡牌!$AI$81</f>
        <v>300</v>
      </c>
      <c r="AE1255" s="10">
        <f t="shared" ref="AE1255:AE1318" si="105">AE1230</f>
        <v>3.5831807999999996</v>
      </c>
      <c r="AF1255" s="10">
        <f t="shared" si="102"/>
        <v>1075</v>
      </c>
      <c r="AG1255" s="10"/>
    </row>
    <row r="1256" spans="1:33" ht="16.5" x14ac:dyDescent="0.3">
      <c r="A1256" s="10">
        <f t="shared" si="101"/>
        <v>1251</v>
      </c>
      <c r="B1256" s="1">
        <v>100010091</v>
      </c>
      <c r="D1256" s="16">
        <v>0</v>
      </c>
      <c r="E1256" s="8" t="s">
        <v>2258</v>
      </c>
      <c r="F1256" s="11" t="s">
        <v>64</v>
      </c>
      <c r="G1256" s="11"/>
      <c r="H1256" s="10">
        <v>200000</v>
      </c>
      <c r="I1256" s="10">
        <v>0</v>
      </c>
      <c r="J1256" s="119" t="s">
        <v>1879</v>
      </c>
      <c r="K1256" s="214" t="s">
        <v>1301</v>
      </c>
      <c r="L1256" s="12" t="str">
        <f t="shared" si="103"/>
        <v>1,3,0,1290</v>
      </c>
      <c r="M1256" s="10">
        <v>0</v>
      </c>
      <c r="N1256" s="10"/>
      <c r="O1256" s="248">
        <v>270006</v>
      </c>
      <c r="P1256" s="10">
        <v>3000</v>
      </c>
      <c r="Q1256" s="10"/>
      <c r="R1256" s="248">
        <v>10</v>
      </c>
      <c r="S1256" s="248"/>
      <c r="T1256" s="10" t="s">
        <v>117</v>
      </c>
      <c r="U1256" s="248"/>
      <c r="V1256" s="10"/>
      <c r="W1256" s="10"/>
      <c r="X1256" s="10"/>
      <c r="Y1256" s="10"/>
      <c r="Z1256" s="11"/>
      <c r="AA1256" s="11"/>
      <c r="AB1256" s="10" t="str">
        <f t="shared" si="104"/>
        <v>09</v>
      </c>
      <c r="AC1256" s="10"/>
      <c r="AD1256" s="10">
        <f>[1]卡牌!$AI$81</f>
        <v>300</v>
      </c>
      <c r="AE1256" s="10">
        <f t="shared" si="105"/>
        <v>4.2998169599999994</v>
      </c>
      <c r="AF1256" s="10">
        <f t="shared" si="102"/>
        <v>1290</v>
      </c>
      <c r="AG1256" s="10"/>
    </row>
    <row r="1257" spans="1:33" ht="16.5" x14ac:dyDescent="0.3">
      <c r="A1257" s="10">
        <f t="shared" si="101"/>
        <v>1252</v>
      </c>
      <c r="B1257" s="1">
        <v>100010101</v>
      </c>
      <c r="D1257" s="16">
        <v>0</v>
      </c>
      <c r="E1257" s="8" t="s">
        <v>2258</v>
      </c>
      <c r="F1257" s="11" t="s">
        <v>64</v>
      </c>
      <c r="G1257" s="11"/>
      <c r="H1257" s="10">
        <v>200000</v>
      </c>
      <c r="I1257" s="10">
        <v>0</v>
      </c>
      <c r="J1257" s="119" t="s">
        <v>1879</v>
      </c>
      <c r="K1257" s="214" t="s">
        <v>1301</v>
      </c>
      <c r="L1257" s="12" t="str">
        <f t="shared" si="103"/>
        <v>1,3,0,1548</v>
      </c>
      <c r="M1257" s="10">
        <v>0</v>
      </c>
      <c r="N1257" s="10"/>
      <c r="O1257" s="248">
        <v>270006</v>
      </c>
      <c r="P1257" s="10">
        <v>3000</v>
      </c>
      <c r="Q1257" s="10"/>
      <c r="R1257" s="248">
        <v>10</v>
      </c>
      <c r="S1257" s="248"/>
      <c r="T1257" s="10" t="s">
        <v>117</v>
      </c>
      <c r="U1257" s="248"/>
      <c r="V1257" s="10"/>
      <c r="W1257" s="10"/>
      <c r="X1257" s="10"/>
      <c r="Y1257" s="10"/>
      <c r="Z1257" s="11"/>
      <c r="AA1257" s="11"/>
      <c r="AB1257" s="10" t="str">
        <f t="shared" si="104"/>
        <v>10</v>
      </c>
      <c r="AC1257" s="10"/>
      <c r="AD1257" s="10">
        <f>[1]卡牌!$AI$81</f>
        <v>300</v>
      </c>
      <c r="AE1257" s="10">
        <f t="shared" si="105"/>
        <v>5.1597803519999994</v>
      </c>
      <c r="AF1257" s="10">
        <f t="shared" si="102"/>
        <v>1548</v>
      </c>
      <c r="AG1257" s="10"/>
    </row>
    <row r="1258" spans="1:33" ht="16.5" x14ac:dyDescent="0.3">
      <c r="A1258" s="55">
        <f t="shared" si="101"/>
        <v>1253</v>
      </c>
      <c r="B1258" s="1">
        <v>100010111</v>
      </c>
      <c r="D1258" s="16">
        <v>0</v>
      </c>
      <c r="E1258" s="8" t="s">
        <v>2258</v>
      </c>
      <c r="F1258" s="11" t="s">
        <v>64</v>
      </c>
      <c r="G1258" s="11"/>
      <c r="H1258" s="10">
        <v>200000</v>
      </c>
      <c r="I1258" s="10">
        <v>0</v>
      </c>
      <c r="J1258" s="119" t="s">
        <v>1879</v>
      </c>
      <c r="K1258" s="214" t="s">
        <v>1301</v>
      </c>
      <c r="L1258" s="12" t="str">
        <f t="shared" si="103"/>
        <v>1,3,0,1858</v>
      </c>
      <c r="M1258" s="10">
        <v>0</v>
      </c>
      <c r="N1258" s="10"/>
      <c r="O1258" s="248">
        <v>270006</v>
      </c>
      <c r="P1258" s="10">
        <v>3000</v>
      </c>
      <c r="Q1258" s="10"/>
      <c r="R1258" s="248">
        <v>10</v>
      </c>
      <c r="S1258" s="248"/>
      <c r="T1258" s="10" t="s">
        <v>117</v>
      </c>
      <c r="U1258" s="248"/>
      <c r="V1258" s="10"/>
      <c r="W1258" s="10"/>
      <c r="X1258" s="10"/>
      <c r="Y1258" s="10"/>
      <c r="Z1258" s="11"/>
      <c r="AA1258" s="11"/>
      <c r="AB1258" s="10" t="str">
        <f t="shared" si="104"/>
        <v>11</v>
      </c>
      <c r="AC1258" s="10"/>
      <c r="AD1258" s="10">
        <f>[1]卡牌!$AI$81</f>
        <v>300</v>
      </c>
      <c r="AE1258" s="10">
        <f t="shared" si="105"/>
        <v>6.1917364223999991</v>
      </c>
      <c r="AF1258" s="10">
        <f t="shared" si="102"/>
        <v>1858</v>
      </c>
      <c r="AG1258" s="10"/>
    </row>
    <row r="1259" spans="1:33" ht="16.5" x14ac:dyDescent="0.3">
      <c r="A1259" s="10">
        <f t="shared" si="101"/>
        <v>1254</v>
      </c>
      <c r="B1259" s="1">
        <v>100010121</v>
      </c>
      <c r="D1259" s="16">
        <v>0</v>
      </c>
      <c r="E1259" s="8" t="s">
        <v>2258</v>
      </c>
      <c r="F1259" s="11" t="s">
        <v>64</v>
      </c>
      <c r="G1259" s="11"/>
      <c r="H1259" s="10">
        <v>200000</v>
      </c>
      <c r="I1259" s="10">
        <v>0</v>
      </c>
      <c r="J1259" s="119" t="s">
        <v>1879</v>
      </c>
      <c r="K1259" s="214" t="s">
        <v>1301</v>
      </c>
      <c r="L1259" s="12" t="str">
        <f t="shared" si="103"/>
        <v>1,3,0,2229</v>
      </c>
      <c r="M1259" s="10">
        <v>0</v>
      </c>
      <c r="N1259" s="10"/>
      <c r="O1259" s="248">
        <v>270006</v>
      </c>
      <c r="P1259" s="10">
        <v>3000</v>
      </c>
      <c r="Q1259" s="10"/>
      <c r="R1259" s="248">
        <v>10</v>
      </c>
      <c r="S1259" s="248"/>
      <c r="T1259" s="10" t="s">
        <v>117</v>
      </c>
      <c r="U1259" s="248"/>
      <c r="V1259" s="10"/>
      <c r="W1259" s="10"/>
      <c r="X1259" s="10"/>
      <c r="Y1259" s="10"/>
      <c r="Z1259" s="11"/>
      <c r="AA1259" s="11"/>
      <c r="AB1259" s="10" t="str">
        <f t="shared" si="104"/>
        <v>12</v>
      </c>
      <c r="AC1259" s="10"/>
      <c r="AD1259" s="10">
        <f>[1]卡牌!$AI$81</f>
        <v>300</v>
      </c>
      <c r="AE1259" s="10">
        <f t="shared" si="105"/>
        <v>7.4300837068799988</v>
      </c>
      <c r="AF1259" s="10">
        <f t="shared" si="102"/>
        <v>2229</v>
      </c>
      <c r="AG1259" s="10"/>
    </row>
    <row r="1260" spans="1:33" ht="16.5" x14ac:dyDescent="0.3">
      <c r="A1260" s="10">
        <f t="shared" si="101"/>
        <v>1255</v>
      </c>
      <c r="B1260" s="1">
        <v>100010131</v>
      </c>
      <c r="D1260" s="16">
        <v>0</v>
      </c>
      <c r="E1260" s="8" t="s">
        <v>2258</v>
      </c>
      <c r="F1260" s="11" t="s">
        <v>64</v>
      </c>
      <c r="G1260" s="11"/>
      <c r="H1260" s="10">
        <v>200000</v>
      </c>
      <c r="I1260" s="10">
        <v>0</v>
      </c>
      <c r="J1260" s="119" t="s">
        <v>1879</v>
      </c>
      <c r="K1260" s="214" t="s">
        <v>1301</v>
      </c>
      <c r="L1260" s="12" t="str">
        <f t="shared" si="103"/>
        <v>1,3,0,2675</v>
      </c>
      <c r="M1260" s="10">
        <v>0</v>
      </c>
      <c r="N1260" s="10"/>
      <c r="O1260" s="248">
        <v>270006</v>
      </c>
      <c r="P1260" s="10">
        <v>3000</v>
      </c>
      <c r="Q1260" s="10"/>
      <c r="R1260" s="248">
        <v>10</v>
      </c>
      <c r="S1260" s="248"/>
      <c r="T1260" s="10" t="s">
        <v>117</v>
      </c>
      <c r="U1260" s="248"/>
      <c r="V1260" s="10"/>
      <c r="W1260" s="10"/>
      <c r="X1260" s="10"/>
      <c r="Y1260" s="10"/>
      <c r="Z1260" s="11"/>
      <c r="AA1260" s="11"/>
      <c r="AB1260" s="10" t="str">
        <f t="shared" si="104"/>
        <v>13</v>
      </c>
      <c r="AC1260" s="10"/>
      <c r="AD1260" s="10">
        <f>[1]卡牌!$AI$81</f>
        <v>300</v>
      </c>
      <c r="AE1260" s="10">
        <f t="shared" si="105"/>
        <v>8.9161004482559978</v>
      </c>
      <c r="AF1260" s="10">
        <f t="shared" si="102"/>
        <v>2675</v>
      </c>
      <c r="AG1260" s="10"/>
    </row>
    <row r="1261" spans="1:33" ht="16.5" x14ac:dyDescent="0.3">
      <c r="A1261" s="55">
        <f t="shared" si="101"/>
        <v>1256</v>
      </c>
      <c r="B1261" s="1">
        <v>100010141</v>
      </c>
      <c r="D1261" s="16">
        <v>0</v>
      </c>
      <c r="E1261" s="8" t="s">
        <v>2258</v>
      </c>
      <c r="F1261" s="11" t="s">
        <v>64</v>
      </c>
      <c r="G1261" s="11"/>
      <c r="H1261" s="10">
        <v>200000</v>
      </c>
      <c r="I1261" s="10">
        <v>0</v>
      </c>
      <c r="J1261" s="119" t="s">
        <v>1879</v>
      </c>
      <c r="K1261" s="214" t="s">
        <v>1301</v>
      </c>
      <c r="L1261" s="12" t="str">
        <f t="shared" si="103"/>
        <v>1,3,0,3210</v>
      </c>
      <c r="M1261" s="10">
        <v>0</v>
      </c>
      <c r="N1261" s="10"/>
      <c r="O1261" s="248">
        <v>270006</v>
      </c>
      <c r="P1261" s="10">
        <v>3000</v>
      </c>
      <c r="Q1261" s="10"/>
      <c r="R1261" s="248">
        <v>10</v>
      </c>
      <c r="S1261" s="248"/>
      <c r="T1261" s="10" t="s">
        <v>117</v>
      </c>
      <c r="U1261" s="248"/>
      <c r="V1261" s="10"/>
      <c r="W1261" s="10"/>
      <c r="X1261" s="10"/>
      <c r="Y1261" s="10"/>
      <c r="Z1261" s="11"/>
      <c r="AA1261" s="11"/>
      <c r="AB1261" s="10" t="str">
        <f t="shared" si="104"/>
        <v>14</v>
      </c>
      <c r="AC1261" s="10"/>
      <c r="AD1261" s="10">
        <f>[1]卡牌!$AI$81</f>
        <v>300</v>
      </c>
      <c r="AE1261" s="10">
        <f t="shared" si="105"/>
        <v>10.699320537907196</v>
      </c>
      <c r="AF1261" s="10">
        <f t="shared" si="102"/>
        <v>3210</v>
      </c>
      <c r="AG1261" s="10"/>
    </row>
    <row r="1262" spans="1:33" ht="16.5" x14ac:dyDescent="0.3">
      <c r="A1262" s="10">
        <f t="shared" si="101"/>
        <v>1257</v>
      </c>
      <c r="B1262" s="1">
        <v>100010151</v>
      </c>
      <c r="D1262" s="16">
        <v>0</v>
      </c>
      <c r="E1262" s="8" t="s">
        <v>2258</v>
      </c>
      <c r="F1262" s="11" t="s">
        <v>64</v>
      </c>
      <c r="G1262" s="11"/>
      <c r="H1262" s="10">
        <v>200000</v>
      </c>
      <c r="I1262" s="10">
        <v>0</v>
      </c>
      <c r="J1262" s="119" t="s">
        <v>1879</v>
      </c>
      <c r="K1262" s="214" t="s">
        <v>1301</v>
      </c>
      <c r="L1262" s="12" t="str">
        <f t="shared" si="103"/>
        <v>1,3,0,3852</v>
      </c>
      <c r="M1262" s="10">
        <v>0</v>
      </c>
      <c r="N1262" s="10"/>
      <c r="O1262" s="248">
        <v>270006</v>
      </c>
      <c r="P1262" s="10">
        <v>3000</v>
      </c>
      <c r="Q1262" s="10"/>
      <c r="R1262" s="248">
        <v>10</v>
      </c>
      <c r="S1262" s="248"/>
      <c r="T1262" s="10" t="s">
        <v>117</v>
      </c>
      <c r="U1262" s="248"/>
      <c r="V1262" s="10"/>
      <c r="W1262" s="10"/>
      <c r="X1262" s="10"/>
      <c r="Y1262" s="10"/>
      <c r="Z1262" s="11"/>
      <c r="AA1262" s="11"/>
      <c r="AB1262" s="10" t="str">
        <f t="shared" si="104"/>
        <v>15</v>
      </c>
      <c r="AC1262" s="10"/>
      <c r="AD1262" s="10">
        <f>[1]卡牌!$AI$81</f>
        <v>300</v>
      </c>
      <c r="AE1262" s="10">
        <f t="shared" si="105"/>
        <v>12.839184645488634</v>
      </c>
      <c r="AF1262" s="10">
        <f t="shared" si="102"/>
        <v>3852</v>
      </c>
      <c r="AG1262" s="10"/>
    </row>
    <row r="1263" spans="1:33" ht="16.5" x14ac:dyDescent="0.3">
      <c r="A1263" s="10">
        <f t="shared" si="101"/>
        <v>1258</v>
      </c>
      <c r="B1263" s="1">
        <v>100010161</v>
      </c>
      <c r="D1263" s="16">
        <v>0</v>
      </c>
      <c r="E1263" s="8" t="s">
        <v>2258</v>
      </c>
      <c r="F1263" s="11" t="s">
        <v>64</v>
      </c>
      <c r="G1263" s="11"/>
      <c r="H1263" s="10">
        <v>200000</v>
      </c>
      <c r="I1263" s="10">
        <v>0</v>
      </c>
      <c r="J1263" s="119" t="s">
        <v>1879</v>
      </c>
      <c r="K1263" s="214" t="s">
        <v>1301</v>
      </c>
      <c r="L1263" s="12" t="str">
        <f t="shared" si="103"/>
        <v>1,3,0,4622</v>
      </c>
      <c r="M1263" s="10">
        <v>0</v>
      </c>
      <c r="N1263" s="10"/>
      <c r="O1263" s="248">
        <v>270006</v>
      </c>
      <c r="P1263" s="10">
        <v>3000</v>
      </c>
      <c r="Q1263" s="10"/>
      <c r="R1263" s="248">
        <v>10</v>
      </c>
      <c r="S1263" s="248"/>
      <c r="T1263" s="10" t="s">
        <v>117</v>
      </c>
      <c r="U1263" s="248"/>
      <c r="V1263" s="10"/>
      <c r="W1263" s="10"/>
      <c r="X1263" s="10"/>
      <c r="Y1263" s="10"/>
      <c r="Z1263" s="11"/>
      <c r="AA1263" s="11"/>
      <c r="AB1263" s="10" t="str">
        <f t="shared" si="104"/>
        <v>16</v>
      </c>
      <c r="AC1263" s="10"/>
      <c r="AD1263" s="10">
        <f>[1]卡牌!$AI$81</f>
        <v>300</v>
      </c>
      <c r="AE1263" s="10">
        <f t="shared" si="105"/>
        <v>15.407021574586361</v>
      </c>
      <c r="AF1263" s="10">
        <f t="shared" si="102"/>
        <v>4622</v>
      </c>
      <c r="AG1263" s="10"/>
    </row>
    <row r="1264" spans="1:33" ht="16.5" x14ac:dyDescent="0.3">
      <c r="A1264" s="55">
        <f t="shared" si="101"/>
        <v>1259</v>
      </c>
      <c r="B1264" s="1">
        <v>100010171</v>
      </c>
      <c r="D1264" s="16">
        <v>0</v>
      </c>
      <c r="E1264" s="8" t="s">
        <v>2258</v>
      </c>
      <c r="F1264" s="11" t="s">
        <v>64</v>
      </c>
      <c r="G1264" s="11"/>
      <c r="H1264" s="10">
        <v>200000</v>
      </c>
      <c r="I1264" s="10">
        <v>0</v>
      </c>
      <c r="J1264" s="119" t="s">
        <v>1879</v>
      </c>
      <c r="K1264" s="214" t="s">
        <v>1301</v>
      </c>
      <c r="L1264" s="12" t="str">
        <f t="shared" si="103"/>
        <v>1,3,0,5547</v>
      </c>
      <c r="M1264" s="10">
        <v>0</v>
      </c>
      <c r="N1264" s="10"/>
      <c r="O1264" s="248">
        <v>270006</v>
      </c>
      <c r="P1264" s="10">
        <v>3000</v>
      </c>
      <c r="Q1264" s="10"/>
      <c r="R1264" s="248">
        <v>10</v>
      </c>
      <c r="S1264" s="248"/>
      <c r="T1264" s="10" t="s">
        <v>117</v>
      </c>
      <c r="U1264" s="248"/>
      <c r="V1264" s="10"/>
      <c r="W1264" s="10"/>
      <c r="X1264" s="10"/>
      <c r="Y1264" s="10"/>
      <c r="Z1264" s="11"/>
      <c r="AA1264" s="11"/>
      <c r="AB1264" s="10" t="str">
        <f t="shared" si="104"/>
        <v>17</v>
      </c>
      <c r="AC1264" s="10"/>
      <c r="AD1264" s="10">
        <f>[1]卡牌!$AI$81</f>
        <v>300</v>
      </c>
      <c r="AE1264" s="10">
        <f t="shared" si="105"/>
        <v>18.488425889503631</v>
      </c>
      <c r="AF1264" s="10">
        <f t="shared" si="102"/>
        <v>5547</v>
      </c>
      <c r="AG1264" s="10"/>
    </row>
    <row r="1265" spans="1:33" ht="16.5" x14ac:dyDescent="0.3">
      <c r="A1265" s="10">
        <f t="shared" si="101"/>
        <v>1260</v>
      </c>
      <c r="B1265" s="1">
        <v>100010181</v>
      </c>
      <c r="D1265" s="16">
        <v>0</v>
      </c>
      <c r="E1265" s="8" t="s">
        <v>2258</v>
      </c>
      <c r="F1265" s="11" t="s">
        <v>64</v>
      </c>
      <c r="G1265" s="11"/>
      <c r="H1265" s="10">
        <v>200000</v>
      </c>
      <c r="I1265" s="10">
        <v>0</v>
      </c>
      <c r="J1265" s="119" t="s">
        <v>1879</v>
      </c>
      <c r="K1265" s="214" t="s">
        <v>1301</v>
      </c>
      <c r="L1265" s="12" t="str">
        <f t="shared" si="103"/>
        <v>1,3,0,6656</v>
      </c>
      <c r="M1265" s="10">
        <v>0</v>
      </c>
      <c r="N1265" s="10"/>
      <c r="O1265" s="248">
        <v>270006</v>
      </c>
      <c r="P1265" s="10">
        <v>3000</v>
      </c>
      <c r="Q1265" s="10"/>
      <c r="R1265" s="248">
        <v>10</v>
      </c>
      <c r="S1265" s="248"/>
      <c r="T1265" s="10" t="s">
        <v>117</v>
      </c>
      <c r="U1265" s="248"/>
      <c r="V1265" s="10"/>
      <c r="W1265" s="10"/>
      <c r="X1265" s="10"/>
      <c r="Y1265" s="10"/>
      <c r="Z1265" s="11"/>
      <c r="AA1265" s="11"/>
      <c r="AB1265" s="10" t="str">
        <f t="shared" si="104"/>
        <v>18</v>
      </c>
      <c r="AC1265" s="10"/>
      <c r="AD1265" s="10">
        <f>[1]卡牌!$AI$81</f>
        <v>300</v>
      </c>
      <c r="AE1265" s="10">
        <f t="shared" si="105"/>
        <v>22.186111067404358</v>
      </c>
      <c r="AF1265" s="10">
        <f t="shared" si="102"/>
        <v>6656</v>
      </c>
      <c r="AG1265" s="10"/>
    </row>
    <row r="1266" spans="1:33" ht="16.5" x14ac:dyDescent="0.3">
      <c r="A1266" s="10">
        <f t="shared" si="101"/>
        <v>1261</v>
      </c>
      <c r="B1266" s="1">
        <v>100010191</v>
      </c>
      <c r="D1266" s="16">
        <v>0</v>
      </c>
      <c r="E1266" s="8" t="s">
        <v>2258</v>
      </c>
      <c r="F1266" s="11" t="s">
        <v>64</v>
      </c>
      <c r="G1266" s="11"/>
      <c r="H1266" s="10">
        <v>200000</v>
      </c>
      <c r="I1266" s="10">
        <v>0</v>
      </c>
      <c r="J1266" s="119" t="s">
        <v>1879</v>
      </c>
      <c r="K1266" s="214" t="s">
        <v>1301</v>
      </c>
      <c r="L1266" s="12" t="str">
        <f t="shared" si="103"/>
        <v>1,3,0,7987</v>
      </c>
      <c r="M1266" s="10">
        <v>0</v>
      </c>
      <c r="N1266" s="10"/>
      <c r="O1266" s="248">
        <v>270006</v>
      </c>
      <c r="P1266" s="10">
        <v>3000</v>
      </c>
      <c r="Q1266" s="10"/>
      <c r="R1266" s="248">
        <v>10</v>
      </c>
      <c r="S1266" s="248"/>
      <c r="T1266" s="10" t="s">
        <v>117</v>
      </c>
      <c r="U1266" s="248"/>
      <c r="V1266" s="10"/>
      <c r="W1266" s="10"/>
      <c r="X1266" s="10"/>
      <c r="Y1266" s="10"/>
      <c r="Z1266" s="11"/>
      <c r="AA1266" s="11"/>
      <c r="AB1266" s="10" t="str">
        <f t="shared" si="104"/>
        <v>19</v>
      </c>
      <c r="AC1266" s="10"/>
      <c r="AD1266" s="10">
        <f>[1]卡牌!$AI$81</f>
        <v>300</v>
      </c>
      <c r="AE1266" s="10">
        <f t="shared" si="105"/>
        <v>26.62333328088523</v>
      </c>
      <c r="AF1266" s="10">
        <f t="shared" si="102"/>
        <v>7987</v>
      </c>
      <c r="AG1266" s="10"/>
    </row>
    <row r="1267" spans="1:33" ht="16.5" x14ac:dyDescent="0.3">
      <c r="A1267" s="55">
        <f t="shared" si="101"/>
        <v>1262</v>
      </c>
      <c r="B1267" s="1">
        <v>100010201</v>
      </c>
      <c r="D1267" s="16">
        <v>0</v>
      </c>
      <c r="E1267" s="8" t="s">
        <v>2258</v>
      </c>
      <c r="F1267" s="11" t="s">
        <v>64</v>
      </c>
      <c r="G1267" s="11"/>
      <c r="H1267" s="10">
        <v>200000</v>
      </c>
      <c r="I1267" s="10">
        <v>0</v>
      </c>
      <c r="J1267" s="119" t="s">
        <v>1879</v>
      </c>
      <c r="K1267" s="214" t="s">
        <v>1301</v>
      </c>
      <c r="L1267" s="12" t="str">
        <f t="shared" si="103"/>
        <v>1,3,0,9584</v>
      </c>
      <c r="M1267" s="10">
        <v>0</v>
      </c>
      <c r="N1267" s="10"/>
      <c r="O1267" s="248">
        <v>270006</v>
      </c>
      <c r="P1267" s="10">
        <v>3000</v>
      </c>
      <c r="Q1267" s="10"/>
      <c r="R1267" s="248">
        <v>10</v>
      </c>
      <c r="S1267" s="248"/>
      <c r="T1267" s="10" t="s">
        <v>117</v>
      </c>
      <c r="U1267" s="248"/>
      <c r="V1267" s="10"/>
      <c r="W1267" s="10"/>
      <c r="X1267" s="10"/>
      <c r="Y1267" s="10"/>
      <c r="Z1267" s="11"/>
      <c r="AA1267" s="11"/>
      <c r="AB1267" s="10" t="str">
        <f t="shared" si="104"/>
        <v>20</v>
      </c>
      <c r="AC1267" s="10"/>
      <c r="AD1267" s="10">
        <f>[1]卡牌!$AI$81</f>
        <v>300</v>
      </c>
      <c r="AE1267" s="10">
        <f t="shared" si="105"/>
        <v>31.947999937062274</v>
      </c>
      <c r="AF1267" s="10">
        <f t="shared" si="102"/>
        <v>9584</v>
      </c>
      <c r="AG1267" s="10"/>
    </row>
    <row r="1268" spans="1:33" ht="16.5" x14ac:dyDescent="0.3">
      <c r="A1268" s="10">
        <f t="shared" si="101"/>
        <v>1263</v>
      </c>
      <c r="B1268" s="1">
        <v>100010211</v>
      </c>
      <c r="D1268" s="16">
        <v>0</v>
      </c>
      <c r="E1268" s="8" t="s">
        <v>2258</v>
      </c>
      <c r="F1268" s="11" t="s">
        <v>64</v>
      </c>
      <c r="G1268" s="11"/>
      <c r="H1268" s="10">
        <v>200000</v>
      </c>
      <c r="I1268" s="10">
        <v>0</v>
      </c>
      <c r="J1268" s="119" t="s">
        <v>1879</v>
      </c>
      <c r="K1268" s="214" t="s">
        <v>1301</v>
      </c>
      <c r="L1268" s="12" t="str">
        <f t="shared" si="103"/>
        <v>1,3,0,11501</v>
      </c>
      <c r="M1268" s="10">
        <v>0</v>
      </c>
      <c r="N1268" s="10"/>
      <c r="O1268" s="248">
        <v>270006</v>
      </c>
      <c r="P1268" s="10">
        <v>3000</v>
      </c>
      <c r="Q1268" s="10"/>
      <c r="R1268" s="248">
        <v>10</v>
      </c>
      <c r="S1268" s="248"/>
      <c r="T1268" s="10" t="s">
        <v>117</v>
      </c>
      <c r="U1268" s="248"/>
      <c r="V1268" s="10"/>
      <c r="W1268" s="10"/>
      <c r="X1268" s="10"/>
      <c r="Y1268" s="10"/>
      <c r="Z1268" s="11"/>
      <c r="AA1268" s="11"/>
      <c r="AB1268" s="10" t="str">
        <f t="shared" si="104"/>
        <v>21</v>
      </c>
      <c r="AC1268" s="10"/>
      <c r="AD1268" s="10">
        <f>[1]卡牌!$AI$81</f>
        <v>300</v>
      </c>
      <c r="AE1268" s="10">
        <f t="shared" si="105"/>
        <v>38.337599924474731</v>
      </c>
      <c r="AF1268" s="10">
        <f t="shared" si="102"/>
        <v>11501</v>
      </c>
      <c r="AG1268" s="10"/>
    </row>
    <row r="1269" spans="1:33" ht="16.5" x14ac:dyDescent="0.3">
      <c r="A1269" s="10">
        <f t="shared" si="101"/>
        <v>1264</v>
      </c>
      <c r="B1269" s="1">
        <v>100010221</v>
      </c>
      <c r="D1269" s="16">
        <v>0</v>
      </c>
      <c r="E1269" s="8" t="s">
        <v>2258</v>
      </c>
      <c r="F1269" s="11" t="s">
        <v>64</v>
      </c>
      <c r="G1269" s="11"/>
      <c r="H1269" s="10">
        <v>200000</v>
      </c>
      <c r="I1269" s="10">
        <v>0</v>
      </c>
      <c r="J1269" s="119" t="s">
        <v>1879</v>
      </c>
      <c r="K1269" s="214" t="s">
        <v>1301</v>
      </c>
      <c r="L1269" s="12" t="str">
        <f t="shared" si="103"/>
        <v>1,3,0,13802</v>
      </c>
      <c r="M1269" s="10">
        <v>0</v>
      </c>
      <c r="N1269" s="10"/>
      <c r="O1269" s="248">
        <v>270006</v>
      </c>
      <c r="P1269" s="10">
        <v>3000</v>
      </c>
      <c r="Q1269" s="10"/>
      <c r="R1269" s="248">
        <v>10</v>
      </c>
      <c r="S1269" s="248"/>
      <c r="T1269" s="10" t="s">
        <v>117</v>
      </c>
      <c r="U1269" s="248"/>
      <c r="V1269" s="10"/>
      <c r="W1269" s="10"/>
      <c r="X1269" s="10"/>
      <c r="Y1269" s="10"/>
      <c r="Z1269" s="11"/>
      <c r="AA1269" s="11"/>
      <c r="AB1269" s="10" t="str">
        <f t="shared" si="104"/>
        <v>22</v>
      </c>
      <c r="AC1269" s="10"/>
      <c r="AD1269" s="10">
        <f>[1]卡牌!$AI$81</f>
        <v>300</v>
      </c>
      <c r="AE1269" s="10">
        <f t="shared" si="105"/>
        <v>46.005119909369675</v>
      </c>
      <c r="AF1269" s="10">
        <f t="shared" si="102"/>
        <v>13802</v>
      </c>
      <c r="AG1269" s="10"/>
    </row>
    <row r="1270" spans="1:33" ht="16.5" x14ac:dyDescent="0.3">
      <c r="A1270" s="55">
        <f t="shared" si="101"/>
        <v>1265</v>
      </c>
      <c r="B1270" s="1">
        <v>100010231</v>
      </c>
      <c r="D1270" s="16">
        <v>0</v>
      </c>
      <c r="E1270" s="8" t="s">
        <v>2258</v>
      </c>
      <c r="F1270" s="11" t="s">
        <v>64</v>
      </c>
      <c r="G1270" s="11"/>
      <c r="H1270" s="10">
        <v>200000</v>
      </c>
      <c r="I1270" s="10">
        <v>0</v>
      </c>
      <c r="J1270" s="119" t="s">
        <v>1879</v>
      </c>
      <c r="K1270" s="214" t="s">
        <v>1301</v>
      </c>
      <c r="L1270" s="12" t="str">
        <f t="shared" si="103"/>
        <v>1,3,0,16562</v>
      </c>
      <c r="M1270" s="10">
        <v>0</v>
      </c>
      <c r="N1270" s="10"/>
      <c r="O1270" s="248">
        <v>270006</v>
      </c>
      <c r="P1270" s="10">
        <v>3000</v>
      </c>
      <c r="Q1270" s="10"/>
      <c r="R1270" s="248">
        <v>10</v>
      </c>
      <c r="S1270" s="248"/>
      <c r="T1270" s="10" t="s">
        <v>117</v>
      </c>
      <c r="U1270" s="248"/>
      <c r="V1270" s="10"/>
      <c r="W1270" s="10"/>
      <c r="X1270" s="10"/>
      <c r="Y1270" s="10"/>
      <c r="Z1270" s="11"/>
      <c r="AA1270" s="11"/>
      <c r="AB1270" s="10" t="str">
        <f t="shared" si="104"/>
        <v>23</v>
      </c>
      <c r="AC1270" s="10"/>
      <c r="AD1270" s="10">
        <f>[1]卡牌!$AI$81</f>
        <v>300</v>
      </c>
      <c r="AE1270" s="10">
        <f t="shared" si="105"/>
        <v>55.206143891243606</v>
      </c>
      <c r="AF1270" s="10">
        <f t="shared" si="102"/>
        <v>16562</v>
      </c>
      <c r="AG1270" s="10"/>
    </row>
    <row r="1271" spans="1:33" ht="16.5" x14ac:dyDescent="0.3">
      <c r="A1271" s="10">
        <f t="shared" si="101"/>
        <v>1266</v>
      </c>
      <c r="B1271" s="1">
        <v>100010241</v>
      </c>
      <c r="D1271" s="16">
        <v>0</v>
      </c>
      <c r="E1271" s="8" t="s">
        <v>2258</v>
      </c>
      <c r="F1271" s="11" t="s">
        <v>64</v>
      </c>
      <c r="G1271" s="11"/>
      <c r="H1271" s="10">
        <v>200000</v>
      </c>
      <c r="I1271" s="10">
        <v>0</v>
      </c>
      <c r="J1271" s="119" t="s">
        <v>1879</v>
      </c>
      <c r="K1271" s="214" t="s">
        <v>1301</v>
      </c>
      <c r="L1271" s="12" t="str">
        <f t="shared" si="103"/>
        <v>1,3,0,19874</v>
      </c>
      <c r="M1271" s="10">
        <v>0</v>
      </c>
      <c r="N1271" s="10"/>
      <c r="O1271" s="248">
        <v>270006</v>
      </c>
      <c r="P1271" s="10">
        <v>3000</v>
      </c>
      <c r="Q1271" s="10"/>
      <c r="R1271" s="248">
        <v>10</v>
      </c>
      <c r="S1271" s="248"/>
      <c r="T1271" s="10" t="s">
        <v>117</v>
      </c>
      <c r="U1271" s="248"/>
      <c r="V1271" s="10"/>
      <c r="W1271" s="10"/>
      <c r="X1271" s="10"/>
      <c r="Y1271" s="10"/>
      <c r="Z1271" s="11"/>
      <c r="AA1271" s="11"/>
      <c r="AB1271" s="10" t="str">
        <f t="shared" si="104"/>
        <v>24</v>
      </c>
      <c r="AC1271" s="10"/>
      <c r="AD1271" s="10">
        <f>[1]卡牌!$AI$81</f>
        <v>300</v>
      </c>
      <c r="AE1271" s="10">
        <f t="shared" si="105"/>
        <v>66.247372669492322</v>
      </c>
      <c r="AF1271" s="10">
        <f t="shared" si="102"/>
        <v>19874</v>
      </c>
      <c r="AG1271" s="10"/>
    </row>
    <row r="1272" spans="1:33" ht="16.5" x14ac:dyDescent="0.3">
      <c r="A1272" s="10">
        <f t="shared" si="101"/>
        <v>1267</v>
      </c>
      <c r="B1272" s="1">
        <v>100010251</v>
      </c>
      <c r="D1272" s="16">
        <v>0</v>
      </c>
      <c r="E1272" s="8" t="s">
        <v>2258</v>
      </c>
      <c r="F1272" s="11" t="s">
        <v>64</v>
      </c>
      <c r="G1272" s="11"/>
      <c r="H1272" s="10">
        <v>200000</v>
      </c>
      <c r="I1272" s="10">
        <v>0</v>
      </c>
      <c r="J1272" s="119" t="s">
        <v>1879</v>
      </c>
      <c r="K1272" s="214" t="s">
        <v>1301</v>
      </c>
      <c r="L1272" s="12" t="str">
        <f t="shared" si="103"/>
        <v>1,3,0,23849</v>
      </c>
      <c r="M1272" s="10">
        <v>0</v>
      </c>
      <c r="N1272" s="10"/>
      <c r="O1272" s="248">
        <v>270006</v>
      </c>
      <c r="P1272" s="10">
        <v>3000</v>
      </c>
      <c r="Q1272" s="10"/>
      <c r="R1272" s="248">
        <v>10</v>
      </c>
      <c r="S1272" s="248"/>
      <c r="T1272" s="10" t="s">
        <v>117</v>
      </c>
      <c r="U1272" s="248"/>
      <c r="V1272" s="10"/>
      <c r="W1272" s="10"/>
      <c r="X1272" s="10"/>
      <c r="Y1272" s="10"/>
      <c r="Z1272" s="11"/>
      <c r="AA1272" s="11"/>
      <c r="AB1272" s="10" t="str">
        <f t="shared" si="104"/>
        <v>25</v>
      </c>
      <c r="AC1272" s="10"/>
      <c r="AD1272" s="10">
        <f>[1]卡牌!$AI$81</f>
        <v>300</v>
      </c>
      <c r="AE1272" s="10">
        <f t="shared" si="105"/>
        <v>79.496847203390786</v>
      </c>
      <c r="AF1272" s="10">
        <f t="shared" si="102"/>
        <v>23849</v>
      </c>
      <c r="AG1272" s="10"/>
    </row>
    <row r="1273" spans="1:33" ht="16.5" x14ac:dyDescent="0.3">
      <c r="A1273" s="10">
        <f t="shared" si="101"/>
        <v>1268</v>
      </c>
      <c r="B1273" s="1">
        <v>100011010</v>
      </c>
      <c r="D1273" s="16">
        <v>0</v>
      </c>
      <c r="E1273" s="8" t="s">
        <v>2259</v>
      </c>
      <c r="F1273" s="11" t="s">
        <v>63</v>
      </c>
      <c r="G1273" s="11"/>
      <c r="H1273" s="10">
        <v>600000</v>
      </c>
      <c r="I1273" s="10">
        <v>198000</v>
      </c>
      <c r="J1273" s="11" t="s">
        <v>149</v>
      </c>
      <c r="K1273" s="214" t="s">
        <v>1301</v>
      </c>
      <c r="L1273" s="12">
        <v>0</v>
      </c>
      <c r="M1273" s="10">
        <v>3</v>
      </c>
      <c r="N1273" s="10"/>
      <c r="O1273" s="250">
        <v>270003</v>
      </c>
      <c r="P1273" s="10">
        <v>0</v>
      </c>
      <c r="Q1273" s="10"/>
      <c r="R1273" s="248"/>
      <c r="S1273" s="248"/>
      <c r="T1273" s="10" t="s">
        <v>117</v>
      </c>
      <c r="U1273" s="248">
        <v>0</v>
      </c>
      <c r="V1273" s="10"/>
      <c r="W1273" s="10"/>
      <c r="X1273" s="10"/>
      <c r="Y1273" s="10" t="s">
        <v>2288</v>
      </c>
      <c r="Z1273" s="97"/>
      <c r="AA1273" s="11"/>
      <c r="AB1273" s="10" t="str">
        <f t="shared" si="104"/>
        <v>01</v>
      </c>
      <c r="AC1273" s="10"/>
      <c r="AD1273" s="10"/>
      <c r="AE1273" s="10">
        <f t="shared" si="105"/>
        <v>1</v>
      </c>
      <c r="AF1273" s="10"/>
      <c r="AG1273" s="10"/>
    </row>
    <row r="1274" spans="1:33" ht="16.5" x14ac:dyDescent="0.3">
      <c r="A1274" s="55">
        <f t="shared" si="101"/>
        <v>1269</v>
      </c>
      <c r="B1274" s="1">
        <v>100011020</v>
      </c>
      <c r="D1274" s="16">
        <v>0</v>
      </c>
      <c r="E1274" s="8" t="s">
        <v>2259</v>
      </c>
      <c r="F1274" s="11" t="s">
        <v>63</v>
      </c>
      <c r="G1274" s="11"/>
      <c r="H1274" s="10">
        <v>600000</v>
      </c>
      <c r="I1274" s="10">
        <v>198000</v>
      </c>
      <c r="J1274" s="11" t="s">
        <v>149</v>
      </c>
      <c r="K1274" s="214" t="s">
        <v>1301</v>
      </c>
      <c r="L1274" s="12">
        <v>0</v>
      </c>
      <c r="M1274" s="10">
        <v>3</v>
      </c>
      <c r="N1274" s="10"/>
      <c r="O1274" s="250">
        <v>270003</v>
      </c>
      <c r="P1274" s="10">
        <v>0</v>
      </c>
      <c r="Q1274" s="10"/>
      <c r="R1274" s="248"/>
      <c r="S1274" s="248"/>
      <c r="T1274" s="10" t="s">
        <v>117</v>
      </c>
      <c r="U1274" s="248">
        <v>0</v>
      </c>
      <c r="V1274" s="10"/>
      <c r="W1274" s="10"/>
      <c r="X1274" s="10"/>
      <c r="Y1274" s="10" t="s">
        <v>2289</v>
      </c>
      <c r="Z1274" s="97"/>
      <c r="AA1274" s="11"/>
      <c r="AB1274" s="10" t="str">
        <f t="shared" si="104"/>
        <v>02</v>
      </c>
      <c r="AC1274" s="10"/>
      <c r="AD1274" s="10"/>
      <c r="AE1274" s="10">
        <f t="shared" si="105"/>
        <v>1.2</v>
      </c>
      <c r="AF1274" s="10"/>
      <c r="AG1274" s="10"/>
    </row>
    <row r="1275" spans="1:33" ht="16.5" x14ac:dyDescent="0.3">
      <c r="A1275" s="10">
        <f t="shared" si="101"/>
        <v>1270</v>
      </c>
      <c r="B1275" s="1">
        <v>100011030</v>
      </c>
      <c r="D1275" s="16">
        <v>0</v>
      </c>
      <c r="E1275" s="8" t="s">
        <v>2259</v>
      </c>
      <c r="F1275" s="11" t="s">
        <v>63</v>
      </c>
      <c r="G1275" s="11"/>
      <c r="H1275" s="10">
        <v>600000</v>
      </c>
      <c r="I1275" s="10">
        <v>198000</v>
      </c>
      <c r="J1275" s="11" t="s">
        <v>149</v>
      </c>
      <c r="K1275" s="214" t="s">
        <v>1301</v>
      </c>
      <c r="L1275" s="12">
        <v>0</v>
      </c>
      <c r="M1275" s="10">
        <v>3</v>
      </c>
      <c r="N1275" s="10"/>
      <c r="O1275" s="250">
        <v>270003</v>
      </c>
      <c r="P1275" s="10">
        <v>0</v>
      </c>
      <c r="Q1275" s="10"/>
      <c r="R1275" s="248"/>
      <c r="S1275" s="248"/>
      <c r="T1275" s="10" t="s">
        <v>117</v>
      </c>
      <c r="U1275" s="248">
        <v>0</v>
      </c>
      <c r="V1275" s="10"/>
      <c r="W1275" s="10"/>
      <c r="X1275" s="10"/>
      <c r="Y1275" s="10" t="s">
        <v>2290</v>
      </c>
      <c r="Z1275" s="97"/>
      <c r="AA1275" s="11"/>
      <c r="AB1275" s="10" t="str">
        <f t="shared" si="104"/>
        <v>03</v>
      </c>
      <c r="AC1275" s="10"/>
      <c r="AD1275" s="10"/>
      <c r="AE1275" s="10">
        <f t="shared" si="105"/>
        <v>1.44</v>
      </c>
      <c r="AF1275" s="10"/>
      <c r="AG1275" s="10"/>
    </row>
    <row r="1276" spans="1:33" ht="16.5" x14ac:dyDescent="0.3">
      <c r="A1276" s="55">
        <f t="shared" si="101"/>
        <v>1271</v>
      </c>
      <c r="B1276" s="1">
        <v>100011040</v>
      </c>
      <c r="D1276" s="16">
        <v>0</v>
      </c>
      <c r="E1276" s="8" t="s">
        <v>2259</v>
      </c>
      <c r="F1276" s="11" t="s">
        <v>63</v>
      </c>
      <c r="G1276" s="11"/>
      <c r="H1276" s="10">
        <v>600000</v>
      </c>
      <c r="I1276" s="10">
        <v>198000</v>
      </c>
      <c r="J1276" s="11" t="s">
        <v>149</v>
      </c>
      <c r="K1276" s="214" t="s">
        <v>1301</v>
      </c>
      <c r="L1276" s="12">
        <v>0</v>
      </c>
      <c r="M1276" s="10">
        <v>3</v>
      </c>
      <c r="N1276" s="10"/>
      <c r="O1276" s="250">
        <v>270003</v>
      </c>
      <c r="P1276" s="10">
        <v>0</v>
      </c>
      <c r="Q1276" s="10"/>
      <c r="R1276" s="248"/>
      <c r="S1276" s="248"/>
      <c r="T1276" s="10" t="s">
        <v>117</v>
      </c>
      <c r="U1276" s="248">
        <v>0</v>
      </c>
      <c r="V1276" s="10"/>
      <c r="W1276" s="10"/>
      <c r="X1276" s="10"/>
      <c r="Y1276" s="10" t="s">
        <v>2291</v>
      </c>
      <c r="Z1276" s="97"/>
      <c r="AA1276" s="11"/>
      <c r="AB1276" s="10" t="str">
        <f t="shared" si="104"/>
        <v>04</v>
      </c>
      <c r="AC1276" s="10"/>
      <c r="AD1276" s="10"/>
      <c r="AE1276" s="10">
        <f t="shared" si="105"/>
        <v>1.728</v>
      </c>
      <c r="AF1276" s="10"/>
      <c r="AG1276" s="10"/>
    </row>
    <row r="1277" spans="1:33" ht="16.5" x14ac:dyDescent="0.3">
      <c r="A1277" s="10">
        <f t="shared" si="101"/>
        <v>1272</v>
      </c>
      <c r="B1277" s="1">
        <v>100011050</v>
      </c>
      <c r="D1277" s="16">
        <v>0</v>
      </c>
      <c r="E1277" s="8" t="s">
        <v>2259</v>
      </c>
      <c r="F1277" s="11" t="s">
        <v>63</v>
      </c>
      <c r="G1277" s="11"/>
      <c r="H1277" s="10">
        <v>600000</v>
      </c>
      <c r="I1277" s="10">
        <v>198000</v>
      </c>
      <c r="J1277" s="11" t="s">
        <v>149</v>
      </c>
      <c r="K1277" s="214" t="s">
        <v>1301</v>
      </c>
      <c r="L1277" s="12">
        <v>0</v>
      </c>
      <c r="M1277" s="10">
        <v>3</v>
      </c>
      <c r="N1277" s="10"/>
      <c r="O1277" s="250">
        <v>270003</v>
      </c>
      <c r="P1277" s="10">
        <v>0</v>
      </c>
      <c r="Q1277" s="10"/>
      <c r="R1277" s="248"/>
      <c r="S1277" s="248"/>
      <c r="T1277" s="10" t="s">
        <v>117</v>
      </c>
      <c r="U1277" s="248">
        <v>0</v>
      </c>
      <c r="V1277" s="10"/>
      <c r="W1277" s="10"/>
      <c r="X1277" s="10"/>
      <c r="Y1277" s="10" t="s">
        <v>2292</v>
      </c>
      <c r="Z1277" s="97"/>
      <c r="AA1277" s="11"/>
      <c r="AB1277" s="10" t="str">
        <f t="shared" si="104"/>
        <v>05</v>
      </c>
      <c r="AC1277" s="10"/>
      <c r="AD1277" s="10"/>
      <c r="AE1277" s="10">
        <f t="shared" si="105"/>
        <v>2.0735999999999999</v>
      </c>
      <c r="AF1277" s="10"/>
      <c r="AG1277" s="10"/>
    </row>
    <row r="1278" spans="1:33" ht="16.5" x14ac:dyDescent="0.3">
      <c r="A1278" s="55">
        <f t="shared" si="101"/>
        <v>1273</v>
      </c>
      <c r="B1278" s="1">
        <v>100011060</v>
      </c>
      <c r="D1278" s="16">
        <v>0</v>
      </c>
      <c r="E1278" s="8" t="s">
        <v>2259</v>
      </c>
      <c r="F1278" s="11" t="s">
        <v>63</v>
      </c>
      <c r="G1278" s="11"/>
      <c r="H1278" s="10">
        <v>600000</v>
      </c>
      <c r="I1278" s="10">
        <v>198000</v>
      </c>
      <c r="J1278" s="11" t="s">
        <v>149</v>
      </c>
      <c r="K1278" s="214" t="s">
        <v>1301</v>
      </c>
      <c r="L1278" s="12">
        <v>0</v>
      </c>
      <c r="M1278" s="10">
        <v>3</v>
      </c>
      <c r="N1278" s="10"/>
      <c r="O1278" s="250">
        <v>270003</v>
      </c>
      <c r="P1278" s="10">
        <v>0</v>
      </c>
      <c r="Q1278" s="10"/>
      <c r="R1278" s="248"/>
      <c r="S1278" s="248"/>
      <c r="T1278" s="10" t="s">
        <v>117</v>
      </c>
      <c r="U1278" s="248">
        <v>0</v>
      </c>
      <c r="V1278" s="10"/>
      <c r="W1278" s="10"/>
      <c r="X1278" s="10"/>
      <c r="Y1278" s="10" t="s">
        <v>2293</v>
      </c>
      <c r="Z1278" s="97"/>
      <c r="AA1278" s="11"/>
      <c r="AB1278" s="10" t="str">
        <f t="shared" si="104"/>
        <v>06</v>
      </c>
      <c r="AC1278" s="10"/>
      <c r="AD1278" s="10"/>
      <c r="AE1278" s="10">
        <f t="shared" si="105"/>
        <v>2.4883199999999999</v>
      </c>
      <c r="AF1278" s="10"/>
      <c r="AG1278" s="10"/>
    </row>
    <row r="1279" spans="1:33" ht="16.5" x14ac:dyDescent="0.3">
      <c r="A1279" s="10">
        <f t="shared" si="101"/>
        <v>1274</v>
      </c>
      <c r="B1279" s="1">
        <v>100011070</v>
      </c>
      <c r="D1279" s="16">
        <v>0</v>
      </c>
      <c r="E1279" s="8" t="s">
        <v>2259</v>
      </c>
      <c r="F1279" s="11" t="s">
        <v>63</v>
      </c>
      <c r="G1279" s="11"/>
      <c r="H1279" s="10">
        <v>600000</v>
      </c>
      <c r="I1279" s="10">
        <v>198000</v>
      </c>
      <c r="J1279" s="11" t="s">
        <v>149</v>
      </c>
      <c r="K1279" s="214" t="s">
        <v>1301</v>
      </c>
      <c r="L1279" s="12">
        <v>0</v>
      </c>
      <c r="M1279" s="10">
        <v>3</v>
      </c>
      <c r="N1279" s="10"/>
      <c r="O1279" s="250">
        <v>270003</v>
      </c>
      <c r="P1279" s="10">
        <v>0</v>
      </c>
      <c r="Q1279" s="10"/>
      <c r="R1279" s="248"/>
      <c r="S1279" s="248"/>
      <c r="T1279" s="10" t="s">
        <v>117</v>
      </c>
      <c r="U1279" s="248">
        <v>0</v>
      </c>
      <c r="V1279" s="10"/>
      <c r="W1279" s="10"/>
      <c r="X1279" s="10"/>
      <c r="Y1279" s="10" t="s">
        <v>2294</v>
      </c>
      <c r="Z1279" s="97"/>
      <c r="AA1279" s="11"/>
      <c r="AB1279" s="10" t="str">
        <f t="shared" si="104"/>
        <v>07</v>
      </c>
      <c r="AC1279" s="10"/>
      <c r="AD1279" s="10"/>
      <c r="AE1279" s="10">
        <f t="shared" si="105"/>
        <v>2.9859839999999997</v>
      </c>
      <c r="AF1279" s="10"/>
      <c r="AG1279" s="10"/>
    </row>
    <row r="1280" spans="1:33" ht="16.5" x14ac:dyDescent="0.3">
      <c r="A1280" s="55">
        <f t="shared" si="101"/>
        <v>1275</v>
      </c>
      <c r="B1280" s="1">
        <v>100011080</v>
      </c>
      <c r="D1280" s="16">
        <v>0</v>
      </c>
      <c r="E1280" s="8" t="s">
        <v>2259</v>
      </c>
      <c r="F1280" s="11" t="s">
        <v>63</v>
      </c>
      <c r="G1280" s="11"/>
      <c r="H1280" s="10">
        <v>600000</v>
      </c>
      <c r="I1280" s="10">
        <v>198000</v>
      </c>
      <c r="J1280" s="11" t="s">
        <v>149</v>
      </c>
      <c r="K1280" s="214" t="s">
        <v>1301</v>
      </c>
      <c r="L1280" s="12">
        <v>0</v>
      </c>
      <c r="M1280" s="10">
        <v>3</v>
      </c>
      <c r="N1280" s="10"/>
      <c r="O1280" s="250">
        <v>270003</v>
      </c>
      <c r="P1280" s="10">
        <v>0</v>
      </c>
      <c r="Q1280" s="10"/>
      <c r="R1280" s="248"/>
      <c r="S1280" s="248"/>
      <c r="T1280" s="10" t="s">
        <v>117</v>
      </c>
      <c r="U1280" s="248">
        <v>0</v>
      </c>
      <c r="V1280" s="10"/>
      <c r="W1280" s="10"/>
      <c r="X1280" s="10"/>
      <c r="Y1280" s="10" t="s">
        <v>2295</v>
      </c>
      <c r="Z1280" s="97"/>
      <c r="AA1280" s="11"/>
      <c r="AB1280" s="10" t="str">
        <f t="shared" si="104"/>
        <v>08</v>
      </c>
      <c r="AC1280" s="10"/>
      <c r="AD1280" s="10"/>
      <c r="AE1280" s="10">
        <f t="shared" si="105"/>
        <v>3.5831807999999996</v>
      </c>
      <c r="AF1280" s="10"/>
      <c r="AG1280" s="10"/>
    </row>
    <row r="1281" spans="1:33" ht="16.5" x14ac:dyDescent="0.3">
      <c r="A1281" s="10">
        <f t="shared" si="101"/>
        <v>1276</v>
      </c>
      <c r="B1281" s="1">
        <v>100011090</v>
      </c>
      <c r="D1281" s="16">
        <v>0</v>
      </c>
      <c r="E1281" s="8" t="s">
        <v>2259</v>
      </c>
      <c r="F1281" s="11" t="s">
        <v>63</v>
      </c>
      <c r="G1281" s="11"/>
      <c r="H1281" s="10">
        <v>600000</v>
      </c>
      <c r="I1281" s="10">
        <v>198000</v>
      </c>
      <c r="J1281" s="11" t="s">
        <v>149</v>
      </c>
      <c r="K1281" s="214" t="s">
        <v>1301</v>
      </c>
      <c r="L1281" s="12">
        <v>0</v>
      </c>
      <c r="M1281" s="10">
        <v>3</v>
      </c>
      <c r="N1281" s="10"/>
      <c r="O1281" s="250">
        <v>270003</v>
      </c>
      <c r="P1281" s="10">
        <v>0</v>
      </c>
      <c r="Q1281" s="10"/>
      <c r="R1281" s="248"/>
      <c r="S1281" s="248"/>
      <c r="T1281" s="10" t="s">
        <v>117</v>
      </c>
      <c r="U1281" s="248">
        <v>0</v>
      </c>
      <c r="V1281" s="10"/>
      <c r="W1281" s="10"/>
      <c r="X1281" s="10"/>
      <c r="Y1281" s="10" t="s">
        <v>2296</v>
      </c>
      <c r="Z1281" s="97"/>
      <c r="AA1281" s="11"/>
      <c r="AB1281" s="10" t="str">
        <f t="shared" si="104"/>
        <v>09</v>
      </c>
      <c r="AC1281" s="10"/>
      <c r="AD1281" s="10"/>
      <c r="AE1281" s="10">
        <f t="shared" si="105"/>
        <v>4.2998169599999994</v>
      </c>
      <c r="AF1281" s="10"/>
      <c r="AG1281" s="10"/>
    </row>
    <row r="1282" spans="1:33" ht="16.5" x14ac:dyDescent="0.3">
      <c r="A1282" s="55">
        <f t="shared" si="101"/>
        <v>1277</v>
      </c>
      <c r="B1282" s="1">
        <v>100011100</v>
      </c>
      <c r="D1282" s="16">
        <v>0</v>
      </c>
      <c r="E1282" s="8" t="s">
        <v>2259</v>
      </c>
      <c r="F1282" s="11" t="s">
        <v>63</v>
      </c>
      <c r="G1282" s="11"/>
      <c r="H1282" s="10">
        <v>600000</v>
      </c>
      <c r="I1282" s="10">
        <v>198000</v>
      </c>
      <c r="J1282" s="11" t="s">
        <v>149</v>
      </c>
      <c r="K1282" s="214" t="s">
        <v>1301</v>
      </c>
      <c r="L1282" s="12">
        <v>0</v>
      </c>
      <c r="M1282" s="10">
        <v>3</v>
      </c>
      <c r="N1282" s="10"/>
      <c r="O1282" s="250">
        <v>270003</v>
      </c>
      <c r="P1282" s="10">
        <v>0</v>
      </c>
      <c r="Q1282" s="10"/>
      <c r="R1282" s="248"/>
      <c r="S1282" s="248"/>
      <c r="T1282" s="10" t="s">
        <v>117</v>
      </c>
      <c r="U1282" s="248">
        <v>0</v>
      </c>
      <c r="V1282" s="10"/>
      <c r="W1282" s="10"/>
      <c r="X1282" s="10"/>
      <c r="Y1282" s="10" t="s">
        <v>2297</v>
      </c>
      <c r="Z1282" s="97"/>
      <c r="AA1282" s="11"/>
      <c r="AB1282" s="10" t="str">
        <f t="shared" si="104"/>
        <v>10</v>
      </c>
      <c r="AC1282" s="10"/>
      <c r="AD1282" s="10"/>
      <c r="AE1282" s="10">
        <f t="shared" si="105"/>
        <v>5.1597803519999994</v>
      </c>
      <c r="AF1282" s="10"/>
      <c r="AG1282" s="10"/>
    </row>
    <row r="1283" spans="1:33" ht="16.5" x14ac:dyDescent="0.3">
      <c r="A1283" s="10">
        <f t="shared" si="101"/>
        <v>1278</v>
      </c>
      <c r="B1283" s="1">
        <v>100011110</v>
      </c>
      <c r="D1283" s="16">
        <v>0</v>
      </c>
      <c r="E1283" s="8" t="s">
        <v>2259</v>
      </c>
      <c r="F1283" s="11" t="s">
        <v>63</v>
      </c>
      <c r="G1283" s="11"/>
      <c r="H1283" s="10">
        <v>600000</v>
      </c>
      <c r="I1283" s="10">
        <v>198000</v>
      </c>
      <c r="J1283" s="11" t="s">
        <v>149</v>
      </c>
      <c r="K1283" s="214" t="s">
        <v>1301</v>
      </c>
      <c r="L1283" s="12">
        <v>0</v>
      </c>
      <c r="M1283" s="10">
        <v>3</v>
      </c>
      <c r="N1283" s="10"/>
      <c r="O1283" s="250">
        <v>270003</v>
      </c>
      <c r="P1283" s="10">
        <v>0</v>
      </c>
      <c r="Q1283" s="10"/>
      <c r="R1283" s="248"/>
      <c r="S1283" s="248"/>
      <c r="T1283" s="10" t="s">
        <v>117</v>
      </c>
      <c r="U1283" s="248">
        <v>0</v>
      </c>
      <c r="V1283" s="10"/>
      <c r="W1283" s="10"/>
      <c r="X1283" s="10"/>
      <c r="Y1283" s="10" t="s">
        <v>2298</v>
      </c>
      <c r="Z1283" s="97"/>
      <c r="AA1283" s="11"/>
      <c r="AB1283" s="10" t="str">
        <f t="shared" si="104"/>
        <v>11</v>
      </c>
      <c r="AC1283" s="10"/>
      <c r="AD1283" s="10"/>
      <c r="AE1283" s="10">
        <f t="shared" si="105"/>
        <v>6.1917364223999991</v>
      </c>
      <c r="AF1283" s="10"/>
      <c r="AG1283" s="10"/>
    </row>
    <row r="1284" spans="1:33" ht="16.5" x14ac:dyDescent="0.3">
      <c r="A1284" s="55">
        <f t="shared" si="101"/>
        <v>1279</v>
      </c>
      <c r="B1284" s="1">
        <v>100011120</v>
      </c>
      <c r="D1284" s="16">
        <v>0</v>
      </c>
      <c r="E1284" s="8" t="s">
        <v>2259</v>
      </c>
      <c r="F1284" s="11" t="s">
        <v>63</v>
      </c>
      <c r="G1284" s="11"/>
      <c r="H1284" s="10">
        <v>600000</v>
      </c>
      <c r="I1284" s="10">
        <v>198000</v>
      </c>
      <c r="J1284" s="11" t="s">
        <v>149</v>
      </c>
      <c r="K1284" s="214" t="s">
        <v>1301</v>
      </c>
      <c r="L1284" s="12">
        <v>0</v>
      </c>
      <c r="M1284" s="10">
        <v>3</v>
      </c>
      <c r="N1284" s="10"/>
      <c r="O1284" s="250">
        <v>270003</v>
      </c>
      <c r="P1284" s="10">
        <v>0</v>
      </c>
      <c r="Q1284" s="10"/>
      <c r="R1284" s="248"/>
      <c r="S1284" s="248"/>
      <c r="T1284" s="10" t="s">
        <v>117</v>
      </c>
      <c r="U1284" s="248">
        <v>0</v>
      </c>
      <c r="V1284" s="10"/>
      <c r="W1284" s="10"/>
      <c r="X1284" s="10"/>
      <c r="Y1284" s="10" t="s">
        <v>2299</v>
      </c>
      <c r="Z1284" s="97"/>
      <c r="AA1284" s="11"/>
      <c r="AB1284" s="10" t="str">
        <f t="shared" si="104"/>
        <v>12</v>
      </c>
      <c r="AC1284" s="10"/>
      <c r="AD1284" s="10"/>
      <c r="AE1284" s="10">
        <f t="shared" si="105"/>
        <v>7.4300837068799988</v>
      </c>
      <c r="AF1284" s="10"/>
      <c r="AG1284" s="10"/>
    </row>
    <row r="1285" spans="1:33" ht="16.5" x14ac:dyDescent="0.3">
      <c r="A1285" s="10">
        <f t="shared" si="101"/>
        <v>1280</v>
      </c>
      <c r="B1285" s="1">
        <v>100011130</v>
      </c>
      <c r="D1285" s="16">
        <v>0</v>
      </c>
      <c r="E1285" s="8" t="s">
        <v>2259</v>
      </c>
      <c r="F1285" s="11" t="s">
        <v>63</v>
      </c>
      <c r="G1285" s="11"/>
      <c r="H1285" s="10">
        <v>600000</v>
      </c>
      <c r="I1285" s="10">
        <v>198000</v>
      </c>
      <c r="J1285" s="11" t="s">
        <v>149</v>
      </c>
      <c r="K1285" s="214" t="s">
        <v>1301</v>
      </c>
      <c r="L1285" s="12">
        <v>0</v>
      </c>
      <c r="M1285" s="10">
        <v>3</v>
      </c>
      <c r="N1285" s="10"/>
      <c r="O1285" s="250">
        <v>270003</v>
      </c>
      <c r="P1285" s="10">
        <v>0</v>
      </c>
      <c r="Q1285" s="10"/>
      <c r="R1285" s="248"/>
      <c r="S1285" s="248"/>
      <c r="T1285" s="10" t="s">
        <v>117</v>
      </c>
      <c r="U1285" s="248">
        <v>0</v>
      </c>
      <c r="V1285" s="10"/>
      <c r="W1285" s="10"/>
      <c r="X1285" s="10"/>
      <c r="Y1285" s="10" t="s">
        <v>2300</v>
      </c>
      <c r="Z1285" s="97"/>
      <c r="AA1285" s="11"/>
      <c r="AB1285" s="10" t="str">
        <f t="shared" si="104"/>
        <v>13</v>
      </c>
      <c r="AC1285" s="10"/>
      <c r="AD1285" s="10"/>
      <c r="AE1285" s="10">
        <f t="shared" si="105"/>
        <v>8.9161004482559978</v>
      </c>
      <c r="AF1285" s="10"/>
      <c r="AG1285" s="10"/>
    </row>
    <row r="1286" spans="1:33" ht="16.5" x14ac:dyDescent="0.3">
      <c r="A1286" s="55">
        <f t="shared" si="101"/>
        <v>1281</v>
      </c>
      <c r="B1286" s="1">
        <v>100011140</v>
      </c>
      <c r="D1286" s="16">
        <v>0</v>
      </c>
      <c r="E1286" s="8" t="s">
        <v>2259</v>
      </c>
      <c r="F1286" s="11" t="s">
        <v>63</v>
      </c>
      <c r="G1286" s="11"/>
      <c r="H1286" s="10">
        <v>600000</v>
      </c>
      <c r="I1286" s="10">
        <v>198000</v>
      </c>
      <c r="J1286" s="11" t="s">
        <v>149</v>
      </c>
      <c r="K1286" s="214" t="s">
        <v>1301</v>
      </c>
      <c r="L1286" s="12">
        <v>0</v>
      </c>
      <c r="M1286" s="10">
        <v>3</v>
      </c>
      <c r="N1286" s="10"/>
      <c r="O1286" s="250">
        <v>270003</v>
      </c>
      <c r="P1286" s="10">
        <v>0</v>
      </c>
      <c r="Q1286" s="10"/>
      <c r="R1286" s="248"/>
      <c r="S1286" s="248"/>
      <c r="T1286" s="10" t="s">
        <v>117</v>
      </c>
      <c r="U1286" s="248">
        <v>0</v>
      </c>
      <c r="V1286" s="10"/>
      <c r="W1286" s="10"/>
      <c r="X1286" s="10"/>
      <c r="Y1286" s="10" t="s">
        <v>2301</v>
      </c>
      <c r="Z1286" s="97"/>
      <c r="AA1286" s="11"/>
      <c r="AB1286" s="10" t="str">
        <f t="shared" si="104"/>
        <v>14</v>
      </c>
      <c r="AC1286" s="10"/>
      <c r="AD1286" s="10"/>
      <c r="AE1286" s="10">
        <f t="shared" si="105"/>
        <v>10.699320537907196</v>
      </c>
      <c r="AF1286" s="10"/>
      <c r="AG1286" s="10"/>
    </row>
    <row r="1287" spans="1:33" ht="16.5" x14ac:dyDescent="0.3">
      <c r="A1287" s="10">
        <f t="shared" si="101"/>
        <v>1282</v>
      </c>
      <c r="B1287" s="1">
        <v>100011150</v>
      </c>
      <c r="D1287" s="16">
        <v>0</v>
      </c>
      <c r="E1287" s="8" t="s">
        <v>2259</v>
      </c>
      <c r="F1287" s="11" t="s">
        <v>63</v>
      </c>
      <c r="G1287" s="11"/>
      <c r="H1287" s="10">
        <v>600000</v>
      </c>
      <c r="I1287" s="10">
        <v>198000</v>
      </c>
      <c r="J1287" s="11" t="s">
        <v>149</v>
      </c>
      <c r="K1287" s="214" t="s">
        <v>1301</v>
      </c>
      <c r="L1287" s="12">
        <v>0</v>
      </c>
      <c r="M1287" s="10">
        <v>3</v>
      </c>
      <c r="N1287" s="10"/>
      <c r="O1287" s="250">
        <v>270003</v>
      </c>
      <c r="P1287" s="10">
        <v>0</v>
      </c>
      <c r="Q1287" s="10"/>
      <c r="R1287" s="248"/>
      <c r="S1287" s="248"/>
      <c r="T1287" s="10" t="s">
        <v>117</v>
      </c>
      <c r="U1287" s="248">
        <v>0</v>
      </c>
      <c r="V1287" s="10"/>
      <c r="W1287" s="10"/>
      <c r="X1287" s="10"/>
      <c r="Y1287" s="10" t="s">
        <v>2302</v>
      </c>
      <c r="Z1287" s="97"/>
      <c r="AA1287" s="11"/>
      <c r="AB1287" s="10" t="str">
        <f t="shared" si="104"/>
        <v>15</v>
      </c>
      <c r="AC1287" s="10"/>
      <c r="AD1287" s="10"/>
      <c r="AE1287" s="10">
        <f t="shared" si="105"/>
        <v>12.839184645488634</v>
      </c>
      <c r="AF1287" s="10"/>
      <c r="AG1287" s="10"/>
    </row>
    <row r="1288" spans="1:33" ht="16.5" x14ac:dyDescent="0.3">
      <c r="A1288" s="55">
        <f t="shared" si="101"/>
        <v>1283</v>
      </c>
      <c r="B1288" s="1">
        <v>100011160</v>
      </c>
      <c r="D1288" s="16">
        <v>0</v>
      </c>
      <c r="E1288" s="8" t="s">
        <v>2259</v>
      </c>
      <c r="F1288" s="11" t="s">
        <v>63</v>
      </c>
      <c r="G1288" s="11"/>
      <c r="H1288" s="10">
        <v>600000</v>
      </c>
      <c r="I1288" s="10">
        <v>198000</v>
      </c>
      <c r="J1288" s="11" t="s">
        <v>149</v>
      </c>
      <c r="K1288" s="214" t="s">
        <v>1301</v>
      </c>
      <c r="L1288" s="12">
        <v>0</v>
      </c>
      <c r="M1288" s="10">
        <v>3</v>
      </c>
      <c r="N1288" s="10"/>
      <c r="O1288" s="250">
        <v>270003</v>
      </c>
      <c r="P1288" s="10">
        <v>0</v>
      </c>
      <c r="Q1288" s="10"/>
      <c r="R1288" s="248"/>
      <c r="S1288" s="248"/>
      <c r="T1288" s="10" t="s">
        <v>117</v>
      </c>
      <c r="U1288" s="248">
        <v>0</v>
      </c>
      <c r="V1288" s="10"/>
      <c r="W1288" s="10"/>
      <c r="X1288" s="10"/>
      <c r="Y1288" s="10" t="s">
        <v>2303</v>
      </c>
      <c r="Z1288" s="97"/>
      <c r="AA1288" s="11"/>
      <c r="AB1288" s="10" t="str">
        <f t="shared" si="104"/>
        <v>16</v>
      </c>
      <c r="AC1288" s="10"/>
      <c r="AD1288" s="10"/>
      <c r="AE1288" s="10">
        <f t="shared" si="105"/>
        <v>15.407021574586361</v>
      </c>
      <c r="AF1288" s="10"/>
      <c r="AG1288" s="10"/>
    </row>
    <row r="1289" spans="1:33" ht="16.5" x14ac:dyDescent="0.3">
      <c r="A1289" s="10">
        <f t="shared" si="101"/>
        <v>1284</v>
      </c>
      <c r="B1289" s="1">
        <v>100011170</v>
      </c>
      <c r="D1289" s="16">
        <v>0</v>
      </c>
      <c r="E1289" s="8" t="s">
        <v>2259</v>
      </c>
      <c r="F1289" s="11" t="s">
        <v>63</v>
      </c>
      <c r="G1289" s="11"/>
      <c r="H1289" s="10">
        <v>600000</v>
      </c>
      <c r="I1289" s="10">
        <v>198000</v>
      </c>
      <c r="J1289" s="11" t="s">
        <v>149</v>
      </c>
      <c r="K1289" s="214" t="s">
        <v>1301</v>
      </c>
      <c r="L1289" s="12">
        <v>0</v>
      </c>
      <c r="M1289" s="10">
        <v>3</v>
      </c>
      <c r="N1289" s="10"/>
      <c r="O1289" s="250">
        <v>270003</v>
      </c>
      <c r="P1289" s="10">
        <v>0</v>
      </c>
      <c r="Q1289" s="10"/>
      <c r="R1289" s="248"/>
      <c r="S1289" s="248"/>
      <c r="T1289" s="10" t="s">
        <v>117</v>
      </c>
      <c r="U1289" s="248">
        <v>0</v>
      </c>
      <c r="V1289" s="10"/>
      <c r="W1289" s="10"/>
      <c r="X1289" s="10"/>
      <c r="Y1289" s="10" t="s">
        <v>2304</v>
      </c>
      <c r="Z1289" s="97"/>
      <c r="AA1289" s="11"/>
      <c r="AB1289" s="10" t="str">
        <f t="shared" si="104"/>
        <v>17</v>
      </c>
      <c r="AC1289" s="10"/>
      <c r="AD1289" s="10"/>
      <c r="AE1289" s="10">
        <f t="shared" si="105"/>
        <v>18.488425889503631</v>
      </c>
      <c r="AF1289" s="10"/>
      <c r="AG1289" s="10"/>
    </row>
    <row r="1290" spans="1:33" ht="16.5" x14ac:dyDescent="0.3">
      <c r="A1290" s="55">
        <f t="shared" si="101"/>
        <v>1285</v>
      </c>
      <c r="B1290" s="1">
        <v>100011180</v>
      </c>
      <c r="D1290" s="16">
        <v>0</v>
      </c>
      <c r="E1290" s="8" t="s">
        <v>2259</v>
      </c>
      <c r="F1290" s="11" t="s">
        <v>63</v>
      </c>
      <c r="G1290" s="11"/>
      <c r="H1290" s="10">
        <v>600000</v>
      </c>
      <c r="I1290" s="10">
        <v>198000</v>
      </c>
      <c r="J1290" s="11" t="s">
        <v>149</v>
      </c>
      <c r="K1290" s="214" t="s">
        <v>1301</v>
      </c>
      <c r="L1290" s="12">
        <v>0</v>
      </c>
      <c r="M1290" s="10">
        <v>3</v>
      </c>
      <c r="N1290" s="10"/>
      <c r="O1290" s="250">
        <v>270003</v>
      </c>
      <c r="P1290" s="10">
        <v>0</v>
      </c>
      <c r="Q1290" s="10"/>
      <c r="R1290" s="248"/>
      <c r="S1290" s="248"/>
      <c r="T1290" s="10" t="s">
        <v>117</v>
      </c>
      <c r="U1290" s="248">
        <v>0</v>
      </c>
      <c r="V1290" s="10"/>
      <c r="W1290" s="10"/>
      <c r="X1290" s="10"/>
      <c r="Y1290" s="10" t="s">
        <v>2305</v>
      </c>
      <c r="Z1290" s="97"/>
      <c r="AA1290" s="11"/>
      <c r="AB1290" s="10" t="str">
        <f t="shared" si="104"/>
        <v>18</v>
      </c>
      <c r="AC1290" s="10"/>
      <c r="AD1290" s="10"/>
      <c r="AE1290" s="10">
        <f t="shared" si="105"/>
        <v>22.186111067404358</v>
      </c>
      <c r="AF1290" s="10"/>
      <c r="AG1290" s="10"/>
    </row>
    <row r="1291" spans="1:33" ht="16.5" x14ac:dyDescent="0.3">
      <c r="A1291" s="10">
        <f t="shared" si="101"/>
        <v>1286</v>
      </c>
      <c r="B1291" s="1">
        <v>100011190</v>
      </c>
      <c r="D1291" s="16">
        <v>0</v>
      </c>
      <c r="E1291" s="8" t="s">
        <v>2259</v>
      </c>
      <c r="F1291" s="11" t="s">
        <v>63</v>
      </c>
      <c r="G1291" s="11"/>
      <c r="H1291" s="10">
        <v>600000</v>
      </c>
      <c r="I1291" s="10">
        <v>198000</v>
      </c>
      <c r="J1291" s="11" t="s">
        <v>149</v>
      </c>
      <c r="K1291" s="214" t="s">
        <v>1301</v>
      </c>
      <c r="L1291" s="12">
        <v>0</v>
      </c>
      <c r="M1291" s="10">
        <v>3</v>
      </c>
      <c r="N1291" s="10"/>
      <c r="O1291" s="250">
        <v>270003</v>
      </c>
      <c r="P1291" s="10">
        <v>0</v>
      </c>
      <c r="Q1291" s="10"/>
      <c r="R1291" s="248"/>
      <c r="S1291" s="248"/>
      <c r="T1291" s="10" t="s">
        <v>117</v>
      </c>
      <c r="U1291" s="248">
        <v>0</v>
      </c>
      <c r="V1291" s="10"/>
      <c r="W1291" s="10"/>
      <c r="X1291" s="10"/>
      <c r="Y1291" s="10" t="s">
        <v>2306</v>
      </c>
      <c r="Z1291" s="97"/>
      <c r="AA1291" s="11"/>
      <c r="AB1291" s="10" t="str">
        <f t="shared" si="104"/>
        <v>19</v>
      </c>
      <c r="AC1291" s="10"/>
      <c r="AD1291" s="10"/>
      <c r="AE1291" s="10">
        <f t="shared" si="105"/>
        <v>26.62333328088523</v>
      </c>
      <c r="AF1291" s="10"/>
      <c r="AG1291" s="10"/>
    </row>
    <row r="1292" spans="1:33" ht="16.5" x14ac:dyDescent="0.3">
      <c r="A1292" s="55">
        <f t="shared" si="101"/>
        <v>1287</v>
      </c>
      <c r="B1292" s="1">
        <v>100011200</v>
      </c>
      <c r="D1292" s="16">
        <v>0</v>
      </c>
      <c r="E1292" s="8" t="s">
        <v>2259</v>
      </c>
      <c r="F1292" s="11" t="s">
        <v>63</v>
      </c>
      <c r="G1292" s="11"/>
      <c r="H1292" s="10">
        <v>600000</v>
      </c>
      <c r="I1292" s="10">
        <v>198000</v>
      </c>
      <c r="J1292" s="11" t="s">
        <v>149</v>
      </c>
      <c r="K1292" s="214" t="s">
        <v>1301</v>
      </c>
      <c r="L1292" s="12">
        <v>0</v>
      </c>
      <c r="M1292" s="10">
        <v>3</v>
      </c>
      <c r="N1292" s="10"/>
      <c r="O1292" s="250">
        <v>270003</v>
      </c>
      <c r="P1292" s="10">
        <v>0</v>
      </c>
      <c r="Q1292" s="10"/>
      <c r="R1292" s="248"/>
      <c r="S1292" s="248"/>
      <c r="T1292" s="10" t="s">
        <v>117</v>
      </c>
      <c r="U1292" s="248">
        <v>0</v>
      </c>
      <c r="V1292" s="10"/>
      <c r="W1292" s="10"/>
      <c r="X1292" s="10"/>
      <c r="Y1292" s="10" t="s">
        <v>2307</v>
      </c>
      <c r="Z1292" s="97"/>
      <c r="AA1292" s="11"/>
      <c r="AB1292" s="10" t="str">
        <f t="shared" si="104"/>
        <v>20</v>
      </c>
      <c r="AC1292" s="10"/>
      <c r="AD1292" s="10"/>
      <c r="AE1292" s="10">
        <f t="shared" si="105"/>
        <v>31.947999937062274</v>
      </c>
      <c r="AF1292" s="10"/>
      <c r="AG1292" s="10"/>
    </row>
    <row r="1293" spans="1:33" ht="16.5" x14ac:dyDescent="0.3">
      <c r="A1293" s="10">
        <f t="shared" si="101"/>
        <v>1288</v>
      </c>
      <c r="B1293" s="1">
        <v>100011210</v>
      </c>
      <c r="D1293" s="16">
        <v>0</v>
      </c>
      <c r="E1293" s="8" t="s">
        <v>2259</v>
      </c>
      <c r="F1293" s="11" t="s">
        <v>63</v>
      </c>
      <c r="G1293" s="11"/>
      <c r="H1293" s="10">
        <v>600000</v>
      </c>
      <c r="I1293" s="10">
        <v>198000</v>
      </c>
      <c r="J1293" s="11" t="s">
        <v>149</v>
      </c>
      <c r="K1293" s="214" t="s">
        <v>1301</v>
      </c>
      <c r="L1293" s="12">
        <v>0</v>
      </c>
      <c r="M1293" s="10">
        <v>3</v>
      </c>
      <c r="N1293" s="10"/>
      <c r="O1293" s="250">
        <v>270003</v>
      </c>
      <c r="P1293" s="10">
        <v>0</v>
      </c>
      <c r="Q1293" s="10"/>
      <c r="R1293" s="248"/>
      <c r="S1293" s="248"/>
      <c r="T1293" s="10" t="s">
        <v>117</v>
      </c>
      <c r="U1293" s="248">
        <v>0</v>
      </c>
      <c r="V1293" s="10"/>
      <c r="W1293" s="10"/>
      <c r="X1293" s="10"/>
      <c r="Y1293" s="10" t="s">
        <v>2308</v>
      </c>
      <c r="Z1293" s="97"/>
      <c r="AA1293" s="11"/>
      <c r="AB1293" s="10" t="str">
        <f t="shared" si="104"/>
        <v>21</v>
      </c>
      <c r="AC1293" s="10"/>
      <c r="AD1293" s="10"/>
      <c r="AE1293" s="10">
        <f t="shared" si="105"/>
        <v>38.337599924474731</v>
      </c>
      <c r="AF1293" s="10"/>
      <c r="AG1293" s="10"/>
    </row>
    <row r="1294" spans="1:33" ht="16.5" x14ac:dyDescent="0.3">
      <c r="A1294" s="55">
        <f t="shared" si="101"/>
        <v>1289</v>
      </c>
      <c r="B1294" s="1">
        <v>100011220</v>
      </c>
      <c r="D1294" s="16">
        <v>0</v>
      </c>
      <c r="E1294" s="8" t="s">
        <v>2259</v>
      </c>
      <c r="F1294" s="11" t="s">
        <v>63</v>
      </c>
      <c r="G1294" s="11"/>
      <c r="H1294" s="10">
        <v>600000</v>
      </c>
      <c r="I1294" s="10">
        <v>198000</v>
      </c>
      <c r="J1294" s="11" t="s">
        <v>149</v>
      </c>
      <c r="K1294" s="214" t="s">
        <v>1301</v>
      </c>
      <c r="L1294" s="12">
        <v>0</v>
      </c>
      <c r="M1294" s="10">
        <v>3</v>
      </c>
      <c r="N1294" s="10"/>
      <c r="O1294" s="250">
        <v>270003</v>
      </c>
      <c r="P1294" s="10">
        <v>0</v>
      </c>
      <c r="Q1294" s="10"/>
      <c r="R1294" s="248"/>
      <c r="S1294" s="248"/>
      <c r="T1294" s="10" t="s">
        <v>117</v>
      </c>
      <c r="U1294" s="248">
        <v>0</v>
      </c>
      <c r="V1294" s="10"/>
      <c r="W1294" s="10"/>
      <c r="X1294" s="10"/>
      <c r="Y1294" s="10" t="s">
        <v>2309</v>
      </c>
      <c r="Z1294" s="97"/>
      <c r="AA1294" s="11"/>
      <c r="AB1294" s="10" t="str">
        <f t="shared" si="104"/>
        <v>22</v>
      </c>
      <c r="AC1294" s="10"/>
      <c r="AD1294" s="10"/>
      <c r="AE1294" s="10">
        <f t="shared" si="105"/>
        <v>46.005119909369675</v>
      </c>
      <c r="AF1294" s="10"/>
      <c r="AG1294" s="10"/>
    </row>
    <row r="1295" spans="1:33" ht="16.5" x14ac:dyDescent="0.3">
      <c r="A1295" s="10">
        <f t="shared" si="101"/>
        <v>1290</v>
      </c>
      <c r="B1295" s="1">
        <v>100011230</v>
      </c>
      <c r="D1295" s="16">
        <v>0</v>
      </c>
      <c r="E1295" s="8" t="s">
        <v>2259</v>
      </c>
      <c r="F1295" s="11" t="s">
        <v>63</v>
      </c>
      <c r="G1295" s="11"/>
      <c r="H1295" s="10">
        <v>600000</v>
      </c>
      <c r="I1295" s="10">
        <v>198000</v>
      </c>
      <c r="J1295" s="11" t="s">
        <v>149</v>
      </c>
      <c r="K1295" s="214" t="s">
        <v>1301</v>
      </c>
      <c r="L1295" s="12">
        <v>0</v>
      </c>
      <c r="M1295" s="10">
        <v>3</v>
      </c>
      <c r="N1295" s="10"/>
      <c r="O1295" s="250">
        <v>270003</v>
      </c>
      <c r="P1295" s="10">
        <v>0</v>
      </c>
      <c r="Q1295" s="10"/>
      <c r="R1295" s="248"/>
      <c r="S1295" s="248"/>
      <c r="T1295" s="10" t="s">
        <v>117</v>
      </c>
      <c r="U1295" s="248">
        <v>0</v>
      </c>
      <c r="V1295" s="10"/>
      <c r="W1295" s="10"/>
      <c r="X1295" s="10"/>
      <c r="Y1295" s="10" t="s">
        <v>2310</v>
      </c>
      <c r="Z1295" s="97"/>
      <c r="AA1295" s="11"/>
      <c r="AB1295" s="10" t="str">
        <f t="shared" si="104"/>
        <v>23</v>
      </c>
      <c r="AC1295" s="10"/>
      <c r="AD1295" s="10"/>
      <c r="AE1295" s="10">
        <f t="shared" si="105"/>
        <v>55.206143891243606</v>
      </c>
      <c r="AF1295" s="10"/>
      <c r="AG1295" s="10"/>
    </row>
    <row r="1296" spans="1:33" ht="16.5" x14ac:dyDescent="0.3">
      <c r="A1296" s="55">
        <f t="shared" si="101"/>
        <v>1291</v>
      </c>
      <c r="B1296" s="1">
        <v>100011240</v>
      </c>
      <c r="D1296" s="16">
        <v>0</v>
      </c>
      <c r="E1296" s="8" t="s">
        <v>2259</v>
      </c>
      <c r="F1296" s="11" t="s">
        <v>63</v>
      </c>
      <c r="G1296" s="11"/>
      <c r="H1296" s="10">
        <v>600000</v>
      </c>
      <c r="I1296" s="10">
        <v>198000</v>
      </c>
      <c r="J1296" s="11" t="s">
        <v>149</v>
      </c>
      <c r="K1296" s="214" t="s">
        <v>1301</v>
      </c>
      <c r="L1296" s="12">
        <v>0</v>
      </c>
      <c r="M1296" s="10">
        <v>3</v>
      </c>
      <c r="N1296" s="10"/>
      <c r="O1296" s="250">
        <v>270003</v>
      </c>
      <c r="P1296" s="10">
        <v>0</v>
      </c>
      <c r="Q1296" s="10"/>
      <c r="R1296" s="248"/>
      <c r="S1296" s="248"/>
      <c r="T1296" s="10" t="s">
        <v>117</v>
      </c>
      <c r="U1296" s="248">
        <v>0</v>
      </c>
      <c r="V1296" s="10"/>
      <c r="W1296" s="10"/>
      <c r="X1296" s="10"/>
      <c r="Y1296" s="10" t="s">
        <v>2311</v>
      </c>
      <c r="Z1296" s="97"/>
      <c r="AA1296" s="11"/>
      <c r="AB1296" s="10" t="str">
        <f t="shared" si="104"/>
        <v>24</v>
      </c>
      <c r="AC1296" s="10"/>
      <c r="AD1296" s="10"/>
      <c r="AE1296" s="10">
        <f t="shared" si="105"/>
        <v>66.247372669492322</v>
      </c>
      <c r="AF1296" s="10"/>
      <c r="AG1296" s="10"/>
    </row>
    <row r="1297" spans="1:33" ht="16.5" x14ac:dyDescent="0.3">
      <c r="A1297" s="10">
        <f t="shared" si="101"/>
        <v>1292</v>
      </c>
      <c r="B1297" s="1">
        <v>100011250</v>
      </c>
      <c r="D1297" s="16">
        <v>0</v>
      </c>
      <c r="E1297" s="8" t="s">
        <v>2259</v>
      </c>
      <c r="F1297" s="11" t="s">
        <v>63</v>
      </c>
      <c r="G1297" s="11"/>
      <c r="H1297" s="10">
        <v>600000</v>
      </c>
      <c r="I1297" s="10">
        <v>198000</v>
      </c>
      <c r="J1297" s="11" t="s">
        <v>149</v>
      </c>
      <c r="K1297" s="214" t="s">
        <v>1301</v>
      </c>
      <c r="L1297" s="12">
        <v>0</v>
      </c>
      <c r="M1297" s="10">
        <v>3</v>
      </c>
      <c r="N1297" s="10"/>
      <c r="O1297" s="250">
        <v>270003</v>
      </c>
      <c r="P1297" s="10">
        <v>0</v>
      </c>
      <c r="Q1297" s="10"/>
      <c r="R1297" s="248"/>
      <c r="S1297" s="248"/>
      <c r="T1297" s="10" t="s">
        <v>117</v>
      </c>
      <c r="U1297" s="248">
        <v>0</v>
      </c>
      <c r="V1297" s="10"/>
      <c r="W1297" s="10"/>
      <c r="X1297" s="10"/>
      <c r="Y1297" s="10" t="s">
        <v>2312</v>
      </c>
      <c r="Z1297" s="97"/>
      <c r="AA1297" s="11"/>
      <c r="AB1297" s="10" t="str">
        <f t="shared" si="104"/>
        <v>25</v>
      </c>
      <c r="AC1297" s="10"/>
      <c r="AD1297" s="10"/>
      <c r="AE1297" s="10">
        <f t="shared" si="105"/>
        <v>79.496847203390786</v>
      </c>
      <c r="AF1297" s="10"/>
      <c r="AG1297" s="10"/>
    </row>
    <row r="1298" spans="1:33" ht="16.5" x14ac:dyDescent="0.3">
      <c r="A1298" s="10">
        <f t="shared" si="101"/>
        <v>1293</v>
      </c>
      <c r="B1298" s="1">
        <v>100011011</v>
      </c>
      <c r="D1298" s="16">
        <v>0</v>
      </c>
      <c r="E1298" s="8" t="s">
        <v>2260</v>
      </c>
      <c r="F1298" s="11" t="s">
        <v>64</v>
      </c>
      <c r="G1298" s="11"/>
      <c r="H1298" s="10">
        <v>200000</v>
      </c>
      <c r="I1298" s="10">
        <v>0</v>
      </c>
      <c r="J1298" s="119" t="s">
        <v>1879</v>
      </c>
      <c r="K1298" s="214" t="s">
        <v>1301</v>
      </c>
      <c r="L1298" s="12" t="str">
        <f>_xlfn.CONCAT("1,3,0,",AF1298)</f>
        <v>1,3,0,300</v>
      </c>
      <c r="M1298" s="10">
        <v>0</v>
      </c>
      <c r="N1298" s="10"/>
      <c r="O1298" s="248">
        <v>270006</v>
      </c>
      <c r="P1298" s="10">
        <v>3000</v>
      </c>
      <c r="Q1298" s="10"/>
      <c r="R1298" s="248">
        <v>10</v>
      </c>
      <c r="S1298" s="248"/>
      <c r="T1298" s="10" t="s">
        <v>117</v>
      </c>
      <c r="U1298" s="248"/>
      <c r="V1298" s="10"/>
      <c r="W1298" s="10"/>
      <c r="X1298" s="10"/>
      <c r="Y1298" s="10"/>
      <c r="Z1298" s="11"/>
      <c r="AA1298" s="11"/>
      <c r="AB1298" s="10" t="str">
        <f t="shared" si="104"/>
        <v>01</v>
      </c>
      <c r="AC1298" s="10"/>
      <c r="AD1298" s="10">
        <f>[1]卡牌!$AI$81</f>
        <v>300</v>
      </c>
      <c r="AE1298" s="10">
        <f t="shared" si="105"/>
        <v>1</v>
      </c>
      <c r="AF1298" s="10">
        <f t="shared" ref="AF1298:AF1322" si="106">ROUND(AD1298*AE1298,0)</f>
        <v>300</v>
      </c>
      <c r="AG1298" s="10"/>
    </row>
    <row r="1299" spans="1:33" ht="16.5" x14ac:dyDescent="0.3">
      <c r="A1299" s="55">
        <f t="shared" si="101"/>
        <v>1294</v>
      </c>
      <c r="B1299" s="1">
        <v>100011021</v>
      </c>
      <c r="D1299" s="16">
        <v>0</v>
      </c>
      <c r="E1299" s="8" t="s">
        <v>2260</v>
      </c>
      <c r="F1299" s="11" t="s">
        <v>64</v>
      </c>
      <c r="G1299" s="11"/>
      <c r="H1299" s="10">
        <v>200000</v>
      </c>
      <c r="I1299" s="10">
        <v>0</v>
      </c>
      <c r="J1299" s="119" t="s">
        <v>1879</v>
      </c>
      <c r="K1299" s="214" t="s">
        <v>1301</v>
      </c>
      <c r="L1299" s="12" t="str">
        <f t="shared" ref="L1299:L1322" si="107">_xlfn.CONCAT("1,3,0,",AF1299)</f>
        <v>1,3,0,360</v>
      </c>
      <c r="M1299" s="10">
        <v>0</v>
      </c>
      <c r="N1299" s="10"/>
      <c r="O1299" s="248">
        <v>270006</v>
      </c>
      <c r="P1299" s="10">
        <v>3000</v>
      </c>
      <c r="Q1299" s="10"/>
      <c r="R1299" s="248">
        <v>10</v>
      </c>
      <c r="S1299" s="248"/>
      <c r="T1299" s="10" t="s">
        <v>117</v>
      </c>
      <c r="U1299" s="248"/>
      <c r="V1299" s="10"/>
      <c r="W1299" s="10"/>
      <c r="X1299" s="10"/>
      <c r="Y1299" s="10"/>
      <c r="Z1299" s="11"/>
      <c r="AA1299" s="11"/>
      <c r="AB1299" s="10" t="str">
        <f t="shared" si="104"/>
        <v>02</v>
      </c>
      <c r="AC1299" s="10"/>
      <c r="AD1299" s="10">
        <f>[1]卡牌!$AI$81</f>
        <v>300</v>
      </c>
      <c r="AE1299" s="10">
        <f t="shared" si="105"/>
        <v>1.2</v>
      </c>
      <c r="AF1299" s="10">
        <f t="shared" si="106"/>
        <v>360</v>
      </c>
      <c r="AG1299" s="10"/>
    </row>
    <row r="1300" spans="1:33" ht="16.5" x14ac:dyDescent="0.3">
      <c r="A1300" s="10">
        <f t="shared" si="101"/>
        <v>1295</v>
      </c>
      <c r="B1300" s="1">
        <v>100011031</v>
      </c>
      <c r="D1300" s="16">
        <v>0</v>
      </c>
      <c r="E1300" s="8" t="s">
        <v>2260</v>
      </c>
      <c r="F1300" s="11" t="s">
        <v>64</v>
      </c>
      <c r="G1300" s="11"/>
      <c r="H1300" s="10">
        <v>200000</v>
      </c>
      <c r="I1300" s="10">
        <v>0</v>
      </c>
      <c r="J1300" s="119" t="s">
        <v>1879</v>
      </c>
      <c r="K1300" s="214" t="s">
        <v>1301</v>
      </c>
      <c r="L1300" s="12" t="str">
        <f t="shared" si="107"/>
        <v>1,3,0,432</v>
      </c>
      <c r="M1300" s="10">
        <v>0</v>
      </c>
      <c r="N1300" s="10"/>
      <c r="O1300" s="248">
        <v>270006</v>
      </c>
      <c r="P1300" s="10">
        <v>3000</v>
      </c>
      <c r="Q1300" s="10"/>
      <c r="R1300" s="248">
        <v>10</v>
      </c>
      <c r="S1300" s="248"/>
      <c r="T1300" s="10" t="s">
        <v>117</v>
      </c>
      <c r="U1300" s="248"/>
      <c r="V1300" s="10"/>
      <c r="W1300" s="10"/>
      <c r="X1300" s="10"/>
      <c r="Y1300" s="10"/>
      <c r="Z1300" s="11"/>
      <c r="AA1300" s="11"/>
      <c r="AB1300" s="10" t="str">
        <f t="shared" si="104"/>
        <v>03</v>
      </c>
      <c r="AC1300" s="10"/>
      <c r="AD1300" s="10">
        <f>[1]卡牌!$AI$81</f>
        <v>300</v>
      </c>
      <c r="AE1300" s="10">
        <f t="shared" si="105"/>
        <v>1.44</v>
      </c>
      <c r="AF1300" s="10">
        <f t="shared" si="106"/>
        <v>432</v>
      </c>
      <c r="AG1300" s="10"/>
    </row>
    <row r="1301" spans="1:33" ht="16.5" x14ac:dyDescent="0.3">
      <c r="A1301" s="10">
        <f t="shared" si="101"/>
        <v>1296</v>
      </c>
      <c r="B1301" s="1">
        <v>100011041</v>
      </c>
      <c r="D1301" s="16">
        <v>0</v>
      </c>
      <c r="E1301" s="8" t="s">
        <v>2260</v>
      </c>
      <c r="F1301" s="11" t="s">
        <v>64</v>
      </c>
      <c r="G1301" s="11"/>
      <c r="H1301" s="10">
        <v>200000</v>
      </c>
      <c r="I1301" s="10">
        <v>0</v>
      </c>
      <c r="J1301" s="119" t="s">
        <v>1879</v>
      </c>
      <c r="K1301" s="214" t="s">
        <v>1301</v>
      </c>
      <c r="L1301" s="12" t="str">
        <f t="shared" si="107"/>
        <v>1,3,0,518</v>
      </c>
      <c r="M1301" s="10">
        <v>0</v>
      </c>
      <c r="N1301" s="10"/>
      <c r="O1301" s="248">
        <v>270006</v>
      </c>
      <c r="P1301" s="10">
        <v>3000</v>
      </c>
      <c r="Q1301" s="10"/>
      <c r="R1301" s="248">
        <v>10</v>
      </c>
      <c r="S1301" s="248"/>
      <c r="T1301" s="10" t="s">
        <v>117</v>
      </c>
      <c r="U1301" s="248"/>
      <c r="V1301" s="10"/>
      <c r="W1301" s="10"/>
      <c r="X1301" s="10"/>
      <c r="Y1301" s="10"/>
      <c r="Z1301" s="11"/>
      <c r="AA1301" s="11"/>
      <c r="AB1301" s="10" t="str">
        <f t="shared" si="104"/>
        <v>04</v>
      </c>
      <c r="AC1301" s="10"/>
      <c r="AD1301" s="10">
        <f>[1]卡牌!$AI$81</f>
        <v>300</v>
      </c>
      <c r="AE1301" s="10">
        <f t="shared" si="105"/>
        <v>1.728</v>
      </c>
      <c r="AF1301" s="10">
        <f t="shared" si="106"/>
        <v>518</v>
      </c>
      <c r="AG1301" s="10"/>
    </row>
    <row r="1302" spans="1:33" ht="16.5" x14ac:dyDescent="0.3">
      <c r="A1302" s="55">
        <f t="shared" si="101"/>
        <v>1297</v>
      </c>
      <c r="B1302" s="1">
        <v>100011051</v>
      </c>
      <c r="D1302" s="16">
        <v>0</v>
      </c>
      <c r="E1302" s="8" t="s">
        <v>2260</v>
      </c>
      <c r="F1302" s="11" t="s">
        <v>64</v>
      </c>
      <c r="G1302" s="11"/>
      <c r="H1302" s="10">
        <v>200000</v>
      </c>
      <c r="I1302" s="10">
        <v>0</v>
      </c>
      <c r="J1302" s="119" t="s">
        <v>1879</v>
      </c>
      <c r="K1302" s="214" t="s">
        <v>1301</v>
      </c>
      <c r="L1302" s="12" t="str">
        <f t="shared" si="107"/>
        <v>1,3,0,622</v>
      </c>
      <c r="M1302" s="10">
        <v>0</v>
      </c>
      <c r="N1302" s="10"/>
      <c r="O1302" s="248">
        <v>270006</v>
      </c>
      <c r="P1302" s="10">
        <v>3000</v>
      </c>
      <c r="Q1302" s="10"/>
      <c r="R1302" s="248">
        <v>10</v>
      </c>
      <c r="S1302" s="248"/>
      <c r="T1302" s="10" t="s">
        <v>117</v>
      </c>
      <c r="U1302" s="248"/>
      <c r="V1302" s="10"/>
      <c r="W1302" s="10"/>
      <c r="X1302" s="10"/>
      <c r="Y1302" s="10"/>
      <c r="Z1302" s="11"/>
      <c r="AA1302" s="11"/>
      <c r="AB1302" s="10" t="str">
        <f t="shared" si="104"/>
        <v>05</v>
      </c>
      <c r="AC1302" s="10"/>
      <c r="AD1302" s="10">
        <f>[1]卡牌!$AI$81</f>
        <v>300</v>
      </c>
      <c r="AE1302" s="10">
        <f t="shared" si="105"/>
        <v>2.0735999999999999</v>
      </c>
      <c r="AF1302" s="10">
        <f t="shared" si="106"/>
        <v>622</v>
      </c>
      <c r="AG1302" s="10"/>
    </row>
    <row r="1303" spans="1:33" ht="16.5" x14ac:dyDescent="0.3">
      <c r="A1303" s="10">
        <f t="shared" si="101"/>
        <v>1298</v>
      </c>
      <c r="B1303" s="1">
        <v>100011061</v>
      </c>
      <c r="D1303" s="16">
        <v>0</v>
      </c>
      <c r="E1303" s="8" t="s">
        <v>2260</v>
      </c>
      <c r="F1303" s="11" t="s">
        <v>64</v>
      </c>
      <c r="G1303" s="11"/>
      <c r="H1303" s="10">
        <v>200000</v>
      </c>
      <c r="I1303" s="10">
        <v>0</v>
      </c>
      <c r="J1303" s="119" t="s">
        <v>1879</v>
      </c>
      <c r="K1303" s="214" t="s">
        <v>1301</v>
      </c>
      <c r="L1303" s="12" t="str">
        <f t="shared" si="107"/>
        <v>1,3,0,746</v>
      </c>
      <c r="M1303" s="10">
        <v>0</v>
      </c>
      <c r="N1303" s="10"/>
      <c r="O1303" s="248">
        <v>270006</v>
      </c>
      <c r="P1303" s="10">
        <v>3000</v>
      </c>
      <c r="Q1303" s="10"/>
      <c r="R1303" s="248">
        <v>10</v>
      </c>
      <c r="S1303" s="248"/>
      <c r="T1303" s="10" t="s">
        <v>117</v>
      </c>
      <c r="U1303" s="248"/>
      <c r="V1303" s="10"/>
      <c r="W1303" s="10"/>
      <c r="X1303" s="10"/>
      <c r="Y1303" s="10"/>
      <c r="Z1303" s="11"/>
      <c r="AA1303" s="11"/>
      <c r="AB1303" s="10" t="str">
        <f t="shared" si="104"/>
        <v>06</v>
      </c>
      <c r="AC1303" s="10"/>
      <c r="AD1303" s="10">
        <f>[1]卡牌!$AI$81</f>
        <v>300</v>
      </c>
      <c r="AE1303" s="10">
        <f t="shared" si="105"/>
        <v>2.4883199999999999</v>
      </c>
      <c r="AF1303" s="10">
        <f t="shared" si="106"/>
        <v>746</v>
      </c>
      <c r="AG1303" s="10"/>
    </row>
    <row r="1304" spans="1:33" ht="16.5" x14ac:dyDescent="0.3">
      <c r="A1304" s="10">
        <f t="shared" si="101"/>
        <v>1299</v>
      </c>
      <c r="B1304" s="1">
        <v>100011071</v>
      </c>
      <c r="D1304" s="16">
        <v>0</v>
      </c>
      <c r="E1304" s="8" t="s">
        <v>2260</v>
      </c>
      <c r="F1304" s="11" t="s">
        <v>64</v>
      </c>
      <c r="G1304" s="11"/>
      <c r="H1304" s="10">
        <v>200000</v>
      </c>
      <c r="I1304" s="10">
        <v>0</v>
      </c>
      <c r="J1304" s="119" t="s">
        <v>1879</v>
      </c>
      <c r="K1304" s="214" t="s">
        <v>1301</v>
      </c>
      <c r="L1304" s="12" t="str">
        <f t="shared" si="107"/>
        <v>1,3,0,896</v>
      </c>
      <c r="M1304" s="10">
        <v>0</v>
      </c>
      <c r="N1304" s="10"/>
      <c r="O1304" s="248">
        <v>270006</v>
      </c>
      <c r="P1304" s="10">
        <v>3000</v>
      </c>
      <c r="Q1304" s="10"/>
      <c r="R1304" s="248">
        <v>10</v>
      </c>
      <c r="S1304" s="248"/>
      <c r="T1304" s="10" t="s">
        <v>117</v>
      </c>
      <c r="U1304" s="248"/>
      <c r="V1304" s="10"/>
      <c r="W1304" s="10"/>
      <c r="X1304" s="10"/>
      <c r="Y1304" s="10"/>
      <c r="Z1304" s="11"/>
      <c r="AA1304" s="11"/>
      <c r="AB1304" s="10" t="str">
        <f t="shared" si="104"/>
        <v>07</v>
      </c>
      <c r="AC1304" s="10"/>
      <c r="AD1304" s="10">
        <f>[1]卡牌!$AI$81</f>
        <v>300</v>
      </c>
      <c r="AE1304" s="10">
        <f t="shared" si="105"/>
        <v>2.9859839999999997</v>
      </c>
      <c r="AF1304" s="10">
        <f t="shared" si="106"/>
        <v>896</v>
      </c>
      <c r="AG1304" s="10"/>
    </row>
    <row r="1305" spans="1:33" ht="16.5" x14ac:dyDescent="0.3">
      <c r="A1305" s="55">
        <f t="shared" si="101"/>
        <v>1300</v>
      </c>
      <c r="B1305" s="1">
        <v>100011081</v>
      </c>
      <c r="D1305" s="16">
        <v>0</v>
      </c>
      <c r="E1305" s="8" t="s">
        <v>2260</v>
      </c>
      <c r="F1305" s="11" t="s">
        <v>64</v>
      </c>
      <c r="G1305" s="11"/>
      <c r="H1305" s="10">
        <v>200000</v>
      </c>
      <c r="I1305" s="10">
        <v>0</v>
      </c>
      <c r="J1305" s="119" t="s">
        <v>1879</v>
      </c>
      <c r="K1305" s="214" t="s">
        <v>1301</v>
      </c>
      <c r="L1305" s="12" t="str">
        <f t="shared" si="107"/>
        <v>1,3,0,1075</v>
      </c>
      <c r="M1305" s="10">
        <v>0</v>
      </c>
      <c r="N1305" s="10"/>
      <c r="O1305" s="248">
        <v>270006</v>
      </c>
      <c r="P1305" s="10">
        <v>3000</v>
      </c>
      <c r="Q1305" s="10"/>
      <c r="R1305" s="248">
        <v>10</v>
      </c>
      <c r="S1305" s="248"/>
      <c r="T1305" s="10" t="s">
        <v>117</v>
      </c>
      <c r="U1305" s="248"/>
      <c r="V1305" s="10"/>
      <c r="W1305" s="10"/>
      <c r="X1305" s="10"/>
      <c r="Y1305" s="10"/>
      <c r="Z1305" s="11"/>
      <c r="AA1305" s="11"/>
      <c r="AB1305" s="10" t="str">
        <f t="shared" si="104"/>
        <v>08</v>
      </c>
      <c r="AC1305" s="10"/>
      <c r="AD1305" s="10">
        <f>[1]卡牌!$AI$81</f>
        <v>300</v>
      </c>
      <c r="AE1305" s="10">
        <f t="shared" si="105"/>
        <v>3.5831807999999996</v>
      </c>
      <c r="AF1305" s="10">
        <f t="shared" si="106"/>
        <v>1075</v>
      </c>
      <c r="AG1305" s="10"/>
    </row>
    <row r="1306" spans="1:33" ht="16.5" x14ac:dyDescent="0.3">
      <c r="A1306" s="10">
        <f t="shared" ref="A1306:A1369" si="108">ROW()-5</f>
        <v>1301</v>
      </c>
      <c r="B1306" s="1">
        <v>100011091</v>
      </c>
      <c r="D1306" s="16">
        <v>0</v>
      </c>
      <c r="E1306" s="8" t="s">
        <v>2260</v>
      </c>
      <c r="F1306" s="11" t="s">
        <v>64</v>
      </c>
      <c r="G1306" s="11"/>
      <c r="H1306" s="10">
        <v>200000</v>
      </c>
      <c r="I1306" s="10">
        <v>0</v>
      </c>
      <c r="J1306" s="119" t="s">
        <v>1879</v>
      </c>
      <c r="K1306" s="214" t="s">
        <v>1301</v>
      </c>
      <c r="L1306" s="12" t="str">
        <f t="shared" si="107"/>
        <v>1,3,0,1290</v>
      </c>
      <c r="M1306" s="10">
        <v>0</v>
      </c>
      <c r="N1306" s="10"/>
      <c r="O1306" s="248">
        <v>270006</v>
      </c>
      <c r="P1306" s="10">
        <v>3000</v>
      </c>
      <c r="Q1306" s="10"/>
      <c r="R1306" s="248">
        <v>10</v>
      </c>
      <c r="S1306" s="248"/>
      <c r="T1306" s="10" t="s">
        <v>117</v>
      </c>
      <c r="U1306" s="248"/>
      <c r="V1306" s="10"/>
      <c r="W1306" s="10"/>
      <c r="X1306" s="10"/>
      <c r="Y1306" s="10"/>
      <c r="Z1306" s="11"/>
      <c r="AA1306" s="11"/>
      <c r="AB1306" s="10" t="str">
        <f t="shared" si="104"/>
        <v>09</v>
      </c>
      <c r="AC1306" s="10"/>
      <c r="AD1306" s="10">
        <f>[1]卡牌!$AI$81</f>
        <v>300</v>
      </c>
      <c r="AE1306" s="10">
        <f t="shared" si="105"/>
        <v>4.2998169599999994</v>
      </c>
      <c r="AF1306" s="10">
        <f t="shared" si="106"/>
        <v>1290</v>
      </c>
      <c r="AG1306" s="10"/>
    </row>
    <row r="1307" spans="1:33" ht="16.5" x14ac:dyDescent="0.3">
      <c r="A1307" s="10">
        <f t="shared" si="108"/>
        <v>1302</v>
      </c>
      <c r="B1307" s="1">
        <v>100011101</v>
      </c>
      <c r="D1307" s="16">
        <v>0</v>
      </c>
      <c r="E1307" s="8" t="s">
        <v>2260</v>
      </c>
      <c r="F1307" s="11" t="s">
        <v>64</v>
      </c>
      <c r="G1307" s="11"/>
      <c r="H1307" s="10">
        <v>200000</v>
      </c>
      <c r="I1307" s="10">
        <v>0</v>
      </c>
      <c r="J1307" s="119" t="s">
        <v>1879</v>
      </c>
      <c r="K1307" s="214" t="s">
        <v>1301</v>
      </c>
      <c r="L1307" s="12" t="str">
        <f t="shared" si="107"/>
        <v>1,3,0,1548</v>
      </c>
      <c r="M1307" s="10">
        <v>0</v>
      </c>
      <c r="N1307" s="10"/>
      <c r="O1307" s="248">
        <v>270006</v>
      </c>
      <c r="P1307" s="10">
        <v>3000</v>
      </c>
      <c r="Q1307" s="10"/>
      <c r="R1307" s="248">
        <v>10</v>
      </c>
      <c r="S1307" s="248"/>
      <c r="T1307" s="10" t="s">
        <v>117</v>
      </c>
      <c r="U1307" s="248"/>
      <c r="V1307" s="10"/>
      <c r="W1307" s="10"/>
      <c r="X1307" s="10"/>
      <c r="Y1307" s="10"/>
      <c r="Z1307" s="11"/>
      <c r="AA1307" s="11"/>
      <c r="AB1307" s="10" t="str">
        <f t="shared" si="104"/>
        <v>10</v>
      </c>
      <c r="AC1307" s="10"/>
      <c r="AD1307" s="10">
        <f>[1]卡牌!$AI$81</f>
        <v>300</v>
      </c>
      <c r="AE1307" s="10">
        <f t="shared" si="105"/>
        <v>5.1597803519999994</v>
      </c>
      <c r="AF1307" s="10">
        <f t="shared" si="106"/>
        <v>1548</v>
      </c>
      <c r="AG1307" s="10"/>
    </row>
    <row r="1308" spans="1:33" ht="16.5" x14ac:dyDescent="0.3">
      <c r="A1308" s="55">
        <f t="shared" si="108"/>
        <v>1303</v>
      </c>
      <c r="B1308" s="1">
        <v>100011111</v>
      </c>
      <c r="D1308" s="16">
        <v>0</v>
      </c>
      <c r="E1308" s="8" t="s">
        <v>2260</v>
      </c>
      <c r="F1308" s="11" t="s">
        <v>64</v>
      </c>
      <c r="G1308" s="11"/>
      <c r="H1308" s="10">
        <v>200000</v>
      </c>
      <c r="I1308" s="10">
        <v>0</v>
      </c>
      <c r="J1308" s="119" t="s">
        <v>1879</v>
      </c>
      <c r="K1308" s="214" t="s">
        <v>1301</v>
      </c>
      <c r="L1308" s="12" t="str">
        <f t="shared" si="107"/>
        <v>1,3,0,1858</v>
      </c>
      <c r="M1308" s="10">
        <v>0</v>
      </c>
      <c r="N1308" s="10"/>
      <c r="O1308" s="248">
        <v>270006</v>
      </c>
      <c r="P1308" s="10">
        <v>3000</v>
      </c>
      <c r="Q1308" s="10"/>
      <c r="R1308" s="248">
        <v>10</v>
      </c>
      <c r="S1308" s="248"/>
      <c r="T1308" s="10" t="s">
        <v>117</v>
      </c>
      <c r="U1308" s="248"/>
      <c r="V1308" s="10"/>
      <c r="W1308" s="10"/>
      <c r="X1308" s="10"/>
      <c r="Y1308" s="10"/>
      <c r="Z1308" s="11"/>
      <c r="AA1308" s="11"/>
      <c r="AB1308" s="10" t="str">
        <f t="shared" si="104"/>
        <v>11</v>
      </c>
      <c r="AC1308" s="10"/>
      <c r="AD1308" s="10">
        <f>[1]卡牌!$AI$81</f>
        <v>300</v>
      </c>
      <c r="AE1308" s="10">
        <f t="shared" si="105"/>
        <v>6.1917364223999991</v>
      </c>
      <c r="AF1308" s="10">
        <f t="shared" si="106"/>
        <v>1858</v>
      </c>
      <c r="AG1308" s="10"/>
    </row>
    <row r="1309" spans="1:33" ht="16.5" x14ac:dyDescent="0.3">
      <c r="A1309" s="10">
        <f t="shared" si="108"/>
        <v>1304</v>
      </c>
      <c r="B1309" s="1">
        <v>100011121</v>
      </c>
      <c r="D1309" s="16">
        <v>0</v>
      </c>
      <c r="E1309" s="8" t="s">
        <v>2260</v>
      </c>
      <c r="F1309" s="11" t="s">
        <v>64</v>
      </c>
      <c r="G1309" s="11"/>
      <c r="H1309" s="10">
        <v>200000</v>
      </c>
      <c r="I1309" s="10">
        <v>0</v>
      </c>
      <c r="J1309" s="119" t="s">
        <v>1879</v>
      </c>
      <c r="K1309" s="214" t="s">
        <v>1301</v>
      </c>
      <c r="L1309" s="12" t="str">
        <f t="shared" si="107"/>
        <v>1,3,0,2229</v>
      </c>
      <c r="M1309" s="10">
        <v>0</v>
      </c>
      <c r="N1309" s="10"/>
      <c r="O1309" s="248">
        <v>270006</v>
      </c>
      <c r="P1309" s="10">
        <v>3000</v>
      </c>
      <c r="Q1309" s="10"/>
      <c r="R1309" s="248">
        <v>10</v>
      </c>
      <c r="S1309" s="248"/>
      <c r="T1309" s="10" t="s">
        <v>117</v>
      </c>
      <c r="U1309" s="248"/>
      <c r="V1309" s="10"/>
      <c r="W1309" s="10"/>
      <c r="X1309" s="10"/>
      <c r="Y1309" s="10"/>
      <c r="Z1309" s="11"/>
      <c r="AA1309" s="11"/>
      <c r="AB1309" s="10" t="str">
        <f t="shared" si="104"/>
        <v>12</v>
      </c>
      <c r="AC1309" s="10"/>
      <c r="AD1309" s="10">
        <f>[1]卡牌!$AI$81</f>
        <v>300</v>
      </c>
      <c r="AE1309" s="10">
        <f t="shared" si="105"/>
        <v>7.4300837068799988</v>
      </c>
      <c r="AF1309" s="10">
        <f t="shared" si="106"/>
        <v>2229</v>
      </c>
      <c r="AG1309" s="10"/>
    </row>
    <row r="1310" spans="1:33" ht="16.5" x14ac:dyDescent="0.3">
      <c r="A1310" s="10">
        <f t="shared" si="108"/>
        <v>1305</v>
      </c>
      <c r="B1310" s="1">
        <v>100011131</v>
      </c>
      <c r="D1310" s="16">
        <v>0</v>
      </c>
      <c r="E1310" s="8" t="s">
        <v>2260</v>
      </c>
      <c r="F1310" s="11" t="s">
        <v>64</v>
      </c>
      <c r="G1310" s="11"/>
      <c r="H1310" s="10">
        <v>200000</v>
      </c>
      <c r="I1310" s="10">
        <v>0</v>
      </c>
      <c r="J1310" s="119" t="s">
        <v>1879</v>
      </c>
      <c r="K1310" s="214" t="s">
        <v>1301</v>
      </c>
      <c r="L1310" s="12" t="str">
        <f t="shared" si="107"/>
        <v>1,3,0,2675</v>
      </c>
      <c r="M1310" s="10">
        <v>0</v>
      </c>
      <c r="N1310" s="10"/>
      <c r="O1310" s="248">
        <v>270006</v>
      </c>
      <c r="P1310" s="10">
        <v>3000</v>
      </c>
      <c r="Q1310" s="10"/>
      <c r="R1310" s="248">
        <v>10</v>
      </c>
      <c r="S1310" s="248"/>
      <c r="T1310" s="10" t="s">
        <v>117</v>
      </c>
      <c r="U1310" s="248"/>
      <c r="V1310" s="10"/>
      <c r="W1310" s="10"/>
      <c r="X1310" s="10"/>
      <c r="Y1310" s="10"/>
      <c r="Z1310" s="11"/>
      <c r="AA1310" s="11"/>
      <c r="AB1310" s="10" t="str">
        <f t="shared" si="104"/>
        <v>13</v>
      </c>
      <c r="AC1310" s="10"/>
      <c r="AD1310" s="10">
        <f>[1]卡牌!$AI$81</f>
        <v>300</v>
      </c>
      <c r="AE1310" s="10">
        <f t="shared" si="105"/>
        <v>8.9161004482559978</v>
      </c>
      <c r="AF1310" s="10">
        <f t="shared" si="106"/>
        <v>2675</v>
      </c>
      <c r="AG1310" s="10"/>
    </row>
    <row r="1311" spans="1:33" ht="16.5" x14ac:dyDescent="0.3">
      <c r="A1311" s="55">
        <f t="shared" si="108"/>
        <v>1306</v>
      </c>
      <c r="B1311" s="1">
        <v>100011141</v>
      </c>
      <c r="D1311" s="16">
        <v>0</v>
      </c>
      <c r="E1311" s="8" t="s">
        <v>2260</v>
      </c>
      <c r="F1311" s="11" t="s">
        <v>64</v>
      </c>
      <c r="G1311" s="11"/>
      <c r="H1311" s="10">
        <v>200000</v>
      </c>
      <c r="I1311" s="10">
        <v>0</v>
      </c>
      <c r="J1311" s="119" t="s">
        <v>1879</v>
      </c>
      <c r="K1311" s="214" t="s">
        <v>1301</v>
      </c>
      <c r="L1311" s="12" t="str">
        <f t="shared" si="107"/>
        <v>1,3,0,3210</v>
      </c>
      <c r="M1311" s="10">
        <v>0</v>
      </c>
      <c r="N1311" s="10"/>
      <c r="O1311" s="248">
        <v>270006</v>
      </c>
      <c r="P1311" s="10">
        <v>3000</v>
      </c>
      <c r="Q1311" s="10"/>
      <c r="R1311" s="248">
        <v>10</v>
      </c>
      <c r="S1311" s="248"/>
      <c r="T1311" s="10" t="s">
        <v>117</v>
      </c>
      <c r="U1311" s="248"/>
      <c r="V1311" s="10"/>
      <c r="W1311" s="10"/>
      <c r="X1311" s="10"/>
      <c r="Y1311" s="10"/>
      <c r="Z1311" s="11"/>
      <c r="AA1311" s="11"/>
      <c r="AB1311" s="10" t="str">
        <f t="shared" si="104"/>
        <v>14</v>
      </c>
      <c r="AC1311" s="10"/>
      <c r="AD1311" s="10">
        <f>[1]卡牌!$AI$81</f>
        <v>300</v>
      </c>
      <c r="AE1311" s="10">
        <f t="shared" si="105"/>
        <v>10.699320537907196</v>
      </c>
      <c r="AF1311" s="10">
        <f t="shared" si="106"/>
        <v>3210</v>
      </c>
      <c r="AG1311" s="10"/>
    </row>
    <row r="1312" spans="1:33" ht="16.5" x14ac:dyDescent="0.3">
      <c r="A1312" s="10">
        <f t="shared" si="108"/>
        <v>1307</v>
      </c>
      <c r="B1312" s="1">
        <v>100011151</v>
      </c>
      <c r="D1312" s="16">
        <v>0</v>
      </c>
      <c r="E1312" s="8" t="s">
        <v>2260</v>
      </c>
      <c r="F1312" s="11" t="s">
        <v>64</v>
      </c>
      <c r="G1312" s="11"/>
      <c r="H1312" s="10">
        <v>200000</v>
      </c>
      <c r="I1312" s="10">
        <v>0</v>
      </c>
      <c r="J1312" s="119" t="s">
        <v>1879</v>
      </c>
      <c r="K1312" s="214" t="s">
        <v>1301</v>
      </c>
      <c r="L1312" s="12" t="str">
        <f t="shared" si="107"/>
        <v>1,3,0,3852</v>
      </c>
      <c r="M1312" s="10">
        <v>0</v>
      </c>
      <c r="N1312" s="10"/>
      <c r="O1312" s="248">
        <v>270006</v>
      </c>
      <c r="P1312" s="10">
        <v>3000</v>
      </c>
      <c r="Q1312" s="10"/>
      <c r="R1312" s="248">
        <v>10</v>
      </c>
      <c r="S1312" s="248"/>
      <c r="T1312" s="10" t="s">
        <v>117</v>
      </c>
      <c r="U1312" s="248"/>
      <c r="V1312" s="10"/>
      <c r="W1312" s="10"/>
      <c r="X1312" s="10"/>
      <c r="Y1312" s="10"/>
      <c r="Z1312" s="11"/>
      <c r="AA1312" s="11"/>
      <c r="AB1312" s="10" t="str">
        <f t="shared" si="104"/>
        <v>15</v>
      </c>
      <c r="AC1312" s="10"/>
      <c r="AD1312" s="10">
        <f>[1]卡牌!$AI$81</f>
        <v>300</v>
      </c>
      <c r="AE1312" s="10">
        <f t="shared" si="105"/>
        <v>12.839184645488634</v>
      </c>
      <c r="AF1312" s="10">
        <f t="shared" si="106"/>
        <v>3852</v>
      </c>
      <c r="AG1312" s="10"/>
    </row>
    <row r="1313" spans="1:33" ht="16.5" x14ac:dyDescent="0.3">
      <c r="A1313" s="10">
        <f t="shared" si="108"/>
        <v>1308</v>
      </c>
      <c r="B1313" s="1">
        <v>100011161</v>
      </c>
      <c r="D1313" s="16">
        <v>0</v>
      </c>
      <c r="E1313" s="8" t="s">
        <v>2260</v>
      </c>
      <c r="F1313" s="11" t="s">
        <v>64</v>
      </c>
      <c r="G1313" s="11"/>
      <c r="H1313" s="10">
        <v>200000</v>
      </c>
      <c r="I1313" s="10">
        <v>0</v>
      </c>
      <c r="J1313" s="119" t="s">
        <v>1879</v>
      </c>
      <c r="K1313" s="214" t="s">
        <v>1301</v>
      </c>
      <c r="L1313" s="12" t="str">
        <f t="shared" si="107"/>
        <v>1,3,0,4622</v>
      </c>
      <c r="M1313" s="10">
        <v>0</v>
      </c>
      <c r="N1313" s="10"/>
      <c r="O1313" s="248">
        <v>270006</v>
      </c>
      <c r="P1313" s="10">
        <v>3000</v>
      </c>
      <c r="Q1313" s="10"/>
      <c r="R1313" s="248">
        <v>10</v>
      </c>
      <c r="S1313" s="248"/>
      <c r="T1313" s="10" t="s">
        <v>117</v>
      </c>
      <c r="U1313" s="248"/>
      <c r="V1313" s="10"/>
      <c r="W1313" s="10"/>
      <c r="X1313" s="10"/>
      <c r="Y1313" s="10"/>
      <c r="Z1313" s="11"/>
      <c r="AA1313" s="11"/>
      <c r="AB1313" s="10" t="str">
        <f t="shared" si="104"/>
        <v>16</v>
      </c>
      <c r="AC1313" s="10"/>
      <c r="AD1313" s="10">
        <f>[1]卡牌!$AI$81</f>
        <v>300</v>
      </c>
      <c r="AE1313" s="10">
        <f t="shared" si="105"/>
        <v>15.407021574586361</v>
      </c>
      <c r="AF1313" s="10">
        <f t="shared" si="106"/>
        <v>4622</v>
      </c>
      <c r="AG1313" s="10"/>
    </row>
    <row r="1314" spans="1:33" ht="16.5" x14ac:dyDescent="0.3">
      <c r="A1314" s="55">
        <f t="shared" si="108"/>
        <v>1309</v>
      </c>
      <c r="B1314" s="1">
        <v>100011171</v>
      </c>
      <c r="D1314" s="16">
        <v>0</v>
      </c>
      <c r="E1314" s="8" t="s">
        <v>2260</v>
      </c>
      <c r="F1314" s="11" t="s">
        <v>64</v>
      </c>
      <c r="G1314" s="11"/>
      <c r="H1314" s="10">
        <v>200000</v>
      </c>
      <c r="I1314" s="10">
        <v>0</v>
      </c>
      <c r="J1314" s="119" t="s">
        <v>1879</v>
      </c>
      <c r="K1314" s="214" t="s">
        <v>1301</v>
      </c>
      <c r="L1314" s="12" t="str">
        <f t="shared" si="107"/>
        <v>1,3,0,5547</v>
      </c>
      <c r="M1314" s="10">
        <v>0</v>
      </c>
      <c r="N1314" s="10"/>
      <c r="O1314" s="248">
        <v>270006</v>
      </c>
      <c r="P1314" s="10">
        <v>3000</v>
      </c>
      <c r="Q1314" s="10"/>
      <c r="R1314" s="248">
        <v>10</v>
      </c>
      <c r="S1314" s="248"/>
      <c r="T1314" s="10" t="s">
        <v>117</v>
      </c>
      <c r="U1314" s="248"/>
      <c r="V1314" s="10"/>
      <c r="W1314" s="10"/>
      <c r="X1314" s="10"/>
      <c r="Y1314" s="10"/>
      <c r="Z1314" s="11"/>
      <c r="AA1314" s="11"/>
      <c r="AB1314" s="10" t="str">
        <f t="shared" si="104"/>
        <v>17</v>
      </c>
      <c r="AC1314" s="10"/>
      <c r="AD1314" s="10">
        <f>[1]卡牌!$AI$81</f>
        <v>300</v>
      </c>
      <c r="AE1314" s="10">
        <f t="shared" si="105"/>
        <v>18.488425889503631</v>
      </c>
      <c r="AF1314" s="10">
        <f t="shared" si="106"/>
        <v>5547</v>
      </c>
      <c r="AG1314" s="10"/>
    </row>
    <row r="1315" spans="1:33" ht="16.5" x14ac:dyDescent="0.3">
      <c r="A1315" s="10">
        <f t="shared" si="108"/>
        <v>1310</v>
      </c>
      <c r="B1315" s="1">
        <v>100011181</v>
      </c>
      <c r="D1315" s="16">
        <v>0</v>
      </c>
      <c r="E1315" s="8" t="s">
        <v>2260</v>
      </c>
      <c r="F1315" s="11" t="s">
        <v>64</v>
      </c>
      <c r="G1315" s="11"/>
      <c r="H1315" s="10">
        <v>200000</v>
      </c>
      <c r="I1315" s="10">
        <v>0</v>
      </c>
      <c r="J1315" s="119" t="s">
        <v>1879</v>
      </c>
      <c r="K1315" s="214" t="s">
        <v>1301</v>
      </c>
      <c r="L1315" s="12" t="str">
        <f t="shared" si="107"/>
        <v>1,3,0,6656</v>
      </c>
      <c r="M1315" s="10">
        <v>0</v>
      </c>
      <c r="N1315" s="10"/>
      <c r="O1315" s="248">
        <v>270006</v>
      </c>
      <c r="P1315" s="10">
        <v>3000</v>
      </c>
      <c r="Q1315" s="10"/>
      <c r="R1315" s="248">
        <v>10</v>
      </c>
      <c r="S1315" s="248"/>
      <c r="T1315" s="10" t="s">
        <v>117</v>
      </c>
      <c r="U1315" s="248"/>
      <c r="V1315" s="10"/>
      <c r="W1315" s="10"/>
      <c r="X1315" s="10"/>
      <c r="Y1315" s="10"/>
      <c r="Z1315" s="11"/>
      <c r="AA1315" s="11"/>
      <c r="AB1315" s="10" t="str">
        <f t="shared" si="104"/>
        <v>18</v>
      </c>
      <c r="AC1315" s="10"/>
      <c r="AD1315" s="10">
        <f>[1]卡牌!$AI$81</f>
        <v>300</v>
      </c>
      <c r="AE1315" s="10">
        <f t="shared" si="105"/>
        <v>22.186111067404358</v>
      </c>
      <c r="AF1315" s="10">
        <f t="shared" si="106"/>
        <v>6656</v>
      </c>
      <c r="AG1315" s="10"/>
    </row>
    <row r="1316" spans="1:33" ht="16.5" x14ac:dyDescent="0.3">
      <c r="A1316" s="10">
        <f t="shared" si="108"/>
        <v>1311</v>
      </c>
      <c r="B1316" s="1">
        <v>100011191</v>
      </c>
      <c r="D1316" s="16">
        <v>0</v>
      </c>
      <c r="E1316" s="8" t="s">
        <v>2260</v>
      </c>
      <c r="F1316" s="11" t="s">
        <v>64</v>
      </c>
      <c r="G1316" s="11"/>
      <c r="H1316" s="10">
        <v>200000</v>
      </c>
      <c r="I1316" s="10">
        <v>0</v>
      </c>
      <c r="J1316" s="119" t="s">
        <v>1879</v>
      </c>
      <c r="K1316" s="214" t="s">
        <v>1301</v>
      </c>
      <c r="L1316" s="12" t="str">
        <f t="shared" si="107"/>
        <v>1,3,0,7987</v>
      </c>
      <c r="M1316" s="10">
        <v>0</v>
      </c>
      <c r="N1316" s="10"/>
      <c r="O1316" s="248">
        <v>270006</v>
      </c>
      <c r="P1316" s="10">
        <v>3000</v>
      </c>
      <c r="Q1316" s="10"/>
      <c r="R1316" s="248">
        <v>10</v>
      </c>
      <c r="S1316" s="248"/>
      <c r="T1316" s="10" t="s">
        <v>117</v>
      </c>
      <c r="U1316" s="248"/>
      <c r="V1316" s="10"/>
      <c r="W1316" s="10"/>
      <c r="X1316" s="10"/>
      <c r="Y1316" s="10"/>
      <c r="Z1316" s="11"/>
      <c r="AA1316" s="11"/>
      <c r="AB1316" s="10" t="str">
        <f t="shared" si="104"/>
        <v>19</v>
      </c>
      <c r="AC1316" s="10"/>
      <c r="AD1316" s="10">
        <f>[1]卡牌!$AI$81</f>
        <v>300</v>
      </c>
      <c r="AE1316" s="10">
        <f t="shared" si="105"/>
        <v>26.62333328088523</v>
      </c>
      <c r="AF1316" s="10">
        <f t="shared" si="106"/>
        <v>7987</v>
      </c>
      <c r="AG1316" s="10"/>
    </row>
    <row r="1317" spans="1:33" ht="16.5" x14ac:dyDescent="0.3">
      <c r="A1317" s="55">
        <f t="shared" si="108"/>
        <v>1312</v>
      </c>
      <c r="B1317" s="1">
        <v>100011201</v>
      </c>
      <c r="D1317" s="16">
        <v>0</v>
      </c>
      <c r="E1317" s="8" t="s">
        <v>2260</v>
      </c>
      <c r="F1317" s="11" t="s">
        <v>64</v>
      </c>
      <c r="G1317" s="11"/>
      <c r="H1317" s="10">
        <v>200000</v>
      </c>
      <c r="I1317" s="10">
        <v>0</v>
      </c>
      <c r="J1317" s="119" t="s">
        <v>1879</v>
      </c>
      <c r="K1317" s="214" t="s">
        <v>1301</v>
      </c>
      <c r="L1317" s="12" t="str">
        <f t="shared" si="107"/>
        <v>1,3,0,9584</v>
      </c>
      <c r="M1317" s="10">
        <v>0</v>
      </c>
      <c r="N1317" s="10"/>
      <c r="O1317" s="248">
        <v>270006</v>
      </c>
      <c r="P1317" s="10">
        <v>3000</v>
      </c>
      <c r="Q1317" s="10"/>
      <c r="R1317" s="248">
        <v>10</v>
      </c>
      <c r="S1317" s="248"/>
      <c r="T1317" s="10" t="s">
        <v>117</v>
      </c>
      <c r="U1317" s="248"/>
      <c r="V1317" s="10"/>
      <c r="W1317" s="10"/>
      <c r="X1317" s="10"/>
      <c r="Y1317" s="10"/>
      <c r="Z1317" s="11"/>
      <c r="AA1317" s="11"/>
      <c r="AB1317" s="10" t="str">
        <f t="shared" si="104"/>
        <v>20</v>
      </c>
      <c r="AC1317" s="10"/>
      <c r="AD1317" s="10">
        <f>[1]卡牌!$AI$81</f>
        <v>300</v>
      </c>
      <c r="AE1317" s="10">
        <f t="shared" si="105"/>
        <v>31.947999937062274</v>
      </c>
      <c r="AF1317" s="10">
        <f t="shared" si="106"/>
        <v>9584</v>
      </c>
      <c r="AG1317" s="10"/>
    </row>
    <row r="1318" spans="1:33" ht="16.5" x14ac:dyDescent="0.3">
      <c r="A1318" s="10">
        <f t="shared" si="108"/>
        <v>1313</v>
      </c>
      <c r="B1318" s="1">
        <v>100011211</v>
      </c>
      <c r="D1318" s="16">
        <v>0</v>
      </c>
      <c r="E1318" s="8" t="s">
        <v>2260</v>
      </c>
      <c r="F1318" s="11" t="s">
        <v>64</v>
      </c>
      <c r="G1318" s="11"/>
      <c r="H1318" s="10">
        <v>200000</v>
      </c>
      <c r="I1318" s="10">
        <v>0</v>
      </c>
      <c r="J1318" s="119" t="s">
        <v>1879</v>
      </c>
      <c r="K1318" s="214" t="s">
        <v>1301</v>
      </c>
      <c r="L1318" s="12" t="str">
        <f t="shared" si="107"/>
        <v>1,3,0,11501</v>
      </c>
      <c r="M1318" s="10">
        <v>0</v>
      </c>
      <c r="N1318" s="10"/>
      <c r="O1318" s="248">
        <v>270006</v>
      </c>
      <c r="P1318" s="10">
        <v>3000</v>
      </c>
      <c r="Q1318" s="10"/>
      <c r="R1318" s="248">
        <v>10</v>
      </c>
      <c r="S1318" s="248"/>
      <c r="T1318" s="10" t="s">
        <v>117</v>
      </c>
      <c r="U1318" s="248"/>
      <c r="V1318" s="10"/>
      <c r="W1318" s="10"/>
      <c r="X1318" s="10"/>
      <c r="Y1318" s="10"/>
      <c r="Z1318" s="11"/>
      <c r="AA1318" s="11"/>
      <c r="AB1318" s="10" t="str">
        <f t="shared" si="104"/>
        <v>21</v>
      </c>
      <c r="AC1318" s="10"/>
      <c r="AD1318" s="10">
        <f>[1]卡牌!$AI$81</f>
        <v>300</v>
      </c>
      <c r="AE1318" s="10">
        <f t="shared" si="105"/>
        <v>38.337599924474731</v>
      </c>
      <c r="AF1318" s="10">
        <f t="shared" si="106"/>
        <v>11501</v>
      </c>
      <c r="AG1318" s="10"/>
    </row>
    <row r="1319" spans="1:33" ht="16.5" x14ac:dyDescent="0.3">
      <c r="A1319" s="10">
        <f t="shared" si="108"/>
        <v>1314</v>
      </c>
      <c r="B1319" s="1">
        <v>100011221</v>
      </c>
      <c r="D1319" s="16">
        <v>0</v>
      </c>
      <c r="E1319" s="8" t="s">
        <v>2260</v>
      </c>
      <c r="F1319" s="11" t="s">
        <v>64</v>
      </c>
      <c r="G1319" s="11"/>
      <c r="H1319" s="10">
        <v>200000</v>
      </c>
      <c r="I1319" s="10">
        <v>0</v>
      </c>
      <c r="J1319" s="119" t="s">
        <v>1879</v>
      </c>
      <c r="K1319" s="214" t="s">
        <v>1301</v>
      </c>
      <c r="L1319" s="12" t="str">
        <f t="shared" si="107"/>
        <v>1,3,0,13802</v>
      </c>
      <c r="M1319" s="10">
        <v>0</v>
      </c>
      <c r="N1319" s="10"/>
      <c r="O1319" s="248">
        <v>270006</v>
      </c>
      <c r="P1319" s="10">
        <v>3000</v>
      </c>
      <c r="Q1319" s="10"/>
      <c r="R1319" s="248">
        <v>10</v>
      </c>
      <c r="S1319" s="248"/>
      <c r="T1319" s="10" t="s">
        <v>117</v>
      </c>
      <c r="U1319" s="248"/>
      <c r="V1319" s="10"/>
      <c r="W1319" s="10"/>
      <c r="X1319" s="10"/>
      <c r="Y1319" s="10"/>
      <c r="Z1319" s="11"/>
      <c r="AA1319" s="11"/>
      <c r="AB1319" s="10" t="str">
        <f t="shared" ref="AB1319:AB1382" si="109">AB1294</f>
        <v>22</v>
      </c>
      <c r="AC1319" s="10"/>
      <c r="AD1319" s="10">
        <f>[1]卡牌!$AI$81</f>
        <v>300</v>
      </c>
      <c r="AE1319" s="10">
        <f t="shared" ref="AE1319:AE1382" si="110">AE1294</f>
        <v>46.005119909369675</v>
      </c>
      <c r="AF1319" s="10">
        <f t="shared" si="106"/>
        <v>13802</v>
      </c>
      <c r="AG1319" s="10"/>
    </row>
    <row r="1320" spans="1:33" ht="16.5" x14ac:dyDescent="0.3">
      <c r="A1320" s="55">
        <f t="shared" si="108"/>
        <v>1315</v>
      </c>
      <c r="B1320" s="1">
        <v>100011231</v>
      </c>
      <c r="D1320" s="16">
        <v>0</v>
      </c>
      <c r="E1320" s="8" t="s">
        <v>2260</v>
      </c>
      <c r="F1320" s="11" t="s">
        <v>64</v>
      </c>
      <c r="G1320" s="11"/>
      <c r="H1320" s="10">
        <v>200000</v>
      </c>
      <c r="I1320" s="10">
        <v>0</v>
      </c>
      <c r="J1320" s="119" t="s">
        <v>1879</v>
      </c>
      <c r="K1320" s="214" t="s">
        <v>1301</v>
      </c>
      <c r="L1320" s="12" t="str">
        <f t="shared" si="107"/>
        <v>1,3,0,16562</v>
      </c>
      <c r="M1320" s="10">
        <v>0</v>
      </c>
      <c r="N1320" s="10"/>
      <c r="O1320" s="248">
        <v>270006</v>
      </c>
      <c r="P1320" s="10">
        <v>3000</v>
      </c>
      <c r="Q1320" s="10"/>
      <c r="R1320" s="248">
        <v>10</v>
      </c>
      <c r="S1320" s="248"/>
      <c r="T1320" s="10" t="s">
        <v>117</v>
      </c>
      <c r="U1320" s="248"/>
      <c r="V1320" s="10"/>
      <c r="W1320" s="10"/>
      <c r="X1320" s="10"/>
      <c r="Y1320" s="10"/>
      <c r="Z1320" s="11"/>
      <c r="AA1320" s="11"/>
      <c r="AB1320" s="10" t="str">
        <f t="shared" si="109"/>
        <v>23</v>
      </c>
      <c r="AC1320" s="10"/>
      <c r="AD1320" s="10">
        <f>[1]卡牌!$AI$81</f>
        <v>300</v>
      </c>
      <c r="AE1320" s="10">
        <f t="shared" si="110"/>
        <v>55.206143891243606</v>
      </c>
      <c r="AF1320" s="10">
        <f t="shared" si="106"/>
        <v>16562</v>
      </c>
      <c r="AG1320" s="10"/>
    </row>
    <row r="1321" spans="1:33" ht="16.5" x14ac:dyDescent="0.3">
      <c r="A1321" s="10">
        <f t="shared" si="108"/>
        <v>1316</v>
      </c>
      <c r="B1321" s="1">
        <v>100011241</v>
      </c>
      <c r="D1321" s="16">
        <v>0</v>
      </c>
      <c r="E1321" s="8" t="s">
        <v>2260</v>
      </c>
      <c r="F1321" s="11" t="s">
        <v>64</v>
      </c>
      <c r="G1321" s="11"/>
      <c r="H1321" s="10">
        <v>200000</v>
      </c>
      <c r="I1321" s="10">
        <v>0</v>
      </c>
      <c r="J1321" s="119" t="s">
        <v>1879</v>
      </c>
      <c r="K1321" s="214" t="s">
        <v>1301</v>
      </c>
      <c r="L1321" s="12" t="str">
        <f t="shared" si="107"/>
        <v>1,3,0,19874</v>
      </c>
      <c r="M1321" s="10">
        <v>0</v>
      </c>
      <c r="N1321" s="10"/>
      <c r="O1321" s="248">
        <v>270006</v>
      </c>
      <c r="P1321" s="10">
        <v>3000</v>
      </c>
      <c r="Q1321" s="10"/>
      <c r="R1321" s="248">
        <v>10</v>
      </c>
      <c r="S1321" s="248"/>
      <c r="T1321" s="10" t="s">
        <v>117</v>
      </c>
      <c r="U1321" s="248"/>
      <c r="V1321" s="10"/>
      <c r="W1321" s="10"/>
      <c r="X1321" s="10"/>
      <c r="Y1321" s="10"/>
      <c r="Z1321" s="11"/>
      <c r="AA1321" s="11"/>
      <c r="AB1321" s="10" t="str">
        <f t="shared" si="109"/>
        <v>24</v>
      </c>
      <c r="AC1321" s="10"/>
      <c r="AD1321" s="10">
        <f>[1]卡牌!$AI$81</f>
        <v>300</v>
      </c>
      <c r="AE1321" s="10">
        <f t="shared" si="110"/>
        <v>66.247372669492322</v>
      </c>
      <c r="AF1321" s="10">
        <f t="shared" si="106"/>
        <v>19874</v>
      </c>
      <c r="AG1321" s="10"/>
    </row>
    <row r="1322" spans="1:33" ht="16.5" x14ac:dyDescent="0.3">
      <c r="A1322" s="10">
        <f t="shared" si="108"/>
        <v>1317</v>
      </c>
      <c r="B1322" s="1">
        <v>100011251</v>
      </c>
      <c r="D1322" s="16">
        <v>0</v>
      </c>
      <c r="E1322" s="8" t="s">
        <v>2260</v>
      </c>
      <c r="F1322" s="11" t="s">
        <v>64</v>
      </c>
      <c r="G1322" s="11"/>
      <c r="H1322" s="10">
        <v>200000</v>
      </c>
      <c r="I1322" s="10">
        <v>0</v>
      </c>
      <c r="J1322" s="119" t="s">
        <v>1879</v>
      </c>
      <c r="K1322" s="214" t="s">
        <v>1301</v>
      </c>
      <c r="L1322" s="12" t="str">
        <f t="shared" si="107"/>
        <v>1,3,0,23849</v>
      </c>
      <c r="M1322" s="10">
        <v>0</v>
      </c>
      <c r="N1322" s="10"/>
      <c r="O1322" s="248">
        <v>270006</v>
      </c>
      <c r="P1322" s="10">
        <v>3000</v>
      </c>
      <c r="Q1322" s="10"/>
      <c r="R1322" s="248">
        <v>10</v>
      </c>
      <c r="S1322" s="248"/>
      <c r="T1322" s="10" t="s">
        <v>117</v>
      </c>
      <c r="U1322" s="248"/>
      <c r="V1322" s="10"/>
      <c r="W1322" s="10"/>
      <c r="X1322" s="10"/>
      <c r="Y1322" s="10"/>
      <c r="Z1322" s="11"/>
      <c r="AA1322" s="11"/>
      <c r="AB1322" s="10" t="str">
        <f t="shared" si="109"/>
        <v>25</v>
      </c>
      <c r="AC1322" s="10"/>
      <c r="AD1322" s="10">
        <f>[1]卡牌!$AI$81</f>
        <v>300</v>
      </c>
      <c r="AE1322" s="10">
        <f t="shared" si="110"/>
        <v>79.496847203390786</v>
      </c>
      <c r="AF1322" s="10">
        <f t="shared" si="106"/>
        <v>23849</v>
      </c>
      <c r="AG1322" s="10"/>
    </row>
    <row r="1323" spans="1:33" ht="16.5" x14ac:dyDescent="0.3">
      <c r="A1323" s="10">
        <f t="shared" si="108"/>
        <v>1318</v>
      </c>
      <c r="B1323" s="1">
        <v>100012010</v>
      </c>
      <c r="D1323" s="16">
        <v>0</v>
      </c>
      <c r="E1323" s="8" t="s">
        <v>2261</v>
      </c>
      <c r="F1323" s="11" t="s">
        <v>63</v>
      </c>
      <c r="G1323" s="11"/>
      <c r="H1323" s="10">
        <v>600000</v>
      </c>
      <c r="I1323" s="10">
        <v>198000</v>
      </c>
      <c r="J1323" s="11" t="s">
        <v>149</v>
      </c>
      <c r="K1323" s="214" t="s">
        <v>1301</v>
      </c>
      <c r="L1323" s="12">
        <v>0</v>
      </c>
      <c r="M1323" s="10">
        <v>3</v>
      </c>
      <c r="N1323" s="10"/>
      <c r="O1323" s="250">
        <v>270004</v>
      </c>
      <c r="P1323" s="10">
        <v>0</v>
      </c>
      <c r="Q1323" s="10"/>
      <c r="R1323" s="248"/>
      <c r="S1323" s="248"/>
      <c r="T1323" s="10" t="s">
        <v>117</v>
      </c>
      <c r="U1323" s="248">
        <v>0</v>
      </c>
      <c r="V1323" s="10"/>
      <c r="W1323" s="10"/>
      <c r="X1323" s="10"/>
      <c r="Y1323" s="10" t="s">
        <v>2313</v>
      </c>
      <c r="Z1323" s="97"/>
      <c r="AA1323" s="11"/>
      <c r="AB1323" s="10" t="str">
        <f t="shared" si="109"/>
        <v>01</v>
      </c>
      <c r="AC1323" s="10"/>
      <c r="AD1323" s="10"/>
      <c r="AE1323" s="10">
        <f t="shared" si="110"/>
        <v>1</v>
      </c>
      <c r="AF1323" s="10"/>
      <c r="AG1323" s="10"/>
    </row>
    <row r="1324" spans="1:33" ht="16.5" x14ac:dyDescent="0.3">
      <c r="A1324" s="55">
        <f t="shared" si="108"/>
        <v>1319</v>
      </c>
      <c r="B1324" s="1">
        <v>100012020</v>
      </c>
      <c r="D1324" s="16">
        <v>0</v>
      </c>
      <c r="E1324" s="8" t="s">
        <v>2261</v>
      </c>
      <c r="F1324" s="11" t="s">
        <v>63</v>
      </c>
      <c r="G1324" s="11"/>
      <c r="H1324" s="10">
        <v>600000</v>
      </c>
      <c r="I1324" s="10">
        <v>198000</v>
      </c>
      <c r="J1324" s="11" t="s">
        <v>149</v>
      </c>
      <c r="K1324" s="214" t="s">
        <v>1301</v>
      </c>
      <c r="L1324" s="12">
        <v>0</v>
      </c>
      <c r="M1324" s="10">
        <v>3</v>
      </c>
      <c r="N1324" s="10"/>
      <c r="O1324" s="250">
        <v>270004</v>
      </c>
      <c r="P1324" s="10">
        <v>0</v>
      </c>
      <c r="Q1324" s="10"/>
      <c r="R1324" s="248"/>
      <c r="S1324" s="248"/>
      <c r="T1324" s="10" t="s">
        <v>117</v>
      </c>
      <c r="U1324" s="248">
        <v>0</v>
      </c>
      <c r="V1324" s="10"/>
      <c r="W1324" s="10"/>
      <c r="X1324" s="10"/>
      <c r="Y1324" s="10" t="s">
        <v>2314</v>
      </c>
      <c r="Z1324" s="97"/>
      <c r="AA1324" s="11"/>
      <c r="AB1324" s="10" t="str">
        <f t="shared" si="109"/>
        <v>02</v>
      </c>
      <c r="AC1324" s="10"/>
      <c r="AD1324" s="10"/>
      <c r="AE1324" s="10">
        <f t="shared" si="110"/>
        <v>1.2</v>
      </c>
      <c r="AF1324" s="10"/>
      <c r="AG1324" s="10"/>
    </row>
    <row r="1325" spans="1:33" ht="16.5" x14ac:dyDescent="0.3">
      <c r="A1325" s="10">
        <f t="shared" si="108"/>
        <v>1320</v>
      </c>
      <c r="B1325" s="1">
        <v>100012030</v>
      </c>
      <c r="D1325" s="16">
        <v>0</v>
      </c>
      <c r="E1325" s="8" t="s">
        <v>2261</v>
      </c>
      <c r="F1325" s="11" t="s">
        <v>63</v>
      </c>
      <c r="G1325" s="11"/>
      <c r="H1325" s="10">
        <v>600000</v>
      </c>
      <c r="I1325" s="10">
        <v>198000</v>
      </c>
      <c r="J1325" s="11" t="s">
        <v>149</v>
      </c>
      <c r="K1325" s="214" t="s">
        <v>1301</v>
      </c>
      <c r="L1325" s="12">
        <v>0</v>
      </c>
      <c r="M1325" s="10">
        <v>3</v>
      </c>
      <c r="N1325" s="10"/>
      <c r="O1325" s="250">
        <v>270004</v>
      </c>
      <c r="P1325" s="10">
        <v>0</v>
      </c>
      <c r="Q1325" s="10"/>
      <c r="R1325" s="248"/>
      <c r="S1325" s="248"/>
      <c r="T1325" s="10" t="s">
        <v>117</v>
      </c>
      <c r="U1325" s="248">
        <v>0</v>
      </c>
      <c r="V1325" s="10"/>
      <c r="W1325" s="10"/>
      <c r="X1325" s="10"/>
      <c r="Y1325" s="10" t="s">
        <v>2315</v>
      </c>
      <c r="Z1325" s="97"/>
      <c r="AA1325" s="11"/>
      <c r="AB1325" s="10" t="str">
        <f t="shared" si="109"/>
        <v>03</v>
      </c>
      <c r="AC1325" s="10"/>
      <c r="AD1325" s="10"/>
      <c r="AE1325" s="10">
        <f t="shared" si="110"/>
        <v>1.44</v>
      </c>
      <c r="AF1325" s="10"/>
      <c r="AG1325" s="10"/>
    </row>
    <row r="1326" spans="1:33" ht="16.5" x14ac:dyDescent="0.3">
      <c r="A1326" s="55">
        <f t="shared" si="108"/>
        <v>1321</v>
      </c>
      <c r="B1326" s="1">
        <v>100012040</v>
      </c>
      <c r="D1326" s="16">
        <v>0</v>
      </c>
      <c r="E1326" s="8" t="s">
        <v>2261</v>
      </c>
      <c r="F1326" s="11" t="s">
        <v>63</v>
      </c>
      <c r="G1326" s="11"/>
      <c r="H1326" s="10">
        <v>600000</v>
      </c>
      <c r="I1326" s="10">
        <v>198000</v>
      </c>
      <c r="J1326" s="11" t="s">
        <v>149</v>
      </c>
      <c r="K1326" s="214" t="s">
        <v>1301</v>
      </c>
      <c r="L1326" s="12">
        <v>0</v>
      </c>
      <c r="M1326" s="10">
        <v>3</v>
      </c>
      <c r="N1326" s="10"/>
      <c r="O1326" s="250">
        <v>270004</v>
      </c>
      <c r="P1326" s="10">
        <v>0</v>
      </c>
      <c r="Q1326" s="10"/>
      <c r="R1326" s="248"/>
      <c r="S1326" s="248"/>
      <c r="T1326" s="10" t="s">
        <v>117</v>
      </c>
      <c r="U1326" s="248">
        <v>0</v>
      </c>
      <c r="V1326" s="10"/>
      <c r="W1326" s="10"/>
      <c r="X1326" s="10"/>
      <c r="Y1326" s="10" t="s">
        <v>2316</v>
      </c>
      <c r="Z1326" s="97"/>
      <c r="AA1326" s="11"/>
      <c r="AB1326" s="10" t="str">
        <f t="shared" si="109"/>
        <v>04</v>
      </c>
      <c r="AC1326" s="10"/>
      <c r="AD1326" s="10"/>
      <c r="AE1326" s="10">
        <f t="shared" si="110"/>
        <v>1.728</v>
      </c>
      <c r="AF1326" s="10"/>
      <c r="AG1326" s="10"/>
    </row>
    <row r="1327" spans="1:33" ht="16.5" x14ac:dyDescent="0.3">
      <c r="A1327" s="10">
        <f t="shared" si="108"/>
        <v>1322</v>
      </c>
      <c r="B1327" s="1">
        <v>100012050</v>
      </c>
      <c r="D1327" s="16">
        <v>0</v>
      </c>
      <c r="E1327" s="8" t="s">
        <v>2261</v>
      </c>
      <c r="F1327" s="11" t="s">
        <v>63</v>
      </c>
      <c r="G1327" s="11"/>
      <c r="H1327" s="10">
        <v>600000</v>
      </c>
      <c r="I1327" s="10">
        <v>198000</v>
      </c>
      <c r="J1327" s="11" t="s">
        <v>149</v>
      </c>
      <c r="K1327" s="214" t="s">
        <v>1301</v>
      </c>
      <c r="L1327" s="12">
        <v>0</v>
      </c>
      <c r="M1327" s="10">
        <v>3</v>
      </c>
      <c r="N1327" s="10"/>
      <c r="O1327" s="250">
        <v>270004</v>
      </c>
      <c r="P1327" s="10">
        <v>0</v>
      </c>
      <c r="Q1327" s="10"/>
      <c r="R1327" s="248"/>
      <c r="S1327" s="248"/>
      <c r="T1327" s="10" t="s">
        <v>117</v>
      </c>
      <c r="U1327" s="248">
        <v>0</v>
      </c>
      <c r="V1327" s="10"/>
      <c r="W1327" s="10"/>
      <c r="X1327" s="10"/>
      <c r="Y1327" s="10" t="s">
        <v>2317</v>
      </c>
      <c r="Z1327" s="97"/>
      <c r="AA1327" s="11"/>
      <c r="AB1327" s="10" t="str">
        <f t="shared" si="109"/>
        <v>05</v>
      </c>
      <c r="AC1327" s="10"/>
      <c r="AD1327" s="10"/>
      <c r="AE1327" s="10">
        <f t="shared" si="110"/>
        <v>2.0735999999999999</v>
      </c>
      <c r="AF1327" s="10"/>
      <c r="AG1327" s="10"/>
    </row>
    <row r="1328" spans="1:33" ht="16.5" x14ac:dyDescent="0.3">
      <c r="A1328" s="55">
        <f t="shared" si="108"/>
        <v>1323</v>
      </c>
      <c r="B1328" s="1">
        <v>100012060</v>
      </c>
      <c r="D1328" s="16">
        <v>0</v>
      </c>
      <c r="E1328" s="8" t="s">
        <v>2261</v>
      </c>
      <c r="F1328" s="11" t="s">
        <v>63</v>
      </c>
      <c r="G1328" s="11"/>
      <c r="H1328" s="10">
        <v>600000</v>
      </c>
      <c r="I1328" s="10">
        <v>198000</v>
      </c>
      <c r="J1328" s="11" t="s">
        <v>149</v>
      </c>
      <c r="K1328" s="214" t="s">
        <v>1301</v>
      </c>
      <c r="L1328" s="12">
        <v>0</v>
      </c>
      <c r="M1328" s="10">
        <v>3</v>
      </c>
      <c r="N1328" s="10"/>
      <c r="O1328" s="250">
        <v>270004</v>
      </c>
      <c r="P1328" s="10">
        <v>0</v>
      </c>
      <c r="Q1328" s="10"/>
      <c r="R1328" s="248"/>
      <c r="S1328" s="248"/>
      <c r="T1328" s="10" t="s">
        <v>117</v>
      </c>
      <c r="U1328" s="248">
        <v>0</v>
      </c>
      <c r="V1328" s="10"/>
      <c r="W1328" s="10"/>
      <c r="X1328" s="10"/>
      <c r="Y1328" s="10" t="s">
        <v>2318</v>
      </c>
      <c r="Z1328" s="97"/>
      <c r="AA1328" s="11"/>
      <c r="AB1328" s="10" t="str">
        <f t="shared" si="109"/>
        <v>06</v>
      </c>
      <c r="AC1328" s="10"/>
      <c r="AD1328" s="10"/>
      <c r="AE1328" s="10">
        <f t="shared" si="110"/>
        <v>2.4883199999999999</v>
      </c>
      <c r="AF1328" s="10"/>
      <c r="AG1328" s="10"/>
    </row>
    <row r="1329" spans="1:33" ht="16.5" x14ac:dyDescent="0.3">
      <c r="A1329" s="10">
        <f t="shared" si="108"/>
        <v>1324</v>
      </c>
      <c r="B1329" s="1">
        <v>100012070</v>
      </c>
      <c r="D1329" s="16">
        <v>0</v>
      </c>
      <c r="E1329" s="8" t="s">
        <v>2261</v>
      </c>
      <c r="F1329" s="11" t="s">
        <v>63</v>
      </c>
      <c r="G1329" s="11"/>
      <c r="H1329" s="10">
        <v>600000</v>
      </c>
      <c r="I1329" s="10">
        <v>198000</v>
      </c>
      <c r="J1329" s="11" t="s">
        <v>149</v>
      </c>
      <c r="K1329" s="214" t="s">
        <v>1301</v>
      </c>
      <c r="L1329" s="12">
        <v>0</v>
      </c>
      <c r="M1329" s="10">
        <v>3</v>
      </c>
      <c r="N1329" s="10"/>
      <c r="O1329" s="250">
        <v>270004</v>
      </c>
      <c r="P1329" s="10">
        <v>0</v>
      </c>
      <c r="Q1329" s="10"/>
      <c r="R1329" s="248"/>
      <c r="S1329" s="248"/>
      <c r="T1329" s="10" t="s">
        <v>117</v>
      </c>
      <c r="U1329" s="248">
        <v>0</v>
      </c>
      <c r="V1329" s="10"/>
      <c r="W1329" s="10"/>
      <c r="X1329" s="10"/>
      <c r="Y1329" s="10" t="s">
        <v>2319</v>
      </c>
      <c r="Z1329" s="97"/>
      <c r="AA1329" s="11"/>
      <c r="AB1329" s="10" t="str">
        <f t="shared" si="109"/>
        <v>07</v>
      </c>
      <c r="AC1329" s="10"/>
      <c r="AD1329" s="10"/>
      <c r="AE1329" s="10">
        <f t="shared" si="110"/>
        <v>2.9859839999999997</v>
      </c>
      <c r="AF1329" s="10"/>
      <c r="AG1329" s="10"/>
    </row>
    <row r="1330" spans="1:33" ht="16.5" x14ac:dyDescent="0.3">
      <c r="A1330" s="55">
        <f t="shared" si="108"/>
        <v>1325</v>
      </c>
      <c r="B1330" s="1">
        <v>100012080</v>
      </c>
      <c r="D1330" s="16">
        <v>0</v>
      </c>
      <c r="E1330" s="8" t="s">
        <v>2261</v>
      </c>
      <c r="F1330" s="11" t="s">
        <v>63</v>
      </c>
      <c r="G1330" s="11"/>
      <c r="H1330" s="10">
        <v>600000</v>
      </c>
      <c r="I1330" s="10">
        <v>198000</v>
      </c>
      <c r="J1330" s="11" t="s">
        <v>149</v>
      </c>
      <c r="K1330" s="214" t="s">
        <v>1301</v>
      </c>
      <c r="L1330" s="12">
        <v>0</v>
      </c>
      <c r="M1330" s="10">
        <v>3</v>
      </c>
      <c r="N1330" s="10"/>
      <c r="O1330" s="250">
        <v>270004</v>
      </c>
      <c r="P1330" s="10">
        <v>0</v>
      </c>
      <c r="Q1330" s="10"/>
      <c r="R1330" s="248"/>
      <c r="S1330" s="248"/>
      <c r="T1330" s="10" t="s">
        <v>117</v>
      </c>
      <c r="U1330" s="248">
        <v>0</v>
      </c>
      <c r="V1330" s="10"/>
      <c r="W1330" s="10"/>
      <c r="X1330" s="10"/>
      <c r="Y1330" s="10" t="s">
        <v>2320</v>
      </c>
      <c r="Z1330" s="97"/>
      <c r="AA1330" s="11"/>
      <c r="AB1330" s="10" t="str">
        <f t="shared" si="109"/>
        <v>08</v>
      </c>
      <c r="AC1330" s="10"/>
      <c r="AD1330" s="10"/>
      <c r="AE1330" s="10">
        <f t="shared" si="110"/>
        <v>3.5831807999999996</v>
      </c>
      <c r="AF1330" s="10"/>
      <c r="AG1330" s="10"/>
    </row>
    <row r="1331" spans="1:33" ht="16.5" x14ac:dyDescent="0.3">
      <c r="A1331" s="10">
        <f t="shared" si="108"/>
        <v>1326</v>
      </c>
      <c r="B1331" s="1">
        <v>100012090</v>
      </c>
      <c r="D1331" s="16">
        <v>0</v>
      </c>
      <c r="E1331" s="8" t="s">
        <v>2261</v>
      </c>
      <c r="F1331" s="11" t="s">
        <v>63</v>
      </c>
      <c r="G1331" s="11"/>
      <c r="H1331" s="10">
        <v>600000</v>
      </c>
      <c r="I1331" s="10">
        <v>198000</v>
      </c>
      <c r="J1331" s="11" t="s">
        <v>149</v>
      </c>
      <c r="K1331" s="214" t="s">
        <v>1301</v>
      </c>
      <c r="L1331" s="12">
        <v>0</v>
      </c>
      <c r="M1331" s="10">
        <v>3</v>
      </c>
      <c r="N1331" s="10"/>
      <c r="O1331" s="250">
        <v>270004</v>
      </c>
      <c r="P1331" s="10">
        <v>0</v>
      </c>
      <c r="Q1331" s="10"/>
      <c r="R1331" s="248"/>
      <c r="S1331" s="248"/>
      <c r="T1331" s="10" t="s">
        <v>117</v>
      </c>
      <c r="U1331" s="248">
        <v>0</v>
      </c>
      <c r="V1331" s="10"/>
      <c r="W1331" s="10"/>
      <c r="X1331" s="10"/>
      <c r="Y1331" s="10" t="s">
        <v>2321</v>
      </c>
      <c r="Z1331" s="97"/>
      <c r="AA1331" s="11"/>
      <c r="AB1331" s="10" t="str">
        <f t="shared" si="109"/>
        <v>09</v>
      </c>
      <c r="AC1331" s="10"/>
      <c r="AD1331" s="10"/>
      <c r="AE1331" s="10">
        <f t="shared" si="110"/>
        <v>4.2998169599999994</v>
      </c>
      <c r="AF1331" s="10"/>
      <c r="AG1331" s="10"/>
    </row>
    <row r="1332" spans="1:33" ht="16.5" x14ac:dyDescent="0.3">
      <c r="A1332" s="55">
        <f t="shared" si="108"/>
        <v>1327</v>
      </c>
      <c r="B1332" s="1">
        <v>100012100</v>
      </c>
      <c r="D1332" s="16">
        <v>0</v>
      </c>
      <c r="E1332" s="8" t="s">
        <v>2261</v>
      </c>
      <c r="F1332" s="11" t="s">
        <v>63</v>
      </c>
      <c r="G1332" s="11"/>
      <c r="H1332" s="10">
        <v>600000</v>
      </c>
      <c r="I1332" s="10">
        <v>198000</v>
      </c>
      <c r="J1332" s="11" t="s">
        <v>149</v>
      </c>
      <c r="K1332" s="214" t="s">
        <v>1301</v>
      </c>
      <c r="L1332" s="12">
        <v>0</v>
      </c>
      <c r="M1332" s="10">
        <v>3</v>
      </c>
      <c r="N1332" s="10"/>
      <c r="O1332" s="250">
        <v>270004</v>
      </c>
      <c r="P1332" s="10">
        <v>0</v>
      </c>
      <c r="Q1332" s="10"/>
      <c r="R1332" s="248"/>
      <c r="S1332" s="248"/>
      <c r="T1332" s="10" t="s">
        <v>117</v>
      </c>
      <c r="U1332" s="248">
        <v>0</v>
      </c>
      <c r="V1332" s="10"/>
      <c r="W1332" s="10"/>
      <c r="X1332" s="10"/>
      <c r="Y1332" s="10" t="s">
        <v>2322</v>
      </c>
      <c r="Z1332" s="97"/>
      <c r="AA1332" s="11"/>
      <c r="AB1332" s="10" t="str">
        <f t="shared" si="109"/>
        <v>10</v>
      </c>
      <c r="AC1332" s="10"/>
      <c r="AD1332" s="10"/>
      <c r="AE1332" s="10">
        <f t="shared" si="110"/>
        <v>5.1597803519999994</v>
      </c>
      <c r="AF1332" s="10"/>
      <c r="AG1332" s="10"/>
    </row>
    <row r="1333" spans="1:33" ht="16.5" x14ac:dyDescent="0.3">
      <c r="A1333" s="10">
        <f t="shared" si="108"/>
        <v>1328</v>
      </c>
      <c r="B1333" s="1">
        <v>100012110</v>
      </c>
      <c r="D1333" s="16">
        <v>0</v>
      </c>
      <c r="E1333" s="8" t="s">
        <v>2261</v>
      </c>
      <c r="F1333" s="11" t="s">
        <v>63</v>
      </c>
      <c r="G1333" s="11"/>
      <c r="H1333" s="10">
        <v>600000</v>
      </c>
      <c r="I1333" s="10">
        <v>198000</v>
      </c>
      <c r="J1333" s="11" t="s">
        <v>149</v>
      </c>
      <c r="K1333" s="214" t="s">
        <v>1301</v>
      </c>
      <c r="L1333" s="12">
        <v>0</v>
      </c>
      <c r="M1333" s="10">
        <v>3</v>
      </c>
      <c r="N1333" s="10"/>
      <c r="O1333" s="250">
        <v>270004</v>
      </c>
      <c r="P1333" s="10">
        <v>0</v>
      </c>
      <c r="Q1333" s="10"/>
      <c r="R1333" s="248"/>
      <c r="S1333" s="248"/>
      <c r="T1333" s="10" t="s">
        <v>117</v>
      </c>
      <c r="U1333" s="248">
        <v>0</v>
      </c>
      <c r="V1333" s="10"/>
      <c r="W1333" s="10"/>
      <c r="X1333" s="10"/>
      <c r="Y1333" s="10" t="s">
        <v>2323</v>
      </c>
      <c r="Z1333" s="97"/>
      <c r="AA1333" s="11"/>
      <c r="AB1333" s="10" t="str">
        <f t="shared" si="109"/>
        <v>11</v>
      </c>
      <c r="AC1333" s="10"/>
      <c r="AD1333" s="10"/>
      <c r="AE1333" s="10">
        <f t="shared" si="110"/>
        <v>6.1917364223999991</v>
      </c>
      <c r="AF1333" s="10"/>
      <c r="AG1333" s="10"/>
    </row>
    <row r="1334" spans="1:33" ht="16.5" x14ac:dyDescent="0.3">
      <c r="A1334" s="55">
        <f t="shared" si="108"/>
        <v>1329</v>
      </c>
      <c r="B1334" s="1">
        <v>100012120</v>
      </c>
      <c r="D1334" s="16">
        <v>0</v>
      </c>
      <c r="E1334" s="8" t="s">
        <v>2261</v>
      </c>
      <c r="F1334" s="11" t="s">
        <v>63</v>
      </c>
      <c r="G1334" s="11"/>
      <c r="H1334" s="10">
        <v>600000</v>
      </c>
      <c r="I1334" s="10">
        <v>198000</v>
      </c>
      <c r="J1334" s="11" t="s">
        <v>149</v>
      </c>
      <c r="K1334" s="214" t="s">
        <v>1301</v>
      </c>
      <c r="L1334" s="12">
        <v>0</v>
      </c>
      <c r="M1334" s="10">
        <v>3</v>
      </c>
      <c r="N1334" s="10"/>
      <c r="O1334" s="250">
        <v>270004</v>
      </c>
      <c r="P1334" s="10">
        <v>0</v>
      </c>
      <c r="Q1334" s="10"/>
      <c r="R1334" s="248"/>
      <c r="S1334" s="248"/>
      <c r="T1334" s="10" t="s">
        <v>117</v>
      </c>
      <c r="U1334" s="248">
        <v>0</v>
      </c>
      <c r="V1334" s="10"/>
      <c r="W1334" s="10"/>
      <c r="X1334" s="10"/>
      <c r="Y1334" s="10" t="s">
        <v>2324</v>
      </c>
      <c r="Z1334" s="97"/>
      <c r="AA1334" s="11"/>
      <c r="AB1334" s="10" t="str">
        <f t="shared" si="109"/>
        <v>12</v>
      </c>
      <c r="AC1334" s="10"/>
      <c r="AD1334" s="10"/>
      <c r="AE1334" s="10">
        <f t="shared" si="110"/>
        <v>7.4300837068799988</v>
      </c>
      <c r="AF1334" s="10"/>
      <c r="AG1334" s="10"/>
    </row>
    <row r="1335" spans="1:33" ht="16.5" x14ac:dyDescent="0.3">
      <c r="A1335" s="10">
        <f t="shared" si="108"/>
        <v>1330</v>
      </c>
      <c r="B1335" s="1">
        <v>100012130</v>
      </c>
      <c r="D1335" s="16">
        <v>0</v>
      </c>
      <c r="E1335" s="8" t="s">
        <v>2261</v>
      </c>
      <c r="F1335" s="11" t="s">
        <v>63</v>
      </c>
      <c r="G1335" s="11"/>
      <c r="H1335" s="10">
        <v>600000</v>
      </c>
      <c r="I1335" s="10">
        <v>198000</v>
      </c>
      <c r="J1335" s="11" t="s">
        <v>149</v>
      </c>
      <c r="K1335" s="214" t="s">
        <v>1301</v>
      </c>
      <c r="L1335" s="12">
        <v>0</v>
      </c>
      <c r="M1335" s="10">
        <v>3</v>
      </c>
      <c r="N1335" s="10"/>
      <c r="O1335" s="250">
        <v>270004</v>
      </c>
      <c r="P1335" s="10">
        <v>0</v>
      </c>
      <c r="Q1335" s="10"/>
      <c r="R1335" s="248"/>
      <c r="S1335" s="248"/>
      <c r="T1335" s="10" t="s">
        <v>117</v>
      </c>
      <c r="U1335" s="248">
        <v>0</v>
      </c>
      <c r="V1335" s="10"/>
      <c r="W1335" s="10"/>
      <c r="X1335" s="10"/>
      <c r="Y1335" s="10" t="s">
        <v>2325</v>
      </c>
      <c r="Z1335" s="97"/>
      <c r="AA1335" s="11"/>
      <c r="AB1335" s="10" t="str">
        <f t="shared" si="109"/>
        <v>13</v>
      </c>
      <c r="AC1335" s="10"/>
      <c r="AD1335" s="10"/>
      <c r="AE1335" s="10">
        <f t="shared" si="110"/>
        <v>8.9161004482559978</v>
      </c>
      <c r="AF1335" s="10"/>
      <c r="AG1335" s="10"/>
    </row>
    <row r="1336" spans="1:33" ht="16.5" x14ac:dyDescent="0.3">
      <c r="A1336" s="55">
        <f t="shared" si="108"/>
        <v>1331</v>
      </c>
      <c r="B1336" s="1">
        <v>100012140</v>
      </c>
      <c r="D1336" s="16">
        <v>0</v>
      </c>
      <c r="E1336" s="8" t="s">
        <v>2261</v>
      </c>
      <c r="F1336" s="11" t="s">
        <v>63</v>
      </c>
      <c r="G1336" s="11"/>
      <c r="H1336" s="10">
        <v>600000</v>
      </c>
      <c r="I1336" s="10">
        <v>198000</v>
      </c>
      <c r="J1336" s="11" t="s">
        <v>149</v>
      </c>
      <c r="K1336" s="214" t="s">
        <v>1301</v>
      </c>
      <c r="L1336" s="12">
        <v>0</v>
      </c>
      <c r="M1336" s="10">
        <v>3</v>
      </c>
      <c r="N1336" s="10"/>
      <c r="O1336" s="250">
        <v>270004</v>
      </c>
      <c r="P1336" s="10">
        <v>0</v>
      </c>
      <c r="Q1336" s="10"/>
      <c r="R1336" s="248"/>
      <c r="S1336" s="248"/>
      <c r="T1336" s="10" t="s">
        <v>117</v>
      </c>
      <c r="U1336" s="248">
        <v>0</v>
      </c>
      <c r="V1336" s="10"/>
      <c r="W1336" s="10"/>
      <c r="X1336" s="10"/>
      <c r="Y1336" s="10" t="s">
        <v>2326</v>
      </c>
      <c r="Z1336" s="97"/>
      <c r="AA1336" s="11"/>
      <c r="AB1336" s="10" t="str">
        <f t="shared" si="109"/>
        <v>14</v>
      </c>
      <c r="AC1336" s="10"/>
      <c r="AD1336" s="10"/>
      <c r="AE1336" s="10">
        <f t="shared" si="110"/>
        <v>10.699320537907196</v>
      </c>
      <c r="AF1336" s="10"/>
      <c r="AG1336" s="10"/>
    </row>
    <row r="1337" spans="1:33" ht="16.5" x14ac:dyDescent="0.3">
      <c r="A1337" s="10">
        <f t="shared" si="108"/>
        <v>1332</v>
      </c>
      <c r="B1337" s="1">
        <v>100012150</v>
      </c>
      <c r="D1337" s="16">
        <v>0</v>
      </c>
      <c r="E1337" s="8" t="s">
        <v>2261</v>
      </c>
      <c r="F1337" s="11" t="s">
        <v>63</v>
      </c>
      <c r="G1337" s="11"/>
      <c r="H1337" s="10">
        <v>600000</v>
      </c>
      <c r="I1337" s="10">
        <v>198000</v>
      </c>
      <c r="J1337" s="11" t="s">
        <v>149</v>
      </c>
      <c r="K1337" s="214" t="s">
        <v>1301</v>
      </c>
      <c r="L1337" s="12">
        <v>0</v>
      </c>
      <c r="M1337" s="10">
        <v>3</v>
      </c>
      <c r="N1337" s="10"/>
      <c r="O1337" s="250">
        <v>270004</v>
      </c>
      <c r="P1337" s="10">
        <v>0</v>
      </c>
      <c r="Q1337" s="10"/>
      <c r="R1337" s="248"/>
      <c r="S1337" s="248"/>
      <c r="T1337" s="10" t="s">
        <v>117</v>
      </c>
      <c r="U1337" s="248">
        <v>0</v>
      </c>
      <c r="V1337" s="10"/>
      <c r="W1337" s="10"/>
      <c r="X1337" s="10"/>
      <c r="Y1337" s="10" t="s">
        <v>2327</v>
      </c>
      <c r="Z1337" s="97"/>
      <c r="AA1337" s="11"/>
      <c r="AB1337" s="10" t="str">
        <f t="shared" si="109"/>
        <v>15</v>
      </c>
      <c r="AC1337" s="10"/>
      <c r="AD1337" s="10"/>
      <c r="AE1337" s="10">
        <f t="shared" si="110"/>
        <v>12.839184645488634</v>
      </c>
      <c r="AF1337" s="10"/>
      <c r="AG1337" s="10"/>
    </row>
    <row r="1338" spans="1:33" ht="16.5" x14ac:dyDescent="0.3">
      <c r="A1338" s="55">
        <f t="shared" si="108"/>
        <v>1333</v>
      </c>
      <c r="B1338" s="1">
        <v>100012160</v>
      </c>
      <c r="D1338" s="16">
        <v>0</v>
      </c>
      <c r="E1338" s="8" t="s">
        <v>2261</v>
      </c>
      <c r="F1338" s="11" t="s">
        <v>63</v>
      </c>
      <c r="G1338" s="11"/>
      <c r="H1338" s="10">
        <v>600000</v>
      </c>
      <c r="I1338" s="10">
        <v>198000</v>
      </c>
      <c r="J1338" s="11" t="s">
        <v>149</v>
      </c>
      <c r="K1338" s="214" t="s">
        <v>1301</v>
      </c>
      <c r="L1338" s="12">
        <v>0</v>
      </c>
      <c r="M1338" s="10">
        <v>3</v>
      </c>
      <c r="N1338" s="10"/>
      <c r="O1338" s="250">
        <v>270004</v>
      </c>
      <c r="P1338" s="10">
        <v>0</v>
      </c>
      <c r="Q1338" s="10"/>
      <c r="R1338" s="248"/>
      <c r="S1338" s="248"/>
      <c r="T1338" s="10" t="s">
        <v>117</v>
      </c>
      <c r="U1338" s="248">
        <v>0</v>
      </c>
      <c r="V1338" s="10"/>
      <c r="W1338" s="10"/>
      <c r="X1338" s="10"/>
      <c r="Y1338" s="10" t="s">
        <v>2328</v>
      </c>
      <c r="Z1338" s="97"/>
      <c r="AA1338" s="11"/>
      <c r="AB1338" s="10" t="str">
        <f t="shared" si="109"/>
        <v>16</v>
      </c>
      <c r="AC1338" s="10"/>
      <c r="AD1338" s="10"/>
      <c r="AE1338" s="10">
        <f t="shared" si="110"/>
        <v>15.407021574586361</v>
      </c>
      <c r="AF1338" s="10"/>
      <c r="AG1338" s="10"/>
    </row>
    <row r="1339" spans="1:33" ht="16.5" x14ac:dyDescent="0.3">
      <c r="A1339" s="10">
        <f t="shared" si="108"/>
        <v>1334</v>
      </c>
      <c r="B1339" s="1">
        <v>100012170</v>
      </c>
      <c r="D1339" s="16">
        <v>0</v>
      </c>
      <c r="E1339" s="8" t="s">
        <v>2261</v>
      </c>
      <c r="F1339" s="11" t="s">
        <v>63</v>
      </c>
      <c r="G1339" s="11"/>
      <c r="H1339" s="10">
        <v>600000</v>
      </c>
      <c r="I1339" s="10">
        <v>198000</v>
      </c>
      <c r="J1339" s="11" t="s">
        <v>149</v>
      </c>
      <c r="K1339" s="214" t="s">
        <v>1301</v>
      </c>
      <c r="L1339" s="12">
        <v>0</v>
      </c>
      <c r="M1339" s="10">
        <v>3</v>
      </c>
      <c r="N1339" s="10"/>
      <c r="O1339" s="250">
        <v>270004</v>
      </c>
      <c r="P1339" s="10">
        <v>0</v>
      </c>
      <c r="Q1339" s="10"/>
      <c r="R1339" s="248"/>
      <c r="S1339" s="248"/>
      <c r="T1339" s="10" t="s">
        <v>117</v>
      </c>
      <c r="U1339" s="248">
        <v>0</v>
      </c>
      <c r="V1339" s="10"/>
      <c r="W1339" s="10"/>
      <c r="X1339" s="10"/>
      <c r="Y1339" s="10" t="s">
        <v>2329</v>
      </c>
      <c r="Z1339" s="97"/>
      <c r="AA1339" s="11"/>
      <c r="AB1339" s="10" t="str">
        <f t="shared" si="109"/>
        <v>17</v>
      </c>
      <c r="AC1339" s="10"/>
      <c r="AD1339" s="10"/>
      <c r="AE1339" s="10">
        <f t="shared" si="110"/>
        <v>18.488425889503631</v>
      </c>
      <c r="AF1339" s="10"/>
      <c r="AG1339" s="10"/>
    </row>
    <row r="1340" spans="1:33" ht="16.5" x14ac:dyDescent="0.3">
      <c r="A1340" s="55">
        <f t="shared" si="108"/>
        <v>1335</v>
      </c>
      <c r="B1340" s="1">
        <v>100012180</v>
      </c>
      <c r="D1340" s="16">
        <v>0</v>
      </c>
      <c r="E1340" s="8" t="s">
        <v>2261</v>
      </c>
      <c r="F1340" s="11" t="s">
        <v>63</v>
      </c>
      <c r="G1340" s="11"/>
      <c r="H1340" s="10">
        <v>600000</v>
      </c>
      <c r="I1340" s="10">
        <v>198000</v>
      </c>
      <c r="J1340" s="11" t="s">
        <v>149</v>
      </c>
      <c r="K1340" s="214" t="s">
        <v>1301</v>
      </c>
      <c r="L1340" s="12">
        <v>0</v>
      </c>
      <c r="M1340" s="10">
        <v>3</v>
      </c>
      <c r="N1340" s="10"/>
      <c r="O1340" s="250">
        <v>270004</v>
      </c>
      <c r="P1340" s="10">
        <v>0</v>
      </c>
      <c r="Q1340" s="10"/>
      <c r="R1340" s="248"/>
      <c r="S1340" s="248"/>
      <c r="T1340" s="10" t="s">
        <v>117</v>
      </c>
      <c r="U1340" s="248">
        <v>0</v>
      </c>
      <c r="V1340" s="10"/>
      <c r="W1340" s="10"/>
      <c r="X1340" s="10"/>
      <c r="Y1340" s="10" t="s">
        <v>2330</v>
      </c>
      <c r="Z1340" s="97"/>
      <c r="AA1340" s="11"/>
      <c r="AB1340" s="10" t="str">
        <f t="shared" si="109"/>
        <v>18</v>
      </c>
      <c r="AC1340" s="10"/>
      <c r="AD1340" s="10"/>
      <c r="AE1340" s="10">
        <f t="shared" si="110"/>
        <v>22.186111067404358</v>
      </c>
      <c r="AF1340" s="10"/>
      <c r="AG1340" s="10"/>
    </row>
    <row r="1341" spans="1:33" ht="16.5" x14ac:dyDescent="0.3">
      <c r="A1341" s="10">
        <f t="shared" si="108"/>
        <v>1336</v>
      </c>
      <c r="B1341" s="1">
        <v>100012190</v>
      </c>
      <c r="D1341" s="16">
        <v>0</v>
      </c>
      <c r="E1341" s="8" t="s">
        <v>2261</v>
      </c>
      <c r="F1341" s="11" t="s">
        <v>63</v>
      </c>
      <c r="G1341" s="11"/>
      <c r="H1341" s="10">
        <v>600000</v>
      </c>
      <c r="I1341" s="10">
        <v>198000</v>
      </c>
      <c r="J1341" s="11" t="s">
        <v>149</v>
      </c>
      <c r="K1341" s="214" t="s">
        <v>1301</v>
      </c>
      <c r="L1341" s="12">
        <v>0</v>
      </c>
      <c r="M1341" s="10">
        <v>3</v>
      </c>
      <c r="N1341" s="10"/>
      <c r="O1341" s="250">
        <v>270004</v>
      </c>
      <c r="P1341" s="10">
        <v>0</v>
      </c>
      <c r="Q1341" s="10"/>
      <c r="R1341" s="248"/>
      <c r="S1341" s="248"/>
      <c r="T1341" s="10" t="s">
        <v>117</v>
      </c>
      <c r="U1341" s="248">
        <v>0</v>
      </c>
      <c r="V1341" s="10"/>
      <c r="W1341" s="10"/>
      <c r="X1341" s="10"/>
      <c r="Y1341" s="10" t="s">
        <v>2331</v>
      </c>
      <c r="Z1341" s="97"/>
      <c r="AA1341" s="11"/>
      <c r="AB1341" s="10" t="str">
        <f t="shared" si="109"/>
        <v>19</v>
      </c>
      <c r="AC1341" s="10"/>
      <c r="AD1341" s="10"/>
      <c r="AE1341" s="10">
        <f t="shared" si="110"/>
        <v>26.62333328088523</v>
      </c>
      <c r="AF1341" s="10"/>
      <c r="AG1341" s="10"/>
    </row>
    <row r="1342" spans="1:33" ht="16.5" x14ac:dyDescent="0.3">
      <c r="A1342" s="55">
        <f t="shared" si="108"/>
        <v>1337</v>
      </c>
      <c r="B1342" s="1">
        <v>100012200</v>
      </c>
      <c r="D1342" s="16">
        <v>0</v>
      </c>
      <c r="E1342" s="8" t="s">
        <v>2261</v>
      </c>
      <c r="F1342" s="11" t="s">
        <v>63</v>
      </c>
      <c r="G1342" s="11"/>
      <c r="H1342" s="10">
        <v>600000</v>
      </c>
      <c r="I1342" s="10">
        <v>198000</v>
      </c>
      <c r="J1342" s="11" t="s">
        <v>149</v>
      </c>
      <c r="K1342" s="214" t="s">
        <v>1301</v>
      </c>
      <c r="L1342" s="12">
        <v>0</v>
      </c>
      <c r="M1342" s="10">
        <v>3</v>
      </c>
      <c r="N1342" s="10"/>
      <c r="O1342" s="250">
        <v>270004</v>
      </c>
      <c r="P1342" s="10">
        <v>0</v>
      </c>
      <c r="Q1342" s="10"/>
      <c r="R1342" s="248"/>
      <c r="S1342" s="248"/>
      <c r="T1342" s="10" t="s">
        <v>117</v>
      </c>
      <c r="U1342" s="248">
        <v>0</v>
      </c>
      <c r="V1342" s="10"/>
      <c r="W1342" s="10"/>
      <c r="X1342" s="10"/>
      <c r="Y1342" s="10" t="s">
        <v>2332</v>
      </c>
      <c r="Z1342" s="97"/>
      <c r="AA1342" s="11"/>
      <c r="AB1342" s="10" t="str">
        <f t="shared" si="109"/>
        <v>20</v>
      </c>
      <c r="AC1342" s="10"/>
      <c r="AD1342" s="10"/>
      <c r="AE1342" s="10">
        <f t="shared" si="110"/>
        <v>31.947999937062274</v>
      </c>
      <c r="AF1342" s="10"/>
      <c r="AG1342" s="10"/>
    </row>
    <row r="1343" spans="1:33" ht="16.5" x14ac:dyDescent="0.3">
      <c r="A1343" s="10">
        <f t="shared" si="108"/>
        <v>1338</v>
      </c>
      <c r="B1343" s="1">
        <v>100012210</v>
      </c>
      <c r="D1343" s="16">
        <v>0</v>
      </c>
      <c r="E1343" s="8" t="s">
        <v>2261</v>
      </c>
      <c r="F1343" s="11" t="s">
        <v>63</v>
      </c>
      <c r="G1343" s="11"/>
      <c r="H1343" s="10">
        <v>600000</v>
      </c>
      <c r="I1343" s="10">
        <v>198000</v>
      </c>
      <c r="J1343" s="11" t="s">
        <v>149</v>
      </c>
      <c r="K1343" s="214" t="s">
        <v>1301</v>
      </c>
      <c r="L1343" s="12">
        <v>0</v>
      </c>
      <c r="M1343" s="10">
        <v>3</v>
      </c>
      <c r="N1343" s="10"/>
      <c r="O1343" s="250">
        <v>270004</v>
      </c>
      <c r="P1343" s="10">
        <v>0</v>
      </c>
      <c r="Q1343" s="10"/>
      <c r="R1343" s="248"/>
      <c r="S1343" s="248"/>
      <c r="T1343" s="10" t="s">
        <v>117</v>
      </c>
      <c r="U1343" s="248">
        <v>0</v>
      </c>
      <c r="V1343" s="10"/>
      <c r="W1343" s="10"/>
      <c r="X1343" s="10"/>
      <c r="Y1343" s="10" t="s">
        <v>2333</v>
      </c>
      <c r="Z1343" s="97"/>
      <c r="AA1343" s="11"/>
      <c r="AB1343" s="10" t="str">
        <f t="shared" si="109"/>
        <v>21</v>
      </c>
      <c r="AC1343" s="10"/>
      <c r="AD1343" s="10"/>
      <c r="AE1343" s="10">
        <f t="shared" si="110"/>
        <v>38.337599924474731</v>
      </c>
      <c r="AF1343" s="10"/>
      <c r="AG1343" s="10"/>
    </row>
    <row r="1344" spans="1:33" ht="16.5" x14ac:dyDescent="0.3">
      <c r="A1344" s="55">
        <f t="shared" si="108"/>
        <v>1339</v>
      </c>
      <c r="B1344" s="1">
        <v>100012220</v>
      </c>
      <c r="D1344" s="16">
        <v>0</v>
      </c>
      <c r="E1344" s="8" t="s">
        <v>2261</v>
      </c>
      <c r="F1344" s="11" t="s">
        <v>63</v>
      </c>
      <c r="G1344" s="11"/>
      <c r="H1344" s="10">
        <v>600000</v>
      </c>
      <c r="I1344" s="10">
        <v>198000</v>
      </c>
      <c r="J1344" s="11" t="s">
        <v>149</v>
      </c>
      <c r="K1344" s="214" t="s">
        <v>1301</v>
      </c>
      <c r="L1344" s="12">
        <v>0</v>
      </c>
      <c r="M1344" s="10">
        <v>3</v>
      </c>
      <c r="N1344" s="10"/>
      <c r="O1344" s="250">
        <v>270004</v>
      </c>
      <c r="P1344" s="10">
        <v>0</v>
      </c>
      <c r="Q1344" s="10"/>
      <c r="R1344" s="248"/>
      <c r="S1344" s="248"/>
      <c r="T1344" s="10" t="s">
        <v>117</v>
      </c>
      <c r="U1344" s="248">
        <v>0</v>
      </c>
      <c r="V1344" s="10"/>
      <c r="W1344" s="10"/>
      <c r="X1344" s="10"/>
      <c r="Y1344" s="10" t="s">
        <v>2334</v>
      </c>
      <c r="Z1344" s="97"/>
      <c r="AA1344" s="11"/>
      <c r="AB1344" s="10" t="str">
        <f t="shared" si="109"/>
        <v>22</v>
      </c>
      <c r="AC1344" s="10"/>
      <c r="AD1344" s="10"/>
      <c r="AE1344" s="10">
        <f t="shared" si="110"/>
        <v>46.005119909369675</v>
      </c>
      <c r="AF1344" s="10"/>
      <c r="AG1344" s="10"/>
    </row>
    <row r="1345" spans="1:33" ht="16.5" x14ac:dyDescent="0.3">
      <c r="A1345" s="10">
        <f t="shared" si="108"/>
        <v>1340</v>
      </c>
      <c r="B1345" s="1">
        <v>100012230</v>
      </c>
      <c r="D1345" s="16">
        <v>0</v>
      </c>
      <c r="E1345" s="8" t="s">
        <v>2261</v>
      </c>
      <c r="F1345" s="11" t="s">
        <v>63</v>
      </c>
      <c r="G1345" s="11"/>
      <c r="H1345" s="10">
        <v>600000</v>
      </c>
      <c r="I1345" s="10">
        <v>198000</v>
      </c>
      <c r="J1345" s="11" t="s">
        <v>149</v>
      </c>
      <c r="K1345" s="214" t="s">
        <v>1301</v>
      </c>
      <c r="L1345" s="12">
        <v>0</v>
      </c>
      <c r="M1345" s="10">
        <v>3</v>
      </c>
      <c r="N1345" s="10"/>
      <c r="O1345" s="250">
        <v>270004</v>
      </c>
      <c r="P1345" s="10">
        <v>0</v>
      </c>
      <c r="Q1345" s="10"/>
      <c r="R1345" s="248"/>
      <c r="S1345" s="248"/>
      <c r="T1345" s="10" t="s">
        <v>117</v>
      </c>
      <c r="U1345" s="248">
        <v>0</v>
      </c>
      <c r="V1345" s="10"/>
      <c r="W1345" s="10"/>
      <c r="X1345" s="10"/>
      <c r="Y1345" s="10" t="s">
        <v>2335</v>
      </c>
      <c r="Z1345" s="97"/>
      <c r="AA1345" s="11"/>
      <c r="AB1345" s="10" t="str">
        <f t="shared" si="109"/>
        <v>23</v>
      </c>
      <c r="AC1345" s="10"/>
      <c r="AD1345" s="10"/>
      <c r="AE1345" s="10">
        <f t="shared" si="110"/>
        <v>55.206143891243606</v>
      </c>
      <c r="AF1345" s="10"/>
      <c r="AG1345" s="10"/>
    </row>
    <row r="1346" spans="1:33" ht="16.5" x14ac:dyDescent="0.3">
      <c r="A1346" s="55">
        <f t="shared" si="108"/>
        <v>1341</v>
      </c>
      <c r="B1346" s="1">
        <v>100012240</v>
      </c>
      <c r="D1346" s="16">
        <v>0</v>
      </c>
      <c r="E1346" s="8" t="s">
        <v>2261</v>
      </c>
      <c r="F1346" s="11" t="s">
        <v>63</v>
      </c>
      <c r="G1346" s="11"/>
      <c r="H1346" s="10">
        <v>600000</v>
      </c>
      <c r="I1346" s="10">
        <v>198000</v>
      </c>
      <c r="J1346" s="11" t="s">
        <v>149</v>
      </c>
      <c r="K1346" s="214" t="s">
        <v>1301</v>
      </c>
      <c r="L1346" s="12">
        <v>0</v>
      </c>
      <c r="M1346" s="10">
        <v>3</v>
      </c>
      <c r="N1346" s="10"/>
      <c r="O1346" s="250">
        <v>270004</v>
      </c>
      <c r="P1346" s="10">
        <v>0</v>
      </c>
      <c r="Q1346" s="10"/>
      <c r="R1346" s="248"/>
      <c r="S1346" s="248"/>
      <c r="T1346" s="10" t="s">
        <v>117</v>
      </c>
      <c r="U1346" s="248">
        <v>0</v>
      </c>
      <c r="V1346" s="10"/>
      <c r="W1346" s="10"/>
      <c r="X1346" s="10"/>
      <c r="Y1346" s="10" t="s">
        <v>2336</v>
      </c>
      <c r="Z1346" s="97"/>
      <c r="AA1346" s="11"/>
      <c r="AB1346" s="10" t="str">
        <f t="shared" si="109"/>
        <v>24</v>
      </c>
      <c r="AC1346" s="10"/>
      <c r="AD1346" s="10"/>
      <c r="AE1346" s="10">
        <f t="shared" si="110"/>
        <v>66.247372669492322</v>
      </c>
      <c r="AF1346" s="10"/>
      <c r="AG1346" s="10"/>
    </row>
    <row r="1347" spans="1:33" ht="16.5" x14ac:dyDescent="0.3">
      <c r="A1347" s="10">
        <f t="shared" si="108"/>
        <v>1342</v>
      </c>
      <c r="B1347" s="1">
        <v>100012250</v>
      </c>
      <c r="D1347" s="16">
        <v>0</v>
      </c>
      <c r="E1347" s="8" t="s">
        <v>2261</v>
      </c>
      <c r="F1347" s="11" t="s">
        <v>63</v>
      </c>
      <c r="G1347" s="11"/>
      <c r="H1347" s="10">
        <v>600000</v>
      </c>
      <c r="I1347" s="10">
        <v>198000</v>
      </c>
      <c r="J1347" s="11" t="s">
        <v>149</v>
      </c>
      <c r="K1347" s="214" t="s">
        <v>1301</v>
      </c>
      <c r="L1347" s="12">
        <v>0</v>
      </c>
      <c r="M1347" s="10">
        <v>3</v>
      </c>
      <c r="N1347" s="10"/>
      <c r="O1347" s="250">
        <v>270004</v>
      </c>
      <c r="P1347" s="10">
        <v>0</v>
      </c>
      <c r="Q1347" s="10"/>
      <c r="R1347" s="248"/>
      <c r="S1347" s="248"/>
      <c r="T1347" s="10" t="s">
        <v>117</v>
      </c>
      <c r="U1347" s="248">
        <v>0</v>
      </c>
      <c r="V1347" s="10"/>
      <c r="W1347" s="10"/>
      <c r="X1347" s="10"/>
      <c r="Y1347" s="10" t="s">
        <v>2337</v>
      </c>
      <c r="Z1347" s="97"/>
      <c r="AA1347" s="11"/>
      <c r="AB1347" s="10" t="str">
        <f t="shared" si="109"/>
        <v>25</v>
      </c>
      <c r="AC1347" s="10"/>
      <c r="AD1347" s="10"/>
      <c r="AE1347" s="10">
        <f t="shared" si="110"/>
        <v>79.496847203390786</v>
      </c>
      <c r="AF1347" s="10"/>
      <c r="AG1347" s="10"/>
    </row>
    <row r="1348" spans="1:33" ht="16.5" x14ac:dyDescent="0.3">
      <c r="A1348" s="10">
        <f t="shared" si="108"/>
        <v>1343</v>
      </c>
      <c r="B1348" s="1">
        <v>100012011</v>
      </c>
      <c r="D1348" s="16">
        <v>0</v>
      </c>
      <c r="E1348" s="8" t="s">
        <v>2262</v>
      </c>
      <c r="F1348" s="11" t="s">
        <v>64</v>
      </c>
      <c r="G1348" s="11"/>
      <c r="H1348" s="10">
        <v>200000</v>
      </c>
      <c r="I1348" s="10">
        <v>0</v>
      </c>
      <c r="J1348" s="119" t="s">
        <v>1879</v>
      </c>
      <c r="K1348" s="214" t="s">
        <v>1301</v>
      </c>
      <c r="L1348" s="12" t="str">
        <f>_xlfn.CONCAT("1,3,0,",AF1348)</f>
        <v>1,3,0,300</v>
      </c>
      <c r="M1348" s="10">
        <v>0</v>
      </c>
      <c r="N1348" s="10"/>
      <c r="O1348" s="248">
        <v>270006</v>
      </c>
      <c r="P1348" s="10">
        <v>3000</v>
      </c>
      <c r="Q1348" s="10"/>
      <c r="R1348" s="248">
        <v>10</v>
      </c>
      <c r="S1348" s="248"/>
      <c r="T1348" s="10" t="s">
        <v>117</v>
      </c>
      <c r="U1348" s="248"/>
      <c r="V1348" s="10"/>
      <c r="W1348" s="10"/>
      <c r="X1348" s="10"/>
      <c r="Y1348" s="10"/>
      <c r="Z1348" s="11"/>
      <c r="AA1348" s="11"/>
      <c r="AB1348" s="10" t="str">
        <f t="shared" si="109"/>
        <v>01</v>
      </c>
      <c r="AC1348" s="10"/>
      <c r="AD1348" s="10">
        <f>[1]卡牌!$AI$81</f>
        <v>300</v>
      </c>
      <c r="AE1348" s="10">
        <f t="shared" si="110"/>
        <v>1</v>
      </c>
      <c r="AF1348" s="10">
        <f t="shared" ref="AF1348:AF1372" si="111">ROUND(AD1348*AE1348,0)</f>
        <v>300</v>
      </c>
      <c r="AG1348" s="10"/>
    </row>
    <row r="1349" spans="1:33" ht="16.5" x14ac:dyDescent="0.3">
      <c r="A1349" s="55">
        <f t="shared" si="108"/>
        <v>1344</v>
      </c>
      <c r="B1349" s="1">
        <v>100012021</v>
      </c>
      <c r="D1349" s="16">
        <v>0</v>
      </c>
      <c r="E1349" s="8" t="s">
        <v>2262</v>
      </c>
      <c r="F1349" s="11" t="s">
        <v>64</v>
      </c>
      <c r="G1349" s="11"/>
      <c r="H1349" s="10">
        <v>200000</v>
      </c>
      <c r="I1349" s="10">
        <v>0</v>
      </c>
      <c r="J1349" s="119" t="s">
        <v>1879</v>
      </c>
      <c r="K1349" s="214" t="s">
        <v>1301</v>
      </c>
      <c r="L1349" s="12" t="str">
        <f t="shared" ref="L1349:L1372" si="112">_xlfn.CONCAT("1,3,0,",AF1349)</f>
        <v>1,3,0,360</v>
      </c>
      <c r="M1349" s="10">
        <v>0</v>
      </c>
      <c r="N1349" s="10"/>
      <c r="O1349" s="248">
        <v>270006</v>
      </c>
      <c r="P1349" s="10">
        <v>3000</v>
      </c>
      <c r="Q1349" s="10"/>
      <c r="R1349" s="248">
        <v>10</v>
      </c>
      <c r="S1349" s="248"/>
      <c r="T1349" s="10" t="s">
        <v>117</v>
      </c>
      <c r="U1349" s="248"/>
      <c r="V1349" s="10"/>
      <c r="W1349" s="10"/>
      <c r="X1349" s="10"/>
      <c r="Y1349" s="10"/>
      <c r="Z1349" s="11"/>
      <c r="AA1349" s="11"/>
      <c r="AB1349" s="10" t="str">
        <f t="shared" si="109"/>
        <v>02</v>
      </c>
      <c r="AC1349" s="10"/>
      <c r="AD1349" s="10">
        <f>[1]卡牌!$AI$81</f>
        <v>300</v>
      </c>
      <c r="AE1349" s="10">
        <f t="shared" si="110"/>
        <v>1.2</v>
      </c>
      <c r="AF1349" s="10">
        <f t="shared" si="111"/>
        <v>360</v>
      </c>
      <c r="AG1349" s="10"/>
    </row>
    <row r="1350" spans="1:33" ht="16.5" x14ac:dyDescent="0.3">
      <c r="A1350" s="10">
        <f t="shared" si="108"/>
        <v>1345</v>
      </c>
      <c r="B1350" s="1">
        <v>100012031</v>
      </c>
      <c r="D1350" s="16">
        <v>0</v>
      </c>
      <c r="E1350" s="8" t="s">
        <v>2262</v>
      </c>
      <c r="F1350" s="11" t="s">
        <v>64</v>
      </c>
      <c r="G1350" s="11"/>
      <c r="H1350" s="10">
        <v>200000</v>
      </c>
      <c r="I1350" s="10">
        <v>0</v>
      </c>
      <c r="J1350" s="119" t="s">
        <v>1879</v>
      </c>
      <c r="K1350" s="214" t="s">
        <v>1301</v>
      </c>
      <c r="L1350" s="12" t="str">
        <f t="shared" si="112"/>
        <v>1,3,0,432</v>
      </c>
      <c r="M1350" s="10">
        <v>0</v>
      </c>
      <c r="N1350" s="10"/>
      <c r="O1350" s="248">
        <v>270006</v>
      </c>
      <c r="P1350" s="10">
        <v>3000</v>
      </c>
      <c r="Q1350" s="10"/>
      <c r="R1350" s="248">
        <v>10</v>
      </c>
      <c r="S1350" s="248"/>
      <c r="T1350" s="10" t="s">
        <v>117</v>
      </c>
      <c r="U1350" s="248"/>
      <c r="V1350" s="10"/>
      <c r="W1350" s="10"/>
      <c r="X1350" s="10"/>
      <c r="Y1350" s="10"/>
      <c r="Z1350" s="11"/>
      <c r="AA1350" s="11"/>
      <c r="AB1350" s="10" t="str">
        <f t="shared" si="109"/>
        <v>03</v>
      </c>
      <c r="AC1350" s="10"/>
      <c r="AD1350" s="10">
        <f>[1]卡牌!$AI$81</f>
        <v>300</v>
      </c>
      <c r="AE1350" s="10">
        <f t="shared" si="110"/>
        <v>1.44</v>
      </c>
      <c r="AF1350" s="10">
        <f t="shared" si="111"/>
        <v>432</v>
      </c>
      <c r="AG1350" s="10"/>
    </row>
    <row r="1351" spans="1:33" ht="16.5" x14ac:dyDescent="0.3">
      <c r="A1351" s="10">
        <f t="shared" si="108"/>
        <v>1346</v>
      </c>
      <c r="B1351" s="1">
        <v>100012041</v>
      </c>
      <c r="D1351" s="16">
        <v>0</v>
      </c>
      <c r="E1351" s="8" t="s">
        <v>2262</v>
      </c>
      <c r="F1351" s="11" t="s">
        <v>64</v>
      </c>
      <c r="G1351" s="11"/>
      <c r="H1351" s="10">
        <v>200000</v>
      </c>
      <c r="I1351" s="10">
        <v>0</v>
      </c>
      <c r="J1351" s="119" t="s">
        <v>1879</v>
      </c>
      <c r="K1351" s="214" t="s">
        <v>1301</v>
      </c>
      <c r="L1351" s="12" t="str">
        <f t="shared" si="112"/>
        <v>1,3,0,518</v>
      </c>
      <c r="M1351" s="10">
        <v>0</v>
      </c>
      <c r="N1351" s="10"/>
      <c r="O1351" s="248">
        <v>270006</v>
      </c>
      <c r="P1351" s="10">
        <v>3000</v>
      </c>
      <c r="Q1351" s="10"/>
      <c r="R1351" s="248">
        <v>10</v>
      </c>
      <c r="S1351" s="248"/>
      <c r="T1351" s="10" t="s">
        <v>117</v>
      </c>
      <c r="U1351" s="248"/>
      <c r="V1351" s="10"/>
      <c r="W1351" s="10"/>
      <c r="X1351" s="10"/>
      <c r="Y1351" s="10"/>
      <c r="Z1351" s="11"/>
      <c r="AA1351" s="11"/>
      <c r="AB1351" s="10" t="str">
        <f t="shared" si="109"/>
        <v>04</v>
      </c>
      <c r="AC1351" s="10"/>
      <c r="AD1351" s="10">
        <f>[1]卡牌!$AI$81</f>
        <v>300</v>
      </c>
      <c r="AE1351" s="10">
        <f t="shared" si="110"/>
        <v>1.728</v>
      </c>
      <c r="AF1351" s="10">
        <f t="shared" si="111"/>
        <v>518</v>
      </c>
      <c r="AG1351" s="10"/>
    </row>
    <row r="1352" spans="1:33" ht="16.5" x14ac:dyDescent="0.3">
      <c r="A1352" s="55">
        <f t="shared" si="108"/>
        <v>1347</v>
      </c>
      <c r="B1352" s="1">
        <v>100012051</v>
      </c>
      <c r="D1352" s="16">
        <v>0</v>
      </c>
      <c r="E1352" s="8" t="s">
        <v>2262</v>
      </c>
      <c r="F1352" s="11" t="s">
        <v>64</v>
      </c>
      <c r="G1352" s="11"/>
      <c r="H1352" s="10">
        <v>200000</v>
      </c>
      <c r="I1352" s="10">
        <v>0</v>
      </c>
      <c r="J1352" s="119" t="s">
        <v>1879</v>
      </c>
      <c r="K1352" s="214" t="s">
        <v>1301</v>
      </c>
      <c r="L1352" s="12" t="str">
        <f t="shared" si="112"/>
        <v>1,3,0,622</v>
      </c>
      <c r="M1352" s="10">
        <v>0</v>
      </c>
      <c r="N1352" s="10"/>
      <c r="O1352" s="248">
        <v>270006</v>
      </c>
      <c r="P1352" s="10">
        <v>3000</v>
      </c>
      <c r="Q1352" s="10"/>
      <c r="R1352" s="248">
        <v>10</v>
      </c>
      <c r="S1352" s="248"/>
      <c r="T1352" s="10" t="s">
        <v>117</v>
      </c>
      <c r="U1352" s="248"/>
      <c r="V1352" s="10"/>
      <c r="W1352" s="10"/>
      <c r="X1352" s="10"/>
      <c r="Y1352" s="10"/>
      <c r="Z1352" s="11"/>
      <c r="AA1352" s="11"/>
      <c r="AB1352" s="10" t="str">
        <f t="shared" si="109"/>
        <v>05</v>
      </c>
      <c r="AC1352" s="10"/>
      <c r="AD1352" s="10">
        <f>[1]卡牌!$AI$81</f>
        <v>300</v>
      </c>
      <c r="AE1352" s="10">
        <f t="shared" si="110"/>
        <v>2.0735999999999999</v>
      </c>
      <c r="AF1352" s="10">
        <f t="shared" si="111"/>
        <v>622</v>
      </c>
      <c r="AG1352" s="10"/>
    </row>
    <row r="1353" spans="1:33" ht="16.5" x14ac:dyDescent="0.3">
      <c r="A1353" s="10">
        <f t="shared" si="108"/>
        <v>1348</v>
      </c>
      <c r="B1353" s="1">
        <v>100012061</v>
      </c>
      <c r="D1353" s="16">
        <v>0</v>
      </c>
      <c r="E1353" s="8" t="s">
        <v>2262</v>
      </c>
      <c r="F1353" s="11" t="s">
        <v>64</v>
      </c>
      <c r="G1353" s="11"/>
      <c r="H1353" s="10">
        <v>200000</v>
      </c>
      <c r="I1353" s="10">
        <v>0</v>
      </c>
      <c r="J1353" s="119" t="s">
        <v>1879</v>
      </c>
      <c r="K1353" s="214" t="s">
        <v>1301</v>
      </c>
      <c r="L1353" s="12" t="str">
        <f t="shared" si="112"/>
        <v>1,3,0,746</v>
      </c>
      <c r="M1353" s="10">
        <v>0</v>
      </c>
      <c r="N1353" s="10"/>
      <c r="O1353" s="248">
        <v>270006</v>
      </c>
      <c r="P1353" s="10">
        <v>3000</v>
      </c>
      <c r="Q1353" s="10"/>
      <c r="R1353" s="248">
        <v>10</v>
      </c>
      <c r="S1353" s="248"/>
      <c r="T1353" s="10" t="s">
        <v>117</v>
      </c>
      <c r="U1353" s="248"/>
      <c r="V1353" s="10"/>
      <c r="W1353" s="10"/>
      <c r="X1353" s="10"/>
      <c r="Y1353" s="10"/>
      <c r="Z1353" s="11"/>
      <c r="AA1353" s="11"/>
      <c r="AB1353" s="10" t="str">
        <f t="shared" si="109"/>
        <v>06</v>
      </c>
      <c r="AC1353" s="10"/>
      <c r="AD1353" s="10">
        <f>[1]卡牌!$AI$81</f>
        <v>300</v>
      </c>
      <c r="AE1353" s="10">
        <f t="shared" si="110"/>
        <v>2.4883199999999999</v>
      </c>
      <c r="AF1353" s="10">
        <f t="shared" si="111"/>
        <v>746</v>
      </c>
      <c r="AG1353" s="10"/>
    </row>
    <row r="1354" spans="1:33" ht="16.5" x14ac:dyDescent="0.3">
      <c r="A1354" s="10">
        <f t="shared" si="108"/>
        <v>1349</v>
      </c>
      <c r="B1354" s="1">
        <v>100012071</v>
      </c>
      <c r="D1354" s="16">
        <v>0</v>
      </c>
      <c r="E1354" s="8" t="s">
        <v>2262</v>
      </c>
      <c r="F1354" s="11" t="s">
        <v>64</v>
      </c>
      <c r="G1354" s="11"/>
      <c r="H1354" s="10">
        <v>200000</v>
      </c>
      <c r="I1354" s="10">
        <v>0</v>
      </c>
      <c r="J1354" s="119" t="s">
        <v>1879</v>
      </c>
      <c r="K1354" s="214" t="s">
        <v>1301</v>
      </c>
      <c r="L1354" s="12" t="str">
        <f t="shared" si="112"/>
        <v>1,3,0,896</v>
      </c>
      <c r="M1354" s="10">
        <v>0</v>
      </c>
      <c r="N1354" s="10"/>
      <c r="O1354" s="248">
        <v>270006</v>
      </c>
      <c r="P1354" s="10">
        <v>3000</v>
      </c>
      <c r="Q1354" s="10"/>
      <c r="R1354" s="248">
        <v>10</v>
      </c>
      <c r="S1354" s="248"/>
      <c r="T1354" s="10" t="s">
        <v>117</v>
      </c>
      <c r="U1354" s="248"/>
      <c r="V1354" s="10"/>
      <c r="W1354" s="10"/>
      <c r="X1354" s="10"/>
      <c r="Y1354" s="10"/>
      <c r="Z1354" s="11"/>
      <c r="AA1354" s="11"/>
      <c r="AB1354" s="10" t="str">
        <f t="shared" si="109"/>
        <v>07</v>
      </c>
      <c r="AC1354" s="10"/>
      <c r="AD1354" s="10">
        <f>[1]卡牌!$AI$81</f>
        <v>300</v>
      </c>
      <c r="AE1354" s="10">
        <f t="shared" si="110"/>
        <v>2.9859839999999997</v>
      </c>
      <c r="AF1354" s="10">
        <f t="shared" si="111"/>
        <v>896</v>
      </c>
      <c r="AG1354" s="10"/>
    </row>
    <row r="1355" spans="1:33" ht="16.5" x14ac:dyDescent="0.3">
      <c r="A1355" s="55">
        <f t="shared" si="108"/>
        <v>1350</v>
      </c>
      <c r="B1355" s="1">
        <v>100012081</v>
      </c>
      <c r="D1355" s="16">
        <v>0</v>
      </c>
      <c r="E1355" s="8" t="s">
        <v>2262</v>
      </c>
      <c r="F1355" s="11" t="s">
        <v>64</v>
      </c>
      <c r="G1355" s="11"/>
      <c r="H1355" s="10">
        <v>200000</v>
      </c>
      <c r="I1355" s="10">
        <v>0</v>
      </c>
      <c r="J1355" s="119" t="s">
        <v>1879</v>
      </c>
      <c r="K1355" s="214" t="s">
        <v>1301</v>
      </c>
      <c r="L1355" s="12" t="str">
        <f t="shared" si="112"/>
        <v>1,3,0,1075</v>
      </c>
      <c r="M1355" s="10">
        <v>0</v>
      </c>
      <c r="N1355" s="10"/>
      <c r="O1355" s="248">
        <v>270006</v>
      </c>
      <c r="P1355" s="10">
        <v>3000</v>
      </c>
      <c r="Q1355" s="10"/>
      <c r="R1355" s="248">
        <v>10</v>
      </c>
      <c r="S1355" s="248"/>
      <c r="T1355" s="10" t="s">
        <v>117</v>
      </c>
      <c r="U1355" s="248"/>
      <c r="V1355" s="10"/>
      <c r="W1355" s="10"/>
      <c r="X1355" s="10"/>
      <c r="Y1355" s="10"/>
      <c r="Z1355" s="11"/>
      <c r="AA1355" s="11"/>
      <c r="AB1355" s="10" t="str">
        <f t="shared" si="109"/>
        <v>08</v>
      </c>
      <c r="AC1355" s="10"/>
      <c r="AD1355" s="10">
        <f>[1]卡牌!$AI$81</f>
        <v>300</v>
      </c>
      <c r="AE1355" s="10">
        <f t="shared" si="110"/>
        <v>3.5831807999999996</v>
      </c>
      <c r="AF1355" s="10">
        <f t="shared" si="111"/>
        <v>1075</v>
      </c>
      <c r="AG1355" s="10"/>
    </row>
    <row r="1356" spans="1:33" ht="16.5" x14ac:dyDescent="0.3">
      <c r="A1356" s="10">
        <f t="shared" si="108"/>
        <v>1351</v>
      </c>
      <c r="B1356" s="1">
        <v>100012091</v>
      </c>
      <c r="D1356" s="16">
        <v>0</v>
      </c>
      <c r="E1356" s="8" t="s">
        <v>2262</v>
      </c>
      <c r="F1356" s="11" t="s">
        <v>64</v>
      </c>
      <c r="G1356" s="11"/>
      <c r="H1356" s="10">
        <v>200000</v>
      </c>
      <c r="I1356" s="10">
        <v>0</v>
      </c>
      <c r="J1356" s="119" t="s">
        <v>1879</v>
      </c>
      <c r="K1356" s="214" t="s">
        <v>1301</v>
      </c>
      <c r="L1356" s="12" t="str">
        <f t="shared" si="112"/>
        <v>1,3,0,1290</v>
      </c>
      <c r="M1356" s="10">
        <v>0</v>
      </c>
      <c r="N1356" s="10"/>
      <c r="O1356" s="248">
        <v>270006</v>
      </c>
      <c r="P1356" s="10">
        <v>3000</v>
      </c>
      <c r="Q1356" s="10"/>
      <c r="R1356" s="248">
        <v>10</v>
      </c>
      <c r="S1356" s="248"/>
      <c r="T1356" s="10" t="s">
        <v>117</v>
      </c>
      <c r="U1356" s="248"/>
      <c r="V1356" s="10"/>
      <c r="W1356" s="10"/>
      <c r="X1356" s="10"/>
      <c r="Y1356" s="10"/>
      <c r="Z1356" s="11"/>
      <c r="AA1356" s="11"/>
      <c r="AB1356" s="10" t="str">
        <f t="shared" si="109"/>
        <v>09</v>
      </c>
      <c r="AC1356" s="10"/>
      <c r="AD1356" s="10">
        <f>[1]卡牌!$AI$81</f>
        <v>300</v>
      </c>
      <c r="AE1356" s="10">
        <f t="shared" si="110"/>
        <v>4.2998169599999994</v>
      </c>
      <c r="AF1356" s="10">
        <f t="shared" si="111"/>
        <v>1290</v>
      </c>
      <c r="AG1356" s="10"/>
    </row>
    <row r="1357" spans="1:33" ht="16.5" x14ac:dyDescent="0.3">
      <c r="A1357" s="10">
        <f t="shared" si="108"/>
        <v>1352</v>
      </c>
      <c r="B1357" s="1">
        <v>100012101</v>
      </c>
      <c r="D1357" s="16">
        <v>0</v>
      </c>
      <c r="E1357" s="8" t="s">
        <v>2262</v>
      </c>
      <c r="F1357" s="11" t="s">
        <v>64</v>
      </c>
      <c r="G1357" s="11"/>
      <c r="H1357" s="10">
        <v>200000</v>
      </c>
      <c r="I1357" s="10">
        <v>0</v>
      </c>
      <c r="J1357" s="119" t="s">
        <v>1879</v>
      </c>
      <c r="K1357" s="214" t="s">
        <v>1301</v>
      </c>
      <c r="L1357" s="12" t="str">
        <f t="shared" si="112"/>
        <v>1,3,0,1548</v>
      </c>
      <c r="M1357" s="10">
        <v>0</v>
      </c>
      <c r="N1357" s="10"/>
      <c r="O1357" s="248">
        <v>270006</v>
      </c>
      <c r="P1357" s="10">
        <v>3000</v>
      </c>
      <c r="Q1357" s="10"/>
      <c r="R1357" s="248">
        <v>10</v>
      </c>
      <c r="S1357" s="248"/>
      <c r="T1357" s="10" t="s">
        <v>117</v>
      </c>
      <c r="U1357" s="248"/>
      <c r="V1357" s="10"/>
      <c r="W1357" s="10"/>
      <c r="X1357" s="10"/>
      <c r="Y1357" s="10"/>
      <c r="Z1357" s="11"/>
      <c r="AA1357" s="11"/>
      <c r="AB1357" s="10" t="str">
        <f t="shared" si="109"/>
        <v>10</v>
      </c>
      <c r="AC1357" s="10"/>
      <c r="AD1357" s="10">
        <f>[1]卡牌!$AI$81</f>
        <v>300</v>
      </c>
      <c r="AE1357" s="10">
        <f t="shared" si="110"/>
        <v>5.1597803519999994</v>
      </c>
      <c r="AF1357" s="10">
        <f t="shared" si="111"/>
        <v>1548</v>
      </c>
      <c r="AG1357" s="10"/>
    </row>
    <row r="1358" spans="1:33" ht="16.5" x14ac:dyDescent="0.3">
      <c r="A1358" s="55">
        <f t="shared" si="108"/>
        <v>1353</v>
      </c>
      <c r="B1358" s="1">
        <v>100012111</v>
      </c>
      <c r="D1358" s="16">
        <v>0</v>
      </c>
      <c r="E1358" s="8" t="s">
        <v>2262</v>
      </c>
      <c r="F1358" s="11" t="s">
        <v>64</v>
      </c>
      <c r="G1358" s="11"/>
      <c r="H1358" s="10">
        <v>200000</v>
      </c>
      <c r="I1358" s="10">
        <v>0</v>
      </c>
      <c r="J1358" s="119" t="s">
        <v>1879</v>
      </c>
      <c r="K1358" s="214" t="s">
        <v>1301</v>
      </c>
      <c r="L1358" s="12" t="str">
        <f t="shared" si="112"/>
        <v>1,3,0,1858</v>
      </c>
      <c r="M1358" s="10">
        <v>0</v>
      </c>
      <c r="N1358" s="10"/>
      <c r="O1358" s="248">
        <v>270006</v>
      </c>
      <c r="P1358" s="10">
        <v>3000</v>
      </c>
      <c r="Q1358" s="10"/>
      <c r="R1358" s="248">
        <v>10</v>
      </c>
      <c r="S1358" s="248"/>
      <c r="T1358" s="10" t="s">
        <v>117</v>
      </c>
      <c r="U1358" s="248"/>
      <c r="V1358" s="10"/>
      <c r="W1358" s="10"/>
      <c r="X1358" s="10"/>
      <c r="Y1358" s="10"/>
      <c r="Z1358" s="11"/>
      <c r="AA1358" s="11"/>
      <c r="AB1358" s="10" t="str">
        <f t="shared" si="109"/>
        <v>11</v>
      </c>
      <c r="AC1358" s="10"/>
      <c r="AD1358" s="10">
        <f>[1]卡牌!$AI$81</f>
        <v>300</v>
      </c>
      <c r="AE1358" s="10">
        <f t="shared" si="110"/>
        <v>6.1917364223999991</v>
      </c>
      <c r="AF1358" s="10">
        <f t="shared" si="111"/>
        <v>1858</v>
      </c>
      <c r="AG1358" s="10"/>
    </row>
    <row r="1359" spans="1:33" ht="16.5" x14ac:dyDescent="0.3">
      <c r="A1359" s="10">
        <f t="shared" si="108"/>
        <v>1354</v>
      </c>
      <c r="B1359" s="1">
        <v>100012121</v>
      </c>
      <c r="D1359" s="16">
        <v>0</v>
      </c>
      <c r="E1359" s="8" t="s">
        <v>2262</v>
      </c>
      <c r="F1359" s="11" t="s">
        <v>64</v>
      </c>
      <c r="G1359" s="11"/>
      <c r="H1359" s="10">
        <v>200000</v>
      </c>
      <c r="I1359" s="10">
        <v>0</v>
      </c>
      <c r="J1359" s="119" t="s">
        <v>1879</v>
      </c>
      <c r="K1359" s="214" t="s">
        <v>1301</v>
      </c>
      <c r="L1359" s="12" t="str">
        <f t="shared" si="112"/>
        <v>1,3,0,2229</v>
      </c>
      <c r="M1359" s="10">
        <v>0</v>
      </c>
      <c r="N1359" s="10"/>
      <c r="O1359" s="248">
        <v>270006</v>
      </c>
      <c r="P1359" s="10">
        <v>3000</v>
      </c>
      <c r="Q1359" s="10"/>
      <c r="R1359" s="248">
        <v>10</v>
      </c>
      <c r="S1359" s="248"/>
      <c r="T1359" s="10" t="s">
        <v>117</v>
      </c>
      <c r="U1359" s="248"/>
      <c r="V1359" s="10"/>
      <c r="W1359" s="10"/>
      <c r="X1359" s="10"/>
      <c r="Y1359" s="10"/>
      <c r="Z1359" s="11"/>
      <c r="AA1359" s="11"/>
      <c r="AB1359" s="10" t="str">
        <f t="shared" si="109"/>
        <v>12</v>
      </c>
      <c r="AC1359" s="10"/>
      <c r="AD1359" s="10">
        <f>[1]卡牌!$AI$81</f>
        <v>300</v>
      </c>
      <c r="AE1359" s="10">
        <f t="shared" si="110"/>
        <v>7.4300837068799988</v>
      </c>
      <c r="AF1359" s="10">
        <f t="shared" si="111"/>
        <v>2229</v>
      </c>
      <c r="AG1359" s="10"/>
    </row>
    <row r="1360" spans="1:33" ht="16.5" x14ac:dyDescent="0.3">
      <c r="A1360" s="10">
        <f t="shared" si="108"/>
        <v>1355</v>
      </c>
      <c r="B1360" s="1">
        <v>100012131</v>
      </c>
      <c r="D1360" s="16">
        <v>0</v>
      </c>
      <c r="E1360" s="8" t="s">
        <v>2262</v>
      </c>
      <c r="F1360" s="11" t="s">
        <v>64</v>
      </c>
      <c r="G1360" s="11"/>
      <c r="H1360" s="10">
        <v>200000</v>
      </c>
      <c r="I1360" s="10">
        <v>0</v>
      </c>
      <c r="J1360" s="119" t="s">
        <v>1879</v>
      </c>
      <c r="K1360" s="214" t="s">
        <v>1301</v>
      </c>
      <c r="L1360" s="12" t="str">
        <f t="shared" si="112"/>
        <v>1,3,0,2675</v>
      </c>
      <c r="M1360" s="10">
        <v>0</v>
      </c>
      <c r="N1360" s="10"/>
      <c r="O1360" s="248">
        <v>270006</v>
      </c>
      <c r="P1360" s="10">
        <v>3000</v>
      </c>
      <c r="Q1360" s="10"/>
      <c r="R1360" s="248">
        <v>10</v>
      </c>
      <c r="S1360" s="248"/>
      <c r="T1360" s="10" t="s">
        <v>117</v>
      </c>
      <c r="U1360" s="248"/>
      <c r="V1360" s="10"/>
      <c r="W1360" s="10"/>
      <c r="X1360" s="10"/>
      <c r="Y1360" s="10"/>
      <c r="Z1360" s="11"/>
      <c r="AA1360" s="11"/>
      <c r="AB1360" s="10" t="str">
        <f t="shared" si="109"/>
        <v>13</v>
      </c>
      <c r="AC1360" s="10"/>
      <c r="AD1360" s="10">
        <f>[1]卡牌!$AI$81</f>
        <v>300</v>
      </c>
      <c r="AE1360" s="10">
        <f t="shared" si="110"/>
        <v>8.9161004482559978</v>
      </c>
      <c r="AF1360" s="10">
        <f t="shared" si="111"/>
        <v>2675</v>
      </c>
      <c r="AG1360" s="10"/>
    </row>
    <row r="1361" spans="1:33" ht="16.5" x14ac:dyDescent="0.3">
      <c r="A1361" s="55">
        <f t="shared" si="108"/>
        <v>1356</v>
      </c>
      <c r="B1361" s="1">
        <v>100012141</v>
      </c>
      <c r="D1361" s="16">
        <v>0</v>
      </c>
      <c r="E1361" s="8" t="s">
        <v>2262</v>
      </c>
      <c r="F1361" s="11" t="s">
        <v>64</v>
      </c>
      <c r="G1361" s="11"/>
      <c r="H1361" s="10">
        <v>200000</v>
      </c>
      <c r="I1361" s="10">
        <v>0</v>
      </c>
      <c r="J1361" s="119" t="s">
        <v>1879</v>
      </c>
      <c r="K1361" s="214" t="s">
        <v>1301</v>
      </c>
      <c r="L1361" s="12" t="str">
        <f t="shared" si="112"/>
        <v>1,3,0,3210</v>
      </c>
      <c r="M1361" s="10">
        <v>0</v>
      </c>
      <c r="N1361" s="10"/>
      <c r="O1361" s="248">
        <v>270006</v>
      </c>
      <c r="P1361" s="10">
        <v>3000</v>
      </c>
      <c r="Q1361" s="10"/>
      <c r="R1361" s="248">
        <v>10</v>
      </c>
      <c r="S1361" s="248"/>
      <c r="T1361" s="10" t="s">
        <v>117</v>
      </c>
      <c r="U1361" s="248"/>
      <c r="V1361" s="10"/>
      <c r="W1361" s="10"/>
      <c r="X1361" s="10"/>
      <c r="Y1361" s="10"/>
      <c r="Z1361" s="11"/>
      <c r="AA1361" s="11"/>
      <c r="AB1361" s="10" t="str">
        <f t="shared" si="109"/>
        <v>14</v>
      </c>
      <c r="AC1361" s="10"/>
      <c r="AD1361" s="10">
        <f>[1]卡牌!$AI$81</f>
        <v>300</v>
      </c>
      <c r="AE1361" s="10">
        <f t="shared" si="110"/>
        <v>10.699320537907196</v>
      </c>
      <c r="AF1361" s="10">
        <f t="shared" si="111"/>
        <v>3210</v>
      </c>
      <c r="AG1361" s="10"/>
    </row>
    <row r="1362" spans="1:33" ht="16.5" x14ac:dyDescent="0.3">
      <c r="A1362" s="10">
        <f t="shared" si="108"/>
        <v>1357</v>
      </c>
      <c r="B1362" s="1">
        <v>100012151</v>
      </c>
      <c r="D1362" s="16">
        <v>0</v>
      </c>
      <c r="E1362" s="8" t="s">
        <v>2262</v>
      </c>
      <c r="F1362" s="11" t="s">
        <v>64</v>
      </c>
      <c r="G1362" s="11"/>
      <c r="H1362" s="10">
        <v>200000</v>
      </c>
      <c r="I1362" s="10">
        <v>0</v>
      </c>
      <c r="J1362" s="119" t="s">
        <v>1879</v>
      </c>
      <c r="K1362" s="214" t="s">
        <v>1301</v>
      </c>
      <c r="L1362" s="12" t="str">
        <f t="shared" si="112"/>
        <v>1,3,0,3852</v>
      </c>
      <c r="M1362" s="10">
        <v>0</v>
      </c>
      <c r="N1362" s="10"/>
      <c r="O1362" s="248">
        <v>270006</v>
      </c>
      <c r="P1362" s="10">
        <v>3000</v>
      </c>
      <c r="Q1362" s="10"/>
      <c r="R1362" s="248">
        <v>10</v>
      </c>
      <c r="S1362" s="248"/>
      <c r="T1362" s="10" t="s">
        <v>117</v>
      </c>
      <c r="U1362" s="248"/>
      <c r="V1362" s="10"/>
      <c r="W1362" s="10"/>
      <c r="X1362" s="10"/>
      <c r="Y1362" s="10"/>
      <c r="Z1362" s="11"/>
      <c r="AA1362" s="11"/>
      <c r="AB1362" s="10" t="str">
        <f t="shared" si="109"/>
        <v>15</v>
      </c>
      <c r="AC1362" s="10"/>
      <c r="AD1362" s="10">
        <f>[1]卡牌!$AI$81</f>
        <v>300</v>
      </c>
      <c r="AE1362" s="10">
        <f t="shared" si="110"/>
        <v>12.839184645488634</v>
      </c>
      <c r="AF1362" s="10">
        <f t="shared" si="111"/>
        <v>3852</v>
      </c>
      <c r="AG1362" s="10"/>
    </row>
    <row r="1363" spans="1:33" ht="16.5" x14ac:dyDescent="0.3">
      <c r="A1363" s="10">
        <f t="shared" si="108"/>
        <v>1358</v>
      </c>
      <c r="B1363" s="1">
        <v>100012161</v>
      </c>
      <c r="D1363" s="16">
        <v>0</v>
      </c>
      <c r="E1363" s="8" t="s">
        <v>2262</v>
      </c>
      <c r="F1363" s="11" t="s">
        <v>64</v>
      </c>
      <c r="G1363" s="11"/>
      <c r="H1363" s="10">
        <v>200000</v>
      </c>
      <c r="I1363" s="10">
        <v>0</v>
      </c>
      <c r="J1363" s="119" t="s">
        <v>1879</v>
      </c>
      <c r="K1363" s="214" t="s">
        <v>1301</v>
      </c>
      <c r="L1363" s="12" t="str">
        <f t="shared" si="112"/>
        <v>1,3,0,4622</v>
      </c>
      <c r="M1363" s="10">
        <v>0</v>
      </c>
      <c r="N1363" s="10"/>
      <c r="O1363" s="248">
        <v>270006</v>
      </c>
      <c r="P1363" s="10">
        <v>3000</v>
      </c>
      <c r="Q1363" s="10"/>
      <c r="R1363" s="248">
        <v>10</v>
      </c>
      <c r="S1363" s="248"/>
      <c r="T1363" s="10" t="s">
        <v>117</v>
      </c>
      <c r="U1363" s="248"/>
      <c r="V1363" s="10"/>
      <c r="W1363" s="10"/>
      <c r="X1363" s="10"/>
      <c r="Y1363" s="10"/>
      <c r="Z1363" s="11"/>
      <c r="AA1363" s="11"/>
      <c r="AB1363" s="10" t="str">
        <f t="shared" si="109"/>
        <v>16</v>
      </c>
      <c r="AC1363" s="10"/>
      <c r="AD1363" s="10">
        <f>[1]卡牌!$AI$81</f>
        <v>300</v>
      </c>
      <c r="AE1363" s="10">
        <f t="shared" si="110"/>
        <v>15.407021574586361</v>
      </c>
      <c r="AF1363" s="10">
        <f t="shared" si="111"/>
        <v>4622</v>
      </c>
      <c r="AG1363" s="10"/>
    </row>
    <row r="1364" spans="1:33" ht="16.5" x14ac:dyDescent="0.3">
      <c r="A1364" s="55">
        <f t="shared" si="108"/>
        <v>1359</v>
      </c>
      <c r="B1364" s="1">
        <v>100012171</v>
      </c>
      <c r="D1364" s="16">
        <v>0</v>
      </c>
      <c r="E1364" s="8" t="s">
        <v>2262</v>
      </c>
      <c r="F1364" s="11" t="s">
        <v>64</v>
      </c>
      <c r="G1364" s="11"/>
      <c r="H1364" s="10">
        <v>200000</v>
      </c>
      <c r="I1364" s="10">
        <v>0</v>
      </c>
      <c r="J1364" s="119" t="s">
        <v>1879</v>
      </c>
      <c r="K1364" s="214" t="s">
        <v>1301</v>
      </c>
      <c r="L1364" s="12" t="str">
        <f t="shared" si="112"/>
        <v>1,3,0,5547</v>
      </c>
      <c r="M1364" s="10">
        <v>0</v>
      </c>
      <c r="N1364" s="10"/>
      <c r="O1364" s="248">
        <v>270006</v>
      </c>
      <c r="P1364" s="10">
        <v>3000</v>
      </c>
      <c r="Q1364" s="10"/>
      <c r="R1364" s="248">
        <v>10</v>
      </c>
      <c r="S1364" s="248"/>
      <c r="T1364" s="10" t="s">
        <v>117</v>
      </c>
      <c r="U1364" s="248"/>
      <c r="V1364" s="10"/>
      <c r="W1364" s="10"/>
      <c r="X1364" s="10"/>
      <c r="Y1364" s="10"/>
      <c r="Z1364" s="11"/>
      <c r="AA1364" s="11"/>
      <c r="AB1364" s="10" t="str">
        <f t="shared" si="109"/>
        <v>17</v>
      </c>
      <c r="AC1364" s="10"/>
      <c r="AD1364" s="10">
        <f>[1]卡牌!$AI$81</f>
        <v>300</v>
      </c>
      <c r="AE1364" s="10">
        <f t="shared" si="110"/>
        <v>18.488425889503631</v>
      </c>
      <c r="AF1364" s="10">
        <f t="shared" si="111"/>
        <v>5547</v>
      </c>
      <c r="AG1364" s="10"/>
    </row>
    <row r="1365" spans="1:33" ht="16.5" x14ac:dyDescent="0.3">
      <c r="A1365" s="10">
        <f t="shared" si="108"/>
        <v>1360</v>
      </c>
      <c r="B1365" s="1">
        <v>100012181</v>
      </c>
      <c r="D1365" s="16">
        <v>0</v>
      </c>
      <c r="E1365" s="8" t="s">
        <v>2262</v>
      </c>
      <c r="F1365" s="11" t="s">
        <v>64</v>
      </c>
      <c r="G1365" s="11"/>
      <c r="H1365" s="10">
        <v>200000</v>
      </c>
      <c r="I1365" s="10">
        <v>0</v>
      </c>
      <c r="J1365" s="119" t="s">
        <v>1879</v>
      </c>
      <c r="K1365" s="214" t="s">
        <v>1301</v>
      </c>
      <c r="L1365" s="12" t="str">
        <f t="shared" si="112"/>
        <v>1,3,0,6656</v>
      </c>
      <c r="M1365" s="10">
        <v>0</v>
      </c>
      <c r="N1365" s="10"/>
      <c r="O1365" s="248">
        <v>270006</v>
      </c>
      <c r="P1365" s="10">
        <v>3000</v>
      </c>
      <c r="Q1365" s="10"/>
      <c r="R1365" s="248">
        <v>10</v>
      </c>
      <c r="S1365" s="248"/>
      <c r="T1365" s="10" t="s">
        <v>117</v>
      </c>
      <c r="U1365" s="248"/>
      <c r="V1365" s="10"/>
      <c r="W1365" s="10"/>
      <c r="X1365" s="10"/>
      <c r="Y1365" s="10"/>
      <c r="Z1365" s="11"/>
      <c r="AA1365" s="11"/>
      <c r="AB1365" s="10" t="str">
        <f t="shared" si="109"/>
        <v>18</v>
      </c>
      <c r="AC1365" s="10"/>
      <c r="AD1365" s="10">
        <f>[1]卡牌!$AI$81</f>
        <v>300</v>
      </c>
      <c r="AE1365" s="10">
        <f t="shared" si="110"/>
        <v>22.186111067404358</v>
      </c>
      <c r="AF1365" s="10">
        <f t="shared" si="111"/>
        <v>6656</v>
      </c>
      <c r="AG1365" s="10"/>
    </row>
    <row r="1366" spans="1:33" ht="16.5" x14ac:dyDescent="0.3">
      <c r="A1366" s="10">
        <f t="shared" si="108"/>
        <v>1361</v>
      </c>
      <c r="B1366" s="1">
        <v>100012191</v>
      </c>
      <c r="D1366" s="16">
        <v>0</v>
      </c>
      <c r="E1366" s="8" t="s">
        <v>2262</v>
      </c>
      <c r="F1366" s="11" t="s">
        <v>64</v>
      </c>
      <c r="G1366" s="11"/>
      <c r="H1366" s="10">
        <v>200000</v>
      </c>
      <c r="I1366" s="10">
        <v>0</v>
      </c>
      <c r="J1366" s="119" t="s">
        <v>1879</v>
      </c>
      <c r="K1366" s="214" t="s">
        <v>1301</v>
      </c>
      <c r="L1366" s="12" t="str">
        <f t="shared" si="112"/>
        <v>1,3,0,7987</v>
      </c>
      <c r="M1366" s="10">
        <v>0</v>
      </c>
      <c r="N1366" s="10"/>
      <c r="O1366" s="248">
        <v>270006</v>
      </c>
      <c r="P1366" s="10">
        <v>3000</v>
      </c>
      <c r="Q1366" s="10"/>
      <c r="R1366" s="248">
        <v>10</v>
      </c>
      <c r="S1366" s="248"/>
      <c r="T1366" s="10" t="s">
        <v>117</v>
      </c>
      <c r="U1366" s="248"/>
      <c r="V1366" s="10"/>
      <c r="W1366" s="10"/>
      <c r="X1366" s="10"/>
      <c r="Y1366" s="10"/>
      <c r="Z1366" s="11"/>
      <c r="AA1366" s="11"/>
      <c r="AB1366" s="10" t="str">
        <f t="shared" si="109"/>
        <v>19</v>
      </c>
      <c r="AC1366" s="10"/>
      <c r="AD1366" s="10">
        <f>[1]卡牌!$AI$81</f>
        <v>300</v>
      </c>
      <c r="AE1366" s="10">
        <f t="shared" si="110"/>
        <v>26.62333328088523</v>
      </c>
      <c r="AF1366" s="10">
        <f t="shared" si="111"/>
        <v>7987</v>
      </c>
      <c r="AG1366" s="10"/>
    </row>
    <row r="1367" spans="1:33" ht="16.5" x14ac:dyDescent="0.3">
      <c r="A1367" s="55">
        <f t="shared" si="108"/>
        <v>1362</v>
      </c>
      <c r="B1367" s="1">
        <v>100012201</v>
      </c>
      <c r="D1367" s="16">
        <v>0</v>
      </c>
      <c r="E1367" s="8" t="s">
        <v>2262</v>
      </c>
      <c r="F1367" s="11" t="s">
        <v>64</v>
      </c>
      <c r="G1367" s="11"/>
      <c r="H1367" s="10">
        <v>200000</v>
      </c>
      <c r="I1367" s="10">
        <v>0</v>
      </c>
      <c r="J1367" s="119" t="s">
        <v>1879</v>
      </c>
      <c r="K1367" s="214" t="s">
        <v>1301</v>
      </c>
      <c r="L1367" s="12" t="str">
        <f t="shared" si="112"/>
        <v>1,3,0,9584</v>
      </c>
      <c r="M1367" s="10">
        <v>0</v>
      </c>
      <c r="N1367" s="10"/>
      <c r="O1367" s="248">
        <v>270006</v>
      </c>
      <c r="P1367" s="10">
        <v>3000</v>
      </c>
      <c r="Q1367" s="10"/>
      <c r="R1367" s="248">
        <v>10</v>
      </c>
      <c r="S1367" s="248"/>
      <c r="T1367" s="10" t="s">
        <v>117</v>
      </c>
      <c r="U1367" s="248"/>
      <c r="V1367" s="10"/>
      <c r="W1367" s="10"/>
      <c r="X1367" s="10"/>
      <c r="Y1367" s="10"/>
      <c r="Z1367" s="11"/>
      <c r="AA1367" s="11"/>
      <c r="AB1367" s="10" t="str">
        <f t="shared" si="109"/>
        <v>20</v>
      </c>
      <c r="AC1367" s="10"/>
      <c r="AD1367" s="10">
        <f>[1]卡牌!$AI$81</f>
        <v>300</v>
      </c>
      <c r="AE1367" s="10">
        <f t="shared" si="110"/>
        <v>31.947999937062274</v>
      </c>
      <c r="AF1367" s="10">
        <f t="shared" si="111"/>
        <v>9584</v>
      </c>
      <c r="AG1367" s="10"/>
    </row>
    <row r="1368" spans="1:33" ht="16.5" x14ac:dyDescent="0.3">
      <c r="A1368" s="10">
        <f t="shared" si="108"/>
        <v>1363</v>
      </c>
      <c r="B1368" s="1">
        <v>100012211</v>
      </c>
      <c r="D1368" s="16">
        <v>0</v>
      </c>
      <c r="E1368" s="8" t="s">
        <v>2262</v>
      </c>
      <c r="F1368" s="11" t="s">
        <v>64</v>
      </c>
      <c r="G1368" s="11"/>
      <c r="H1368" s="10">
        <v>200000</v>
      </c>
      <c r="I1368" s="10">
        <v>0</v>
      </c>
      <c r="J1368" s="119" t="s">
        <v>1879</v>
      </c>
      <c r="K1368" s="214" t="s">
        <v>1301</v>
      </c>
      <c r="L1368" s="12" t="str">
        <f t="shared" si="112"/>
        <v>1,3,0,11501</v>
      </c>
      <c r="M1368" s="10">
        <v>0</v>
      </c>
      <c r="N1368" s="10"/>
      <c r="O1368" s="248">
        <v>270006</v>
      </c>
      <c r="P1368" s="10">
        <v>3000</v>
      </c>
      <c r="Q1368" s="10"/>
      <c r="R1368" s="248">
        <v>10</v>
      </c>
      <c r="S1368" s="248"/>
      <c r="T1368" s="10" t="s">
        <v>117</v>
      </c>
      <c r="U1368" s="248"/>
      <c r="V1368" s="10"/>
      <c r="W1368" s="10"/>
      <c r="X1368" s="10"/>
      <c r="Y1368" s="10"/>
      <c r="Z1368" s="11"/>
      <c r="AA1368" s="11"/>
      <c r="AB1368" s="10" t="str">
        <f t="shared" si="109"/>
        <v>21</v>
      </c>
      <c r="AC1368" s="10"/>
      <c r="AD1368" s="10">
        <f>[1]卡牌!$AI$81</f>
        <v>300</v>
      </c>
      <c r="AE1368" s="10">
        <f t="shared" si="110"/>
        <v>38.337599924474731</v>
      </c>
      <c r="AF1368" s="10">
        <f t="shared" si="111"/>
        <v>11501</v>
      </c>
      <c r="AG1368" s="10"/>
    </row>
    <row r="1369" spans="1:33" ht="16.5" x14ac:dyDescent="0.3">
      <c r="A1369" s="10">
        <f t="shared" si="108"/>
        <v>1364</v>
      </c>
      <c r="B1369" s="1">
        <v>100012221</v>
      </c>
      <c r="D1369" s="16">
        <v>0</v>
      </c>
      <c r="E1369" s="8" t="s">
        <v>2262</v>
      </c>
      <c r="F1369" s="11" t="s">
        <v>64</v>
      </c>
      <c r="G1369" s="11"/>
      <c r="H1369" s="10">
        <v>200000</v>
      </c>
      <c r="I1369" s="10">
        <v>0</v>
      </c>
      <c r="J1369" s="119" t="s">
        <v>1879</v>
      </c>
      <c r="K1369" s="214" t="s">
        <v>1301</v>
      </c>
      <c r="L1369" s="12" t="str">
        <f t="shared" si="112"/>
        <v>1,3,0,13802</v>
      </c>
      <c r="M1369" s="10">
        <v>0</v>
      </c>
      <c r="N1369" s="10"/>
      <c r="O1369" s="248">
        <v>270006</v>
      </c>
      <c r="P1369" s="10">
        <v>3000</v>
      </c>
      <c r="Q1369" s="10"/>
      <c r="R1369" s="248">
        <v>10</v>
      </c>
      <c r="S1369" s="248"/>
      <c r="T1369" s="10" t="s">
        <v>117</v>
      </c>
      <c r="U1369" s="248"/>
      <c r="V1369" s="10"/>
      <c r="W1369" s="10"/>
      <c r="X1369" s="10"/>
      <c r="Y1369" s="10"/>
      <c r="Z1369" s="11"/>
      <c r="AA1369" s="11"/>
      <c r="AB1369" s="10" t="str">
        <f t="shared" si="109"/>
        <v>22</v>
      </c>
      <c r="AC1369" s="10"/>
      <c r="AD1369" s="10">
        <f>[1]卡牌!$AI$81</f>
        <v>300</v>
      </c>
      <c r="AE1369" s="10">
        <f t="shared" si="110"/>
        <v>46.005119909369675</v>
      </c>
      <c r="AF1369" s="10">
        <f t="shared" si="111"/>
        <v>13802</v>
      </c>
      <c r="AG1369" s="10"/>
    </row>
    <row r="1370" spans="1:33" ht="16.5" x14ac:dyDescent="0.3">
      <c r="A1370" s="55">
        <f t="shared" ref="A1370:A1422" si="113">ROW()-5</f>
        <v>1365</v>
      </c>
      <c r="B1370" s="1">
        <v>100012231</v>
      </c>
      <c r="D1370" s="16">
        <v>0</v>
      </c>
      <c r="E1370" s="8" t="s">
        <v>2262</v>
      </c>
      <c r="F1370" s="11" t="s">
        <v>64</v>
      </c>
      <c r="G1370" s="11"/>
      <c r="H1370" s="10">
        <v>200000</v>
      </c>
      <c r="I1370" s="10">
        <v>0</v>
      </c>
      <c r="J1370" s="119" t="s">
        <v>1879</v>
      </c>
      <c r="K1370" s="214" t="s">
        <v>1301</v>
      </c>
      <c r="L1370" s="12" t="str">
        <f t="shared" si="112"/>
        <v>1,3,0,16562</v>
      </c>
      <c r="M1370" s="10">
        <v>0</v>
      </c>
      <c r="N1370" s="10"/>
      <c r="O1370" s="248">
        <v>270006</v>
      </c>
      <c r="P1370" s="10">
        <v>3000</v>
      </c>
      <c r="Q1370" s="10"/>
      <c r="R1370" s="248">
        <v>10</v>
      </c>
      <c r="S1370" s="248"/>
      <c r="T1370" s="10" t="s">
        <v>117</v>
      </c>
      <c r="U1370" s="248"/>
      <c r="V1370" s="10"/>
      <c r="W1370" s="10"/>
      <c r="X1370" s="10"/>
      <c r="Y1370" s="10"/>
      <c r="Z1370" s="11"/>
      <c r="AA1370" s="11"/>
      <c r="AB1370" s="10" t="str">
        <f t="shared" si="109"/>
        <v>23</v>
      </c>
      <c r="AC1370" s="10"/>
      <c r="AD1370" s="10">
        <f>[1]卡牌!$AI$81</f>
        <v>300</v>
      </c>
      <c r="AE1370" s="10">
        <f t="shared" si="110"/>
        <v>55.206143891243606</v>
      </c>
      <c r="AF1370" s="10">
        <f t="shared" si="111"/>
        <v>16562</v>
      </c>
      <c r="AG1370" s="10"/>
    </row>
    <row r="1371" spans="1:33" ht="16.5" x14ac:dyDescent="0.3">
      <c r="A1371" s="10">
        <f t="shared" si="113"/>
        <v>1366</v>
      </c>
      <c r="B1371" s="1">
        <v>100012241</v>
      </c>
      <c r="D1371" s="16">
        <v>0</v>
      </c>
      <c r="E1371" s="8" t="s">
        <v>2262</v>
      </c>
      <c r="F1371" s="11" t="s">
        <v>64</v>
      </c>
      <c r="G1371" s="11"/>
      <c r="H1371" s="10">
        <v>200000</v>
      </c>
      <c r="I1371" s="10">
        <v>0</v>
      </c>
      <c r="J1371" s="119" t="s">
        <v>1879</v>
      </c>
      <c r="K1371" s="214" t="s">
        <v>1301</v>
      </c>
      <c r="L1371" s="12" t="str">
        <f t="shared" si="112"/>
        <v>1,3,0,19874</v>
      </c>
      <c r="M1371" s="10">
        <v>0</v>
      </c>
      <c r="N1371" s="10"/>
      <c r="O1371" s="248">
        <v>270006</v>
      </c>
      <c r="P1371" s="10">
        <v>3000</v>
      </c>
      <c r="Q1371" s="10"/>
      <c r="R1371" s="248">
        <v>10</v>
      </c>
      <c r="S1371" s="248"/>
      <c r="T1371" s="10" t="s">
        <v>117</v>
      </c>
      <c r="U1371" s="248"/>
      <c r="V1371" s="10"/>
      <c r="W1371" s="10"/>
      <c r="X1371" s="10"/>
      <c r="Y1371" s="10"/>
      <c r="Z1371" s="11"/>
      <c r="AA1371" s="11"/>
      <c r="AB1371" s="10" t="str">
        <f t="shared" si="109"/>
        <v>24</v>
      </c>
      <c r="AC1371" s="10"/>
      <c r="AD1371" s="10">
        <f>[1]卡牌!$AI$81</f>
        <v>300</v>
      </c>
      <c r="AE1371" s="10">
        <f t="shared" si="110"/>
        <v>66.247372669492322</v>
      </c>
      <c r="AF1371" s="10">
        <f t="shared" si="111"/>
        <v>19874</v>
      </c>
      <c r="AG1371" s="10"/>
    </row>
    <row r="1372" spans="1:33" ht="16.5" x14ac:dyDescent="0.3">
      <c r="A1372" s="10">
        <f t="shared" si="113"/>
        <v>1367</v>
      </c>
      <c r="B1372" s="1">
        <v>100012251</v>
      </c>
      <c r="D1372" s="16">
        <v>0</v>
      </c>
      <c r="E1372" s="8" t="s">
        <v>2262</v>
      </c>
      <c r="F1372" s="11" t="s">
        <v>64</v>
      </c>
      <c r="G1372" s="11"/>
      <c r="H1372" s="10">
        <v>200000</v>
      </c>
      <c r="I1372" s="10">
        <v>0</v>
      </c>
      <c r="J1372" s="119" t="s">
        <v>1879</v>
      </c>
      <c r="K1372" s="214" t="s">
        <v>1301</v>
      </c>
      <c r="L1372" s="12" t="str">
        <f t="shared" si="112"/>
        <v>1,3,0,23849</v>
      </c>
      <c r="M1372" s="10">
        <v>0</v>
      </c>
      <c r="N1372" s="10"/>
      <c r="O1372" s="248">
        <v>270006</v>
      </c>
      <c r="P1372" s="10">
        <v>3000</v>
      </c>
      <c r="Q1372" s="10"/>
      <c r="R1372" s="248">
        <v>10</v>
      </c>
      <c r="S1372" s="248"/>
      <c r="T1372" s="10" t="s">
        <v>117</v>
      </c>
      <c r="U1372" s="248"/>
      <c r="V1372" s="10"/>
      <c r="W1372" s="10"/>
      <c r="X1372" s="10"/>
      <c r="Y1372" s="10"/>
      <c r="Z1372" s="11"/>
      <c r="AA1372" s="11"/>
      <c r="AB1372" s="10" t="str">
        <f t="shared" si="109"/>
        <v>25</v>
      </c>
      <c r="AC1372" s="10"/>
      <c r="AD1372" s="10">
        <f>[1]卡牌!$AI$81</f>
        <v>300</v>
      </c>
      <c r="AE1372" s="10">
        <f t="shared" si="110"/>
        <v>79.496847203390786</v>
      </c>
      <c r="AF1372" s="10">
        <f t="shared" si="111"/>
        <v>23849</v>
      </c>
      <c r="AG1372" s="10"/>
    </row>
    <row r="1373" spans="1:33" ht="16.5" x14ac:dyDescent="0.3">
      <c r="A1373" s="10">
        <f t="shared" si="113"/>
        <v>1368</v>
      </c>
      <c r="B1373" s="1">
        <v>100013010</v>
      </c>
      <c r="D1373" s="16">
        <v>0</v>
      </c>
      <c r="E1373" s="8" t="s">
        <v>2253</v>
      </c>
      <c r="F1373" s="11" t="s">
        <v>63</v>
      </c>
      <c r="G1373" s="11"/>
      <c r="H1373" s="10">
        <v>600000</v>
      </c>
      <c r="I1373" s="10">
        <v>198000</v>
      </c>
      <c r="J1373" s="11" t="s">
        <v>149</v>
      </c>
      <c r="K1373" s="214" t="s">
        <v>1301</v>
      </c>
      <c r="L1373" s="12">
        <v>0</v>
      </c>
      <c r="M1373" s="10">
        <v>3</v>
      </c>
      <c r="N1373" s="10"/>
      <c r="O1373" s="250">
        <v>270005</v>
      </c>
      <c r="P1373" s="10">
        <v>0</v>
      </c>
      <c r="Q1373" s="10"/>
      <c r="R1373" s="248"/>
      <c r="S1373" s="248"/>
      <c r="T1373" s="10" t="s">
        <v>117</v>
      </c>
      <c r="U1373" s="248">
        <v>0</v>
      </c>
      <c r="V1373" s="10"/>
      <c r="W1373" s="10"/>
      <c r="X1373" s="10"/>
      <c r="Y1373" s="10" t="s">
        <v>2338</v>
      </c>
      <c r="Z1373" s="97"/>
      <c r="AA1373" s="11"/>
      <c r="AB1373" s="10" t="str">
        <f t="shared" si="109"/>
        <v>01</v>
      </c>
      <c r="AC1373" s="10"/>
      <c r="AD1373" s="10"/>
      <c r="AE1373" s="10">
        <f t="shared" si="110"/>
        <v>1</v>
      </c>
      <c r="AF1373" s="10"/>
      <c r="AG1373" s="10"/>
    </row>
    <row r="1374" spans="1:33" ht="16.5" x14ac:dyDescent="0.3">
      <c r="A1374" s="55">
        <f t="shared" si="113"/>
        <v>1369</v>
      </c>
      <c r="B1374" s="1">
        <v>100013020</v>
      </c>
      <c r="D1374" s="16">
        <v>0</v>
      </c>
      <c r="E1374" s="8" t="s">
        <v>2253</v>
      </c>
      <c r="F1374" s="11" t="s">
        <v>63</v>
      </c>
      <c r="G1374" s="11"/>
      <c r="H1374" s="10">
        <v>600000</v>
      </c>
      <c r="I1374" s="10">
        <v>198000</v>
      </c>
      <c r="J1374" s="11" t="s">
        <v>149</v>
      </c>
      <c r="K1374" s="214" t="s">
        <v>1301</v>
      </c>
      <c r="L1374" s="12">
        <v>0</v>
      </c>
      <c r="M1374" s="10">
        <v>3</v>
      </c>
      <c r="N1374" s="10"/>
      <c r="O1374" s="250">
        <v>270005</v>
      </c>
      <c r="P1374" s="10">
        <v>0</v>
      </c>
      <c r="Q1374" s="10"/>
      <c r="R1374" s="248"/>
      <c r="S1374" s="248"/>
      <c r="T1374" s="10" t="s">
        <v>117</v>
      </c>
      <c r="U1374" s="248">
        <v>0</v>
      </c>
      <c r="V1374" s="10"/>
      <c r="W1374" s="10"/>
      <c r="X1374" s="10"/>
      <c r="Y1374" s="10" t="s">
        <v>2339</v>
      </c>
      <c r="Z1374" s="97"/>
      <c r="AA1374" s="11"/>
      <c r="AB1374" s="10" t="str">
        <f t="shared" si="109"/>
        <v>02</v>
      </c>
      <c r="AC1374" s="10"/>
      <c r="AD1374" s="10"/>
      <c r="AE1374" s="10">
        <f t="shared" si="110"/>
        <v>1.2</v>
      </c>
      <c r="AF1374" s="10"/>
      <c r="AG1374" s="10"/>
    </row>
    <row r="1375" spans="1:33" ht="16.5" x14ac:dyDescent="0.3">
      <c r="A1375" s="10">
        <f t="shared" si="113"/>
        <v>1370</v>
      </c>
      <c r="B1375" s="1">
        <v>100013030</v>
      </c>
      <c r="D1375" s="16">
        <v>0</v>
      </c>
      <c r="E1375" s="8" t="s">
        <v>2253</v>
      </c>
      <c r="F1375" s="11" t="s">
        <v>63</v>
      </c>
      <c r="G1375" s="11"/>
      <c r="H1375" s="10">
        <v>600000</v>
      </c>
      <c r="I1375" s="10">
        <v>198000</v>
      </c>
      <c r="J1375" s="11" t="s">
        <v>149</v>
      </c>
      <c r="K1375" s="214" t="s">
        <v>1301</v>
      </c>
      <c r="L1375" s="12">
        <v>0</v>
      </c>
      <c r="M1375" s="10">
        <v>3</v>
      </c>
      <c r="N1375" s="10"/>
      <c r="O1375" s="250">
        <v>270005</v>
      </c>
      <c r="P1375" s="10">
        <v>0</v>
      </c>
      <c r="Q1375" s="10"/>
      <c r="R1375" s="248"/>
      <c r="S1375" s="248"/>
      <c r="T1375" s="10" t="s">
        <v>117</v>
      </c>
      <c r="U1375" s="248">
        <v>0</v>
      </c>
      <c r="V1375" s="10"/>
      <c r="W1375" s="10"/>
      <c r="X1375" s="10"/>
      <c r="Y1375" s="10" t="s">
        <v>2340</v>
      </c>
      <c r="Z1375" s="97"/>
      <c r="AA1375" s="11"/>
      <c r="AB1375" s="10" t="str">
        <f t="shared" si="109"/>
        <v>03</v>
      </c>
      <c r="AC1375" s="10"/>
      <c r="AD1375" s="10"/>
      <c r="AE1375" s="10">
        <f t="shared" si="110"/>
        <v>1.44</v>
      </c>
      <c r="AF1375" s="10"/>
      <c r="AG1375" s="10"/>
    </row>
    <row r="1376" spans="1:33" ht="16.5" x14ac:dyDescent="0.3">
      <c r="A1376" s="55">
        <f t="shared" si="113"/>
        <v>1371</v>
      </c>
      <c r="B1376" s="1">
        <v>100013040</v>
      </c>
      <c r="D1376" s="16">
        <v>0</v>
      </c>
      <c r="E1376" s="8" t="s">
        <v>2253</v>
      </c>
      <c r="F1376" s="11" t="s">
        <v>63</v>
      </c>
      <c r="G1376" s="11"/>
      <c r="H1376" s="10">
        <v>600000</v>
      </c>
      <c r="I1376" s="10">
        <v>198000</v>
      </c>
      <c r="J1376" s="11" t="s">
        <v>149</v>
      </c>
      <c r="K1376" s="214" t="s">
        <v>1301</v>
      </c>
      <c r="L1376" s="12">
        <v>0</v>
      </c>
      <c r="M1376" s="10">
        <v>3</v>
      </c>
      <c r="N1376" s="10"/>
      <c r="O1376" s="250">
        <v>270005</v>
      </c>
      <c r="P1376" s="10">
        <v>0</v>
      </c>
      <c r="Q1376" s="10"/>
      <c r="R1376" s="248"/>
      <c r="S1376" s="248"/>
      <c r="T1376" s="10" t="s">
        <v>117</v>
      </c>
      <c r="U1376" s="248">
        <v>0</v>
      </c>
      <c r="V1376" s="10"/>
      <c r="W1376" s="10"/>
      <c r="X1376" s="10"/>
      <c r="Y1376" s="10" t="s">
        <v>2341</v>
      </c>
      <c r="Z1376" s="97"/>
      <c r="AA1376" s="11"/>
      <c r="AB1376" s="10" t="str">
        <f t="shared" si="109"/>
        <v>04</v>
      </c>
      <c r="AC1376" s="10"/>
      <c r="AD1376" s="10"/>
      <c r="AE1376" s="10">
        <f t="shared" si="110"/>
        <v>1.728</v>
      </c>
      <c r="AF1376" s="10"/>
      <c r="AG1376" s="10"/>
    </row>
    <row r="1377" spans="1:33" ht="16.5" x14ac:dyDescent="0.3">
      <c r="A1377" s="10">
        <f t="shared" si="113"/>
        <v>1372</v>
      </c>
      <c r="B1377" s="1">
        <v>100013050</v>
      </c>
      <c r="D1377" s="16">
        <v>0</v>
      </c>
      <c r="E1377" s="8" t="s">
        <v>2253</v>
      </c>
      <c r="F1377" s="11" t="s">
        <v>63</v>
      </c>
      <c r="G1377" s="11"/>
      <c r="H1377" s="10">
        <v>600000</v>
      </c>
      <c r="I1377" s="10">
        <v>198000</v>
      </c>
      <c r="J1377" s="11" t="s">
        <v>149</v>
      </c>
      <c r="K1377" s="214" t="s">
        <v>1301</v>
      </c>
      <c r="L1377" s="12">
        <v>0</v>
      </c>
      <c r="M1377" s="10">
        <v>3</v>
      </c>
      <c r="N1377" s="10"/>
      <c r="O1377" s="250">
        <v>270005</v>
      </c>
      <c r="P1377" s="10">
        <v>0</v>
      </c>
      <c r="Q1377" s="10"/>
      <c r="R1377" s="248"/>
      <c r="S1377" s="248"/>
      <c r="T1377" s="10" t="s">
        <v>117</v>
      </c>
      <c r="U1377" s="248">
        <v>0</v>
      </c>
      <c r="V1377" s="10"/>
      <c r="W1377" s="10"/>
      <c r="X1377" s="10"/>
      <c r="Y1377" s="10" t="s">
        <v>2342</v>
      </c>
      <c r="Z1377" s="97"/>
      <c r="AA1377" s="11"/>
      <c r="AB1377" s="10" t="str">
        <f t="shared" si="109"/>
        <v>05</v>
      </c>
      <c r="AC1377" s="10"/>
      <c r="AD1377" s="10"/>
      <c r="AE1377" s="10">
        <f t="shared" si="110"/>
        <v>2.0735999999999999</v>
      </c>
      <c r="AF1377" s="10"/>
      <c r="AG1377" s="10"/>
    </row>
    <row r="1378" spans="1:33" ht="16.5" x14ac:dyDescent="0.3">
      <c r="A1378" s="55">
        <f t="shared" si="113"/>
        <v>1373</v>
      </c>
      <c r="B1378" s="1">
        <v>100013060</v>
      </c>
      <c r="D1378" s="16">
        <v>0</v>
      </c>
      <c r="E1378" s="8" t="s">
        <v>2253</v>
      </c>
      <c r="F1378" s="11" t="s">
        <v>63</v>
      </c>
      <c r="G1378" s="11"/>
      <c r="H1378" s="10">
        <v>600000</v>
      </c>
      <c r="I1378" s="10">
        <v>198000</v>
      </c>
      <c r="J1378" s="11" t="s">
        <v>149</v>
      </c>
      <c r="K1378" s="214" t="s">
        <v>1301</v>
      </c>
      <c r="L1378" s="12">
        <v>0</v>
      </c>
      <c r="M1378" s="10">
        <v>3</v>
      </c>
      <c r="N1378" s="10"/>
      <c r="O1378" s="250">
        <v>270005</v>
      </c>
      <c r="P1378" s="10">
        <v>0</v>
      </c>
      <c r="Q1378" s="10"/>
      <c r="R1378" s="248"/>
      <c r="S1378" s="248"/>
      <c r="T1378" s="10" t="s">
        <v>117</v>
      </c>
      <c r="U1378" s="248">
        <v>0</v>
      </c>
      <c r="V1378" s="10"/>
      <c r="W1378" s="10"/>
      <c r="X1378" s="10"/>
      <c r="Y1378" s="10" t="s">
        <v>2343</v>
      </c>
      <c r="Z1378" s="97"/>
      <c r="AA1378" s="11"/>
      <c r="AB1378" s="10" t="str">
        <f t="shared" si="109"/>
        <v>06</v>
      </c>
      <c r="AC1378" s="10"/>
      <c r="AD1378" s="10"/>
      <c r="AE1378" s="10">
        <f t="shared" si="110"/>
        <v>2.4883199999999999</v>
      </c>
      <c r="AF1378" s="10"/>
      <c r="AG1378" s="10"/>
    </row>
    <row r="1379" spans="1:33" ht="16.5" x14ac:dyDescent="0.3">
      <c r="A1379" s="10">
        <f t="shared" si="113"/>
        <v>1374</v>
      </c>
      <c r="B1379" s="1">
        <v>100013070</v>
      </c>
      <c r="D1379" s="16">
        <v>0</v>
      </c>
      <c r="E1379" s="8" t="s">
        <v>2253</v>
      </c>
      <c r="F1379" s="11" t="s">
        <v>63</v>
      </c>
      <c r="G1379" s="11"/>
      <c r="H1379" s="10">
        <v>600000</v>
      </c>
      <c r="I1379" s="10">
        <v>198000</v>
      </c>
      <c r="J1379" s="11" t="s">
        <v>149</v>
      </c>
      <c r="K1379" s="214" t="s">
        <v>1301</v>
      </c>
      <c r="L1379" s="12">
        <v>0</v>
      </c>
      <c r="M1379" s="10">
        <v>3</v>
      </c>
      <c r="N1379" s="10"/>
      <c r="O1379" s="250">
        <v>270005</v>
      </c>
      <c r="P1379" s="10">
        <v>0</v>
      </c>
      <c r="Q1379" s="10"/>
      <c r="R1379" s="248"/>
      <c r="S1379" s="248"/>
      <c r="T1379" s="10" t="s">
        <v>117</v>
      </c>
      <c r="U1379" s="248">
        <v>0</v>
      </c>
      <c r="V1379" s="10"/>
      <c r="W1379" s="10"/>
      <c r="X1379" s="10"/>
      <c r="Y1379" s="10" t="s">
        <v>2344</v>
      </c>
      <c r="Z1379" s="97"/>
      <c r="AA1379" s="11"/>
      <c r="AB1379" s="10" t="str">
        <f t="shared" si="109"/>
        <v>07</v>
      </c>
      <c r="AC1379" s="10"/>
      <c r="AD1379" s="10"/>
      <c r="AE1379" s="10">
        <f t="shared" si="110"/>
        <v>2.9859839999999997</v>
      </c>
      <c r="AF1379" s="10"/>
      <c r="AG1379" s="10"/>
    </row>
    <row r="1380" spans="1:33" ht="16.5" x14ac:dyDescent="0.3">
      <c r="A1380" s="55">
        <f t="shared" si="113"/>
        <v>1375</v>
      </c>
      <c r="B1380" s="1">
        <v>100013080</v>
      </c>
      <c r="D1380" s="16">
        <v>0</v>
      </c>
      <c r="E1380" s="8" t="s">
        <v>2253</v>
      </c>
      <c r="F1380" s="11" t="s">
        <v>63</v>
      </c>
      <c r="G1380" s="11"/>
      <c r="H1380" s="10">
        <v>600000</v>
      </c>
      <c r="I1380" s="10">
        <v>198000</v>
      </c>
      <c r="J1380" s="11" t="s">
        <v>149</v>
      </c>
      <c r="K1380" s="214" t="s">
        <v>1301</v>
      </c>
      <c r="L1380" s="12">
        <v>0</v>
      </c>
      <c r="M1380" s="10">
        <v>3</v>
      </c>
      <c r="N1380" s="10"/>
      <c r="O1380" s="250">
        <v>270005</v>
      </c>
      <c r="P1380" s="10">
        <v>0</v>
      </c>
      <c r="Q1380" s="10"/>
      <c r="R1380" s="248"/>
      <c r="S1380" s="248"/>
      <c r="T1380" s="10" t="s">
        <v>117</v>
      </c>
      <c r="U1380" s="248">
        <v>0</v>
      </c>
      <c r="V1380" s="10"/>
      <c r="W1380" s="10"/>
      <c r="X1380" s="10"/>
      <c r="Y1380" s="10" t="s">
        <v>2345</v>
      </c>
      <c r="Z1380" s="97"/>
      <c r="AA1380" s="11"/>
      <c r="AB1380" s="10" t="str">
        <f t="shared" si="109"/>
        <v>08</v>
      </c>
      <c r="AC1380" s="10"/>
      <c r="AD1380" s="10"/>
      <c r="AE1380" s="10">
        <f t="shared" si="110"/>
        <v>3.5831807999999996</v>
      </c>
      <c r="AF1380" s="10"/>
      <c r="AG1380" s="10"/>
    </row>
    <row r="1381" spans="1:33" ht="16.5" x14ac:dyDescent="0.3">
      <c r="A1381" s="10">
        <f t="shared" si="113"/>
        <v>1376</v>
      </c>
      <c r="B1381" s="1">
        <v>100013090</v>
      </c>
      <c r="D1381" s="16">
        <v>0</v>
      </c>
      <c r="E1381" s="8" t="s">
        <v>2253</v>
      </c>
      <c r="F1381" s="11" t="s">
        <v>63</v>
      </c>
      <c r="G1381" s="11"/>
      <c r="H1381" s="10">
        <v>600000</v>
      </c>
      <c r="I1381" s="10">
        <v>198000</v>
      </c>
      <c r="J1381" s="11" t="s">
        <v>149</v>
      </c>
      <c r="K1381" s="214" t="s">
        <v>1301</v>
      </c>
      <c r="L1381" s="12">
        <v>0</v>
      </c>
      <c r="M1381" s="10">
        <v>3</v>
      </c>
      <c r="N1381" s="10"/>
      <c r="O1381" s="250">
        <v>270005</v>
      </c>
      <c r="P1381" s="10">
        <v>0</v>
      </c>
      <c r="Q1381" s="10"/>
      <c r="R1381" s="248"/>
      <c r="S1381" s="248"/>
      <c r="T1381" s="10" t="s">
        <v>117</v>
      </c>
      <c r="U1381" s="248">
        <v>0</v>
      </c>
      <c r="V1381" s="10"/>
      <c r="W1381" s="10"/>
      <c r="X1381" s="10"/>
      <c r="Y1381" s="10" t="s">
        <v>2346</v>
      </c>
      <c r="Z1381" s="97"/>
      <c r="AA1381" s="11"/>
      <c r="AB1381" s="10" t="str">
        <f t="shared" si="109"/>
        <v>09</v>
      </c>
      <c r="AC1381" s="10"/>
      <c r="AD1381" s="10"/>
      <c r="AE1381" s="10">
        <f t="shared" si="110"/>
        <v>4.2998169599999994</v>
      </c>
      <c r="AF1381" s="10"/>
      <c r="AG1381" s="10"/>
    </row>
    <row r="1382" spans="1:33" ht="16.5" x14ac:dyDescent="0.3">
      <c r="A1382" s="55">
        <f t="shared" si="113"/>
        <v>1377</v>
      </c>
      <c r="B1382" s="1">
        <v>100013100</v>
      </c>
      <c r="D1382" s="16">
        <v>0</v>
      </c>
      <c r="E1382" s="8" t="s">
        <v>2253</v>
      </c>
      <c r="F1382" s="11" t="s">
        <v>63</v>
      </c>
      <c r="G1382" s="11"/>
      <c r="H1382" s="10">
        <v>600000</v>
      </c>
      <c r="I1382" s="10">
        <v>198000</v>
      </c>
      <c r="J1382" s="11" t="s">
        <v>149</v>
      </c>
      <c r="K1382" s="214" t="s">
        <v>1301</v>
      </c>
      <c r="L1382" s="12">
        <v>0</v>
      </c>
      <c r="M1382" s="10">
        <v>3</v>
      </c>
      <c r="N1382" s="10"/>
      <c r="O1382" s="250">
        <v>270005</v>
      </c>
      <c r="P1382" s="10">
        <v>0</v>
      </c>
      <c r="Q1382" s="10"/>
      <c r="R1382" s="248"/>
      <c r="S1382" s="248"/>
      <c r="T1382" s="10" t="s">
        <v>117</v>
      </c>
      <c r="U1382" s="248">
        <v>0</v>
      </c>
      <c r="V1382" s="10"/>
      <c r="W1382" s="10"/>
      <c r="X1382" s="10"/>
      <c r="Y1382" s="10" t="s">
        <v>2347</v>
      </c>
      <c r="Z1382" s="97"/>
      <c r="AA1382" s="11"/>
      <c r="AB1382" s="10" t="str">
        <f t="shared" si="109"/>
        <v>10</v>
      </c>
      <c r="AC1382" s="10"/>
      <c r="AD1382" s="10"/>
      <c r="AE1382" s="10">
        <f t="shared" si="110"/>
        <v>5.1597803519999994</v>
      </c>
      <c r="AF1382" s="10"/>
      <c r="AG1382" s="10"/>
    </row>
    <row r="1383" spans="1:33" ht="16.5" x14ac:dyDescent="0.3">
      <c r="A1383" s="10">
        <f t="shared" si="113"/>
        <v>1378</v>
      </c>
      <c r="B1383" s="1">
        <v>100013110</v>
      </c>
      <c r="D1383" s="16">
        <v>0</v>
      </c>
      <c r="E1383" s="8" t="s">
        <v>2253</v>
      </c>
      <c r="F1383" s="11" t="s">
        <v>63</v>
      </c>
      <c r="G1383" s="11"/>
      <c r="H1383" s="10">
        <v>600000</v>
      </c>
      <c r="I1383" s="10">
        <v>198000</v>
      </c>
      <c r="J1383" s="11" t="s">
        <v>149</v>
      </c>
      <c r="K1383" s="214" t="s">
        <v>1301</v>
      </c>
      <c r="L1383" s="157">
        <v>0</v>
      </c>
      <c r="M1383" s="10">
        <v>3</v>
      </c>
      <c r="N1383" s="10"/>
      <c r="O1383" s="250">
        <v>270005</v>
      </c>
      <c r="P1383" s="10">
        <v>0</v>
      </c>
      <c r="Q1383" s="10"/>
      <c r="R1383" s="248"/>
      <c r="S1383" s="248"/>
      <c r="T1383" s="10" t="s">
        <v>117</v>
      </c>
      <c r="U1383" s="248">
        <v>0</v>
      </c>
      <c r="V1383" s="10"/>
      <c r="W1383" s="10"/>
      <c r="X1383" s="10"/>
      <c r="Y1383" s="10" t="s">
        <v>2348</v>
      </c>
      <c r="Z1383" s="97"/>
      <c r="AA1383" s="11"/>
      <c r="AB1383" s="10" t="str">
        <f t="shared" ref="AB1383:AB1422" si="114">AB1358</f>
        <v>11</v>
      </c>
      <c r="AC1383" s="10"/>
      <c r="AD1383" s="10"/>
      <c r="AE1383" s="10">
        <f t="shared" ref="AE1383:AE1422" si="115">AE1358</f>
        <v>6.1917364223999991</v>
      </c>
      <c r="AF1383" s="10"/>
      <c r="AG1383" s="10"/>
    </row>
    <row r="1384" spans="1:33" ht="16.5" x14ac:dyDescent="0.3">
      <c r="A1384" s="55">
        <f t="shared" si="113"/>
        <v>1379</v>
      </c>
      <c r="B1384" s="1">
        <v>100013120</v>
      </c>
      <c r="D1384" s="16">
        <v>0</v>
      </c>
      <c r="E1384" s="8" t="s">
        <v>2253</v>
      </c>
      <c r="F1384" s="11" t="s">
        <v>63</v>
      </c>
      <c r="G1384" s="11"/>
      <c r="H1384" s="10">
        <v>600000</v>
      </c>
      <c r="I1384" s="10">
        <v>198000</v>
      </c>
      <c r="J1384" s="11" t="s">
        <v>149</v>
      </c>
      <c r="K1384" s="214" t="s">
        <v>1301</v>
      </c>
      <c r="L1384" s="12">
        <v>0</v>
      </c>
      <c r="M1384" s="10">
        <v>3</v>
      </c>
      <c r="N1384" s="10"/>
      <c r="O1384" s="250">
        <v>270005</v>
      </c>
      <c r="P1384" s="10">
        <v>0</v>
      </c>
      <c r="Q1384" s="10"/>
      <c r="R1384" s="248"/>
      <c r="S1384" s="248"/>
      <c r="T1384" s="10" t="s">
        <v>117</v>
      </c>
      <c r="U1384" s="248">
        <v>0</v>
      </c>
      <c r="V1384" s="10"/>
      <c r="W1384" s="10"/>
      <c r="X1384" s="10"/>
      <c r="Y1384" s="10" t="s">
        <v>2349</v>
      </c>
      <c r="Z1384" s="97"/>
      <c r="AA1384" s="11"/>
      <c r="AB1384" s="10" t="str">
        <f t="shared" si="114"/>
        <v>12</v>
      </c>
      <c r="AC1384" s="10"/>
      <c r="AD1384" s="10"/>
      <c r="AE1384" s="10">
        <f t="shared" si="115"/>
        <v>7.4300837068799988</v>
      </c>
      <c r="AF1384" s="10"/>
      <c r="AG1384" s="10"/>
    </row>
    <row r="1385" spans="1:33" ht="16.5" x14ac:dyDescent="0.3">
      <c r="A1385" s="10">
        <f t="shared" si="113"/>
        <v>1380</v>
      </c>
      <c r="B1385" s="1">
        <v>100013130</v>
      </c>
      <c r="D1385" s="16">
        <v>0</v>
      </c>
      <c r="E1385" s="8" t="s">
        <v>2253</v>
      </c>
      <c r="F1385" s="11" t="s">
        <v>63</v>
      </c>
      <c r="G1385" s="11"/>
      <c r="H1385" s="10">
        <v>600000</v>
      </c>
      <c r="I1385" s="10">
        <v>198000</v>
      </c>
      <c r="J1385" s="11" t="s">
        <v>149</v>
      </c>
      <c r="K1385" s="214" t="s">
        <v>1301</v>
      </c>
      <c r="L1385" s="12">
        <v>0</v>
      </c>
      <c r="M1385" s="10">
        <v>3</v>
      </c>
      <c r="N1385" s="10"/>
      <c r="O1385" s="250">
        <v>270005</v>
      </c>
      <c r="P1385" s="10">
        <v>0</v>
      </c>
      <c r="Q1385" s="10"/>
      <c r="R1385" s="248"/>
      <c r="S1385" s="248"/>
      <c r="T1385" s="10" t="s">
        <v>117</v>
      </c>
      <c r="U1385" s="248">
        <v>0</v>
      </c>
      <c r="V1385" s="10"/>
      <c r="W1385" s="10"/>
      <c r="X1385" s="10"/>
      <c r="Y1385" s="10" t="s">
        <v>2350</v>
      </c>
      <c r="Z1385" s="97"/>
      <c r="AA1385" s="11"/>
      <c r="AB1385" s="10" t="str">
        <f t="shared" si="114"/>
        <v>13</v>
      </c>
      <c r="AC1385" s="10"/>
      <c r="AD1385" s="10"/>
      <c r="AE1385" s="10">
        <f t="shared" si="115"/>
        <v>8.9161004482559978</v>
      </c>
      <c r="AF1385" s="10"/>
      <c r="AG1385" s="10"/>
    </row>
    <row r="1386" spans="1:33" ht="16.5" x14ac:dyDescent="0.3">
      <c r="A1386" s="55">
        <f t="shared" si="113"/>
        <v>1381</v>
      </c>
      <c r="B1386" s="1">
        <v>100013140</v>
      </c>
      <c r="D1386" s="16">
        <v>0</v>
      </c>
      <c r="E1386" s="8" t="s">
        <v>2253</v>
      </c>
      <c r="F1386" s="11" t="s">
        <v>63</v>
      </c>
      <c r="G1386" s="11"/>
      <c r="H1386" s="10">
        <v>600000</v>
      </c>
      <c r="I1386" s="10">
        <v>198000</v>
      </c>
      <c r="J1386" s="11" t="s">
        <v>149</v>
      </c>
      <c r="K1386" s="214" t="s">
        <v>1301</v>
      </c>
      <c r="L1386" s="12">
        <v>0</v>
      </c>
      <c r="M1386" s="10">
        <v>3</v>
      </c>
      <c r="N1386" s="10"/>
      <c r="O1386" s="250">
        <v>270005</v>
      </c>
      <c r="P1386" s="10">
        <v>0</v>
      </c>
      <c r="Q1386" s="10"/>
      <c r="R1386" s="248"/>
      <c r="S1386" s="248"/>
      <c r="T1386" s="10" t="s">
        <v>117</v>
      </c>
      <c r="U1386" s="248">
        <v>0</v>
      </c>
      <c r="V1386" s="10"/>
      <c r="W1386" s="10"/>
      <c r="X1386" s="10"/>
      <c r="Y1386" s="10" t="s">
        <v>2351</v>
      </c>
      <c r="Z1386" s="97"/>
      <c r="AA1386" s="11"/>
      <c r="AB1386" s="10" t="str">
        <f t="shared" si="114"/>
        <v>14</v>
      </c>
      <c r="AC1386" s="10"/>
      <c r="AD1386" s="10"/>
      <c r="AE1386" s="10">
        <f t="shared" si="115"/>
        <v>10.699320537907196</v>
      </c>
      <c r="AF1386" s="10"/>
      <c r="AG1386" s="10"/>
    </row>
    <row r="1387" spans="1:33" ht="16.5" x14ac:dyDescent="0.3">
      <c r="A1387" s="10">
        <f t="shared" si="113"/>
        <v>1382</v>
      </c>
      <c r="B1387" s="1">
        <v>100013150</v>
      </c>
      <c r="D1387" s="16">
        <v>0</v>
      </c>
      <c r="E1387" s="8" t="s">
        <v>2253</v>
      </c>
      <c r="F1387" s="11" t="s">
        <v>63</v>
      </c>
      <c r="G1387" s="11"/>
      <c r="H1387" s="10">
        <v>600000</v>
      </c>
      <c r="I1387" s="10">
        <v>198000</v>
      </c>
      <c r="J1387" s="11" t="s">
        <v>149</v>
      </c>
      <c r="K1387" s="214" t="s">
        <v>1301</v>
      </c>
      <c r="L1387" s="12">
        <v>0</v>
      </c>
      <c r="M1387" s="10">
        <v>3</v>
      </c>
      <c r="N1387" s="10"/>
      <c r="O1387" s="250">
        <v>270005</v>
      </c>
      <c r="P1387" s="10">
        <v>0</v>
      </c>
      <c r="Q1387" s="10"/>
      <c r="R1387" s="248"/>
      <c r="S1387" s="248"/>
      <c r="T1387" s="10" t="s">
        <v>117</v>
      </c>
      <c r="U1387" s="248">
        <v>0</v>
      </c>
      <c r="V1387" s="10"/>
      <c r="W1387" s="10"/>
      <c r="X1387" s="10"/>
      <c r="Y1387" s="10" t="s">
        <v>2352</v>
      </c>
      <c r="Z1387" s="97"/>
      <c r="AA1387" s="11"/>
      <c r="AB1387" s="10" t="str">
        <f t="shared" si="114"/>
        <v>15</v>
      </c>
      <c r="AC1387" s="10"/>
      <c r="AD1387" s="10"/>
      <c r="AE1387" s="10">
        <f t="shared" si="115"/>
        <v>12.839184645488634</v>
      </c>
      <c r="AF1387" s="10"/>
      <c r="AG1387" s="10"/>
    </row>
    <row r="1388" spans="1:33" ht="16.5" x14ac:dyDescent="0.3">
      <c r="A1388" s="55">
        <f t="shared" si="113"/>
        <v>1383</v>
      </c>
      <c r="B1388" s="1">
        <v>100013160</v>
      </c>
      <c r="D1388" s="16">
        <v>0</v>
      </c>
      <c r="E1388" s="8" t="s">
        <v>2253</v>
      </c>
      <c r="F1388" s="11" t="s">
        <v>63</v>
      </c>
      <c r="G1388" s="11"/>
      <c r="H1388" s="10">
        <v>600000</v>
      </c>
      <c r="I1388" s="10">
        <v>198000</v>
      </c>
      <c r="J1388" s="11" t="s">
        <v>149</v>
      </c>
      <c r="K1388" s="214" t="s">
        <v>1301</v>
      </c>
      <c r="L1388" s="12">
        <v>0</v>
      </c>
      <c r="M1388" s="10">
        <v>3</v>
      </c>
      <c r="N1388" s="10"/>
      <c r="O1388" s="250">
        <v>270005</v>
      </c>
      <c r="P1388" s="10">
        <v>0</v>
      </c>
      <c r="Q1388" s="10"/>
      <c r="R1388" s="248"/>
      <c r="S1388" s="248"/>
      <c r="T1388" s="10" t="s">
        <v>117</v>
      </c>
      <c r="U1388" s="248">
        <v>0</v>
      </c>
      <c r="V1388" s="10"/>
      <c r="W1388" s="10"/>
      <c r="X1388" s="10"/>
      <c r="Y1388" s="10" t="s">
        <v>2353</v>
      </c>
      <c r="Z1388" s="97"/>
      <c r="AA1388" s="11"/>
      <c r="AB1388" s="10" t="str">
        <f t="shared" si="114"/>
        <v>16</v>
      </c>
      <c r="AC1388" s="10"/>
      <c r="AD1388" s="10"/>
      <c r="AE1388" s="10">
        <f t="shared" si="115"/>
        <v>15.407021574586361</v>
      </c>
      <c r="AF1388" s="10"/>
      <c r="AG1388" s="10"/>
    </row>
    <row r="1389" spans="1:33" ht="16.5" x14ac:dyDescent="0.3">
      <c r="A1389" s="10">
        <f t="shared" si="113"/>
        <v>1384</v>
      </c>
      <c r="B1389" s="1">
        <v>100013170</v>
      </c>
      <c r="D1389" s="16">
        <v>0</v>
      </c>
      <c r="E1389" s="8" t="s">
        <v>2253</v>
      </c>
      <c r="F1389" s="11" t="s">
        <v>63</v>
      </c>
      <c r="G1389" s="11"/>
      <c r="H1389" s="10">
        <v>600000</v>
      </c>
      <c r="I1389" s="10">
        <v>198000</v>
      </c>
      <c r="J1389" s="11" t="s">
        <v>149</v>
      </c>
      <c r="K1389" s="214" t="s">
        <v>1301</v>
      </c>
      <c r="L1389" s="12">
        <v>0</v>
      </c>
      <c r="M1389" s="10">
        <v>3</v>
      </c>
      <c r="N1389" s="10"/>
      <c r="O1389" s="250">
        <v>270005</v>
      </c>
      <c r="P1389" s="10">
        <v>0</v>
      </c>
      <c r="Q1389" s="10"/>
      <c r="R1389" s="248"/>
      <c r="S1389" s="248"/>
      <c r="T1389" s="10" t="s">
        <v>117</v>
      </c>
      <c r="U1389" s="248">
        <v>0</v>
      </c>
      <c r="V1389" s="10"/>
      <c r="W1389" s="10"/>
      <c r="X1389" s="10"/>
      <c r="Y1389" s="10" t="s">
        <v>2354</v>
      </c>
      <c r="Z1389" s="97"/>
      <c r="AA1389" s="11"/>
      <c r="AB1389" s="10" t="str">
        <f t="shared" si="114"/>
        <v>17</v>
      </c>
      <c r="AC1389" s="10"/>
      <c r="AD1389" s="10"/>
      <c r="AE1389" s="10">
        <f t="shared" si="115"/>
        <v>18.488425889503631</v>
      </c>
      <c r="AF1389" s="10"/>
      <c r="AG1389" s="10"/>
    </row>
    <row r="1390" spans="1:33" ht="16.5" x14ac:dyDescent="0.3">
      <c r="A1390" s="55">
        <f t="shared" si="113"/>
        <v>1385</v>
      </c>
      <c r="B1390" s="1">
        <v>100013180</v>
      </c>
      <c r="D1390" s="16">
        <v>0</v>
      </c>
      <c r="E1390" s="8" t="s">
        <v>2253</v>
      </c>
      <c r="F1390" s="11" t="s">
        <v>63</v>
      </c>
      <c r="G1390" s="11"/>
      <c r="H1390" s="10">
        <v>600000</v>
      </c>
      <c r="I1390" s="10">
        <v>198000</v>
      </c>
      <c r="J1390" s="11" t="s">
        <v>149</v>
      </c>
      <c r="K1390" s="214" t="s">
        <v>1301</v>
      </c>
      <c r="L1390" s="12">
        <v>0</v>
      </c>
      <c r="M1390" s="10">
        <v>3</v>
      </c>
      <c r="N1390" s="10"/>
      <c r="O1390" s="250">
        <v>270005</v>
      </c>
      <c r="P1390" s="10">
        <v>0</v>
      </c>
      <c r="Q1390" s="10"/>
      <c r="R1390" s="248"/>
      <c r="S1390" s="248"/>
      <c r="T1390" s="10" t="s">
        <v>117</v>
      </c>
      <c r="U1390" s="248">
        <v>0</v>
      </c>
      <c r="V1390" s="10"/>
      <c r="W1390" s="10"/>
      <c r="X1390" s="10"/>
      <c r="Y1390" s="10" t="s">
        <v>2355</v>
      </c>
      <c r="Z1390" s="97"/>
      <c r="AA1390" s="11"/>
      <c r="AB1390" s="10" t="str">
        <f t="shared" si="114"/>
        <v>18</v>
      </c>
      <c r="AC1390" s="10"/>
      <c r="AD1390" s="10"/>
      <c r="AE1390" s="10">
        <f t="shared" si="115"/>
        <v>22.186111067404358</v>
      </c>
      <c r="AF1390" s="10"/>
      <c r="AG1390" s="10"/>
    </row>
    <row r="1391" spans="1:33" ht="16.5" x14ac:dyDescent="0.3">
      <c r="A1391" s="10">
        <f t="shared" si="113"/>
        <v>1386</v>
      </c>
      <c r="B1391" s="1">
        <v>100013190</v>
      </c>
      <c r="D1391" s="16">
        <v>0</v>
      </c>
      <c r="E1391" s="8" t="s">
        <v>2253</v>
      </c>
      <c r="F1391" s="11" t="s">
        <v>63</v>
      </c>
      <c r="G1391" s="11"/>
      <c r="H1391" s="10">
        <v>600000</v>
      </c>
      <c r="I1391" s="10">
        <v>198000</v>
      </c>
      <c r="J1391" s="11" t="s">
        <v>149</v>
      </c>
      <c r="K1391" s="214" t="s">
        <v>1301</v>
      </c>
      <c r="L1391" s="12">
        <v>0</v>
      </c>
      <c r="M1391" s="10">
        <v>3</v>
      </c>
      <c r="N1391" s="10"/>
      <c r="O1391" s="250">
        <v>270005</v>
      </c>
      <c r="P1391" s="10">
        <v>0</v>
      </c>
      <c r="Q1391" s="10"/>
      <c r="R1391" s="248"/>
      <c r="S1391" s="248"/>
      <c r="T1391" s="10" t="s">
        <v>117</v>
      </c>
      <c r="U1391" s="248">
        <v>0</v>
      </c>
      <c r="V1391" s="10"/>
      <c r="W1391" s="10"/>
      <c r="X1391" s="10"/>
      <c r="Y1391" s="10" t="s">
        <v>2356</v>
      </c>
      <c r="Z1391" s="97"/>
      <c r="AA1391" s="11"/>
      <c r="AB1391" s="10" t="str">
        <f t="shared" si="114"/>
        <v>19</v>
      </c>
      <c r="AC1391" s="10"/>
      <c r="AD1391" s="10"/>
      <c r="AE1391" s="10">
        <f t="shared" si="115"/>
        <v>26.62333328088523</v>
      </c>
      <c r="AF1391" s="10"/>
      <c r="AG1391" s="10"/>
    </row>
    <row r="1392" spans="1:33" ht="16.5" x14ac:dyDescent="0.3">
      <c r="A1392" s="55">
        <f t="shared" si="113"/>
        <v>1387</v>
      </c>
      <c r="B1392" s="1">
        <v>100013200</v>
      </c>
      <c r="D1392" s="16">
        <v>0</v>
      </c>
      <c r="E1392" s="8" t="s">
        <v>2253</v>
      </c>
      <c r="F1392" s="11" t="s">
        <v>63</v>
      </c>
      <c r="G1392" s="11"/>
      <c r="H1392" s="10">
        <v>600000</v>
      </c>
      <c r="I1392" s="10">
        <v>198000</v>
      </c>
      <c r="J1392" s="11" t="s">
        <v>149</v>
      </c>
      <c r="K1392" s="214" t="s">
        <v>1301</v>
      </c>
      <c r="L1392" s="12">
        <v>0</v>
      </c>
      <c r="M1392" s="10">
        <v>3</v>
      </c>
      <c r="N1392" s="10"/>
      <c r="O1392" s="250">
        <v>270005</v>
      </c>
      <c r="P1392" s="10">
        <v>0</v>
      </c>
      <c r="Q1392" s="10"/>
      <c r="R1392" s="248"/>
      <c r="S1392" s="248"/>
      <c r="T1392" s="10" t="s">
        <v>117</v>
      </c>
      <c r="U1392" s="248">
        <v>0</v>
      </c>
      <c r="V1392" s="10"/>
      <c r="W1392" s="10"/>
      <c r="X1392" s="10"/>
      <c r="Y1392" s="10" t="s">
        <v>2357</v>
      </c>
      <c r="Z1392" s="97"/>
      <c r="AA1392" s="11"/>
      <c r="AB1392" s="10" t="str">
        <f t="shared" si="114"/>
        <v>20</v>
      </c>
      <c r="AC1392" s="10"/>
      <c r="AD1392" s="10"/>
      <c r="AE1392" s="10">
        <f t="shared" si="115"/>
        <v>31.947999937062274</v>
      </c>
      <c r="AF1392" s="10"/>
      <c r="AG1392" s="10"/>
    </row>
    <row r="1393" spans="1:33" ht="16.5" x14ac:dyDescent="0.3">
      <c r="A1393" s="10">
        <f t="shared" si="113"/>
        <v>1388</v>
      </c>
      <c r="B1393" s="1">
        <v>100013210</v>
      </c>
      <c r="D1393" s="16">
        <v>0</v>
      </c>
      <c r="E1393" s="8" t="s">
        <v>2253</v>
      </c>
      <c r="F1393" s="11" t="s">
        <v>63</v>
      </c>
      <c r="G1393" s="11"/>
      <c r="H1393" s="10">
        <v>600000</v>
      </c>
      <c r="I1393" s="10">
        <v>198000</v>
      </c>
      <c r="J1393" s="11" t="s">
        <v>149</v>
      </c>
      <c r="K1393" s="214" t="s">
        <v>1301</v>
      </c>
      <c r="L1393" s="12">
        <v>0</v>
      </c>
      <c r="M1393" s="10">
        <v>3</v>
      </c>
      <c r="N1393" s="10"/>
      <c r="O1393" s="250">
        <v>270005</v>
      </c>
      <c r="P1393" s="10">
        <v>0</v>
      </c>
      <c r="Q1393" s="10"/>
      <c r="R1393" s="248"/>
      <c r="S1393" s="248"/>
      <c r="T1393" s="10" t="s">
        <v>117</v>
      </c>
      <c r="U1393" s="248">
        <v>0</v>
      </c>
      <c r="V1393" s="10"/>
      <c r="W1393" s="10"/>
      <c r="X1393" s="10"/>
      <c r="Y1393" s="10" t="s">
        <v>2358</v>
      </c>
      <c r="Z1393" s="97"/>
      <c r="AA1393" s="11"/>
      <c r="AB1393" s="10" t="str">
        <f t="shared" si="114"/>
        <v>21</v>
      </c>
      <c r="AC1393" s="10"/>
      <c r="AD1393" s="10"/>
      <c r="AE1393" s="10">
        <f t="shared" si="115"/>
        <v>38.337599924474731</v>
      </c>
      <c r="AF1393" s="10"/>
      <c r="AG1393" s="10"/>
    </row>
    <row r="1394" spans="1:33" ht="16.5" x14ac:dyDescent="0.3">
      <c r="A1394" s="55">
        <f t="shared" si="113"/>
        <v>1389</v>
      </c>
      <c r="B1394" s="1">
        <v>100013220</v>
      </c>
      <c r="D1394" s="16">
        <v>0</v>
      </c>
      <c r="E1394" s="8" t="s">
        <v>2253</v>
      </c>
      <c r="F1394" s="11" t="s">
        <v>63</v>
      </c>
      <c r="G1394" s="11"/>
      <c r="H1394" s="10">
        <v>600000</v>
      </c>
      <c r="I1394" s="10">
        <v>198000</v>
      </c>
      <c r="J1394" s="11" t="s">
        <v>149</v>
      </c>
      <c r="K1394" s="214" t="s">
        <v>1301</v>
      </c>
      <c r="L1394" s="12">
        <v>0</v>
      </c>
      <c r="M1394" s="10">
        <v>3</v>
      </c>
      <c r="N1394" s="10"/>
      <c r="O1394" s="250">
        <v>270005</v>
      </c>
      <c r="P1394" s="10">
        <v>0</v>
      </c>
      <c r="Q1394" s="10"/>
      <c r="R1394" s="248"/>
      <c r="S1394" s="248"/>
      <c r="T1394" s="10" t="s">
        <v>117</v>
      </c>
      <c r="U1394" s="248">
        <v>0</v>
      </c>
      <c r="V1394" s="10"/>
      <c r="W1394" s="10"/>
      <c r="X1394" s="10"/>
      <c r="Y1394" s="10" t="s">
        <v>2359</v>
      </c>
      <c r="Z1394" s="97"/>
      <c r="AA1394" s="11"/>
      <c r="AB1394" s="10" t="str">
        <f t="shared" si="114"/>
        <v>22</v>
      </c>
      <c r="AC1394" s="10"/>
      <c r="AD1394" s="10"/>
      <c r="AE1394" s="10">
        <f t="shared" si="115"/>
        <v>46.005119909369675</v>
      </c>
      <c r="AF1394" s="10"/>
      <c r="AG1394" s="10"/>
    </row>
    <row r="1395" spans="1:33" ht="16.5" x14ac:dyDescent="0.3">
      <c r="A1395" s="10">
        <f t="shared" si="113"/>
        <v>1390</v>
      </c>
      <c r="B1395" s="1">
        <v>100013230</v>
      </c>
      <c r="D1395" s="16">
        <v>0</v>
      </c>
      <c r="E1395" s="8" t="s">
        <v>2253</v>
      </c>
      <c r="F1395" s="11" t="s">
        <v>63</v>
      </c>
      <c r="G1395" s="11"/>
      <c r="H1395" s="10">
        <v>600000</v>
      </c>
      <c r="I1395" s="10">
        <v>198000</v>
      </c>
      <c r="J1395" s="11" t="s">
        <v>149</v>
      </c>
      <c r="K1395" s="214" t="s">
        <v>1301</v>
      </c>
      <c r="L1395" s="12">
        <v>0</v>
      </c>
      <c r="M1395" s="10">
        <v>3</v>
      </c>
      <c r="N1395" s="10"/>
      <c r="O1395" s="250">
        <v>270005</v>
      </c>
      <c r="P1395" s="10">
        <v>0</v>
      </c>
      <c r="Q1395" s="10"/>
      <c r="R1395" s="248"/>
      <c r="S1395" s="248"/>
      <c r="T1395" s="10" t="s">
        <v>117</v>
      </c>
      <c r="U1395" s="248">
        <v>0</v>
      </c>
      <c r="V1395" s="10"/>
      <c r="W1395" s="10"/>
      <c r="X1395" s="10"/>
      <c r="Y1395" s="10" t="s">
        <v>2360</v>
      </c>
      <c r="Z1395" s="97"/>
      <c r="AA1395" s="11"/>
      <c r="AB1395" s="10" t="str">
        <f t="shared" si="114"/>
        <v>23</v>
      </c>
      <c r="AC1395" s="10"/>
      <c r="AD1395" s="10"/>
      <c r="AE1395" s="10">
        <f t="shared" si="115"/>
        <v>55.206143891243606</v>
      </c>
      <c r="AF1395" s="10"/>
      <c r="AG1395" s="10"/>
    </row>
    <row r="1396" spans="1:33" ht="16.5" x14ac:dyDescent="0.3">
      <c r="A1396" s="55">
        <f t="shared" si="113"/>
        <v>1391</v>
      </c>
      <c r="B1396" s="1">
        <v>100013240</v>
      </c>
      <c r="D1396" s="16">
        <v>0</v>
      </c>
      <c r="E1396" s="8" t="s">
        <v>2253</v>
      </c>
      <c r="F1396" s="11" t="s">
        <v>63</v>
      </c>
      <c r="G1396" s="11"/>
      <c r="H1396" s="10">
        <v>600000</v>
      </c>
      <c r="I1396" s="10">
        <v>198000</v>
      </c>
      <c r="J1396" s="11" t="s">
        <v>149</v>
      </c>
      <c r="K1396" s="214" t="s">
        <v>1301</v>
      </c>
      <c r="L1396" s="12">
        <v>0</v>
      </c>
      <c r="M1396" s="10">
        <v>3</v>
      </c>
      <c r="N1396" s="10"/>
      <c r="O1396" s="250">
        <v>270005</v>
      </c>
      <c r="P1396" s="10">
        <v>0</v>
      </c>
      <c r="Q1396" s="10"/>
      <c r="R1396" s="248"/>
      <c r="S1396" s="248"/>
      <c r="T1396" s="10" t="s">
        <v>117</v>
      </c>
      <c r="U1396" s="248">
        <v>0</v>
      </c>
      <c r="V1396" s="10"/>
      <c r="W1396" s="10"/>
      <c r="X1396" s="10"/>
      <c r="Y1396" s="10" t="s">
        <v>2361</v>
      </c>
      <c r="Z1396" s="97"/>
      <c r="AA1396" s="11"/>
      <c r="AB1396" s="10" t="str">
        <f t="shared" si="114"/>
        <v>24</v>
      </c>
      <c r="AC1396" s="10"/>
      <c r="AD1396" s="10"/>
      <c r="AE1396" s="10">
        <f t="shared" si="115"/>
        <v>66.247372669492322</v>
      </c>
      <c r="AF1396" s="10"/>
      <c r="AG1396" s="10"/>
    </row>
    <row r="1397" spans="1:33" ht="16.5" x14ac:dyDescent="0.3">
      <c r="A1397" s="10">
        <f t="shared" si="113"/>
        <v>1392</v>
      </c>
      <c r="B1397" s="1">
        <v>100013250</v>
      </c>
      <c r="D1397" s="16">
        <v>0</v>
      </c>
      <c r="E1397" s="8" t="s">
        <v>2253</v>
      </c>
      <c r="F1397" s="11" t="s">
        <v>63</v>
      </c>
      <c r="G1397" s="11"/>
      <c r="H1397" s="10">
        <v>600000</v>
      </c>
      <c r="I1397" s="10">
        <v>198000</v>
      </c>
      <c r="J1397" s="11" t="s">
        <v>149</v>
      </c>
      <c r="K1397" s="214" t="s">
        <v>1301</v>
      </c>
      <c r="L1397" s="12">
        <v>0</v>
      </c>
      <c r="M1397" s="10">
        <v>3</v>
      </c>
      <c r="N1397" s="10"/>
      <c r="O1397" s="250">
        <v>270005</v>
      </c>
      <c r="P1397" s="10">
        <v>0</v>
      </c>
      <c r="Q1397" s="10"/>
      <c r="R1397" s="248"/>
      <c r="S1397" s="248"/>
      <c r="T1397" s="10" t="s">
        <v>117</v>
      </c>
      <c r="U1397" s="248">
        <v>0</v>
      </c>
      <c r="V1397" s="10"/>
      <c r="W1397" s="10"/>
      <c r="X1397" s="10"/>
      <c r="Y1397" s="10" t="s">
        <v>2362</v>
      </c>
      <c r="Z1397" s="97"/>
      <c r="AA1397" s="11"/>
      <c r="AB1397" s="10" t="str">
        <f t="shared" si="114"/>
        <v>25</v>
      </c>
      <c r="AC1397" s="10"/>
      <c r="AD1397" s="10"/>
      <c r="AE1397" s="10">
        <f t="shared" si="115"/>
        <v>79.496847203390786</v>
      </c>
      <c r="AF1397" s="10"/>
      <c r="AG1397" s="10"/>
    </row>
    <row r="1398" spans="1:33" ht="16.5" x14ac:dyDescent="0.3">
      <c r="A1398" s="10">
        <f t="shared" si="113"/>
        <v>1393</v>
      </c>
      <c r="B1398" s="1">
        <v>100013011</v>
      </c>
      <c r="D1398" s="16">
        <v>0</v>
      </c>
      <c r="E1398" s="8" t="s">
        <v>2251</v>
      </c>
      <c r="F1398" s="11" t="s">
        <v>64</v>
      </c>
      <c r="G1398" s="11"/>
      <c r="H1398" s="10">
        <v>200000</v>
      </c>
      <c r="I1398" s="10">
        <v>0</v>
      </c>
      <c r="J1398" s="119" t="s">
        <v>1879</v>
      </c>
      <c r="K1398" s="214" t="s">
        <v>1301</v>
      </c>
      <c r="L1398" s="12" t="str">
        <f>_xlfn.CONCAT("1,3,0,",AF1398)</f>
        <v>1,3,0,300</v>
      </c>
      <c r="M1398" s="10">
        <v>0</v>
      </c>
      <c r="N1398" s="10"/>
      <c r="O1398" s="248">
        <v>270006</v>
      </c>
      <c r="P1398" s="10">
        <v>3000</v>
      </c>
      <c r="Q1398" s="10"/>
      <c r="R1398" s="248">
        <v>10</v>
      </c>
      <c r="S1398" s="248"/>
      <c r="T1398" s="10" t="s">
        <v>117</v>
      </c>
      <c r="U1398" s="248"/>
      <c r="V1398" s="10"/>
      <c r="W1398" s="10"/>
      <c r="X1398" s="10"/>
      <c r="Y1398" s="10"/>
      <c r="Z1398" s="11"/>
      <c r="AA1398" s="11"/>
      <c r="AB1398" s="10" t="str">
        <f t="shared" si="114"/>
        <v>01</v>
      </c>
      <c r="AC1398" s="10"/>
      <c r="AD1398" s="10">
        <f>[1]卡牌!$AI$81</f>
        <v>300</v>
      </c>
      <c r="AE1398" s="10">
        <f t="shared" si="115"/>
        <v>1</v>
      </c>
      <c r="AF1398" s="10">
        <f t="shared" ref="AF1398:AF1422" si="116">ROUND(AD1398*AE1398,0)</f>
        <v>300</v>
      </c>
      <c r="AG1398" s="10"/>
    </row>
    <row r="1399" spans="1:33" ht="16.5" x14ac:dyDescent="0.3">
      <c r="A1399" s="55">
        <f t="shared" si="113"/>
        <v>1394</v>
      </c>
      <c r="B1399" s="1">
        <v>100013021</v>
      </c>
      <c r="D1399" s="16">
        <v>0</v>
      </c>
      <c r="E1399" s="8" t="s">
        <v>2251</v>
      </c>
      <c r="F1399" s="11" t="s">
        <v>64</v>
      </c>
      <c r="G1399" s="11"/>
      <c r="H1399" s="10">
        <v>200000</v>
      </c>
      <c r="I1399" s="10">
        <v>0</v>
      </c>
      <c r="J1399" s="119" t="s">
        <v>1879</v>
      </c>
      <c r="K1399" s="214" t="s">
        <v>1301</v>
      </c>
      <c r="L1399" s="12" t="str">
        <f t="shared" ref="L1399:L1422" si="117">_xlfn.CONCAT("1,3,0,",AF1399)</f>
        <v>1,3,0,360</v>
      </c>
      <c r="M1399" s="10">
        <v>0</v>
      </c>
      <c r="N1399" s="10"/>
      <c r="O1399" s="248">
        <v>270006</v>
      </c>
      <c r="P1399" s="10">
        <v>3000</v>
      </c>
      <c r="Q1399" s="10"/>
      <c r="R1399" s="248">
        <v>10</v>
      </c>
      <c r="S1399" s="248"/>
      <c r="T1399" s="10" t="s">
        <v>117</v>
      </c>
      <c r="U1399" s="248"/>
      <c r="V1399" s="10"/>
      <c r="W1399" s="10"/>
      <c r="X1399" s="10"/>
      <c r="Y1399" s="10"/>
      <c r="Z1399" s="11"/>
      <c r="AA1399" s="11"/>
      <c r="AB1399" s="10" t="str">
        <f t="shared" si="114"/>
        <v>02</v>
      </c>
      <c r="AC1399" s="10"/>
      <c r="AD1399" s="10">
        <f>[1]卡牌!$AI$81</f>
        <v>300</v>
      </c>
      <c r="AE1399" s="10">
        <f t="shared" si="115"/>
        <v>1.2</v>
      </c>
      <c r="AF1399" s="10">
        <f t="shared" si="116"/>
        <v>360</v>
      </c>
      <c r="AG1399" s="10"/>
    </row>
    <row r="1400" spans="1:33" ht="16.5" x14ac:dyDescent="0.3">
      <c r="A1400" s="10">
        <f t="shared" si="113"/>
        <v>1395</v>
      </c>
      <c r="B1400" s="1">
        <v>100013031</v>
      </c>
      <c r="D1400" s="16">
        <v>0</v>
      </c>
      <c r="E1400" s="8" t="s">
        <v>2251</v>
      </c>
      <c r="F1400" s="11" t="s">
        <v>64</v>
      </c>
      <c r="G1400" s="11"/>
      <c r="H1400" s="10">
        <v>200000</v>
      </c>
      <c r="I1400" s="10">
        <v>0</v>
      </c>
      <c r="J1400" s="119" t="s">
        <v>1879</v>
      </c>
      <c r="K1400" s="214" t="s">
        <v>1301</v>
      </c>
      <c r="L1400" s="12" t="str">
        <f t="shared" si="117"/>
        <v>1,3,0,432</v>
      </c>
      <c r="M1400" s="10">
        <v>0</v>
      </c>
      <c r="N1400" s="10"/>
      <c r="O1400" s="248">
        <v>270006</v>
      </c>
      <c r="P1400" s="10">
        <v>3000</v>
      </c>
      <c r="Q1400" s="10"/>
      <c r="R1400" s="248">
        <v>10</v>
      </c>
      <c r="S1400" s="248"/>
      <c r="T1400" s="10" t="s">
        <v>117</v>
      </c>
      <c r="U1400" s="248"/>
      <c r="V1400" s="10"/>
      <c r="W1400" s="10"/>
      <c r="X1400" s="10"/>
      <c r="Y1400" s="10"/>
      <c r="Z1400" s="11"/>
      <c r="AA1400" s="11"/>
      <c r="AB1400" s="10" t="str">
        <f t="shared" si="114"/>
        <v>03</v>
      </c>
      <c r="AC1400" s="10"/>
      <c r="AD1400" s="10">
        <f>[1]卡牌!$AI$81</f>
        <v>300</v>
      </c>
      <c r="AE1400" s="10">
        <f t="shared" si="115"/>
        <v>1.44</v>
      </c>
      <c r="AF1400" s="10">
        <f t="shared" si="116"/>
        <v>432</v>
      </c>
      <c r="AG1400" s="10"/>
    </row>
    <row r="1401" spans="1:33" ht="16.5" x14ac:dyDescent="0.3">
      <c r="A1401" s="10">
        <f t="shared" si="113"/>
        <v>1396</v>
      </c>
      <c r="B1401" s="1">
        <v>100013041</v>
      </c>
      <c r="D1401" s="16">
        <v>0</v>
      </c>
      <c r="E1401" s="8" t="s">
        <v>2251</v>
      </c>
      <c r="F1401" s="11" t="s">
        <v>64</v>
      </c>
      <c r="G1401" s="11"/>
      <c r="H1401" s="10">
        <v>200000</v>
      </c>
      <c r="I1401" s="10">
        <v>0</v>
      </c>
      <c r="J1401" s="119" t="s">
        <v>1879</v>
      </c>
      <c r="K1401" s="214" t="s">
        <v>1301</v>
      </c>
      <c r="L1401" s="12" t="str">
        <f t="shared" si="117"/>
        <v>1,3,0,518</v>
      </c>
      <c r="M1401" s="10">
        <v>0</v>
      </c>
      <c r="N1401" s="10"/>
      <c r="O1401" s="248">
        <v>270006</v>
      </c>
      <c r="P1401" s="10">
        <v>3000</v>
      </c>
      <c r="Q1401" s="10"/>
      <c r="R1401" s="248">
        <v>10</v>
      </c>
      <c r="S1401" s="248"/>
      <c r="T1401" s="10" t="s">
        <v>117</v>
      </c>
      <c r="U1401" s="248"/>
      <c r="V1401" s="10"/>
      <c r="W1401" s="10"/>
      <c r="X1401" s="10"/>
      <c r="Y1401" s="10"/>
      <c r="Z1401" s="11"/>
      <c r="AA1401" s="11"/>
      <c r="AB1401" s="10" t="str">
        <f t="shared" si="114"/>
        <v>04</v>
      </c>
      <c r="AC1401" s="10"/>
      <c r="AD1401" s="10">
        <f>[1]卡牌!$AI$81</f>
        <v>300</v>
      </c>
      <c r="AE1401" s="10">
        <f t="shared" si="115"/>
        <v>1.728</v>
      </c>
      <c r="AF1401" s="10">
        <f t="shared" si="116"/>
        <v>518</v>
      </c>
      <c r="AG1401" s="10"/>
    </row>
    <row r="1402" spans="1:33" ht="16.5" x14ac:dyDescent="0.3">
      <c r="A1402" s="55">
        <f t="shared" si="113"/>
        <v>1397</v>
      </c>
      <c r="B1402" s="1">
        <v>100013051</v>
      </c>
      <c r="D1402" s="16">
        <v>0</v>
      </c>
      <c r="E1402" s="8" t="s">
        <v>2251</v>
      </c>
      <c r="F1402" s="11" t="s">
        <v>64</v>
      </c>
      <c r="G1402" s="11"/>
      <c r="H1402" s="10">
        <v>200000</v>
      </c>
      <c r="I1402" s="10">
        <v>0</v>
      </c>
      <c r="J1402" s="119" t="s">
        <v>1879</v>
      </c>
      <c r="K1402" s="214" t="s">
        <v>1301</v>
      </c>
      <c r="L1402" s="12" t="str">
        <f t="shared" si="117"/>
        <v>1,3,0,622</v>
      </c>
      <c r="M1402" s="10">
        <v>0</v>
      </c>
      <c r="N1402" s="10"/>
      <c r="O1402" s="248">
        <v>270006</v>
      </c>
      <c r="P1402" s="10">
        <v>3000</v>
      </c>
      <c r="Q1402" s="10"/>
      <c r="R1402" s="248">
        <v>10</v>
      </c>
      <c r="S1402" s="248"/>
      <c r="T1402" s="10" t="s">
        <v>117</v>
      </c>
      <c r="U1402" s="248"/>
      <c r="V1402" s="10"/>
      <c r="W1402" s="10"/>
      <c r="X1402" s="10"/>
      <c r="Y1402" s="10"/>
      <c r="Z1402" s="11"/>
      <c r="AA1402" s="11"/>
      <c r="AB1402" s="10" t="str">
        <f t="shared" si="114"/>
        <v>05</v>
      </c>
      <c r="AC1402" s="10"/>
      <c r="AD1402" s="10">
        <f>[1]卡牌!$AI$81</f>
        <v>300</v>
      </c>
      <c r="AE1402" s="10">
        <f t="shared" si="115"/>
        <v>2.0735999999999999</v>
      </c>
      <c r="AF1402" s="10">
        <f t="shared" si="116"/>
        <v>622</v>
      </c>
      <c r="AG1402" s="10"/>
    </row>
    <row r="1403" spans="1:33" ht="16.5" x14ac:dyDescent="0.3">
      <c r="A1403" s="10">
        <f t="shared" si="113"/>
        <v>1398</v>
      </c>
      <c r="B1403" s="1">
        <v>100013061</v>
      </c>
      <c r="D1403" s="16">
        <v>0</v>
      </c>
      <c r="E1403" s="8" t="s">
        <v>2251</v>
      </c>
      <c r="F1403" s="11" t="s">
        <v>64</v>
      </c>
      <c r="G1403" s="11"/>
      <c r="H1403" s="10">
        <v>200000</v>
      </c>
      <c r="I1403" s="10">
        <v>0</v>
      </c>
      <c r="J1403" s="119" t="s">
        <v>1879</v>
      </c>
      <c r="K1403" s="214" t="s">
        <v>1301</v>
      </c>
      <c r="L1403" s="12" t="str">
        <f t="shared" si="117"/>
        <v>1,3,0,746</v>
      </c>
      <c r="M1403" s="10">
        <v>0</v>
      </c>
      <c r="N1403" s="10"/>
      <c r="O1403" s="248">
        <v>270006</v>
      </c>
      <c r="P1403" s="10">
        <v>3000</v>
      </c>
      <c r="Q1403" s="10"/>
      <c r="R1403" s="248">
        <v>10</v>
      </c>
      <c r="S1403" s="248"/>
      <c r="T1403" s="10" t="s">
        <v>117</v>
      </c>
      <c r="U1403" s="248"/>
      <c r="V1403" s="10"/>
      <c r="W1403" s="10"/>
      <c r="X1403" s="10"/>
      <c r="Y1403" s="10"/>
      <c r="Z1403" s="11"/>
      <c r="AA1403" s="11"/>
      <c r="AB1403" s="10" t="str">
        <f t="shared" si="114"/>
        <v>06</v>
      </c>
      <c r="AC1403" s="10"/>
      <c r="AD1403" s="10">
        <f>[1]卡牌!$AI$81</f>
        <v>300</v>
      </c>
      <c r="AE1403" s="10">
        <f t="shared" si="115"/>
        <v>2.4883199999999999</v>
      </c>
      <c r="AF1403" s="10">
        <f t="shared" si="116"/>
        <v>746</v>
      </c>
      <c r="AG1403" s="10"/>
    </row>
    <row r="1404" spans="1:33" ht="16.5" x14ac:dyDescent="0.3">
      <c r="A1404" s="10">
        <f t="shared" si="113"/>
        <v>1399</v>
      </c>
      <c r="B1404" s="1">
        <v>100013071</v>
      </c>
      <c r="D1404" s="16">
        <v>0</v>
      </c>
      <c r="E1404" s="8" t="s">
        <v>2251</v>
      </c>
      <c r="F1404" s="11" t="s">
        <v>64</v>
      </c>
      <c r="G1404" s="11"/>
      <c r="H1404" s="10">
        <v>200000</v>
      </c>
      <c r="I1404" s="10">
        <v>0</v>
      </c>
      <c r="J1404" s="119" t="s">
        <v>1879</v>
      </c>
      <c r="K1404" s="214" t="s">
        <v>1301</v>
      </c>
      <c r="L1404" s="12" t="str">
        <f t="shared" si="117"/>
        <v>1,3,0,896</v>
      </c>
      <c r="M1404" s="10">
        <v>0</v>
      </c>
      <c r="N1404" s="10"/>
      <c r="O1404" s="248">
        <v>270006</v>
      </c>
      <c r="P1404" s="10">
        <v>3000</v>
      </c>
      <c r="Q1404" s="10"/>
      <c r="R1404" s="248">
        <v>10</v>
      </c>
      <c r="S1404" s="248"/>
      <c r="T1404" s="10" t="s">
        <v>117</v>
      </c>
      <c r="U1404" s="248"/>
      <c r="V1404" s="10"/>
      <c r="W1404" s="10"/>
      <c r="X1404" s="10"/>
      <c r="Y1404" s="10"/>
      <c r="Z1404" s="11"/>
      <c r="AA1404" s="11"/>
      <c r="AB1404" s="10" t="str">
        <f t="shared" si="114"/>
        <v>07</v>
      </c>
      <c r="AC1404" s="10"/>
      <c r="AD1404" s="10">
        <f>[1]卡牌!$AI$81</f>
        <v>300</v>
      </c>
      <c r="AE1404" s="10">
        <f t="shared" si="115"/>
        <v>2.9859839999999997</v>
      </c>
      <c r="AF1404" s="10">
        <f t="shared" si="116"/>
        <v>896</v>
      </c>
      <c r="AG1404" s="10"/>
    </row>
    <row r="1405" spans="1:33" ht="16.5" x14ac:dyDescent="0.3">
      <c r="A1405" s="55">
        <f t="shared" si="113"/>
        <v>1400</v>
      </c>
      <c r="B1405" s="1">
        <v>100013081</v>
      </c>
      <c r="D1405" s="16">
        <v>0</v>
      </c>
      <c r="E1405" s="8" t="s">
        <v>2251</v>
      </c>
      <c r="F1405" s="11" t="s">
        <v>64</v>
      </c>
      <c r="G1405" s="11"/>
      <c r="H1405" s="10">
        <v>200000</v>
      </c>
      <c r="I1405" s="10">
        <v>0</v>
      </c>
      <c r="J1405" s="119" t="s">
        <v>1879</v>
      </c>
      <c r="K1405" s="214" t="s">
        <v>1301</v>
      </c>
      <c r="L1405" s="12" t="str">
        <f t="shared" si="117"/>
        <v>1,3,0,1075</v>
      </c>
      <c r="M1405" s="10">
        <v>0</v>
      </c>
      <c r="N1405" s="10"/>
      <c r="O1405" s="248">
        <v>270006</v>
      </c>
      <c r="P1405" s="10">
        <v>3000</v>
      </c>
      <c r="Q1405" s="10"/>
      <c r="R1405" s="248">
        <v>10</v>
      </c>
      <c r="S1405" s="248"/>
      <c r="T1405" s="10" t="s">
        <v>117</v>
      </c>
      <c r="U1405" s="248"/>
      <c r="V1405" s="10"/>
      <c r="W1405" s="10"/>
      <c r="X1405" s="10"/>
      <c r="Y1405" s="10"/>
      <c r="Z1405" s="11"/>
      <c r="AA1405" s="11"/>
      <c r="AB1405" s="10" t="str">
        <f t="shared" si="114"/>
        <v>08</v>
      </c>
      <c r="AC1405" s="10"/>
      <c r="AD1405" s="10">
        <f>[1]卡牌!$AI$81</f>
        <v>300</v>
      </c>
      <c r="AE1405" s="10">
        <f t="shared" si="115"/>
        <v>3.5831807999999996</v>
      </c>
      <c r="AF1405" s="10">
        <f t="shared" si="116"/>
        <v>1075</v>
      </c>
      <c r="AG1405" s="10"/>
    </row>
    <row r="1406" spans="1:33" ht="16.5" x14ac:dyDescent="0.3">
      <c r="A1406" s="10">
        <f t="shared" si="113"/>
        <v>1401</v>
      </c>
      <c r="B1406" s="1">
        <v>100013091</v>
      </c>
      <c r="D1406" s="16">
        <v>0</v>
      </c>
      <c r="E1406" s="8" t="s">
        <v>2251</v>
      </c>
      <c r="F1406" s="11" t="s">
        <v>64</v>
      </c>
      <c r="G1406" s="11"/>
      <c r="H1406" s="10">
        <v>200000</v>
      </c>
      <c r="I1406" s="10">
        <v>0</v>
      </c>
      <c r="J1406" s="119" t="s">
        <v>1879</v>
      </c>
      <c r="K1406" s="214" t="s">
        <v>1301</v>
      </c>
      <c r="L1406" s="12" t="str">
        <f t="shared" si="117"/>
        <v>1,3,0,1290</v>
      </c>
      <c r="M1406" s="10">
        <v>0</v>
      </c>
      <c r="N1406" s="10"/>
      <c r="O1406" s="248">
        <v>270006</v>
      </c>
      <c r="P1406" s="10">
        <v>3000</v>
      </c>
      <c r="Q1406" s="10"/>
      <c r="R1406" s="248">
        <v>10</v>
      </c>
      <c r="S1406" s="248"/>
      <c r="T1406" s="10" t="s">
        <v>117</v>
      </c>
      <c r="U1406" s="248"/>
      <c r="V1406" s="10"/>
      <c r="W1406" s="10"/>
      <c r="X1406" s="10"/>
      <c r="Y1406" s="10"/>
      <c r="Z1406" s="11"/>
      <c r="AA1406" s="11"/>
      <c r="AB1406" s="10" t="str">
        <f t="shared" si="114"/>
        <v>09</v>
      </c>
      <c r="AC1406" s="10"/>
      <c r="AD1406" s="10">
        <f>[1]卡牌!$AI$81</f>
        <v>300</v>
      </c>
      <c r="AE1406" s="10">
        <f t="shared" si="115"/>
        <v>4.2998169599999994</v>
      </c>
      <c r="AF1406" s="10">
        <f t="shared" si="116"/>
        <v>1290</v>
      </c>
      <c r="AG1406" s="10"/>
    </row>
    <row r="1407" spans="1:33" ht="16.5" x14ac:dyDescent="0.3">
      <c r="A1407" s="10">
        <f t="shared" si="113"/>
        <v>1402</v>
      </c>
      <c r="B1407" s="1">
        <v>100013101</v>
      </c>
      <c r="D1407" s="16">
        <v>0</v>
      </c>
      <c r="E1407" s="8" t="s">
        <v>2251</v>
      </c>
      <c r="F1407" s="11" t="s">
        <v>64</v>
      </c>
      <c r="G1407" s="11"/>
      <c r="H1407" s="10">
        <v>200000</v>
      </c>
      <c r="I1407" s="10">
        <v>0</v>
      </c>
      <c r="J1407" s="119" t="s">
        <v>1879</v>
      </c>
      <c r="K1407" s="214" t="s">
        <v>1301</v>
      </c>
      <c r="L1407" s="12" t="str">
        <f t="shared" si="117"/>
        <v>1,3,0,1548</v>
      </c>
      <c r="M1407" s="10">
        <v>0</v>
      </c>
      <c r="N1407" s="10"/>
      <c r="O1407" s="248">
        <v>270006</v>
      </c>
      <c r="P1407" s="10">
        <v>3000</v>
      </c>
      <c r="Q1407" s="10"/>
      <c r="R1407" s="248">
        <v>10</v>
      </c>
      <c r="S1407" s="248"/>
      <c r="T1407" s="10" t="s">
        <v>117</v>
      </c>
      <c r="U1407" s="248"/>
      <c r="V1407" s="10"/>
      <c r="W1407" s="10"/>
      <c r="X1407" s="10"/>
      <c r="Y1407" s="10"/>
      <c r="Z1407" s="11"/>
      <c r="AA1407" s="11"/>
      <c r="AB1407" s="10" t="str">
        <f t="shared" si="114"/>
        <v>10</v>
      </c>
      <c r="AC1407" s="10"/>
      <c r="AD1407" s="10">
        <f>[1]卡牌!$AI$81</f>
        <v>300</v>
      </c>
      <c r="AE1407" s="10">
        <f t="shared" si="115"/>
        <v>5.1597803519999994</v>
      </c>
      <c r="AF1407" s="10">
        <f t="shared" si="116"/>
        <v>1548</v>
      </c>
      <c r="AG1407" s="10"/>
    </row>
    <row r="1408" spans="1:33" ht="16.5" x14ac:dyDescent="0.3">
      <c r="A1408" s="55">
        <f t="shared" si="113"/>
        <v>1403</v>
      </c>
      <c r="B1408" s="1">
        <v>100013111</v>
      </c>
      <c r="D1408" s="16">
        <v>0</v>
      </c>
      <c r="E1408" s="8" t="s">
        <v>2251</v>
      </c>
      <c r="F1408" s="11" t="s">
        <v>64</v>
      </c>
      <c r="G1408" s="11"/>
      <c r="H1408" s="10">
        <v>200000</v>
      </c>
      <c r="I1408" s="10">
        <v>0</v>
      </c>
      <c r="J1408" s="119" t="s">
        <v>1879</v>
      </c>
      <c r="K1408" s="214" t="s">
        <v>1301</v>
      </c>
      <c r="L1408" s="12" t="str">
        <f t="shared" si="117"/>
        <v>1,3,0,1858</v>
      </c>
      <c r="M1408" s="10">
        <v>0</v>
      </c>
      <c r="N1408" s="10"/>
      <c r="O1408" s="248">
        <v>270006</v>
      </c>
      <c r="P1408" s="10">
        <v>3000</v>
      </c>
      <c r="Q1408" s="10"/>
      <c r="R1408" s="248">
        <v>10</v>
      </c>
      <c r="S1408" s="248"/>
      <c r="T1408" s="10" t="s">
        <v>117</v>
      </c>
      <c r="U1408" s="248"/>
      <c r="V1408" s="10"/>
      <c r="W1408" s="10"/>
      <c r="X1408" s="10"/>
      <c r="Y1408" s="10"/>
      <c r="Z1408" s="11"/>
      <c r="AA1408" s="11"/>
      <c r="AB1408" s="10" t="str">
        <f t="shared" si="114"/>
        <v>11</v>
      </c>
      <c r="AC1408" s="10"/>
      <c r="AD1408" s="10">
        <f>[1]卡牌!$AI$81</f>
        <v>300</v>
      </c>
      <c r="AE1408" s="10">
        <f t="shared" si="115"/>
        <v>6.1917364223999991</v>
      </c>
      <c r="AF1408" s="10">
        <f t="shared" si="116"/>
        <v>1858</v>
      </c>
      <c r="AG1408" s="10"/>
    </row>
    <row r="1409" spans="1:33" ht="16.5" x14ac:dyDescent="0.3">
      <c r="A1409" s="10">
        <f t="shared" si="113"/>
        <v>1404</v>
      </c>
      <c r="B1409" s="1">
        <v>100013121</v>
      </c>
      <c r="D1409" s="16">
        <v>0</v>
      </c>
      <c r="E1409" s="8" t="s">
        <v>2251</v>
      </c>
      <c r="F1409" s="11" t="s">
        <v>64</v>
      </c>
      <c r="G1409" s="11"/>
      <c r="H1409" s="10">
        <v>200000</v>
      </c>
      <c r="I1409" s="10">
        <v>0</v>
      </c>
      <c r="J1409" s="119" t="s">
        <v>1879</v>
      </c>
      <c r="K1409" s="214" t="s">
        <v>1301</v>
      </c>
      <c r="L1409" s="12" t="str">
        <f t="shared" si="117"/>
        <v>1,3,0,2229</v>
      </c>
      <c r="M1409" s="10">
        <v>0</v>
      </c>
      <c r="N1409" s="10"/>
      <c r="O1409" s="248">
        <v>270006</v>
      </c>
      <c r="P1409" s="10">
        <v>3000</v>
      </c>
      <c r="Q1409" s="10"/>
      <c r="R1409" s="248">
        <v>10</v>
      </c>
      <c r="S1409" s="248"/>
      <c r="T1409" s="10" t="s">
        <v>117</v>
      </c>
      <c r="U1409" s="248"/>
      <c r="V1409" s="10"/>
      <c r="W1409" s="10"/>
      <c r="X1409" s="10"/>
      <c r="Y1409" s="10"/>
      <c r="Z1409" s="11"/>
      <c r="AA1409" s="11"/>
      <c r="AB1409" s="10" t="str">
        <f t="shared" si="114"/>
        <v>12</v>
      </c>
      <c r="AC1409" s="10"/>
      <c r="AD1409" s="10">
        <f>[1]卡牌!$AI$81</f>
        <v>300</v>
      </c>
      <c r="AE1409" s="10">
        <f t="shared" si="115"/>
        <v>7.4300837068799988</v>
      </c>
      <c r="AF1409" s="10">
        <f t="shared" si="116"/>
        <v>2229</v>
      </c>
      <c r="AG1409" s="10"/>
    </row>
    <row r="1410" spans="1:33" ht="16.5" x14ac:dyDescent="0.3">
      <c r="A1410" s="10">
        <f t="shared" si="113"/>
        <v>1405</v>
      </c>
      <c r="B1410" s="1">
        <v>100013131</v>
      </c>
      <c r="D1410" s="16">
        <v>0</v>
      </c>
      <c r="E1410" s="8" t="s">
        <v>2251</v>
      </c>
      <c r="F1410" s="11" t="s">
        <v>64</v>
      </c>
      <c r="G1410" s="11"/>
      <c r="H1410" s="10">
        <v>200000</v>
      </c>
      <c r="I1410" s="10">
        <v>0</v>
      </c>
      <c r="J1410" s="119" t="s">
        <v>1879</v>
      </c>
      <c r="K1410" s="214" t="s">
        <v>1301</v>
      </c>
      <c r="L1410" s="12" t="str">
        <f t="shared" si="117"/>
        <v>1,3,0,2675</v>
      </c>
      <c r="M1410" s="10">
        <v>0</v>
      </c>
      <c r="N1410" s="10"/>
      <c r="O1410" s="248">
        <v>270006</v>
      </c>
      <c r="P1410" s="10">
        <v>3000</v>
      </c>
      <c r="Q1410" s="10"/>
      <c r="R1410" s="248">
        <v>10</v>
      </c>
      <c r="S1410" s="248"/>
      <c r="T1410" s="10" t="s">
        <v>117</v>
      </c>
      <c r="U1410" s="248"/>
      <c r="V1410" s="10"/>
      <c r="W1410" s="10"/>
      <c r="X1410" s="10"/>
      <c r="Y1410" s="10"/>
      <c r="Z1410" s="11"/>
      <c r="AA1410" s="11"/>
      <c r="AB1410" s="10" t="str">
        <f t="shared" si="114"/>
        <v>13</v>
      </c>
      <c r="AC1410" s="10"/>
      <c r="AD1410" s="10">
        <f>[1]卡牌!$AI$81</f>
        <v>300</v>
      </c>
      <c r="AE1410" s="10">
        <f t="shared" si="115"/>
        <v>8.9161004482559978</v>
      </c>
      <c r="AF1410" s="10">
        <f t="shared" si="116"/>
        <v>2675</v>
      </c>
      <c r="AG1410" s="10"/>
    </row>
    <row r="1411" spans="1:33" ht="16.5" x14ac:dyDescent="0.3">
      <c r="A1411" s="55">
        <f t="shared" si="113"/>
        <v>1406</v>
      </c>
      <c r="B1411" s="1">
        <v>100013141</v>
      </c>
      <c r="D1411" s="16">
        <v>0</v>
      </c>
      <c r="E1411" s="8" t="s">
        <v>2251</v>
      </c>
      <c r="F1411" s="11" t="s">
        <v>64</v>
      </c>
      <c r="G1411" s="11"/>
      <c r="H1411" s="10">
        <v>200000</v>
      </c>
      <c r="I1411" s="10">
        <v>0</v>
      </c>
      <c r="J1411" s="119" t="s">
        <v>1879</v>
      </c>
      <c r="K1411" s="214" t="s">
        <v>1301</v>
      </c>
      <c r="L1411" s="12" t="str">
        <f t="shared" si="117"/>
        <v>1,3,0,3210</v>
      </c>
      <c r="M1411" s="10">
        <v>0</v>
      </c>
      <c r="N1411" s="10"/>
      <c r="O1411" s="248">
        <v>270006</v>
      </c>
      <c r="P1411" s="10">
        <v>3000</v>
      </c>
      <c r="Q1411" s="10"/>
      <c r="R1411" s="248">
        <v>10</v>
      </c>
      <c r="S1411" s="248"/>
      <c r="T1411" s="10" t="s">
        <v>117</v>
      </c>
      <c r="U1411" s="248"/>
      <c r="V1411" s="10"/>
      <c r="W1411" s="10"/>
      <c r="X1411" s="10"/>
      <c r="Y1411" s="10"/>
      <c r="Z1411" s="11"/>
      <c r="AA1411" s="11"/>
      <c r="AB1411" s="10" t="str">
        <f t="shared" si="114"/>
        <v>14</v>
      </c>
      <c r="AC1411" s="10"/>
      <c r="AD1411" s="10">
        <f>[1]卡牌!$AI$81</f>
        <v>300</v>
      </c>
      <c r="AE1411" s="10">
        <f t="shared" si="115"/>
        <v>10.699320537907196</v>
      </c>
      <c r="AF1411" s="10">
        <f t="shared" si="116"/>
        <v>3210</v>
      </c>
      <c r="AG1411" s="10"/>
    </row>
    <row r="1412" spans="1:33" ht="16.5" x14ac:dyDescent="0.3">
      <c r="A1412" s="10">
        <f t="shared" si="113"/>
        <v>1407</v>
      </c>
      <c r="B1412" s="1">
        <v>100013151</v>
      </c>
      <c r="D1412" s="16">
        <v>0</v>
      </c>
      <c r="E1412" s="8" t="s">
        <v>2251</v>
      </c>
      <c r="F1412" s="11" t="s">
        <v>64</v>
      </c>
      <c r="G1412" s="11"/>
      <c r="H1412" s="10">
        <v>200000</v>
      </c>
      <c r="I1412" s="10">
        <v>0</v>
      </c>
      <c r="J1412" s="119" t="s">
        <v>1879</v>
      </c>
      <c r="K1412" s="214" t="s">
        <v>1301</v>
      </c>
      <c r="L1412" s="12" t="str">
        <f t="shared" si="117"/>
        <v>1,3,0,3852</v>
      </c>
      <c r="M1412" s="10">
        <v>0</v>
      </c>
      <c r="N1412" s="10"/>
      <c r="O1412" s="248">
        <v>270006</v>
      </c>
      <c r="P1412" s="10">
        <v>3000</v>
      </c>
      <c r="Q1412" s="10"/>
      <c r="R1412" s="248">
        <v>10</v>
      </c>
      <c r="S1412" s="248"/>
      <c r="T1412" s="10" t="s">
        <v>117</v>
      </c>
      <c r="U1412" s="248"/>
      <c r="V1412" s="10"/>
      <c r="W1412" s="10"/>
      <c r="X1412" s="10"/>
      <c r="Y1412" s="10"/>
      <c r="Z1412" s="11"/>
      <c r="AA1412" s="11"/>
      <c r="AB1412" s="10" t="str">
        <f t="shared" si="114"/>
        <v>15</v>
      </c>
      <c r="AC1412" s="10"/>
      <c r="AD1412" s="10">
        <f>[1]卡牌!$AI$81</f>
        <v>300</v>
      </c>
      <c r="AE1412" s="10">
        <f t="shared" si="115"/>
        <v>12.839184645488634</v>
      </c>
      <c r="AF1412" s="10">
        <f t="shared" si="116"/>
        <v>3852</v>
      </c>
      <c r="AG1412" s="10"/>
    </row>
    <row r="1413" spans="1:33" ht="16.5" x14ac:dyDescent="0.3">
      <c r="A1413" s="10">
        <f t="shared" si="113"/>
        <v>1408</v>
      </c>
      <c r="B1413" s="1">
        <v>100013161</v>
      </c>
      <c r="D1413" s="16">
        <v>0</v>
      </c>
      <c r="E1413" s="8" t="s">
        <v>2251</v>
      </c>
      <c r="F1413" s="11" t="s">
        <v>64</v>
      </c>
      <c r="G1413" s="11"/>
      <c r="H1413" s="10">
        <v>200000</v>
      </c>
      <c r="I1413" s="10">
        <v>0</v>
      </c>
      <c r="J1413" s="119" t="s">
        <v>1879</v>
      </c>
      <c r="K1413" s="214" t="s">
        <v>1301</v>
      </c>
      <c r="L1413" s="12" t="str">
        <f t="shared" si="117"/>
        <v>1,3,0,4622</v>
      </c>
      <c r="M1413" s="10">
        <v>0</v>
      </c>
      <c r="N1413" s="10"/>
      <c r="O1413" s="248">
        <v>270006</v>
      </c>
      <c r="P1413" s="10">
        <v>3000</v>
      </c>
      <c r="Q1413" s="10"/>
      <c r="R1413" s="248">
        <v>10</v>
      </c>
      <c r="S1413" s="248"/>
      <c r="T1413" s="10" t="s">
        <v>117</v>
      </c>
      <c r="U1413" s="248"/>
      <c r="V1413" s="10"/>
      <c r="W1413" s="10"/>
      <c r="X1413" s="10"/>
      <c r="Y1413" s="10"/>
      <c r="Z1413" s="11"/>
      <c r="AA1413" s="11"/>
      <c r="AB1413" s="10" t="str">
        <f t="shared" si="114"/>
        <v>16</v>
      </c>
      <c r="AC1413" s="10"/>
      <c r="AD1413" s="10">
        <f>[1]卡牌!$AI$81</f>
        <v>300</v>
      </c>
      <c r="AE1413" s="10">
        <f t="shared" si="115"/>
        <v>15.407021574586361</v>
      </c>
      <c r="AF1413" s="10">
        <f t="shared" si="116"/>
        <v>4622</v>
      </c>
      <c r="AG1413" s="10"/>
    </row>
    <row r="1414" spans="1:33" ht="16.5" x14ac:dyDescent="0.3">
      <c r="A1414" s="55">
        <f t="shared" si="113"/>
        <v>1409</v>
      </c>
      <c r="B1414" s="1">
        <v>100013171</v>
      </c>
      <c r="D1414" s="16">
        <v>0</v>
      </c>
      <c r="E1414" s="8" t="s">
        <v>2251</v>
      </c>
      <c r="F1414" s="11" t="s">
        <v>64</v>
      </c>
      <c r="G1414" s="11"/>
      <c r="H1414" s="10">
        <v>200000</v>
      </c>
      <c r="I1414" s="10">
        <v>0</v>
      </c>
      <c r="J1414" s="119" t="s">
        <v>1879</v>
      </c>
      <c r="K1414" s="214" t="s">
        <v>1301</v>
      </c>
      <c r="L1414" s="12" t="str">
        <f t="shared" si="117"/>
        <v>1,3,0,5547</v>
      </c>
      <c r="M1414" s="10">
        <v>0</v>
      </c>
      <c r="N1414" s="10"/>
      <c r="O1414" s="248">
        <v>270006</v>
      </c>
      <c r="P1414" s="10">
        <v>3000</v>
      </c>
      <c r="Q1414" s="10"/>
      <c r="R1414" s="248">
        <v>10</v>
      </c>
      <c r="S1414" s="248"/>
      <c r="T1414" s="10" t="s">
        <v>117</v>
      </c>
      <c r="U1414" s="248"/>
      <c r="V1414" s="10"/>
      <c r="W1414" s="10"/>
      <c r="X1414" s="10"/>
      <c r="Y1414" s="10"/>
      <c r="Z1414" s="11"/>
      <c r="AA1414" s="11"/>
      <c r="AB1414" s="10" t="str">
        <f t="shared" si="114"/>
        <v>17</v>
      </c>
      <c r="AC1414" s="10"/>
      <c r="AD1414" s="10">
        <f>[1]卡牌!$AI$81</f>
        <v>300</v>
      </c>
      <c r="AE1414" s="10">
        <f t="shared" si="115"/>
        <v>18.488425889503631</v>
      </c>
      <c r="AF1414" s="10">
        <f t="shared" si="116"/>
        <v>5547</v>
      </c>
      <c r="AG1414" s="10"/>
    </row>
    <row r="1415" spans="1:33" ht="16.5" x14ac:dyDescent="0.3">
      <c r="A1415" s="10">
        <f t="shared" si="113"/>
        <v>1410</v>
      </c>
      <c r="B1415" s="1">
        <v>100013181</v>
      </c>
      <c r="D1415" s="16">
        <v>0</v>
      </c>
      <c r="E1415" s="8" t="s">
        <v>2251</v>
      </c>
      <c r="F1415" s="11" t="s">
        <v>64</v>
      </c>
      <c r="G1415" s="11"/>
      <c r="H1415" s="10">
        <v>200000</v>
      </c>
      <c r="I1415" s="10">
        <v>0</v>
      </c>
      <c r="J1415" s="119" t="s">
        <v>1879</v>
      </c>
      <c r="K1415" s="214" t="s">
        <v>1301</v>
      </c>
      <c r="L1415" s="12" t="str">
        <f t="shared" si="117"/>
        <v>1,3,0,6656</v>
      </c>
      <c r="M1415" s="10">
        <v>0</v>
      </c>
      <c r="N1415" s="10"/>
      <c r="O1415" s="248">
        <v>270006</v>
      </c>
      <c r="P1415" s="10">
        <v>3000</v>
      </c>
      <c r="Q1415" s="10"/>
      <c r="R1415" s="248">
        <v>10</v>
      </c>
      <c r="S1415" s="248"/>
      <c r="T1415" s="10" t="s">
        <v>117</v>
      </c>
      <c r="U1415" s="248"/>
      <c r="V1415" s="10"/>
      <c r="W1415" s="10"/>
      <c r="X1415" s="10"/>
      <c r="Y1415" s="10"/>
      <c r="Z1415" s="11"/>
      <c r="AA1415" s="11"/>
      <c r="AB1415" s="10" t="str">
        <f t="shared" si="114"/>
        <v>18</v>
      </c>
      <c r="AC1415" s="10"/>
      <c r="AD1415" s="10">
        <f>[1]卡牌!$AI$81</f>
        <v>300</v>
      </c>
      <c r="AE1415" s="10">
        <f t="shared" si="115"/>
        <v>22.186111067404358</v>
      </c>
      <c r="AF1415" s="10">
        <f t="shared" si="116"/>
        <v>6656</v>
      </c>
      <c r="AG1415" s="10"/>
    </row>
    <row r="1416" spans="1:33" ht="16.5" x14ac:dyDescent="0.3">
      <c r="A1416" s="10">
        <f t="shared" si="113"/>
        <v>1411</v>
      </c>
      <c r="B1416" s="1">
        <v>100013191</v>
      </c>
      <c r="D1416" s="16">
        <v>0</v>
      </c>
      <c r="E1416" s="8" t="s">
        <v>2251</v>
      </c>
      <c r="F1416" s="11" t="s">
        <v>64</v>
      </c>
      <c r="G1416" s="11"/>
      <c r="H1416" s="10">
        <v>200000</v>
      </c>
      <c r="I1416" s="10">
        <v>0</v>
      </c>
      <c r="J1416" s="119" t="s">
        <v>1879</v>
      </c>
      <c r="K1416" s="214" t="s">
        <v>1301</v>
      </c>
      <c r="L1416" s="12" t="str">
        <f t="shared" si="117"/>
        <v>1,3,0,7987</v>
      </c>
      <c r="M1416" s="10">
        <v>0</v>
      </c>
      <c r="N1416" s="10"/>
      <c r="O1416" s="248">
        <v>270006</v>
      </c>
      <c r="P1416" s="10">
        <v>3000</v>
      </c>
      <c r="Q1416" s="10"/>
      <c r="R1416" s="248">
        <v>10</v>
      </c>
      <c r="S1416" s="248"/>
      <c r="T1416" s="10" t="s">
        <v>117</v>
      </c>
      <c r="U1416" s="248"/>
      <c r="V1416" s="10"/>
      <c r="W1416" s="10"/>
      <c r="X1416" s="10"/>
      <c r="Y1416" s="10"/>
      <c r="Z1416" s="11"/>
      <c r="AA1416" s="11"/>
      <c r="AB1416" s="10" t="str">
        <f t="shared" si="114"/>
        <v>19</v>
      </c>
      <c r="AC1416" s="10"/>
      <c r="AD1416" s="10">
        <f>[1]卡牌!$AI$81</f>
        <v>300</v>
      </c>
      <c r="AE1416" s="10">
        <f t="shared" si="115"/>
        <v>26.62333328088523</v>
      </c>
      <c r="AF1416" s="10">
        <f t="shared" si="116"/>
        <v>7987</v>
      </c>
      <c r="AG1416" s="10"/>
    </row>
    <row r="1417" spans="1:33" ht="16.5" x14ac:dyDescent="0.3">
      <c r="A1417" s="55">
        <f t="shared" si="113"/>
        <v>1412</v>
      </c>
      <c r="B1417" s="1">
        <v>100013201</v>
      </c>
      <c r="D1417" s="16">
        <v>0</v>
      </c>
      <c r="E1417" s="8" t="s">
        <v>2251</v>
      </c>
      <c r="F1417" s="11" t="s">
        <v>64</v>
      </c>
      <c r="G1417" s="11"/>
      <c r="H1417" s="10">
        <v>200000</v>
      </c>
      <c r="I1417" s="10">
        <v>0</v>
      </c>
      <c r="J1417" s="119" t="s">
        <v>1879</v>
      </c>
      <c r="K1417" s="214" t="s">
        <v>1301</v>
      </c>
      <c r="L1417" s="12" t="str">
        <f t="shared" si="117"/>
        <v>1,3,0,9584</v>
      </c>
      <c r="M1417" s="10">
        <v>0</v>
      </c>
      <c r="N1417" s="10"/>
      <c r="O1417" s="248">
        <v>270006</v>
      </c>
      <c r="P1417" s="10">
        <v>3000</v>
      </c>
      <c r="Q1417" s="10"/>
      <c r="R1417" s="248">
        <v>10</v>
      </c>
      <c r="S1417" s="248"/>
      <c r="T1417" s="10" t="s">
        <v>117</v>
      </c>
      <c r="U1417" s="248"/>
      <c r="V1417" s="10"/>
      <c r="W1417" s="10"/>
      <c r="X1417" s="10"/>
      <c r="Y1417" s="10"/>
      <c r="Z1417" s="11"/>
      <c r="AA1417" s="11"/>
      <c r="AB1417" s="10" t="str">
        <f t="shared" si="114"/>
        <v>20</v>
      </c>
      <c r="AC1417" s="10"/>
      <c r="AD1417" s="10">
        <f>[1]卡牌!$AI$81</f>
        <v>300</v>
      </c>
      <c r="AE1417" s="10">
        <f t="shared" si="115"/>
        <v>31.947999937062274</v>
      </c>
      <c r="AF1417" s="10">
        <f t="shared" si="116"/>
        <v>9584</v>
      </c>
      <c r="AG1417" s="10"/>
    </row>
    <row r="1418" spans="1:33" ht="16.5" x14ac:dyDescent="0.3">
      <c r="A1418" s="10">
        <f t="shared" si="113"/>
        <v>1413</v>
      </c>
      <c r="B1418" s="1">
        <v>100013211</v>
      </c>
      <c r="D1418" s="16">
        <v>0</v>
      </c>
      <c r="E1418" s="8" t="s">
        <v>2251</v>
      </c>
      <c r="F1418" s="11" t="s">
        <v>64</v>
      </c>
      <c r="G1418" s="11"/>
      <c r="H1418" s="10">
        <v>200000</v>
      </c>
      <c r="I1418" s="10">
        <v>0</v>
      </c>
      <c r="J1418" s="119" t="s">
        <v>1879</v>
      </c>
      <c r="K1418" s="214" t="s">
        <v>1301</v>
      </c>
      <c r="L1418" s="12" t="str">
        <f t="shared" si="117"/>
        <v>1,3,0,11501</v>
      </c>
      <c r="M1418" s="10">
        <v>0</v>
      </c>
      <c r="N1418" s="10"/>
      <c r="O1418" s="248">
        <v>270006</v>
      </c>
      <c r="P1418" s="10">
        <v>3000</v>
      </c>
      <c r="Q1418" s="10"/>
      <c r="R1418" s="248">
        <v>10</v>
      </c>
      <c r="S1418" s="248"/>
      <c r="T1418" s="10" t="s">
        <v>117</v>
      </c>
      <c r="U1418" s="248"/>
      <c r="V1418" s="10"/>
      <c r="W1418" s="10"/>
      <c r="X1418" s="10"/>
      <c r="Y1418" s="10"/>
      <c r="Z1418" s="11"/>
      <c r="AA1418" s="11"/>
      <c r="AB1418" s="10" t="str">
        <f t="shared" si="114"/>
        <v>21</v>
      </c>
      <c r="AC1418" s="10"/>
      <c r="AD1418" s="10">
        <f>[1]卡牌!$AI$81</f>
        <v>300</v>
      </c>
      <c r="AE1418" s="10">
        <f t="shared" si="115"/>
        <v>38.337599924474731</v>
      </c>
      <c r="AF1418" s="10">
        <f t="shared" si="116"/>
        <v>11501</v>
      </c>
      <c r="AG1418" s="10"/>
    </row>
    <row r="1419" spans="1:33" ht="16.5" x14ac:dyDescent="0.3">
      <c r="A1419" s="10">
        <f t="shared" si="113"/>
        <v>1414</v>
      </c>
      <c r="B1419" s="1">
        <v>100013221</v>
      </c>
      <c r="D1419" s="16">
        <v>0</v>
      </c>
      <c r="E1419" s="8" t="s">
        <v>2251</v>
      </c>
      <c r="F1419" s="11" t="s">
        <v>64</v>
      </c>
      <c r="G1419" s="11"/>
      <c r="H1419" s="10">
        <v>200000</v>
      </c>
      <c r="I1419" s="10">
        <v>0</v>
      </c>
      <c r="J1419" s="119" t="s">
        <v>1879</v>
      </c>
      <c r="K1419" s="214" t="s">
        <v>1301</v>
      </c>
      <c r="L1419" s="12" t="str">
        <f t="shared" si="117"/>
        <v>1,3,0,13802</v>
      </c>
      <c r="M1419" s="10">
        <v>0</v>
      </c>
      <c r="N1419" s="10"/>
      <c r="O1419" s="248">
        <v>270006</v>
      </c>
      <c r="P1419" s="10">
        <v>3000</v>
      </c>
      <c r="Q1419" s="10"/>
      <c r="R1419" s="248">
        <v>10</v>
      </c>
      <c r="S1419" s="248"/>
      <c r="T1419" s="10" t="s">
        <v>117</v>
      </c>
      <c r="U1419" s="248"/>
      <c r="V1419" s="10"/>
      <c r="W1419" s="10"/>
      <c r="X1419" s="10"/>
      <c r="Y1419" s="10"/>
      <c r="Z1419" s="11"/>
      <c r="AA1419" s="11"/>
      <c r="AB1419" s="10" t="str">
        <f t="shared" si="114"/>
        <v>22</v>
      </c>
      <c r="AC1419" s="10"/>
      <c r="AD1419" s="10">
        <f>[1]卡牌!$AI$81</f>
        <v>300</v>
      </c>
      <c r="AE1419" s="10">
        <f t="shared" si="115"/>
        <v>46.005119909369675</v>
      </c>
      <c r="AF1419" s="10">
        <f t="shared" si="116"/>
        <v>13802</v>
      </c>
      <c r="AG1419" s="10"/>
    </row>
    <row r="1420" spans="1:33" ht="16.5" x14ac:dyDescent="0.3">
      <c r="A1420" s="55">
        <f t="shared" si="113"/>
        <v>1415</v>
      </c>
      <c r="B1420" s="1">
        <v>100013231</v>
      </c>
      <c r="D1420" s="16">
        <v>0</v>
      </c>
      <c r="E1420" s="8" t="s">
        <v>2251</v>
      </c>
      <c r="F1420" s="11" t="s">
        <v>64</v>
      </c>
      <c r="G1420" s="11"/>
      <c r="H1420" s="10">
        <v>200000</v>
      </c>
      <c r="I1420" s="10">
        <v>0</v>
      </c>
      <c r="J1420" s="119" t="s">
        <v>1879</v>
      </c>
      <c r="K1420" s="214" t="s">
        <v>1301</v>
      </c>
      <c r="L1420" s="12" t="str">
        <f t="shared" si="117"/>
        <v>1,3,0,16562</v>
      </c>
      <c r="M1420" s="10">
        <v>0</v>
      </c>
      <c r="N1420" s="10"/>
      <c r="O1420" s="248">
        <v>270006</v>
      </c>
      <c r="P1420" s="10">
        <v>3000</v>
      </c>
      <c r="Q1420" s="10"/>
      <c r="R1420" s="248">
        <v>10</v>
      </c>
      <c r="S1420" s="248"/>
      <c r="T1420" s="10" t="s">
        <v>117</v>
      </c>
      <c r="U1420" s="248"/>
      <c r="V1420" s="10"/>
      <c r="W1420" s="10"/>
      <c r="X1420" s="10"/>
      <c r="Y1420" s="10"/>
      <c r="Z1420" s="11"/>
      <c r="AA1420" s="11"/>
      <c r="AB1420" s="10" t="str">
        <f t="shared" si="114"/>
        <v>23</v>
      </c>
      <c r="AC1420" s="10"/>
      <c r="AD1420" s="10">
        <f>[1]卡牌!$AI$81</f>
        <v>300</v>
      </c>
      <c r="AE1420" s="10">
        <f t="shared" si="115"/>
        <v>55.206143891243606</v>
      </c>
      <c r="AF1420" s="10">
        <f t="shared" si="116"/>
        <v>16562</v>
      </c>
      <c r="AG1420" s="10"/>
    </row>
    <row r="1421" spans="1:33" ht="16.5" x14ac:dyDescent="0.3">
      <c r="A1421" s="10">
        <f t="shared" si="113"/>
        <v>1416</v>
      </c>
      <c r="B1421" s="1">
        <v>100013241</v>
      </c>
      <c r="D1421" s="16">
        <v>0</v>
      </c>
      <c r="E1421" s="8" t="s">
        <v>2251</v>
      </c>
      <c r="F1421" s="11" t="s">
        <v>64</v>
      </c>
      <c r="G1421" s="11"/>
      <c r="H1421" s="10">
        <v>200000</v>
      </c>
      <c r="I1421" s="10">
        <v>0</v>
      </c>
      <c r="J1421" s="119" t="s">
        <v>1879</v>
      </c>
      <c r="K1421" s="214" t="s">
        <v>1301</v>
      </c>
      <c r="L1421" s="12" t="str">
        <f t="shared" si="117"/>
        <v>1,3,0,19874</v>
      </c>
      <c r="M1421" s="10">
        <v>0</v>
      </c>
      <c r="N1421" s="10"/>
      <c r="O1421" s="248">
        <v>270006</v>
      </c>
      <c r="P1421" s="10">
        <v>3000</v>
      </c>
      <c r="Q1421" s="10"/>
      <c r="R1421" s="248">
        <v>10</v>
      </c>
      <c r="S1421" s="248"/>
      <c r="T1421" s="10" t="s">
        <v>117</v>
      </c>
      <c r="U1421" s="248"/>
      <c r="V1421" s="10"/>
      <c r="W1421" s="10"/>
      <c r="X1421" s="10"/>
      <c r="Y1421" s="10"/>
      <c r="Z1421" s="11"/>
      <c r="AA1421" s="11"/>
      <c r="AB1421" s="10" t="str">
        <f t="shared" si="114"/>
        <v>24</v>
      </c>
      <c r="AC1421" s="10"/>
      <c r="AD1421" s="10">
        <f>[1]卡牌!$AI$81</f>
        <v>300</v>
      </c>
      <c r="AE1421" s="10">
        <f t="shared" si="115"/>
        <v>66.247372669492322</v>
      </c>
      <c r="AF1421" s="10">
        <f t="shared" si="116"/>
        <v>19874</v>
      </c>
      <c r="AG1421" s="10"/>
    </row>
    <row r="1422" spans="1:33" ht="16.5" x14ac:dyDescent="0.3">
      <c r="A1422" s="10">
        <f t="shared" si="113"/>
        <v>1417</v>
      </c>
      <c r="B1422" s="1">
        <v>100013251</v>
      </c>
      <c r="D1422" s="16">
        <v>0</v>
      </c>
      <c r="E1422" s="8" t="s">
        <v>2251</v>
      </c>
      <c r="F1422" s="11" t="s">
        <v>64</v>
      </c>
      <c r="G1422" s="11"/>
      <c r="H1422" s="10">
        <v>200000</v>
      </c>
      <c r="I1422" s="10">
        <v>0</v>
      </c>
      <c r="J1422" s="119" t="s">
        <v>1879</v>
      </c>
      <c r="K1422" s="214" t="s">
        <v>1301</v>
      </c>
      <c r="L1422" s="12" t="str">
        <f t="shared" si="117"/>
        <v>1,3,0,23849</v>
      </c>
      <c r="M1422" s="10">
        <v>0</v>
      </c>
      <c r="N1422" s="10"/>
      <c r="O1422" s="248">
        <v>270006</v>
      </c>
      <c r="P1422" s="10">
        <v>3000</v>
      </c>
      <c r="Q1422" s="10"/>
      <c r="R1422" s="248">
        <v>10</v>
      </c>
      <c r="S1422" s="248"/>
      <c r="T1422" s="10" t="s">
        <v>117</v>
      </c>
      <c r="U1422" s="248"/>
      <c r="V1422" s="10"/>
      <c r="W1422" s="10"/>
      <c r="X1422" s="10"/>
      <c r="Y1422" s="10"/>
      <c r="Z1422" s="11"/>
      <c r="AA1422" s="11"/>
      <c r="AB1422" s="10" t="str">
        <f t="shared" si="114"/>
        <v>25</v>
      </c>
      <c r="AC1422" s="10"/>
      <c r="AD1422" s="10">
        <f>[1]卡牌!$AI$81</f>
        <v>300</v>
      </c>
      <c r="AE1422" s="10">
        <f t="shared" si="115"/>
        <v>79.496847203390786</v>
      </c>
      <c r="AF1422" s="10">
        <f t="shared" si="116"/>
        <v>23849</v>
      </c>
      <c r="AG1422" s="10"/>
    </row>
  </sheetData>
  <autoFilter ref="A5:AG1422" xr:uid="{00000000-0001-0000-0100-000000000000}"/>
  <phoneticPr fontId="125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7A825-2E92-49E1-BDF4-0C045C2474AA}">
  <dimension ref="A2:L97"/>
  <sheetViews>
    <sheetView workbookViewId="0">
      <selection activeCell="I69" sqref="I69"/>
    </sheetView>
  </sheetViews>
  <sheetFormatPr defaultRowHeight="14.25" x14ac:dyDescent="0.2"/>
  <cols>
    <col min="1" max="1" width="37.625" style="4" customWidth="1"/>
    <col min="11" max="11" width="31.25" customWidth="1"/>
  </cols>
  <sheetData>
    <row r="2" spans="1:4" x14ac:dyDescent="0.2">
      <c r="A2" s="4" t="s">
        <v>183</v>
      </c>
    </row>
    <row r="3" spans="1:4" x14ac:dyDescent="0.2">
      <c r="A3" s="4" t="s">
        <v>11</v>
      </c>
    </row>
    <row r="4" spans="1:4" x14ac:dyDescent="0.2">
      <c r="A4" s="4" t="s">
        <v>24</v>
      </c>
    </row>
    <row r="5" spans="1:4" x14ac:dyDescent="0.2">
      <c r="A5" s="6" t="s">
        <v>184</v>
      </c>
    </row>
    <row r="6" spans="1:4" x14ac:dyDescent="0.2">
      <c r="A6" s="4">
        <v>666</v>
      </c>
      <c r="B6">
        <v>1</v>
      </c>
      <c r="C6">
        <v>0</v>
      </c>
      <c r="D6">
        <v>0</v>
      </c>
    </row>
    <row r="7" spans="1:4" x14ac:dyDescent="0.2">
      <c r="A7" s="4">
        <v>666</v>
      </c>
      <c r="B7">
        <v>2</v>
      </c>
      <c r="C7">
        <v>0</v>
      </c>
      <c r="D7">
        <v>0</v>
      </c>
    </row>
    <row r="8" spans="1:4" x14ac:dyDescent="0.2">
      <c r="A8" s="4">
        <v>666</v>
      </c>
      <c r="B8">
        <v>3</v>
      </c>
      <c r="C8">
        <v>0</v>
      </c>
      <c r="D8">
        <v>0</v>
      </c>
    </row>
    <row r="9" spans="1:4" x14ac:dyDescent="0.2">
      <c r="A9" s="4">
        <v>666</v>
      </c>
      <c r="B9">
        <v>4</v>
      </c>
      <c r="C9">
        <v>0</v>
      </c>
      <c r="D9">
        <v>0</v>
      </c>
    </row>
    <row r="10" spans="1:4" x14ac:dyDescent="0.2">
      <c r="A10" s="4">
        <v>666</v>
      </c>
      <c r="B10">
        <v>5</v>
      </c>
      <c r="C10">
        <v>0</v>
      </c>
      <c r="D10">
        <v>0</v>
      </c>
    </row>
    <row r="11" spans="1:4" x14ac:dyDescent="0.2">
      <c r="A11" s="4">
        <v>666</v>
      </c>
      <c r="B11">
        <v>6</v>
      </c>
      <c r="C11">
        <v>0</v>
      </c>
      <c r="D11">
        <v>0</v>
      </c>
    </row>
    <row r="12" spans="1:4" x14ac:dyDescent="0.2">
      <c r="A12" s="4">
        <v>666</v>
      </c>
      <c r="B12">
        <v>7</v>
      </c>
      <c r="C12">
        <v>0</v>
      </c>
      <c r="D12">
        <v>0</v>
      </c>
    </row>
    <row r="13" spans="1:4" x14ac:dyDescent="0.2">
      <c r="A13" s="4">
        <v>666</v>
      </c>
      <c r="B13">
        <v>8</v>
      </c>
      <c r="C13">
        <v>0</v>
      </c>
      <c r="D13">
        <v>0</v>
      </c>
    </row>
    <row r="14" spans="1:4" x14ac:dyDescent="0.2">
      <c r="A14" s="4">
        <v>666</v>
      </c>
      <c r="B14">
        <v>9</v>
      </c>
      <c r="C14">
        <v>0</v>
      </c>
      <c r="D14">
        <v>0</v>
      </c>
    </row>
    <row r="15" spans="1:4" x14ac:dyDescent="0.2">
      <c r="A15" s="4">
        <v>1333</v>
      </c>
      <c r="B15">
        <v>10</v>
      </c>
      <c r="C15">
        <v>0</v>
      </c>
      <c r="D15">
        <v>0</v>
      </c>
    </row>
    <row r="16" spans="1:4" x14ac:dyDescent="0.2">
      <c r="A16" s="4">
        <v>495</v>
      </c>
      <c r="B16">
        <v>11</v>
      </c>
      <c r="C16">
        <v>0</v>
      </c>
      <c r="D16">
        <v>0</v>
      </c>
    </row>
    <row r="17" spans="1:4" x14ac:dyDescent="0.2">
      <c r="A17" s="4">
        <v>2000</v>
      </c>
      <c r="B17">
        <v>12</v>
      </c>
      <c r="C17">
        <v>0</v>
      </c>
      <c r="D17">
        <v>0</v>
      </c>
    </row>
    <row r="18" spans="1:4" x14ac:dyDescent="0.2">
      <c r="A18" s="4">
        <v>1000</v>
      </c>
      <c r="B18">
        <v>13</v>
      </c>
      <c r="C18">
        <v>0</v>
      </c>
      <c r="D18">
        <v>0</v>
      </c>
    </row>
    <row r="19" spans="1:4" x14ac:dyDescent="0.2">
      <c r="A19" s="4">
        <v>666</v>
      </c>
      <c r="B19">
        <v>14</v>
      </c>
      <c r="C19">
        <v>0</v>
      </c>
      <c r="D19">
        <v>0</v>
      </c>
    </row>
    <row r="20" spans="1:4" x14ac:dyDescent="0.2">
      <c r="A20" s="4">
        <v>396</v>
      </c>
      <c r="B20">
        <v>15</v>
      </c>
      <c r="C20">
        <v>0</v>
      </c>
      <c r="D20">
        <v>0</v>
      </c>
    </row>
    <row r="21" spans="1:4" x14ac:dyDescent="0.2">
      <c r="A21" s="4">
        <v>1000</v>
      </c>
      <c r="B21">
        <v>16</v>
      </c>
      <c r="C21">
        <v>0</v>
      </c>
      <c r="D21">
        <v>0</v>
      </c>
    </row>
    <row r="22" spans="1:4" x14ac:dyDescent="0.2">
      <c r="A22" s="4">
        <v>132</v>
      </c>
      <c r="B22">
        <v>17</v>
      </c>
      <c r="C22">
        <v>0</v>
      </c>
      <c r="D22">
        <v>0</v>
      </c>
    </row>
    <row r="23" spans="1:4" x14ac:dyDescent="0.2">
      <c r="A23" s="4">
        <v>825</v>
      </c>
      <c r="B23">
        <v>18</v>
      </c>
      <c r="C23">
        <v>0</v>
      </c>
      <c r="D23">
        <v>0</v>
      </c>
    </row>
    <row r="24" spans="1:4" x14ac:dyDescent="0.2">
      <c r="A24" s="4">
        <v>561</v>
      </c>
      <c r="B24">
        <v>19</v>
      </c>
      <c r="C24">
        <v>0</v>
      </c>
      <c r="D24">
        <v>0</v>
      </c>
    </row>
    <row r="25" spans="1:4" x14ac:dyDescent="0.2">
      <c r="A25" s="4">
        <v>1333</v>
      </c>
      <c r="B25">
        <v>20</v>
      </c>
      <c r="C25">
        <v>0</v>
      </c>
      <c r="D25">
        <v>0</v>
      </c>
    </row>
    <row r="26" spans="1:4" x14ac:dyDescent="0.2">
      <c r="A26" s="4">
        <v>495</v>
      </c>
      <c r="B26">
        <v>21</v>
      </c>
      <c r="C26">
        <v>0</v>
      </c>
      <c r="D26">
        <v>0</v>
      </c>
    </row>
    <row r="27" spans="1:4" x14ac:dyDescent="0.2">
      <c r="A27" s="4">
        <v>1333</v>
      </c>
      <c r="B27">
        <v>22</v>
      </c>
      <c r="C27">
        <v>0</v>
      </c>
      <c r="D27">
        <v>0</v>
      </c>
    </row>
    <row r="28" spans="1:4" x14ac:dyDescent="0.2">
      <c r="A28" s="4">
        <v>429</v>
      </c>
      <c r="B28">
        <v>23</v>
      </c>
      <c r="C28">
        <v>0</v>
      </c>
      <c r="D28">
        <v>0</v>
      </c>
    </row>
    <row r="29" spans="1:4" x14ac:dyDescent="0.2">
      <c r="A29" s="4">
        <v>544</v>
      </c>
      <c r="B29">
        <v>24</v>
      </c>
      <c r="C29">
        <v>0</v>
      </c>
      <c r="D29">
        <v>0</v>
      </c>
    </row>
    <row r="30" spans="1:4" x14ac:dyDescent="0.2">
      <c r="A30" s="4">
        <v>726</v>
      </c>
      <c r="B30">
        <v>25</v>
      </c>
      <c r="C30">
        <v>0</v>
      </c>
      <c r="D30">
        <v>0</v>
      </c>
    </row>
    <row r="31" spans="1:4" x14ac:dyDescent="0.2">
      <c r="A31" s="4">
        <v>495</v>
      </c>
      <c r="B31">
        <v>26</v>
      </c>
      <c r="C31">
        <v>0</v>
      </c>
      <c r="D31">
        <v>0</v>
      </c>
    </row>
    <row r="32" spans="1:4" x14ac:dyDescent="0.2">
      <c r="A32" s="4">
        <v>825</v>
      </c>
      <c r="B32">
        <v>27</v>
      </c>
      <c r="C32">
        <v>0</v>
      </c>
      <c r="D32">
        <v>0</v>
      </c>
    </row>
    <row r="33" spans="1:7" x14ac:dyDescent="0.2">
      <c r="A33" s="4">
        <v>2000</v>
      </c>
      <c r="B33">
        <v>28</v>
      </c>
      <c r="C33">
        <v>-5000</v>
      </c>
      <c r="D33" t="s">
        <v>185</v>
      </c>
      <c r="E33">
        <v>28</v>
      </c>
      <c r="F33">
        <v>5000</v>
      </c>
      <c r="G33">
        <v>0</v>
      </c>
    </row>
    <row r="34" spans="1:7" x14ac:dyDescent="0.2">
      <c r="A34" s="4">
        <v>660</v>
      </c>
      <c r="B34">
        <v>29</v>
      </c>
      <c r="C34">
        <v>0</v>
      </c>
      <c r="D34">
        <v>0</v>
      </c>
    </row>
    <row r="35" spans="1:7" x14ac:dyDescent="0.2">
      <c r="A35" s="4">
        <v>495</v>
      </c>
      <c r="B35">
        <v>30</v>
      </c>
      <c r="C35">
        <v>0</v>
      </c>
      <c r="D35">
        <v>0</v>
      </c>
    </row>
    <row r="36" spans="1:7" x14ac:dyDescent="0.2">
      <c r="A36" s="4">
        <v>0</v>
      </c>
      <c r="B36">
        <v>31</v>
      </c>
      <c r="C36">
        <v>0</v>
      </c>
      <c r="D36">
        <v>0</v>
      </c>
    </row>
    <row r="37" spans="1:7" x14ac:dyDescent="0.2">
      <c r="A37" s="4">
        <v>200</v>
      </c>
      <c r="B37">
        <v>100301</v>
      </c>
      <c r="C37">
        <v>0</v>
      </c>
      <c r="D37" t="s">
        <v>186</v>
      </c>
      <c r="E37">
        <v>100301</v>
      </c>
      <c r="F37">
        <v>0</v>
      </c>
      <c r="G37">
        <v>0</v>
      </c>
    </row>
    <row r="38" spans="1:7" x14ac:dyDescent="0.2">
      <c r="A38" s="4">
        <v>800</v>
      </c>
      <c r="B38">
        <v>100101</v>
      </c>
      <c r="C38">
        <v>0</v>
      </c>
      <c r="D38">
        <v>0</v>
      </c>
    </row>
    <row r="39" spans="1:7" x14ac:dyDescent="0.2">
      <c r="A39" s="4">
        <v>500</v>
      </c>
      <c r="B39">
        <v>100101</v>
      </c>
      <c r="C39">
        <v>0</v>
      </c>
      <c r="D39">
        <v>0</v>
      </c>
    </row>
    <row r="40" spans="1:7" x14ac:dyDescent="0.2">
      <c r="A40" s="4">
        <v>300</v>
      </c>
      <c r="B40">
        <v>100201</v>
      </c>
      <c r="C40">
        <v>0</v>
      </c>
      <c r="D40" t="s">
        <v>187</v>
      </c>
      <c r="E40">
        <v>100202</v>
      </c>
      <c r="F40">
        <v>0</v>
      </c>
      <c r="G40">
        <v>0</v>
      </c>
    </row>
    <row r="41" spans="1:7" x14ac:dyDescent="0.2">
      <c r="A41" s="4">
        <v>1267</v>
      </c>
      <c r="B41">
        <v>2101</v>
      </c>
      <c r="C41">
        <v>0</v>
      </c>
      <c r="D41">
        <v>0</v>
      </c>
    </row>
    <row r="42" spans="1:7" x14ac:dyDescent="0.2">
      <c r="A42" s="4">
        <v>300</v>
      </c>
      <c r="B42">
        <v>2102</v>
      </c>
      <c r="C42">
        <v>0</v>
      </c>
      <c r="D42">
        <v>0</v>
      </c>
    </row>
    <row r="43" spans="1:7" x14ac:dyDescent="0.2">
      <c r="A43" s="4">
        <v>300</v>
      </c>
      <c r="B43">
        <v>2103</v>
      </c>
      <c r="C43">
        <v>0</v>
      </c>
      <c r="D43">
        <v>0</v>
      </c>
    </row>
    <row r="44" spans="1:7" x14ac:dyDescent="0.2">
      <c r="A44" s="4">
        <v>300</v>
      </c>
      <c r="B44">
        <v>2104</v>
      </c>
      <c r="C44">
        <v>0</v>
      </c>
      <c r="D44">
        <v>0</v>
      </c>
    </row>
    <row r="45" spans="1:7" x14ac:dyDescent="0.2">
      <c r="A45" s="4">
        <v>300</v>
      </c>
      <c r="B45">
        <v>2105</v>
      </c>
      <c r="C45">
        <v>0</v>
      </c>
      <c r="D45">
        <v>0</v>
      </c>
    </row>
    <row r="46" spans="1:7" x14ac:dyDescent="0.2">
      <c r="A46" s="4">
        <v>594</v>
      </c>
      <c r="B46">
        <v>2106</v>
      </c>
      <c r="C46">
        <v>0</v>
      </c>
      <c r="D46">
        <v>0</v>
      </c>
    </row>
    <row r="47" spans="1:7" x14ac:dyDescent="0.2">
      <c r="A47" s="4">
        <v>528.21069999999997</v>
      </c>
      <c r="B47">
        <v>0</v>
      </c>
      <c r="C47">
        <v>0</v>
      </c>
    </row>
    <row r="48" spans="1:7" x14ac:dyDescent="0.2">
      <c r="A48" s="4">
        <v>528</v>
      </c>
      <c r="B48">
        <v>2108</v>
      </c>
      <c r="C48">
        <v>0</v>
      </c>
      <c r="D48">
        <v>0</v>
      </c>
    </row>
    <row r="49" spans="1:4" x14ac:dyDescent="0.2">
      <c r="A49" s="4">
        <v>330</v>
      </c>
      <c r="B49">
        <v>111010</v>
      </c>
      <c r="C49">
        <v>0</v>
      </c>
      <c r="D49">
        <v>0</v>
      </c>
    </row>
    <row r="50" spans="1:4" x14ac:dyDescent="0.2">
      <c r="A50" s="4">
        <v>429</v>
      </c>
      <c r="B50">
        <v>112010</v>
      </c>
      <c r="C50">
        <v>0</v>
      </c>
      <c r="D50">
        <v>0</v>
      </c>
    </row>
    <row r="51" spans="1:4" x14ac:dyDescent="0.2">
      <c r="A51" s="4">
        <v>429</v>
      </c>
      <c r="B51">
        <v>113010</v>
      </c>
      <c r="C51">
        <v>0</v>
      </c>
      <c r="D51">
        <v>0</v>
      </c>
    </row>
    <row r="52" spans="1:4" x14ac:dyDescent="0.2">
      <c r="A52" s="4">
        <v>429</v>
      </c>
      <c r="B52">
        <v>114010</v>
      </c>
      <c r="C52">
        <v>0</v>
      </c>
      <c r="D52">
        <v>0</v>
      </c>
    </row>
    <row r="53" spans="1:4" x14ac:dyDescent="0.2">
      <c r="A53" s="4">
        <v>396</v>
      </c>
      <c r="B53">
        <v>115010</v>
      </c>
      <c r="C53">
        <v>0</v>
      </c>
      <c r="D53">
        <v>0</v>
      </c>
    </row>
    <row r="54" spans="1:4" x14ac:dyDescent="0.2">
      <c r="A54" s="4">
        <v>396</v>
      </c>
      <c r="B54">
        <v>121010</v>
      </c>
      <c r="C54">
        <v>0</v>
      </c>
      <c r="D54">
        <v>0</v>
      </c>
    </row>
    <row r="55" spans="1:4" x14ac:dyDescent="0.2">
      <c r="A55" s="4">
        <v>429</v>
      </c>
      <c r="B55">
        <v>122010</v>
      </c>
      <c r="C55">
        <v>0</v>
      </c>
      <c r="D55">
        <v>0</v>
      </c>
    </row>
    <row r="56" spans="1:4" x14ac:dyDescent="0.2">
      <c r="A56" s="4">
        <v>462</v>
      </c>
      <c r="B56">
        <v>123010</v>
      </c>
      <c r="C56">
        <v>0</v>
      </c>
      <c r="D56">
        <v>0</v>
      </c>
    </row>
    <row r="57" spans="1:4" x14ac:dyDescent="0.2">
      <c r="A57" s="4">
        <v>495</v>
      </c>
      <c r="B57">
        <v>124010</v>
      </c>
      <c r="C57">
        <v>0</v>
      </c>
      <c r="D57">
        <v>0</v>
      </c>
    </row>
    <row r="58" spans="1:4" x14ac:dyDescent="0.2">
      <c r="A58" s="4">
        <v>627</v>
      </c>
      <c r="B58">
        <v>125010</v>
      </c>
      <c r="C58">
        <v>0</v>
      </c>
      <c r="D58">
        <v>0</v>
      </c>
    </row>
    <row r="59" spans="1:4" x14ac:dyDescent="0.2">
      <c r="A59" s="4">
        <v>330</v>
      </c>
      <c r="B59">
        <v>221010</v>
      </c>
      <c r="C59">
        <v>0</v>
      </c>
      <c r="D59">
        <v>0</v>
      </c>
    </row>
    <row r="60" spans="1:4" x14ac:dyDescent="0.2">
      <c r="A60" s="4">
        <v>396</v>
      </c>
      <c r="B60">
        <v>321010</v>
      </c>
      <c r="C60">
        <v>0</v>
      </c>
      <c r="D60">
        <v>0</v>
      </c>
    </row>
    <row r="61" spans="1:4" x14ac:dyDescent="0.2">
      <c r="A61" s="4">
        <v>495</v>
      </c>
      <c r="B61">
        <v>421010</v>
      </c>
      <c r="C61">
        <v>0</v>
      </c>
      <c r="D61">
        <v>0</v>
      </c>
    </row>
    <row r="62" spans="1:4" x14ac:dyDescent="0.2">
      <c r="A62" s="4">
        <v>825</v>
      </c>
      <c r="B62">
        <v>511010</v>
      </c>
      <c r="C62">
        <v>0</v>
      </c>
      <c r="D62">
        <v>0</v>
      </c>
    </row>
    <row r="63" spans="1:4" x14ac:dyDescent="0.2">
      <c r="A63" s="4">
        <v>495</v>
      </c>
      <c r="B63">
        <v>621010</v>
      </c>
      <c r="C63">
        <v>0</v>
      </c>
      <c r="D63">
        <v>0</v>
      </c>
    </row>
    <row r="64" spans="1:4" x14ac:dyDescent="0.2">
      <c r="A64" s="4">
        <v>300</v>
      </c>
      <c r="B64">
        <v>721010</v>
      </c>
      <c r="C64">
        <v>0</v>
      </c>
      <c r="D64">
        <v>0</v>
      </c>
    </row>
    <row r="65" spans="1:12" x14ac:dyDescent="0.2">
      <c r="A65" s="4">
        <v>300</v>
      </c>
      <c r="B65">
        <v>722010</v>
      </c>
      <c r="C65">
        <v>0</v>
      </c>
      <c r="D65">
        <v>0</v>
      </c>
    </row>
    <row r="66" spans="1:12" x14ac:dyDescent="0.2">
      <c r="A66" s="4">
        <v>300</v>
      </c>
      <c r="B66">
        <v>723010</v>
      </c>
      <c r="C66">
        <v>0</v>
      </c>
      <c r="D66">
        <v>0</v>
      </c>
    </row>
    <row r="67" spans="1:12" x14ac:dyDescent="0.2">
      <c r="A67" s="4">
        <v>300</v>
      </c>
      <c r="B67">
        <v>724010</v>
      </c>
      <c r="C67">
        <v>0</v>
      </c>
      <c r="D67">
        <v>0</v>
      </c>
    </row>
    <row r="68" spans="1:12" x14ac:dyDescent="0.2">
      <c r="A68" s="4">
        <v>300</v>
      </c>
      <c r="B68">
        <v>725010</v>
      </c>
      <c r="C68">
        <v>0</v>
      </c>
      <c r="D68">
        <v>0</v>
      </c>
    </row>
    <row r="69" spans="1:12" ht="16.5" x14ac:dyDescent="0.2">
      <c r="A69" s="7">
        <v>2000</v>
      </c>
      <c r="B69">
        <v>10200010</v>
      </c>
      <c r="C69">
        <v>0</v>
      </c>
      <c r="D69">
        <v>0</v>
      </c>
      <c r="I69" s="1">
        <v>10200010</v>
      </c>
      <c r="J69">
        <f>VALUE(LEFT(I69,5))</f>
        <v>10200</v>
      </c>
      <c r="K69" t="str">
        <f>SUBSTITUTE(SUBSTITUTE(VLOOKUP(VLOOKUP(J69,[1]卡牌!$AC$3:$AD$72,2,0),[1]临时数据!$AG$3:$AK$10,4,0),"x",A69),"y",B69)</f>
        <v>2000,10200010,0,0,0</v>
      </c>
      <c r="L69" s="8"/>
    </row>
    <row r="70" spans="1:12" x14ac:dyDescent="0.2">
      <c r="A70" s="4">
        <v>1000</v>
      </c>
      <c r="B70">
        <v>10201010</v>
      </c>
      <c r="C70">
        <v>0</v>
      </c>
      <c r="D70">
        <v>0</v>
      </c>
      <c r="I70" s="1">
        <v>10201010</v>
      </c>
      <c r="J70">
        <f t="shared" ref="J70:J93" si="0">VALUE(LEFT(I70,5))</f>
        <v>10201</v>
      </c>
      <c r="K70" t="str">
        <f>SUBSTITUTE(SUBSTITUTE(VLOOKUP(VLOOKUP(J70,[1]卡牌!$AC$3:$AD$72,2,0),[1]临时数据!$AG$3:$AK$10,4,0),"x",A70),"y",B70)</f>
        <v>1000,10201010,0,0,0</v>
      </c>
    </row>
    <row r="71" spans="1:12" x14ac:dyDescent="0.2">
      <c r="A71" s="4">
        <v>1000</v>
      </c>
      <c r="B71">
        <v>10202010</v>
      </c>
      <c r="C71">
        <v>0</v>
      </c>
      <c r="D71">
        <v>0</v>
      </c>
      <c r="I71" s="1">
        <v>10202010</v>
      </c>
      <c r="J71">
        <f t="shared" si="0"/>
        <v>10202</v>
      </c>
      <c r="K71" t="str">
        <f>SUBSTITUTE(SUBSTITUTE(VLOOKUP(VLOOKUP(J71,[1]卡牌!$AC$3:$AD$72,2,0),[1]临时数据!$AG$3:$AK$10,4,0),"x",A71),"y",B71)</f>
        <v>1000,10202010,0,0,0</v>
      </c>
    </row>
    <row r="72" spans="1:12" x14ac:dyDescent="0.2">
      <c r="A72" s="4">
        <v>0</v>
      </c>
      <c r="B72">
        <v>10203010</v>
      </c>
      <c r="C72">
        <v>0</v>
      </c>
      <c r="D72">
        <v>0</v>
      </c>
      <c r="I72" s="1">
        <v>10203010</v>
      </c>
      <c r="J72">
        <f t="shared" si="0"/>
        <v>10203</v>
      </c>
      <c r="K72" t="str">
        <f>SUBSTITUTE(SUBSTITUTE(VLOOKUP(VLOOKUP(J72,[1]卡牌!$AC$3:$AD$72,2,0),[1]临时数据!$AG$3:$AK$10,4,0),"x",A72),"y",B72)</f>
        <v>0,10203010,0,0,0</v>
      </c>
    </row>
    <row r="73" spans="1:12" x14ac:dyDescent="0.2">
      <c r="A73" s="4">
        <v>2000</v>
      </c>
      <c r="B73">
        <v>10204010</v>
      </c>
      <c r="C73">
        <v>0</v>
      </c>
      <c r="D73">
        <v>0</v>
      </c>
      <c r="I73" s="1">
        <v>10204010</v>
      </c>
      <c r="J73">
        <f t="shared" si="0"/>
        <v>10204</v>
      </c>
      <c r="K73" t="str">
        <f>SUBSTITUTE(SUBSTITUTE(VLOOKUP(VLOOKUP(J73,[1]卡牌!$AC$3:$AD$72,2,0),[1]临时数据!$AG$3:$AK$10,4,0),"x",A73),"y",B73)</f>
        <v>2000,10204010,0,0,0</v>
      </c>
    </row>
    <row r="74" spans="1:12" x14ac:dyDescent="0.2">
      <c r="A74" s="4">
        <v>1000</v>
      </c>
      <c r="B74">
        <v>21110010</v>
      </c>
      <c r="C74">
        <v>-5000</v>
      </c>
      <c r="D74" t="s">
        <v>188</v>
      </c>
      <c r="E74">
        <v>21110010</v>
      </c>
      <c r="F74">
        <v>5000</v>
      </c>
      <c r="G74">
        <v>0</v>
      </c>
      <c r="I74" s="1">
        <v>21110010</v>
      </c>
      <c r="J74">
        <f t="shared" si="0"/>
        <v>21110</v>
      </c>
      <c r="K74" t="str">
        <f>SUBSTITUTE(SUBSTITUTE(VLOOKUP(VLOOKUP(J74,[1]卡牌!$AC$3:$AD$72,2,0),[1]临时数据!$AG$3:$AK$10,4,0),"x",A74),"y",B74)</f>
        <v>1000,21110010,0,0,10000;1000,21110010,-10000,0,0;1000,21110010,10000,0,0</v>
      </c>
    </row>
    <row r="75" spans="1:12" x14ac:dyDescent="0.2">
      <c r="A75" s="4">
        <v>1000</v>
      </c>
      <c r="B75">
        <v>21210010</v>
      </c>
      <c r="C75">
        <v>0</v>
      </c>
      <c r="D75">
        <v>0</v>
      </c>
      <c r="I75" s="1">
        <v>21210010</v>
      </c>
      <c r="J75">
        <f t="shared" si="0"/>
        <v>21210</v>
      </c>
      <c r="K75" t="str">
        <f>SUBSTITUTE(SUBSTITUTE(VLOOKUP(VLOOKUP(J75,[1]卡牌!$AC$3:$AD$72,2,0),[1]临时数据!$AG$3:$AK$10,4,0),"x",A75),"y",B75)</f>
        <v>1000,21210010,-10000,0,10000;1000,21210010,10000,0,10000;1000,21210010,0,0,0;1000,21210010,-10000,0,-10000;1000,21210010,10000,0,-10000</v>
      </c>
    </row>
    <row r="76" spans="1:12" x14ac:dyDescent="0.2">
      <c r="A76" s="4">
        <v>1000</v>
      </c>
      <c r="B76">
        <v>21120010</v>
      </c>
      <c r="C76">
        <v>0</v>
      </c>
      <c r="D76">
        <v>0</v>
      </c>
      <c r="I76" s="1">
        <v>21120010</v>
      </c>
      <c r="J76">
        <f t="shared" si="0"/>
        <v>21120</v>
      </c>
      <c r="K76" t="str">
        <f>SUBSTITUTE(SUBSTITUTE(VLOOKUP(VLOOKUP(J76,[1]卡牌!$AC$3:$AD$72,2,0),[1]临时数据!$AG$3:$AK$10,4,0),"x",A76),"y",B76)</f>
        <v>1000,21120010,-10000,0,0;1000,21120010,10000,0,0</v>
      </c>
    </row>
    <row r="77" spans="1:12" x14ac:dyDescent="0.2">
      <c r="A77" s="4">
        <v>1000</v>
      </c>
      <c r="B77">
        <v>21220010</v>
      </c>
      <c r="C77">
        <v>0</v>
      </c>
      <c r="D77">
        <v>0</v>
      </c>
      <c r="I77" s="1">
        <v>21220010</v>
      </c>
      <c r="J77">
        <f t="shared" si="0"/>
        <v>21220</v>
      </c>
      <c r="K77" t="str">
        <f>SUBSTITUTE(SUBSTITUTE(VLOOKUP(VLOOKUP(J77,[1]卡牌!$AC$3:$AD$72,2,0),[1]临时数据!$AG$3:$AK$10,4,0),"x",A77),"y",B77)</f>
        <v>1000,21220010,0,0,10000;1000,21220010,-10000,0,0;1000,21220010,10000,0,0</v>
      </c>
    </row>
    <row r="78" spans="1:12" x14ac:dyDescent="0.2">
      <c r="A78" s="4">
        <v>1000</v>
      </c>
      <c r="B78">
        <v>21130010</v>
      </c>
      <c r="C78">
        <v>0</v>
      </c>
      <c r="D78">
        <v>0</v>
      </c>
      <c r="I78" s="1">
        <v>21130010</v>
      </c>
      <c r="J78">
        <f t="shared" si="0"/>
        <v>21130</v>
      </c>
      <c r="K78" t="str">
        <f>SUBSTITUTE(SUBSTITUTE(VLOOKUP(VLOOKUP(J78,[1]卡牌!$AC$3:$AD$72,2,0),[1]临时数据!$AG$3:$AK$10,4,0),"x",A78),"y",B78)</f>
        <v>1000,21130010,0,0,10000;1000,21130010,-10000,0,0;1000,21130010,10000,0,0</v>
      </c>
    </row>
    <row r="79" spans="1:12" x14ac:dyDescent="0.2">
      <c r="A79" s="4">
        <v>1000</v>
      </c>
      <c r="B79">
        <v>21230010</v>
      </c>
      <c r="C79">
        <v>0</v>
      </c>
      <c r="D79">
        <v>0</v>
      </c>
      <c r="I79" s="1">
        <v>21230010</v>
      </c>
      <c r="J79">
        <f t="shared" si="0"/>
        <v>21230</v>
      </c>
      <c r="K79" t="str">
        <f>SUBSTITUTE(SUBSTITUTE(VLOOKUP(VLOOKUP(J79,[1]卡牌!$AC$3:$AD$72,2,0),[1]临时数据!$AG$3:$AK$10,4,0),"x",A79),"y",B79)</f>
        <v>1000,21230010,-10000,0,0;1000,21230010,10000,0,0</v>
      </c>
    </row>
    <row r="80" spans="1:12" x14ac:dyDescent="0.2">
      <c r="A80" s="4">
        <v>1000</v>
      </c>
      <c r="B80">
        <v>21140010</v>
      </c>
      <c r="C80">
        <v>0</v>
      </c>
      <c r="D80">
        <v>0</v>
      </c>
      <c r="I80" s="1">
        <v>21140010</v>
      </c>
      <c r="J80">
        <f t="shared" si="0"/>
        <v>21140</v>
      </c>
      <c r="K80" t="str">
        <f>SUBSTITUTE(SUBSTITUTE(VLOOKUP(VLOOKUP(J80,[1]卡牌!$AC$3:$AD$72,2,0),[1]临时数据!$AG$3:$AK$10,4,0),"x",A80),"y",B80)</f>
        <v>1000,21140010,-10000,0,10000;1000,21140010,0,0,10000;1000,21140010,10000,0,10000;1000,21140010,-10000,0,0;1000,21140010,10000,0,0;1000,21140010,-10000,0,-10000;1000,21140010,0,0,-10000;1000,21140010,10000,0,-10000</v>
      </c>
    </row>
    <row r="81" spans="1:11" x14ac:dyDescent="0.2">
      <c r="A81" s="4">
        <v>1000</v>
      </c>
      <c r="B81">
        <v>21240010</v>
      </c>
      <c r="C81">
        <v>0</v>
      </c>
      <c r="D81">
        <v>0</v>
      </c>
      <c r="I81" s="1">
        <v>21240010</v>
      </c>
      <c r="J81">
        <f t="shared" si="0"/>
        <v>21240</v>
      </c>
      <c r="K81" t="str">
        <f>SUBSTITUTE(SUBSTITUTE(VLOOKUP(VLOOKUP(J81,[1]卡牌!$AC$3:$AD$72,2,0),[1]临时数据!$AG$3:$AK$10,4,0),"x",A81),"y",B81)</f>
        <v>1000,21240010,0,0,10000;1000,21240010,-10000,0,0;1000,21240010,10000,0,0</v>
      </c>
    </row>
    <row r="82" spans="1:11" x14ac:dyDescent="0.2">
      <c r="A82" s="4">
        <v>1000</v>
      </c>
      <c r="B82">
        <v>21150010</v>
      </c>
      <c r="C82">
        <v>0</v>
      </c>
      <c r="D82">
        <v>0</v>
      </c>
      <c r="I82" s="1">
        <v>21150010</v>
      </c>
      <c r="J82">
        <f t="shared" si="0"/>
        <v>21150</v>
      </c>
      <c r="K82" t="str">
        <f>SUBSTITUTE(SUBSTITUTE(VLOOKUP(VLOOKUP(J82,[1]卡牌!$AC$3:$AD$72,2,0),[1]临时数据!$AG$3:$AK$10,4,0),"x",A82),"y",B82)</f>
        <v>1000,21150010,0,0,10000;1000,21150010,-10000,0,0;1000,21150010,10000,0,0</v>
      </c>
    </row>
    <row r="83" spans="1:11" x14ac:dyDescent="0.2">
      <c r="A83" s="4">
        <v>1000</v>
      </c>
      <c r="B83">
        <v>21250010</v>
      </c>
      <c r="C83">
        <v>0</v>
      </c>
      <c r="D83">
        <v>0</v>
      </c>
      <c r="I83" s="1">
        <v>21250010</v>
      </c>
      <c r="J83">
        <f t="shared" si="0"/>
        <v>21250</v>
      </c>
      <c r="K83" t="str">
        <f>SUBSTITUTE(SUBSTITUTE(VLOOKUP(VLOOKUP(J83,[1]卡牌!$AC$3:$AD$72,2,0),[1]临时数据!$AG$3:$AK$10,4,0),"x",A83),"y",B83)</f>
        <v>1000,21250010,-10000,0,10000;1000,21250010,10000,0,10000;1000,21250010,0,0,0;1000,21250010,-10000,0,-10000;1000,21250010,10000,0,-10000</v>
      </c>
    </row>
    <row r="84" spans="1:11" x14ac:dyDescent="0.2">
      <c r="A84" s="4">
        <v>1000</v>
      </c>
      <c r="B84">
        <v>32210010</v>
      </c>
      <c r="C84">
        <v>0</v>
      </c>
      <c r="D84">
        <v>0</v>
      </c>
      <c r="I84" s="1">
        <v>32210010</v>
      </c>
      <c r="J84">
        <f t="shared" si="0"/>
        <v>32210</v>
      </c>
      <c r="K84" t="str">
        <f>SUBSTITUTE(SUBSTITUTE(VLOOKUP(VLOOKUP(J84,[1]卡牌!$AC$3:$AD$72,2,0),[1]临时数据!$AG$3:$AK$10,4,0),"x",A84),"y",B84)</f>
        <v>1000,32210010,0,0,0</v>
      </c>
    </row>
    <row r="85" spans="1:11" x14ac:dyDescent="0.2">
      <c r="A85" s="4">
        <v>1000</v>
      </c>
      <c r="B85">
        <v>34210010</v>
      </c>
      <c r="C85">
        <v>0</v>
      </c>
      <c r="D85">
        <v>0</v>
      </c>
      <c r="I85" s="1">
        <v>34210010</v>
      </c>
      <c r="J85">
        <f t="shared" si="0"/>
        <v>34210</v>
      </c>
      <c r="K85" t="str">
        <f>SUBSTITUTE(SUBSTITUTE(VLOOKUP(VLOOKUP(J85,[1]卡牌!$AC$3:$AD$72,2,0),[1]临时数据!$AG$3:$AK$10,4,0),"x",A85),"y",B85)</f>
        <v>1000,34210010,0,0,0</v>
      </c>
    </row>
    <row r="86" spans="1:11" x14ac:dyDescent="0.2">
      <c r="A86" s="4">
        <v>1000</v>
      </c>
      <c r="B86">
        <v>33210010</v>
      </c>
      <c r="C86">
        <v>0</v>
      </c>
      <c r="D86">
        <v>0</v>
      </c>
      <c r="I86" s="1">
        <v>33210010</v>
      </c>
      <c r="J86">
        <f t="shared" si="0"/>
        <v>33210</v>
      </c>
      <c r="K86" t="str">
        <f>SUBSTITUTE(SUBSTITUTE(VLOOKUP(VLOOKUP(J86,[1]卡牌!$AC$3:$AD$72,2,0),[1]临时数据!$AG$3:$AK$10,4,0),"x",A86),"y",B86)</f>
        <v>1000,33210010,0,0,0</v>
      </c>
    </row>
    <row r="87" spans="1:11" x14ac:dyDescent="0.2">
      <c r="A87" s="4">
        <v>1000</v>
      </c>
      <c r="B87">
        <v>35210010</v>
      </c>
      <c r="C87">
        <v>0</v>
      </c>
      <c r="D87">
        <v>0</v>
      </c>
      <c r="I87" s="1">
        <v>35210010</v>
      </c>
      <c r="J87">
        <f t="shared" si="0"/>
        <v>35210</v>
      </c>
      <c r="K87" t="str">
        <f>SUBSTITUTE(SUBSTITUTE(VLOOKUP(VLOOKUP(J87,[1]卡牌!$AC$3:$AD$72,2,0),[1]临时数据!$AG$3:$AK$10,4,0),"x",A87),"y",B87)</f>
        <v>1000,35210010,0,0,0</v>
      </c>
    </row>
    <row r="88" spans="1:11" x14ac:dyDescent="0.2">
      <c r="A88" s="4">
        <v>1000</v>
      </c>
      <c r="B88">
        <v>36210010</v>
      </c>
      <c r="C88">
        <v>0</v>
      </c>
      <c r="D88">
        <v>0</v>
      </c>
      <c r="I88" s="1">
        <v>36210010</v>
      </c>
      <c r="J88">
        <f t="shared" si="0"/>
        <v>36210</v>
      </c>
      <c r="K88" t="str">
        <f>SUBSTITUTE(SUBSTITUTE(VLOOKUP(VLOOKUP(J88,[1]卡牌!$AC$3:$AD$72,2,0),[1]临时数据!$AG$3:$AK$10,4,0),"x",A88),"y",B88)</f>
        <v>1000,36210010,0,0,0</v>
      </c>
    </row>
    <row r="89" spans="1:11" x14ac:dyDescent="0.2">
      <c r="A89" s="4">
        <v>1000</v>
      </c>
      <c r="B89">
        <v>47210010</v>
      </c>
      <c r="C89">
        <v>0</v>
      </c>
      <c r="D89">
        <v>0</v>
      </c>
      <c r="I89" s="1">
        <v>47210010</v>
      </c>
      <c r="J89">
        <f t="shared" si="0"/>
        <v>47210</v>
      </c>
      <c r="K89" t="str">
        <f>SUBSTITUTE(SUBSTITUTE(VLOOKUP(VLOOKUP(J89,[1]卡牌!$AC$3:$AD$72,2,0),[1]临时数据!$AG$3:$AK$10,4,0),"x",A89),"y",B89)</f>
        <v>1000,47210010,0,0,0</v>
      </c>
    </row>
    <row r="90" spans="1:11" x14ac:dyDescent="0.2">
      <c r="A90" s="4">
        <v>1000</v>
      </c>
      <c r="B90">
        <v>47220010</v>
      </c>
      <c r="C90">
        <v>0</v>
      </c>
      <c r="D90">
        <v>0</v>
      </c>
      <c r="I90" s="1">
        <v>47220010</v>
      </c>
      <c r="J90">
        <f t="shared" si="0"/>
        <v>47220</v>
      </c>
      <c r="K90" t="str">
        <f>SUBSTITUTE(SUBSTITUTE(VLOOKUP(VLOOKUP(J90,[1]卡牌!$AC$3:$AD$72,2,0),[1]临时数据!$AG$3:$AK$10,4,0),"x",A90),"y",B90)</f>
        <v>1000,47220010,0,0,0</v>
      </c>
    </row>
    <row r="91" spans="1:11" x14ac:dyDescent="0.2">
      <c r="A91" s="4">
        <v>1000</v>
      </c>
      <c r="B91">
        <v>47230010</v>
      </c>
      <c r="C91">
        <v>0</v>
      </c>
      <c r="D91">
        <v>0</v>
      </c>
      <c r="I91" s="1">
        <v>47230010</v>
      </c>
      <c r="J91">
        <f t="shared" si="0"/>
        <v>47230</v>
      </c>
      <c r="K91" t="str">
        <f>SUBSTITUTE(SUBSTITUTE(VLOOKUP(VLOOKUP(J91,[1]卡牌!$AC$3:$AD$72,2,0),[1]临时数据!$AG$3:$AK$10,4,0),"x",A91),"y",B91)</f>
        <v>1000,47230010,0,0,0</v>
      </c>
    </row>
    <row r="92" spans="1:11" x14ac:dyDescent="0.2">
      <c r="A92" s="4">
        <v>1000</v>
      </c>
      <c r="B92">
        <v>47240010</v>
      </c>
      <c r="C92">
        <v>0</v>
      </c>
      <c r="D92">
        <v>0</v>
      </c>
      <c r="I92" s="1">
        <v>47240010</v>
      </c>
      <c r="J92">
        <f t="shared" si="0"/>
        <v>47240</v>
      </c>
      <c r="K92" t="str">
        <f>SUBSTITUTE(SUBSTITUTE(VLOOKUP(VLOOKUP(J92,[1]卡牌!$AC$3:$AD$72,2,0),[1]临时数据!$AG$3:$AK$10,4,0),"x",A92),"y",B92)</f>
        <v>1000,47240010,0,0,0</v>
      </c>
    </row>
    <row r="93" spans="1:11" x14ac:dyDescent="0.2">
      <c r="A93" s="4">
        <v>1000</v>
      </c>
      <c r="B93">
        <v>47250010</v>
      </c>
      <c r="C93">
        <v>0</v>
      </c>
      <c r="D93">
        <v>0</v>
      </c>
      <c r="I93" s="1">
        <v>47250010</v>
      </c>
      <c r="J93">
        <f t="shared" si="0"/>
        <v>47250</v>
      </c>
      <c r="K93" t="str">
        <f>SUBSTITUTE(SUBSTITUTE(VLOOKUP(VLOOKUP(J93,[1]卡牌!$AC$3:$AD$72,2,0),[1]临时数据!$AG$3:$AK$10,4,0),"x",A93),"y",B93)</f>
        <v>1000,47250010,0,0,0</v>
      </c>
    </row>
    <row r="94" spans="1:11" x14ac:dyDescent="0.2">
      <c r="A94" s="4">
        <v>100</v>
      </c>
      <c r="B94">
        <v>10000001</v>
      </c>
      <c r="C94">
        <v>0</v>
      </c>
      <c r="D94">
        <v>0</v>
      </c>
    </row>
    <row r="95" spans="1:11" x14ac:dyDescent="0.2">
      <c r="A95" s="4">
        <v>100</v>
      </c>
      <c r="B95">
        <v>10000002</v>
      </c>
      <c r="C95">
        <v>0</v>
      </c>
      <c r="D95">
        <v>0</v>
      </c>
    </row>
    <row r="96" spans="1:11" x14ac:dyDescent="0.2">
      <c r="A96" s="4">
        <v>100</v>
      </c>
      <c r="B96">
        <v>10000003</v>
      </c>
      <c r="C96">
        <v>0</v>
      </c>
      <c r="D96">
        <v>0</v>
      </c>
    </row>
    <row r="97" spans="1:4" x14ac:dyDescent="0.2">
      <c r="A97" s="4">
        <v>1333</v>
      </c>
      <c r="B97">
        <v>10000004</v>
      </c>
      <c r="C97">
        <v>0</v>
      </c>
      <c r="D97">
        <v>0</v>
      </c>
    </row>
  </sheetData>
  <phoneticPr fontId="1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D26DF-60CE-45CC-B318-501B39DF9F3B}">
  <dimension ref="A1:C1008"/>
  <sheetViews>
    <sheetView workbookViewId="0">
      <selection activeCell="F12" sqref="F12"/>
    </sheetView>
  </sheetViews>
  <sheetFormatPr defaultRowHeight="14.25" x14ac:dyDescent="0.2"/>
  <sheetData>
    <row r="1" spans="1:3" x14ac:dyDescent="0.2">
      <c r="A1" s="8" t="s">
        <v>3265</v>
      </c>
      <c r="B1" s="8" t="s">
        <v>3263</v>
      </c>
      <c r="C1" s="8" t="s">
        <v>3264</v>
      </c>
    </row>
    <row r="2" spans="1:3" x14ac:dyDescent="0.2">
      <c r="C2">
        <v>0.05</v>
      </c>
    </row>
    <row r="3" spans="1:3" x14ac:dyDescent="0.2">
      <c r="A3">
        <v>0.1</v>
      </c>
      <c r="B3">
        <v>1.0209999999999999</v>
      </c>
      <c r="C3">
        <f>1+C2</f>
        <v>1.05</v>
      </c>
    </row>
    <row r="4" spans="1:3" x14ac:dyDescent="0.2">
      <c r="A4">
        <v>0.2</v>
      </c>
      <c r="B4">
        <f>B3*$B$3</f>
        <v>1.0424409999999997</v>
      </c>
      <c r="C4">
        <f>C3+$C$2</f>
        <v>1.1000000000000001</v>
      </c>
    </row>
    <row r="5" spans="1:3" x14ac:dyDescent="0.2">
      <c r="A5">
        <v>0.3</v>
      </c>
      <c r="B5">
        <f t="shared" ref="B5:B68" si="0">B4*$B$3</f>
        <v>1.0643322609999997</v>
      </c>
      <c r="C5">
        <f t="shared" ref="C5:C68" si="1">C4+$C$2</f>
        <v>1.1500000000000001</v>
      </c>
    </row>
    <row r="6" spans="1:3" x14ac:dyDescent="0.2">
      <c r="A6">
        <v>0.4</v>
      </c>
      <c r="B6">
        <f t="shared" si="0"/>
        <v>1.0866832384809995</v>
      </c>
      <c r="C6">
        <f t="shared" si="1"/>
        <v>1.2000000000000002</v>
      </c>
    </row>
    <row r="7" spans="1:3" x14ac:dyDescent="0.2">
      <c r="A7">
        <v>0.5</v>
      </c>
      <c r="B7">
        <f t="shared" si="0"/>
        <v>1.1095035864891003</v>
      </c>
      <c r="C7">
        <f t="shared" si="1"/>
        <v>1.2500000000000002</v>
      </c>
    </row>
    <row r="8" spans="1:3" x14ac:dyDescent="0.2">
      <c r="A8">
        <v>0.6</v>
      </c>
      <c r="B8">
        <f t="shared" si="0"/>
        <v>1.1328031618053713</v>
      </c>
      <c r="C8">
        <f t="shared" si="1"/>
        <v>1.3000000000000003</v>
      </c>
    </row>
    <row r="9" spans="1:3" x14ac:dyDescent="0.2">
      <c r="A9">
        <v>0.7</v>
      </c>
      <c r="B9">
        <f t="shared" si="0"/>
        <v>1.156592028203284</v>
      </c>
      <c r="C9">
        <f t="shared" si="1"/>
        <v>1.3500000000000003</v>
      </c>
    </row>
    <row r="10" spans="1:3" x14ac:dyDescent="0.2">
      <c r="A10">
        <v>0.8</v>
      </c>
      <c r="B10">
        <f t="shared" si="0"/>
        <v>1.1808804607955528</v>
      </c>
      <c r="C10">
        <f t="shared" si="1"/>
        <v>1.4000000000000004</v>
      </c>
    </row>
    <row r="11" spans="1:3" x14ac:dyDescent="0.2">
      <c r="A11">
        <v>0.9</v>
      </c>
      <c r="B11">
        <f t="shared" si="0"/>
        <v>1.2056789504722591</v>
      </c>
      <c r="C11">
        <f t="shared" si="1"/>
        <v>1.4500000000000004</v>
      </c>
    </row>
    <row r="12" spans="1:3" x14ac:dyDescent="0.2">
      <c r="A12">
        <v>1</v>
      </c>
      <c r="B12">
        <f t="shared" si="0"/>
        <v>1.2309982084321764</v>
      </c>
      <c r="C12">
        <f t="shared" si="1"/>
        <v>1.5000000000000004</v>
      </c>
    </row>
    <row r="13" spans="1:3" x14ac:dyDescent="0.2">
      <c r="A13">
        <v>1.1000000000000001</v>
      </c>
      <c r="B13">
        <f t="shared" si="0"/>
        <v>1.256849170809252</v>
      </c>
      <c r="C13">
        <f t="shared" si="1"/>
        <v>1.5500000000000005</v>
      </c>
    </row>
    <row r="14" spans="1:3" x14ac:dyDescent="0.2">
      <c r="A14">
        <v>1.2</v>
      </c>
      <c r="B14">
        <f t="shared" si="0"/>
        <v>1.2832430033962461</v>
      </c>
      <c r="C14">
        <f t="shared" si="1"/>
        <v>1.6000000000000005</v>
      </c>
    </row>
    <row r="15" spans="1:3" x14ac:dyDescent="0.2">
      <c r="A15">
        <v>1.3</v>
      </c>
      <c r="B15">
        <f t="shared" si="0"/>
        <v>1.3101911064675671</v>
      </c>
      <c r="C15">
        <f t="shared" si="1"/>
        <v>1.6500000000000006</v>
      </c>
    </row>
    <row r="16" spans="1:3" x14ac:dyDescent="0.2">
      <c r="A16">
        <v>1.4</v>
      </c>
      <c r="B16">
        <f t="shared" si="0"/>
        <v>1.3377051197033858</v>
      </c>
      <c r="C16">
        <f t="shared" si="1"/>
        <v>1.7000000000000006</v>
      </c>
    </row>
    <row r="17" spans="1:3" x14ac:dyDescent="0.2">
      <c r="A17">
        <v>1.5</v>
      </c>
      <c r="B17">
        <f t="shared" si="0"/>
        <v>1.3657969272171568</v>
      </c>
      <c r="C17">
        <f t="shared" si="1"/>
        <v>1.7500000000000007</v>
      </c>
    </row>
    <row r="18" spans="1:3" x14ac:dyDescent="0.2">
      <c r="A18">
        <v>1.6</v>
      </c>
      <c r="B18">
        <f t="shared" si="0"/>
        <v>1.3944786626887171</v>
      </c>
      <c r="C18">
        <f t="shared" si="1"/>
        <v>1.8000000000000007</v>
      </c>
    </row>
    <row r="19" spans="1:3" x14ac:dyDescent="0.2">
      <c r="A19">
        <v>1.7</v>
      </c>
      <c r="B19">
        <f t="shared" si="0"/>
        <v>1.4237627146051801</v>
      </c>
      <c r="C19">
        <f t="shared" si="1"/>
        <v>1.8500000000000008</v>
      </c>
    </row>
    <row r="20" spans="1:3" x14ac:dyDescent="0.2">
      <c r="A20">
        <v>1.8</v>
      </c>
      <c r="B20">
        <f t="shared" si="0"/>
        <v>1.4536617316118887</v>
      </c>
      <c r="C20">
        <f t="shared" si="1"/>
        <v>1.9000000000000008</v>
      </c>
    </row>
    <row r="21" spans="1:3" x14ac:dyDescent="0.2">
      <c r="A21">
        <v>1.9</v>
      </c>
      <c r="B21">
        <f t="shared" si="0"/>
        <v>1.4841886279757381</v>
      </c>
      <c r="C21">
        <f t="shared" si="1"/>
        <v>1.9500000000000008</v>
      </c>
    </row>
    <row r="22" spans="1:3" x14ac:dyDescent="0.2">
      <c r="A22">
        <v>2</v>
      </c>
      <c r="B22">
        <f t="shared" si="0"/>
        <v>1.5153565891632286</v>
      </c>
      <c r="C22">
        <f t="shared" si="1"/>
        <v>2.0000000000000009</v>
      </c>
    </row>
    <row r="23" spans="1:3" x14ac:dyDescent="0.2">
      <c r="A23">
        <v>2.1</v>
      </c>
      <c r="B23">
        <f t="shared" si="0"/>
        <v>1.5471790775356562</v>
      </c>
      <c r="C23">
        <f t="shared" si="1"/>
        <v>2.0500000000000007</v>
      </c>
    </row>
    <row r="24" spans="1:3" x14ac:dyDescent="0.2">
      <c r="A24">
        <v>2.2000000000000002</v>
      </c>
      <c r="B24">
        <f t="shared" si="0"/>
        <v>1.5796698381639049</v>
      </c>
      <c r="C24">
        <f t="shared" si="1"/>
        <v>2.1000000000000005</v>
      </c>
    </row>
    <row r="25" spans="1:3" x14ac:dyDescent="0.2">
      <c r="A25">
        <v>2.2999999999999998</v>
      </c>
      <c r="B25">
        <f t="shared" si="0"/>
        <v>1.6128429047653468</v>
      </c>
      <c r="C25">
        <f t="shared" si="1"/>
        <v>2.1500000000000004</v>
      </c>
    </row>
    <row r="26" spans="1:3" x14ac:dyDescent="0.2">
      <c r="A26">
        <v>2.4</v>
      </c>
      <c r="B26">
        <f t="shared" si="0"/>
        <v>1.6467126057654189</v>
      </c>
      <c r="C26">
        <f t="shared" si="1"/>
        <v>2.2000000000000002</v>
      </c>
    </row>
    <row r="27" spans="1:3" x14ac:dyDescent="0.2">
      <c r="A27">
        <v>2.5</v>
      </c>
      <c r="B27">
        <f t="shared" si="0"/>
        <v>1.6812935704864926</v>
      </c>
      <c r="C27">
        <f t="shared" si="1"/>
        <v>2.25</v>
      </c>
    </row>
    <row r="28" spans="1:3" x14ac:dyDescent="0.2">
      <c r="A28">
        <v>2.6</v>
      </c>
      <c r="B28">
        <f t="shared" si="0"/>
        <v>1.7166007354667088</v>
      </c>
      <c r="C28">
        <f t="shared" si="1"/>
        <v>2.2999999999999998</v>
      </c>
    </row>
    <row r="29" spans="1:3" x14ac:dyDescent="0.2">
      <c r="A29">
        <v>2.7</v>
      </c>
      <c r="B29">
        <f t="shared" si="0"/>
        <v>1.7526493509115095</v>
      </c>
      <c r="C29">
        <f t="shared" si="1"/>
        <v>2.3499999999999996</v>
      </c>
    </row>
    <row r="30" spans="1:3" x14ac:dyDescent="0.2">
      <c r="A30">
        <v>2.8</v>
      </c>
      <c r="B30">
        <f t="shared" si="0"/>
        <v>1.7894549872806511</v>
      </c>
      <c r="C30">
        <f t="shared" si="1"/>
        <v>2.3999999999999995</v>
      </c>
    </row>
    <row r="31" spans="1:3" x14ac:dyDescent="0.2">
      <c r="A31">
        <v>2.9</v>
      </c>
      <c r="B31">
        <f t="shared" si="0"/>
        <v>1.8270335420135446</v>
      </c>
      <c r="C31">
        <f t="shared" si="1"/>
        <v>2.4499999999999993</v>
      </c>
    </row>
    <row r="32" spans="1:3" x14ac:dyDescent="0.2">
      <c r="A32">
        <v>3</v>
      </c>
      <c r="B32">
        <f t="shared" si="0"/>
        <v>1.8654012463958289</v>
      </c>
      <c r="C32">
        <f t="shared" si="1"/>
        <v>2.4999999999999991</v>
      </c>
    </row>
    <row r="33" spans="1:3" x14ac:dyDescent="0.2">
      <c r="A33">
        <v>3.1</v>
      </c>
      <c r="B33">
        <f t="shared" si="0"/>
        <v>1.9045746725701411</v>
      </c>
      <c r="C33">
        <f t="shared" si="1"/>
        <v>2.5499999999999989</v>
      </c>
    </row>
    <row r="34" spans="1:3" x14ac:dyDescent="0.2">
      <c r="A34">
        <v>3.2</v>
      </c>
      <c r="B34">
        <f t="shared" si="0"/>
        <v>1.944570740694114</v>
      </c>
      <c r="C34">
        <f t="shared" si="1"/>
        <v>2.5999999999999988</v>
      </c>
    </row>
    <row r="35" spans="1:3" x14ac:dyDescent="0.2">
      <c r="A35">
        <v>3.3</v>
      </c>
      <c r="B35">
        <f t="shared" si="0"/>
        <v>1.9854067262486901</v>
      </c>
      <c r="C35">
        <f t="shared" si="1"/>
        <v>2.6499999999999986</v>
      </c>
    </row>
    <row r="36" spans="1:3" x14ac:dyDescent="0.2">
      <c r="A36">
        <v>3.4</v>
      </c>
      <c r="B36">
        <f t="shared" si="0"/>
        <v>2.0271002674999123</v>
      </c>
      <c r="C36">
        <f t="shared" si="1"/>
        <v>2.6999999999999984</v>
      </c>
    </row>
    <row r="37" spans="1:3" x14ac:dyDescent="0.2">
      <c r="A37">
        <v>3.5</v>
      </c>
      <c r="B37">
        <f t="shared" si="0"/>
        <v>2.0696693731174105</v>
      </c>
      <c r="C37">
        <f t="shared" si="1"/>
        <v>2.7499999999999982</v>
      </c>
    </row>
    <row r="38" spans="1:3" x14ac:dyDescent="0.2">
      <c r="A38">
        <v>3.6</v>
      </c>
      <c r="B38">
        <f t="shared" si="0"/>
        <v>2.1131324299528758</v>
      </c>
      <c r="C38">
        <f t="shared" si="1"/>
        <v>2.799999999999998</v>
      </c>
    </row>
    <row r="39" spans="1:3" x14ac:dyDescent="0.2">
      <c r="A39">
        <v>3.7</v>
      </c>
      <c r="B39">
        <f t="shared" si="0"/>
        <v>2.1575082109818862</v>
      </c>
      <c r="C39">
        <f t="shared" si="1"/>
        <v>2.8499999999999979</v>
      </c>
    </row>
    <row r="40" spans="1:3" x14ac:dyDescent="0.2">
      <c r="A40">
        <v>3.8</v>
      </c>
      <c r="B40">
        <f t="shared" si="0"/>
        <v>2.2028158834125056</v>
      </c>
      <c r="C40">
        <f t="shared" si="1"/>
        <v>2.8999999999999977</v>
      </c>
    </row>
    <row r="41" spans="1:3" x14ac:dyDescent="0.2">
      <c r="A41">
        <v>3.9</v>
      </c>
      <c r="B41">
        <f t="shared" si="0"/>
        <v>2.2490750169641678</v>
      </c>
      <c r="C41">
        <f t="shared" si="1"/>
        <v>2.9499999999999975</v>
      </c>
    </row>
    <row r="42" spans="1:3" x14ac:dyDescent="0.2">
      <c r="A42">
        <v>4</v>
      </c>
      <c r="B42">
        <f t="shared" si="0"/>
        <v>2.2963055923204152</v>
      </c>
      <c r="C42">
        <f t="shared" si="1"/>
        <v>2.9999999999999973</v>
      </c>
    </row>
    <row r="43" spans="1:3" x14ac:dyDescent="0.2">
      <c r="A43">
        <v>4.0999999999999996</v>
      </c>
      <c r="B43">
        <f t="shared" si="0"/>
        <v>2.3445280097591437</v>
      </c>
      <c r="C43">
        <f t="shared" si="1"/>
        <v>3.0499999999999972</v>
      </c>
    </row>
    <row r="44" spans="1:3" x14ac:dyDescent="0.2">
      <c r="A44">
        <v>4.2</v>
      </c>
      <c r="B44">
        <f t="shared" si="0"/>
        <v>2.3937630979640856</v>
      </c>
      <c r="C44">
        <f t="shared" si="1"/>
        <v>3.099999999999997</v>
      </c>
    </row>
    <row r="45" spans="1:3" x14ac:dyDescent="0.2">
      <c r="A45">
        <v>4.3</v>
      </c>
      <c r="B45">
        <f t="shared" si="0"/>
        <v>2.4440321230213313</v>
      </c>
      <c r="C45">
        <f t="shared" si="1"/>
        <v>3.1499999999999968</v>
      </c>
    </row>
    <row r="46" spans="1:3" x14ac:dyDescent="0.2">
      <c r="A46">
        <v>4.4000000000000004</v>
      </c>
      <c r="B46">
        <f t="shared" si="0"/>
        <v>2.4953567976047792</v>
      </c>
      <c r="C46">
        <f t="shared" si="1"/>
        <v>3.1999999999999966</v>
      </c>
    </row>
    <row r="47" spans="1:3" x14ac:dyDescent="0.2">
      <c r="A47">
        <v>4.5</v>
      </c>
      <c r="B47">
        <f t="shared" si="0"/>
        <v>2.5477592903544792</v>
      </c>
      <c r="C47">
        <f t="shared" si="1"/>
        <v>3.2499999999999964</v>
      </c>
    </row>
    <row r="48" spans="1:3" x14ac:dyDescent="0.2">
      <c r="A48">
        <v>4.5999999999999996</v>
      </c>
      <c r="B48">
        <f t="shared" si="0"/>
        <v>2.601262235451923</v>
      </c>
      <c r="C48">
        <f t="shared" si="1"/>
        <v>3.2999999999999963</v>
      </c>
    </row>
    <row r="49" spans="1:3" x14ac:dyDescent="0.2">
      <c r="A49">
        <v>4.7</v>
      </c>
      <c r="B49">
        <f t="shared" si="0"/>
        <v>2.6558887423964133</v>
      </c>
      <c r="C49">
        <f t="shared" si="1"/>
        <v>3.3499999999999961</v>
      </c>
    </row>
    <row r="50" spans="1:3" x14ac:dyDescent="0.2">
      <c r="A50">
        <v>4.8</v>
      </c>
      <c r="B50">
        <f t="shared" si="0"/>
        <v>2.7116624059867376</v>
      </c>
      <c r="C50">
        <f t="shared" si="1"/>
        <v>3.3999999999999959</v>
      </c>
    </row>
    <row r="51" spans="1:3" x14ac:dyDescent="0.2">
      <c r="A51">
        <v>4.9000000000000004</v>
      </c>
      <c r="B51">
        <f t="shared" si="0"/>
        <v>2.7686073165124587</v>
      </c>
      <c r="C51">
        <f t="shared" si="1"/>
        <v>3.4499999999999957</v>
      </c>
    </row>
    <row r="52" spans="1:3" x14ac:dyDescent="0.2">
      <c r="A52">
        <v>5</v>
      </c>
      <c r="B52">
        <f t="shared" si="0"/>
        <v>2.82674807015922</v>
      </c>
      <c r="C52">
        <f t="shared" si="1"/>
        <v>3.4999999999999956</v>
      </c>
    </row>
    <row r="53" spans="1:3" x14ac:dyDescent="0.2">
      <c r="A53">
        <v>5.0999999999999996</v>
      </c>
      <c r="B53">
        <f t="shared" si="0"/>
        <v>2.8861097796325632</v>
      </c>
      <c r="C53">
        <f t="shared" si="1"/>
        <v>3.5499999999999954</v>
      </c>
    </row>
    <row r="54" spans="1:3" x14ac:dyDescent="0.2">
      <c r="A54">
        <v>5.2</v>
      </c>
      <c r="B54">
        <f t="shared" si="0"/>
        <v>2.9467180850048469</v>
      </c>
      <c r="C54">
        <f t="shared" si="1"/>
        <v>3.5999999999999952</v>
      </c>
    </row>
    <row r="55" spans="1:3" x14ac:dyDescent="0.2">
      <c r="A55">
        <v>5.3</v>
      </c>
      <c r="B55">
        <f t="shared" si="0"/>
        <v>3.0085991647899486</v>
      </c>
      <c r="C55">
        <f t="shared" si="1"/>
        <v>3.649999999999995</v>
      </c>
    </row>
    <row r="56" spans="1:3" x14ac:dyDescent="0.2">
      <c r="A56">
        <v>5.4</v>
      </c>
      <c r="B56">
        <f t="shared" si="0"/>
        <v>3.0717797472505373</v>
      </c>
      <c r="C56">
        <f t="shared" si="1"/>
        <v>3.6999999999999948</v>
      </c>
    </row>
    <row r="57" spans="1:3" x14ac:dyDescent="0.2">
      <c r="A57">
        <v>5.5</v>
      </c>
      <c r="B57">
        <f t="shared" si="0"/>
        <v>3.1362871219427984</v>
      </c>
      <c r="C57">
        <f t="shared" si="1"/>
        <v>3.7499999999999947</v>
      </c>
    </row>
    <row r="58" spans="1:3" x14ac:dyDescent="0.2">
      <c r="A58">
        <v>5.6</v>
      </c>
      <c r="B58">
        <f t="shared" si="0"/>
        <v>3.2021491515035967</v>
      </c>
      <c r="C58">
        <f t="shared" si="1"/>
        <v>3.7999999999999945</v>
      </c>
    </row>
    <row r="59" spans="1:3" x14ac:dyDescent="0.2">
      <c r="A59">
        <v>5.7</v>
      </c>
      <c r="B59">
        <f t="shared" si="0"/>
        <v>3.2693942836851719</v>
      </c>
      <c r="C59">
        <f t="shared" si="1"/>
        <v>3.8499999999999943</v>
      </c>
    </row>
    <row r="60" spans="1:3" x14ac:dyDescent="0.2">
      <c r="A60">
        <v>5.8</v>
      </c>
      <c r="B60">
        <f t="shared" si="0"/>
        <v>3.3380515636425603</v>
      </c>
      <c r="C60">
        <f t="shared" si="1"/>
        <v>3.8999999999999941</v>
      </c>
    </row>
    <row r="61" spans="1:3" x14ac:dyDescent="0.2">
      <c r="A61">
        <v>5.9</v>
      </c>
      <c r="B61">
        <f t="shared" si="0"/>
        <v>3.4081506464790539</v>
      </c>
      <c r="C61">
        <f t="shared" si="1"/>
        <v>3.949999999999994</v>
      </c>
    </row>
    <row r="62" spans="1:3" x14ac:dyDescent="0.2">
      <c r="A62">
        <v>6</v>
      </c>
      <c r="B62">
        <f t="shared" si="0"/>
        <v>3.4797218100551137</v>
      </c>
      <c r="C62">
        <f t="shared" si="1"/>
        <v>3.9999999999999938</v>
      </c>
    </row>
    <row r="63" spans="1:3" x14ac:dyDescent="0.2">
      <c r="A63">
        <v>6.1</v>
      </c>
      <c r="B63">
        <f t="shared" si="0"/>
        <v>3.5527959680662708</v>
      </c>
      <c r="C63">
        <f t="shared" si="1"/>
        <v>4.0499999999999936</v>
      </c>
    </row>
    <row r="64" spans="1:3" x14ac:dyDescent="0.2">
      <c r="A64">
        <v>6.2</v>
      </c>
      <c r="B64">
        <f t="shared" si="0"/>
        <v>3.6274046833956621</v>
      </c>
      <c r="C64">
        <f t="shared" si="1"/>
        <v>4.0999999999999934</v>
      </c>
    </row>
    <row r="65" spans="1:3" x14ac:dyDescent="0.2">
      <c r="A65">
        <v>6.3</v>
      </c>
      <c r="B65">
        <f t="shared" si="0"/>
        <v>3.7035801817469709</v>
      </c>
      <c r="C65">
        <f t="shared" si="1"/>
        <v>4.1499999999999932</v>
      </c>
    </row>
    <row r="66" spans="1:3" x14ac:dyDescent="0.2">
      <c r="A66">
        <v>6.4</v>
      </c>
      <c r="B66">
        <f t="shared" si="0"/>
        <v>3.7813553655636571</v>
      </c>
      <c r="C66">
        <f t="shared" si="1"/>
        <v>4.1999999999999931</v>
      </c>
    </row>
    <row r="67" spans="1:3" x14ac:dyDescent="0.2">
      <c r="A67">
        <v>6.5</v>
      </c>
      <c r="B67">
        <f t="shared" si="0"/>
        <v>3.8607638282404935</v>
      </c>
      <c r="C67">
        <f t="shared" si="1"/>
        <v>4.2499999999999929</v>
      </c>
    </row>
    <row r="68" spans="1:3" x14ac:dyDescent="0.2">
      <c r="A68">
        <v>6.6</v>
      </c>
      <c r="B68">
        <f t="shared" si="0"/>
        <v>3.9418398686335436</v>
      </c>
      <c r="C68">
        <f t="shared" si="1"/>
        <v>4.2999999999999927</v>
      </c>
    </row>
    <row r="69" spans="1:3" x14ac:dyDescent="0.2">
      <c r="A69">
        <v>6.7</v>
      </c>
      <c r="B69">
        <f t="shared" ref="B69:B132" si="2">B68*$B$3</f>
        <v>4.024618505874848</v>
      </c>
      <c r="C69">
        <f t="shared" ref="C69:C132" si="3">C68+$C$2</f>
        <v>4.3499999999999925</v>
      </c>
    </row>
    <row r="70" spans="1:3" x14ac:dyDescent="0.2">
      <c r="A70">
        <v>6.8</v>
      </c>
      <c r="B70">
        <f t="shared" si="2"/>
        <v>4.1091354944982195</v>
      </c>
      <c r="C70">
        <f t="shared" si="3"/>
        <v>4.3999999999999924</v>
      </c>
    </row>
    <row r="71" spans="1:3" x14ac:dyDescent="0.2">
      <c r="A71">
        <v>6.9</v>
      </c>
      <c r="B71">
        <f t="shared" si="2"/>
        <v>4.1954273398826816</v>
      </c>
      <c r="C71">
        <f t="shared" si="3"/>
        <v>4.4499999999999922</v>
      </c>
    </row>
    <row r="72" spans="1:3" x14ac:dyDescent="0.2">
      <c r="A72">
        <v>7</v>
      </c>
      <c r="B72">
        <f t="shared" si="2"/>
        <v>4.2835313140202178</v>
      </c>
      <c r="C72">
        <f t="shared" si="3"/>
        <v>4.499999999999992</v>
      </c>
    </row>
    <row r="73" spans="1:3" x14ac:dyDescent="0.2">
      <c r="A73">
        <v>7.1</v>
      </c>
      <c r="B73">
        <f t="shared" si="2"/>
        <v>4.3734854716146421</v>
      </c>
      <c r="C73">
        <f t="shared" si="3"/>
        <v>4.5499999999999918</v>
      </c>
    </row>
    <row r="74" spans="1:3" x14ac:dyDescent="0.2">
      <c r="A74">
        <v>7.2</v>
      </c>
      <c r="B74">
        <f t="shared" si="2"/>
        <v>4.4653286665185492</v>
      </c>
      <c r="C74">
        <f t="shared" si="3"/>
        <v>4.5999999999999917</v>
      </c>
    </row>
    <row r="75" spans="1:3" x14ac:dyDescent="0.2">
      <c r="A75">
        <v>7.3</v>
      </c>
      <c r="B75">
        <f t="shared" si="2"/>
        <v>4.5591005685154382</v>
      </c>
      <c r="C75">
        <f t="shared" si="3"/>
        <v>4.6499999999999915</v>
      </c>
    </row>
    <row r="76" spans="1:3" x14ac:dyDescent="0.2">
      <c r="A76">
        <v>7.4</v>
      </c>
      <c r="B76">
        <f t="shared" si="2"/>
        <v>4.6548416804542621</v>
      </c>
      <c r="C76">
        <f t="shared" si="3"/>
        <v>4.6999999999999913</v>
      </c>
    </row>
    <row r="77" spans="1:3" x14ac:dyDescent="0.2">
      <c r="A77">
        <v>7.5</v>
      </c>
      <c r="B77">
        <f t="shared" si="2"/>
        <v>4.7525933557438007</v>
      </c>
      <c r="C77">
        <f t="shared" si="3"/>
        <v>4.7499999999999911</v>
      </c>
    </row>
    <row r="78" spans="1:3" x14ac:dyDescent="0.2">
      <c r="A78">
        <v>7.6</v>
      </c>
      <c r="B78">
        <f t="shared" si="2"/>
        <v>4.8523978162144203</v>
      </c>
      <c r="C78">
        <f t="shared" si="3"/>
        <v>4.7999999999999909</v>
      </c>
    </row>
    <row r="79" spans="1:3" x14ac:dyDescent="0.2">
      <c r="A79">
        <v>7.7</v>
      </c>
      <c r="B79">
        <f t="shared" si="2"/>
        <v>4.9542981703549227</v>
      </c>
      <c r="C79">
        <f t="shared" si="3"/>
        <v>4.8499999999999908</v>
      </c>
    </row>
    <row r="80" spans="1:3" x14ac:dyDescent="0.2">
      <c r="A80">
        <v>7.8</v>
      </c>
      <c r="B80">
        <f t="shared" si="2"/>
        <v>5.0583384319323752</v>
      </c>
      <c r="C80">
        <f t="shared" si="3"/>
        <v>4.8999999999999906</v>
      </c>
    </row>
    <row r="81" spans="1:3" x14ac:dyDescent="0.2">
      <c r="A81">
        <v>7.9</v>
      </c>
      <c r="B81">
        <f t="shared" si="2"/>
        <v>5.1645635390029545</v>
      </c>
      <c r="C81">
        <f t="shared" si="3"/>
        <v>4.9499999999999904</v>
      </c>
    </row>
    <row r="82" spans="1:3" x14ac:dyDescent="0.2">
      <c r="A82">
        <v>8</v>
      </c>
      <c r="B82">
        <f t="shared" si="2"/>
        <v>5.2730193733220156</v>
      </c>
      <c r="C82">
        <f t="shared" si="3"/>
        <v>4.9999999999999902</v>
      </c>
    </row>
    <row r="83" spans="1:3" x14ac:dyDescent="0.2">
      <c r="A83">
        <v>8.1</v>
      </c>
      <c r="B83">
        <f t="shared" si="2"/>
        <v>5.3837527801617773</v>
      </c>
      <c r="C83">
        <f t="shared" si="3"/>
        <v>5.0499999999999901</v>
      </c>
    </row>
    <row r="84" spans="1:3" x14ac:dyDescent="0.2">
      <c r="A84">
        <v>8.1999999999999993</v>
      </c>
      <c r="B84">
        <f t="shared" si="2"/>
        <v>5.4968115885451745</v>
      </c>
      <c r="C84">
        <f t="shared" si="3"/>
        <v>5.0999999999999899</v>
      </c>
    </row>
    <row r="85" spans="1:3" x14ac:dyDescent="0.2">
      <c r="A85">
        <v>8.3000000000000007</v>
      </c>
      <c r="B85">
        <f t="shared" si="2"/>
        <v>5.6122446319046224</v>
      </c>
      <c r="C85">
        <f t="shared" si="3"/>
        <v>5.1499999999999897</v>
      </c>
    </row>
    <row r="86" spans="1:3" x14ac:dyDescent="0.2">
      <c r="A86">
        <v>8.4</v>
      </c>
      <c r="B86">
        <f t="shared" si="2"/>
        <v>5.7301017691746186</v>
      </c>
      <c r="C86">
        <f t="shared" si="3"/>
        <v>5.1999999999999895</v>
      </c>
    </row>
    <row r="87" spans="1:3" x14ac:dyDescent="0.2">
      <c r="A87">
        <v>8.5</v>
      </c>
      <c r="B87">
        <f t="shared" si="2"/>
        <v>5.850433906327285</v>
      </c>
      <c r="C87">
        <f t="shared" si="3"/>
        <v>5.2499999999999893</v>
      </c>
    </row>
    <row r="88" spans="1:3" x14ac:dyDescent="0.2">
      <c r="A88">
        <v>8.6</v>
      </c>
      <c r="B88">
        <f t="shared" si="2"/>
        <v>5.9732930183601578</v>
      </c>
      <c r="C88">
        <f t="shared" si="3"/>
        <v>5.2999999999999892</v>
      </c>
    </row>
    <row r="89" spans="1:3" x14ac:dyDescent="0.2">
      <c r="A89">
        <v>8.6999999999999993</v>
      </c>
      <c r="B89">
        <f t="shared" si="2"/>
        <v>6.0987321717457208</v>
      </c>
      <c r="C89">
        <f t="shared" si="3"/>
        <v>5.349999999999989</v>
      </c>
    </row>
    <row r="90" spans="1:3" x14ac:dyDescent="0.2">
      <c r="A90">
        <v>8.8000000000000007</v>
      </c>
      <c r="B90">
        <f t="shared" si="2"/>
        <v>6.22680554735238</v>
      </c>
      <c r="C90">
        <f t="shared" si="3"/>
        <v>5.3999999999999888</v>
      </c>
    </row>
    <row r="91" spans="1:3" x14ac:dyDescent="0.2">
      <c r="A91">
        <v>8.9</v>
      </c>
      <c r="B91">
        <f t="shared" si="2"/>
        <v>6.3575684638467793</v>
      </c>
      <c r="C91">
        <f t="shared" si="3"/>
        <v>5.4499999999999886</v>
      </c>
    </row>
    <row r="92" spans="1:3" x14ac:dyDescent="0.2">
      <c r="A92">
        <v>9</v>
      </c>
      <c r="B92">
        <f t="shared" si="2"/>
        <v>6.4910774015875612</v>
      </c>
      <c r="C92">
        <f t="shared" si="3"/>
        <v>5.4999999999999885</v>
      </c>
    </row>
    <row r="93" spans="1:3" x14ac:dyDescent="0.2">
      <c r="A93">
        <v>9.1</v>
      </c>
      <c r="B93">
        <f t="shared" si="2"/>
        <v>6.6273900270208994</v>
      </c>
      <c r="C93">
        <f t="shared" si="3"/>
        <v>5.5499999999999883</v>
      </c>
    </row>
    <row r="94" spans="1:3" x14ac:dyDescent="0.2">
      <c r="A94">
        <v>9.1999999999999993</v>
      </c>
      <c r="B94">
        <f t="shared" si="2"/>
        <v>6.7665652175883375</v>
      </c>
      <c r="C94">
        <f t="shared" si="3"/>
        <v>5.5999999999999881</v>
      </c>
    </row>
    <row r="95" spans="1:3" x14ac:dyDescent="0.2">
      <c r="A95">
        <v>9.3000000000000007</v>
      </c>
      <c r="B95">
        <f t="shared" si="2"/>
        <v>6.9086630871576924</v>
      </c>
      <c r="C95">
        <f t="shared" si="3"/>
        <v>5.6499999999999879</v>
      </c>
    </row>
    <row r="96" spans="1:3" x14ac:dyDescent="0.2">
      <c r="A96">
        <v>9.4</v>
      </c>
      <c r="B96">
        <f t="shared" si="2"/>
        <v>7.0537450119880036</v>
      </c>
      <c r="C96">
        <f t="shared" si="3"/>
        <v>5.6999999999999877</v>
      </c>
    </row>
    <row r="97" spans="1:3" x14ac:dyDescent="0.2">
      <c r="A97">
        <v>9.5</v>
      </c>
      <c r="B97">
        <f t="shared" si="2"/>
        <v>7.2018736572397515</v>
      </c>
      <c r="C97">
        <f t="shared" si="3"/>
        <v>5.7499999999999876</v>
      </c>
    </row>
    <row r="98" spans="1:3" x14ac:dyDescent="0.2">
      <c r="A98">
        <v>9.6</v>
      </c>
      <c r="B98">
        <f t="shared" si="2"/>
        <v>7.353113004041786</v>
      </c>
      <c r="C98">
        <f t="shared" si="3"/>
        <v>5.7999999999999874</v>
      </c>
    </row>
    <row r="99" spans="1:3" x14ac:dyDescent="0.2">
      <c r="A99">
        <v>9.6999999999999993</v>
      </c>
      <c r="B99">
        <f t="shared" si="2"/>
        <v>7.507528377126663</v>
      </c>
      <c r="C99">
        <f t="shared" si="3"/>
        <v>5.8499999999999872</v>
      </c>
    </row>
    <row r="100" spans="1:3" x14ac:dyDescent="0.2">
      <c r="A100">
        <v>9.8000000000000007</v>
      </c>
      <c r="B100">
        <f t="shared" si="2"/>
        <v>7.6651864730463224</v>
      </c>
      <c r="C100">
        <f t="shared" si="3"/>
        <v>5.899999999999987</v>
      </c>
    </row>
    <row r="101" spans="1:3" x14ac:dyDescent="0.2">
      <c r="A101">
        <v>9.9</v>
      </c>
      <c r="B101">
        <f t="shared" si="2"/>
        <v>7.8261553889802942</v>
      </c>
      <c r="C101">
        <f t="shared" si="3"/>
        <v>5.9499999999999869</v>
      </c>
    </row>
    <row r="102" spans="1:3" x14ac:dyDescent="0.2">
      <c r="A102">
        <v>10</v>
      </c>
      <c r="B102">
        <f t="shared" si="2"/>
        <v>7.9905046521488794</v>
      </c>
      <c r="C102">
        <f t="shared" si="3"/>
        <v>5.9999999999999867</v>
      </c>
    </row>
    <row r="103" spans="1:3" x14ac:dyDescent="0.2">
      <c r="A103">
        <v>10.1</v>
      </c>
      <c r="B103">
        <f t="shared" si="2"/>
        <v>8.1583052498440054</v>
      </c>
      <c r="C103">
        <f t="shared" si="3"/>
        <v>6.0499999999999865</v>
      </c>
    </row>
    <row r="104" spans="1:3" x14ac:dyDescent="0.2">
      <c r="A104">
        <v>10.199999999999999</v>
      </c>
      <c r="B104">
        <f t="shared" si="2"/>
        <v>8.3296296600907294</v>
      </c>
      <c r="C104">
        <f t="shared" si="3"/>
        <v>6.0999999999999863</v>
      </c>
    </row>
    <row r="105" spans="1:3" x14ac:dyDescent="0.2">
      <c r="A105">
        <v>10.3</v>
      </c>
      <c r="B105">
        <f t="shared" si="2"/>
        <v>8.5045518829526348</v>
      </c>
      <c r="C105">
        <f t="shared" si="3"/>
        <v>6.1499999999999861</v>
      </c>
    </row>
    <row r="106" spans="1:3" x14ac:dyDescent="0.2">
      <c r="A106">
        <v>10.4</v>
      </c>
      <c r="B106">
        <f t="shared" si="2"/>
        <v>8.6831474724946389</v>
      </c>
      <c r="C106">
        <f t="shared" si="3"/>
        <v>6.199999999999986</v>
      </c>
    </row>
    <row r="107" spans="1:3" x14ac:dyDescent="0.2">
      <c r="A107">
        <v>10.5</v>
      </c>
      <c r="B107">
        <f t="shared" si="2"/>
        <v>8.8654935694170263</v>
      </c>
      <c r="C107">
        <f t="shared" si="3"/>
        <v>6.2499999999999858</v>
      </c>
    </row>
    <row r="108" spans="1:3" x14ac:dyDescent="0.2">
      <c r="A108">
        <v>10.6</v>
      </c>
      <c r="B108">
        <f t="shared" si="2"/>
        <v>9.0516689343747831</v>
      </c>
      <c r="C108">
        <f t="shared" si="3"/>
        <v>6.2999999999999856</v>
      </c>
    </row>
    <row r="109" spans="1:3" x14ac:dyDescent="0.2">
      <c r="A109">
        <v>10.7</v>
      </c>
      <c r="B109">
        <f t="shared" si="2"/>
        <v>9.2417539819966521</v>
      </c>
      <c r="C109">
        <f t="shared" si="3"/>
        <v>6.3499999999999854</v>
      </c>
    </row>
    <row r="110" spans="1:3" x14ac:dyDescent="0.2">
      <c r="A110">
        <v>10.8</v>
      </c>
      <c r="B110">
        <f t="shared" si="2"/>
        <v>9.4358308156185817</v>
      </c>
      <c r="C110">
        <f t="shared" si="3"/>
        <v>6.3999999999999853</v>
      </c>
    </row>
    <row r="111" spans="1:3" x14ac:dyDescent="0.2">
      <c r="A111">
        <v>10.9</v>
      </c>
      <c r="B111">
        <f t="shared" si="2"/>
        <v>9.6339832627465718</v>
      </c>
      <c r="C111">
        <f t="shared" si="3"/>
        <v>6.4499999999999851</v>
      </c>
    </row>
    <row r="112" spans="1:3" x14ac:dyDescent="0.2">
      <c r="A112">
        <v>11</v>
      </c>
      <c r="B112">
        <f t="shared" si="2"/>
        <v>9.8362969112642489</v>
      </c>
      <c r="C112">
        <f t="shared" si="3"/>
        <v>6.4999999999999849</v>
      </c>
    </row>
    <row r="113" spans="1:3" x14ac:dyDescent="0.2">
      <c r="A113">
        <v>11.1</v>
      </c>
      <c r="B113">
        <f t="shared" si="2"/>
        <v>10.042859146400797</v>
      </c>
      <c r="C113">
        <f t="shared" si="3"/>
        <v>6.5499999999999847</v>
      </c>
    </row>
    <row r="114" spans="1:3" x14ac:dyDescent="0.2">
      <c r="A114">
        <v>11.2</v>
      </c>
      <c r="B114">
        <f t="shared" si="2"/>
        <v>10.253759188475213</v>
      </c>
      <c r="C114">
        <f t="shared" si="3"/>
        <v>6.5999999999999845</v>
      </c>
    </row>
    <row r="115" spans="1:3" x14ac:dyDescent="0.2">
      <c r="A115">
        <v>11.3</v>
      </c>
      <c r="B115">
        <f t="shared" si="2"/>
        <v>10.469088131433191</v>
      </c>
      <c r="C115">
        <f t="shared" si="3"/>
        <v>6.6499999999999844</v>
      </c>
    </row>
    <row r="116" spans="1:3" x14ac:dyDescent="0.2">
      <c r="A116">
        <v>11.4</v>
      </c>
      <c r="B116">
        <f t="shared" si="2"/>
        <v>10.688938982193287</v>
      </c>
      <c r="C116">
        <f t="shared" si="3"/>
        <v>6.6999999999999842</v>
      </c>
    </row>
    <row r="117" spans="1:3" x14ac:dyDescent="0.2">
      <c r="A117">
        <v>11.5</v>
      </c>
      <c r="B117">
        <f t="shared" si="2"/>
        <v>10.913406700819346</v>
      </c>
      <c r="C117">
        <f t="shared" si="3"/>
        <v>6.749999999999984</v>
      </c>
    </row>
    <row r="118" spans="1:3" x14ac:dyDescent="0.2">
      <c r="A118">
        <v>11.6</v>
      </c>
      <c r="B118">
        <f t="shared" si="2"/>
        <v>11.142588241536551</v>
      </c>
      <c r="C118">
        <f t="shared" si="3"/>
        <v>6.7999999999999838</v>
      </c>
    </row>
    <row r="119" spans="1:3" x14ac:dyDescent="0.2">
      <c r="A119">
        <v>11.7</v>
      </c>
      <c r="B119">
        <f t="shared" si="2"/>
        <v>11.376582594608816</v>
      </c>
      <c r="C119">
        <f t="shared" si="3"/>
        <v>6.8499999999999837</v>
      </c>
    </row>
    <row r="120" spans="1:3" x14ac:dyDescent="0.2">
      <c r="A120">
        <v>11.8</v>
      </c>
      <c r="B120">
        <f t="shared" si="2"/>
        <v>11.6154908290956</v>
      </c>
      <c r="C120">
        <f t="shared" si="3"/>
        <v>6.8999999999999835</v>
      </c>
    </row>
    <row r="121" spans="1:3" x14ac:dyDescent="0.2">
      <c r="A121">
        <v>11.9</v>
      </c>
      <c r="B121">
        <f t="shared" si="2"/>
        <v>11.859416136506606</v>
      </c>
      <c r="C121">
        <f t="shared" si="3"/>
        <v>6.9499999999999833</v>
      </c>
    </row>
    <row r="122" spans="1:3" x14ac:dyDescent="0.2">
      <c r="A122">
        <v>12</v>
      </c>
      <c r="B122">
        <f t="shared" si="2"/>
        <v>12.108463875373245</v>
      </c>
      <c r="C122">
        <f t="shared" si="3"/>
        <v>6.9999999999999831</v>
      </c>
    </row>
    <row r="123" spans="1:3" x14ac:dyDescent="0.2">
      <c r="A123">
        <v>12.1</v>
      </c>
      <c r="B123">
        <f t="shared" si="2"/>
        <v>12.362741616756082</v>
      </c>
      <c r="C123">
        <f t="shared" si="3"/>
        <v>7.0499999999999829</v>
      </c>
    </row>
    <row r="124" spans="1:3" x14ac:dyDescent="0.2">
      <c r="A124">
        <v>12.2</v>
      </c>
      <c r="B124">
        <f t="shared" si="2"/>
        <v>12.622359190707959</v>
      </c>
      <c r="C124">
        <f t="shared" si="3"/>
        <v>7.0999999999999828</v>
      </c>
    </row>
    <row r="125" spans="1:3" x14ac:dyDescent="0.2">
      <c r="A125">
        <v>12.3</v>
      </c>
      <c r="B125">
        <f t="shared" si="2"/>
        <v>12.887428733712825</v>
      </c>
      <c r="C125">
        <f t="shared" si="3"/>
        <v>7.1499999999999826</v>
      </c>
    </row>
    <row r="126" spans="1:3" x14ac:dyDescent="0.2">
      <c r="A126">
        <v>12.4</v>
      </c>
      <c r="B126">
        <f t="shared" si="2"/>
        <v>13.158064737120794</v>
      </c>
      <c r="C126">
        <f t="shared" si="3"/>
        <v>7.1999999999999824</v>
      </c>
    </row>
    <row r="127" spans="1:3" x14ac:dyDescent="0.2">
      <c r="A127">
        <v>12.5</v>
      </c>
      <c r="B127">
        <f t="shared" si="2"/>
        <v>13.434384096600329</v>
      </c>
      <c r="C127">
        <f t="shared" si="3"/>
        <v>7.2499999999999822</v>
      </c>
    </row>
    <row r="128" spans="1:3" x14ac:dyDescent="0.2">
      <c r="A128">
        <v>12.6</v>
      </c>
      <c r="B128">
        <f t="shared" si="2"/>
        <v>13.716506162628935</v>
      </c>
      <c r="C128">
        <f t="shared" si="3"/>
        <v>7.2999999999999821</v>
      </c>
    </row>
    <row r="129" spans="1:3" x14ac:dyDescent="0.2">
      <c r="A129">
        <v>12.7</v>
      </c>
      <c r="B129">
        <f t="shared" si="2"/>
        <v>14.004552792044141</v>
      </c>
      <c r="C129">
        <f t="shared" si="3"/>
        <v>7.3499999999999819</v>
      </c>
    </row>
    <row r="130" spans="1:3" x14ac:dyDescent="0.2">
      <c r="A130">
        <v>12.8</v>
      </c>
      <c r="B130">
        <f t="shared" si="2"/>
        <v>14.298648400677067</v>
      </c>
      <c r="C130">
        <f t="shared" si="3"/>
        <v>7.3999999999999817</v>
      </c>
    </row>
    <row r="131" spans="1:3" x14ac:dyDescent="0.2">
      <c r="A131">
        <v>12.9</v>
      </c>
      <c r="B131">
        <f t="shared" si="2"/>
        <v>14.598920017091285</v>
      </c>
      <c r="C131">
        <f t="shared" si="3"/>
        <v>7.4499999999999815</v>
      </c>
    </row>
    <row r="132" spans="1:3" x14ac:dyDescent="0.2">
      <c r="A132">
        <v>13</v>
      </c>
      <c r="B132">
        <f t="shared" si="2"/>
        <v>14.9054973374502</v>
      </c>
      <c r="C132">
        <f t="shared" si="3"/>
        <v>7.4999999999999813</v>
      </c>
    </row>
    <row r="133" spans="1:3" x14ac:dyDescent="0.2">
      <c r="A133">
        <v>13.1</v>
      </c>
      <c r="B133">
        <f t="shared" ref="B133:B196" si="4">B132*$B$3</f>
        <v>15.218512781536653</v>
      </c>
      <c r="C133">
        <f t="shared" ref="C133:C196" si="5">C132+$C$2</f>
        <v>7.5499999999999812</v>
      </c>
    </row>
    <row r="134" spans="1:3" x14ac:dyDescent="0.2">
      <c r="A134">
        <v>13.2</v>
      </c>
      <c r="B134">
        <f t="shared" si="4"/>
        <v>15.538101549948921</v>
      </c>
      <c r="C134">
        <f t="shared" si="5"/>
        <v>7.599999999999981</v>
      </c>
    </row>
    <row r="135" spans="1:3" x14ac:dyDescent="0.2">
      <c r="A135">
        <v>13.3</v>
      </c>
      <c r="B135">
        <f t="shared" si="4"/>
        <v>15.864401682497848</v>
      </c>
      <c r="C135">
        <f t="shared" si="5"/>
        <v>7.6499999999999808</v>
      </c>
    </row>
    <row r="136" spans="1:3" x14ac:dyDescent="0.2">
      <c r="A136">
        <v>13.4</v>
      </c>
      <c r="B136">
        <f t="shared" si="4"/>
        <v>16.1975541178303</v>
      </c>
      <c r="C136">
        <f t="shared" si="5"/>
        <v>7.6999999999999806</v>
      </c>
    </row>
    <row r="137" spans="1:3" x14ac:dyDescent="0.2">
      <c r="A137">
        <v>13.5</v>
      </c>
      <c r="B137">
        <f t="shared" si="4"/>
        <v>16.537702754304735</v>
      </c>
      <c r="C137">
        <f t="shared" si="5"/>
        <v>7.7499999999999805</v>
      </c>
    </row>
    <row r="138" spans="1:3" x14ac:dyDescent="0.2">
      <c r="A138">
        <v>13.6</v>
      </c>
      <c r="B138">
        <f t="shared" si="4"/>
        <v>16.884994512145134</v>
      </c>
      <c r="C138">
        <f t="shared" si="5"/>
        <v>7.7999999999999803</v>
      </c>
    </row>
    <row r="139" spans="1:3" x14ac:dyDescent="0.2">
      <c r="A139">
        <v>13.7</v>
      </c>
      <c r="B139">
        <f t="shared" si="4"/>
        <v>17.239579396900179</v>
      </c>
      <c r="C139">
        <f t="shared" si="5"/>
        <v>7.8499999999999801</v>
      </c>
    </row>
    <row r="140" spans="1:3" x14ac:dyDescent="0.2">
      <c r="A140">
        <v>13.8</v>
      </c>
      <c r="B140">
        <f t="shared" si="4"/>
        <v>17.601610564235081</v>
      </c>
      <c r="C140">
        <f t="shared" si="5"/>
        <v>7.8999999999999799</v>
      </c>
    </row>
    <row r="141" spans="1:3" x14ac:dyDescent="0.2">
      <c r="A141">
        <v>13.9</v>
      </c>
      <c r="B141">
        <f t="shared" si="4"/>
        <v>17.971244386084017</v>
      </c>
      <c r="C141">
        <f t="shared" si="5"/>
        <v>7.9499999999999797</v>
      </c>
    </row>
    <row r="142" spans="1:3" x14ac:dyDescent="0.2">
      <c r="A142">
        <v>14</v>
      </c>
      <c r="B142">
        <f t="shared" si="4"/>
        <v>18.348640518191779</v>
      </c>
      <c r="C142">
        <f t="shared" si="5"/>
        <v>7.9999999999999796</v>
      </c>
    </row>
    <row r="143" spans="1:3" x14ac:dyDescent="0.2">
      <c r="A143">
        <v>14.1</v>
      </c>
      <c r="B143">
        <f t="shared" si="4"/>
        <v>18.733961969073803</v>
      </c>
      <c r="C143">
        <f t="shared" si="5"/>
        <v>8.0499999999999794</v>
      </c>
    </row>
    <row r="144" spans="1:3" x14ac:dyDescent="0.2">
      <c r="A144">
        <v>14.2</v>
      </c>
      <c r="B144">
        <f t="shared" si="4"/>
        <v>19.127375170424351</v>
      </c>
      <c r="C144">
        <f t="shared" si="5"/>
        <v>8.0999999999999801</v>
      </c>
    </row>
    <row r="145" spans="1:3" x14ac:dyDescent="0.2">
      <c r="A145">
        <v>14.3</v>
      </c>
      <c r="B145">
        <f t="shared" si="4"/>
        <v>19.52905004900326</v>
      </c>
      <c r="C145">
        <f t="shared" si="5"/>
        <v>8.1499999999999808</v>
      </c>
    </row>
    <row r="146" spans="1:3" x14ac:dyDescent="0.2">
      <c r="A146">
        <v>14.4</v>
      </c>
      <c r="B146">
        <f t="shared" si="4"/>
        <v>19.939160100032325</v>
      </c>
      <c r="C146">
        <f t="shared" si="5"/>
        <v>8.1999999999999815</v>
      </c>
    </row>
    <row r="147" spans="1:3" x14ac:dyDescent="0.2">
      <c r="A147">
        <v>14.5</v>
      </c>
      <c r="B147">
        <f t="shared" si="4"/>
        <v>20.357882462133002</v>
      </c>
      <c r="C147">
        <f t="shared" si="5"/>
        <v>8.2499999999999822</v>
      </c>
    </row>
    <row r="148" spans="1:3" x14ac:dyDescent="0.2">
      <c r="A148">
        <v>14.6</v>
      </c>
      <c r="B148">
        <f t="shared" si="4"/>
        <v>20.785397993837794</v>
      </c>
      <c r="C148">
        <f t="shared" si="5"/>
        <v>8.2999999999999829</v>
      </c>
    </row>
    <row r="149" spans="1:3" x14ac:dyDescent="0.2">
      <c r="A149">
        <v>14.7</v>
      </c>
      <c r="B149">
        <f t="shared" si="4"/>
        <v>21.221891351708386</v>
      </c>
      <c r="C149">
        <f t="shared" si="5"/>
        <v>8.3499999999999837</v>
      </c>
    </row>
    <row r="150" spans="1:3" x14ac:dyDescent="0.2">
      <c r="A150">
        <v>14.8</v>
      </c>
      <c r="B150">
        <f t="shared" si="4"/>
        <v>21.667551070094259</v>
      </c>
      <c r="C150">
        <f t="shared" si="5"/>
        <v>8.3999999999999844</v>
      </c>
    </row>
    <row r="151" spans="1:3" x14ac:dyDescent="0.2">
      <c r="A151">
        <v>14.9</v>
      </c>
      <c r="B151">
        <f t="shared" si="4"/>
        <v>22.122569642566237</v>
      </c>
      <c r="C151">
        <f t="shared" si="5"/>
        <v>8.4499999999999851</v>
      </c>
    </row>
    <row r="152" spans="1:3" x14ac:dyDescent="0.2">
      <c r="A152">
        <v>15</v>
      </c>
      <c r="B152">
        <f t="shared" si="4"/>
        <v>22.587143605060128</v>
      </c>
      <c r="C152">
        <f t="shared" si="5"/>
        <v>8.4999999999999858</v>
      </c>
    </row>
    <row r="153" spans="1:3" x14ac:dyDescent="0.2">
      <c r="A153">
        <v>15.1</v>
      </c>
      <c r="B153">
        <f t="shared" si="4"/>
        <v>23.061473620766389</v>
      </c>
      <c r="C153">
        <f t="shared" si="5"/>
        <v>8.5499999999999865</v>
      </c>
    </row>
    <row r="154" spans="1:3" x14ac:dyDescent="0.2">
      <c r="A154">
        <v>15.2</v>
      </c>
      <c r="B154">
        <f t="shared" si="4"/>
        <v>23.545764566802482</v>
      </c>
      <c r="C154">
        <f t="shared" si="5"/>
        <v>8.5999999999999872</v>
      </c>
    </row>
    <row r="155" spans="1:3" x14ac:dyDescent="0.2">
      <c r="A155">
        <v>15.3</v>
      </c>
      <c r="B155">
        <f t="shared" si="4"/>
        <v>24.040225622705332</v>
      </c>
      <c r="C155">
        <f t="shared" si="5"/>
        <v>8.6499999999999879</v>
      </c>
    </row>
    <row r="156" spans="1:3" x14ac:dyDescent="0.2">
      <c r="A156">
        <v>15.4</v>
      </c>
      <c r="B156">
        <f t="shared" si="4"/>
        <v>24.545070360782141</v>
      </c>
      <c r="C156">
        <f t="shared" si="5"/>
        <v>8.6999999999999886</v>
      </c>
    </row>
    <row r="157" spans="1:3" x14ac:dyDescent="0.2">
      <c r="A157">
        <v>15.5</v>
      </c>
      <c r="B157">
        <f t="shared" si="4"/>
        <v>25.060516838358563</v>
      </c>
      <c r="C157">
        <f t="shared" si="5"/>
        <v>8.7499999999999893</v>
      </c>
    </row>
    <row r="158" spans="1:3" x14ac:dyDescent="0.2">
      <c r="A158">
        <v>15.6</v>
      </c>
      <c r="B158">
        <f t="shared" si="4"/>
        <v>25.586787691964091</v>
      </c>
      <c r="C158">
        <f t="shared" si="5"/>
        <v>8.7999999999999901</v>
      </c>
    </row>
    <row r="159" spans="1:3" x14ac:dyDescent="0.2">
      <c r="A159">
        <v>15.7</v>
      </c>
      <c r="B159">
        <f t="shared" si="4"/>
        <v>26.124110233495333</v>
      </c>
      <c r="C159">
        <f t="shared" si="5"/>
        <v>8.8499999999999908</v>
      </c>
    </row>
    <row r="160" spans="1:3" x14ac:dyDescent="0.2">
      <c r="A160">
        <v>15.8</v>
      </c>
      <c r="B160">
        <f t="shared" si="4"/>
        <v>26.672716548398732</v>
      </c>
      <c r="C160">
        <f t="shared" si="5"/>
        <v>8.8999999999999915</v>
      </c>
    </row>
    <row r="161" spans="1:3" x14ac:dyDescent="0.2">
      <c r="A161">
        <v>15.9</v>
      </c>
      <c r="B161">
        <f t="shared" si="4"/>
        <v>27.232843595915103</v>
      </c>
      <c r="C161">
        <f t="shared" si="5"/>
        <v>8.9499999999999922</v>
      </c>
    </row>
    <row r="162" spans="1:3" x14ac:dyDescent="0.2">
      <c r="A162">
        <v>16</v>
      </c>
      <c r="B162">
        <f t="shared" si="4"/>
        <v>27.804733311429317</v>
      </c>
      <c r="C162">
        <f t="shared" si="5"/>
        <v>8.9999999999999929</v>
      </c>
    </row>
    <row r="163" spans="1:3" x14ac:dyDescent="0.2">
      <c r="A163">
        <v>16.100000000000001</v>
      </c>
      <c r="B163">
        <f t="shared" si="4"/>
        <v>28.388632710969329</v>
      </c>
      <c r="C163">
        <f t="shared" si="5"/>
        <v>9.0499999999999936</v>
      </c>
    </row>
    <row r="164" spans="1:3" x14ac:dyDescent="0.2">
      <c r="A164">
        <v>16.2</v>
      </c>
      <c r="B164">
        <f t="shared" si="4"/>
        <v>28.984793997899683</v>
      </c>
      <c r="C164">
        <f t="shared" si="5"/>
        <v>9.0999999999999943</v>
      </c>
    </row>
    <row r="165" spans="1:3" x14ac:dyDescent="0.2">
      <c r="A165">
        <v>16.3</v>
      </c>
      <c r="B165">
        <f t="shared" si="4"/>
        <v>29.593474671855574</v>
      </c>
      <c r="C165">
        <f t="shared" si="5"/>
        <v>9.149999999999995</v>
      </c>
    </row>
    <row r="166" spans="1:3" x14ac:dyDescent="0.2">
      <c r="A166">
        <v>16.399999999999999</v>
      </c>
      <c r="B166">
        <f t="shared" si="4"/>
        <v>30.214937639964539</v>
      </c>
      <c r="C166">
        <f t="shared" si="5"/>
        <v>9.1999999999999957</v>
      </c>
    </row>
    <row r="167" spans="1:3" x14ac:dyDescent="0.2">
      <c r="A167">
        <v>16.5</v>
      </c>
      <c r="B167">
        <f t="shared" si="4"/>
        <v>30.849451330403792</v>
      </c>
      <c r="C167">
        <f t="shared" si="5"/>
        <v>9.2499999999999964</v>
      </c>
    </row>
    <row r="168" spans="1:3" x14ac:dyDescent="0.2">
      <c r="A168">
        <v>16.600000000000001</v>
      </c>
      <c r="B168">
        <f t="shared" si="4"/>
        <v>31.49728980834227</v>
      </c>
      <c r="C168">
        <f t="shared" si="5"/>
        <v>9.2999999999999972</v>
      </c>
    </row>
    <row r="169" spans="1:3" x14ac:dyDescent="0.2">
      <c r="A169">
        <v>16.7</v>
      </c>
      <c r="B169">
        <f t="shared" si="4"/>
        <v>32.158732894317453</v>
      </c>
      <c r="C169">
        <f t="shared" si="5"/>
        <v>9.3499999999999979</v>
      </c>
    </row>
    <row r="170" spans="1:3" x14ac:dyDescent="0.2">
      <c r="A170">
        <v>16.8</v>
      </c>
      <c r="B170">
        <f t="shared" si="4"/>
        <v>32.834066285098118</v>
      </c>
      <c r="C170">
        <f t="shared" si="5"/>
        <v>9.3999999999999986</v>
      </c>
    </row>
    <row r="171" spans="1:3" x14ac:dyDescent="0.2">
      <c r="A171">
        <v>16.899999999999999</v>
      </c>
      <c r="B171">
        <f t="shared" si="4"/>
        <v>33.523581677085176</v>
      </c>
      <c r="C171">
        <f t="shared" si="5"/>
        <v>9.4499999999999993</v>
      </c>
    </row>
    <row r="172" spans="1:3" x14ac:dyDescent="0.2">
      <c r="A172">
        <v>17</v>
      </c>
      <c r="B172">
        <f t="shared" si="4"/>
        <v>34.227576892303958</v>
      </c>
      <c r="C172">
        <f t="shared" si="5"/>
        <v>9.5</v>
      </c>
    </row>
    <row r="173" spans="1:3" x14ac:dyDescent="0.2">
      <c r="A173">
        <v>17.100000000000001</v>
      </c>
      <c r="B173">
        <f t="shared" si="4"/>
        <v>34.94635600704234</v>
      </c>
      <c r="C173">
        <f t="shared" si="5"/>
        <v>9.5500000000000007</v>
      </c>
    </row>
    <row r="174" spans="1:3" x14ac:dyDescent="0.2">
      <c r="A174">
        <v>17.2</v>
      </c>
      <c r="B174">
        <f t="shared" si="4"/>
        <v>35.680229483190224</v>
      </c>
      <c r="C174">
        <f t="shared" si="5"/>
        <v>9.6000000000000014</v>
      </c>
    </row>
    <row r="175" spans="1:3" x14ac:dyDescent="0.2">
      <c r="A175">
        <v>17.3</v>
      </c>
      <c r="B175">
        <f t="shared" si="4"/>
        <v>36.429514302337218</v>
      </c>
      <c r="C175">
        <f t="shared" si="5"/>
        <v>9.6500000000000021</v>
      </c>
    </row>
    <row r="176" spans="1:3" x14ac:dyDescent="0.2">
      <c r="A176">
        <v>17.399999999999999</v>
      </c>
      <c r="B176">
        <f t="shared" si="4"/>
        <v>37.194534102686298</v>
      </c>
      <c r="C176">
        <f t="shared" si="5"/>
        <v>9.7000000000000028</v>
      </c>
    </row>
    <row r="177" spans="1:3" x14ac:dyDescent="0.2">
      <c r="A177">
        <v>17.5</v>
      </c>
      <c r="B177">
        <f t="shared" si="4"/>
        <v>37.975619318842703</v>
      </c>
      <c r="C177">
        <f t="shared" si="5"/>
        <v>9.7500000000000036</v>
      </c>
    </row>
    <row r="178" spans="1:3" x14ac:dyDescent="0.2">
      <c r="A178">
        <v>17.600000000000001</v>
      </c>
      <c r="B178">
        <f t="shared" si="4"/>
        <v>38.773107324538394</v>
      </c>
      <c r="C178">
        <f t="shared" si="5"/>
        <v>9.8000000000000043</v>
      </c>
    </row>
    <row r="179" spans="1:3" x14ac:dyDescent="0.2">
      <c r="A179">
        <v>17.7</v>
      </c>
      <c r="B179">
        <f t="shared" si="4"/>
        <v>39.587342578353699</v>
      </c>
      <c r="C179">
        <f t="shared" si="5"/>
        <v>9.850000000000005</v>
      </c>
    </row>
    <row r="180" spans="1:3" x14ac:dyDescent="0.2">
      <c r="A180">
        <v>17.8</v>
      </c>
      <c r="B180">
        <f t="shared" si="4"/>
        <v>40.418676772499126</v>
      </c>
      <c r="C180">
        <f t="shared" si="5"/>
        <v>9.9000000000000057</v>
      </c>
    </row>
    <row r="181" spans="1:3" x14ac:dyDescent="0.2">
      <c r="A181">
        <v>17.899999999999999</v>
      </c>
      <c r="B181">
        <f t="shared" si="4"/>
        <v>41.267468984721603</v>
      </c>
      <c r="C181">
        <f t="shared" si="5"/>
        <v>9.9500000000000064</v>
      </c>
    </row>
    <row r="182" spans="1:3" x14ac:dyDescent="0.2">
      <c r="A182">
        <v>18</v>
      </c>
      <c r="B182">
        <f t="shared" si="4"/>
        <v>42.134085833400754</v>
      </c>
      <c r="C182">
        <f t="shared" si="5"/>
        <v>10.000000000000007</v>
      </c>
    </row>
    <row r="183" spans="1:3" x14ac:dyDescent="0.2">
      <c r="A183">
        <v>18.100000000000001</v>
      </c>
      <c r="B183">
        <f t="shared" si="4"/>
        <v>43.018901635902168</v>
      </c>
      <c r="C183">
        <f t="shared" si="5"/>
        <v>10.050000000000008</v>
      </c>
    </row>
    <row r="184" spans="1:3" x14ac:dyDescent="0.2">
      <c r="A184">
        <v>18.2</v>
      </c>
      <c r="B184">
        <f t="shared" si="4"/>
        <v>43.92229857025611</v>
      </c>
      <c r="C184">
        <f t="shared" si="5"/>
        <v>10.100000000000009</v>
      </c>
    </row>
    <row r="185" spans="1:3" x14ac:dyDescent="0.2">
      <c r="A185">
        <v>18.3</v>
      </c>
      <c r="B185">
        <f t="shared" si="4"/>
        <v>44.844666840231483</v>
      </c>
      <c r="C185">
        <f t="shared" si="5"/>
        <v>10.150000000000009</v>
      </c>
    </row>
    <row r="186" spans="1:3" x14ac:dyDescent="0.2">
      <c r="A186">
        <v>18.399999999999999</v>
      </c>
      <c r="B186">
        <f t="shared" si="4"/>
        <v>45.78640484387634</v>
      </c>
      <c r="C186">
        <f t="shared" si="5"/>
        <v>10.20000000000001</v>
      </c>
    </row>
    <row r="187" spans="1:3" x14ac:dyDescent="0.2">
      <c r="A187">
        <v>18.5</v>
      </c>
      <c r="B187">
        <f t="shared" si="4"/>
        <v>46.747919345597737</v>
      </c>
      <c r="C187">
        <f t="shared" si="5"/>
        <v>10.250000000000011</v>
      </c>
    </row>
    <row r="188" spans="1:3" x14ac:dyDescent="0.2">
      <c r="A188">
        <v>18.600000000000001</v>
      </c>
      <c r="B188">
        <f t="shared" si="4"/>
        <v>47.729625651855287</v>
      </c>
      <c r="C188">
        <f t="shared" si="5"/>
        <v>10.300000000000011</v>
      </c>
    </row>
    <row r="189" spans="1:3" x14ac:dyDescent="0.2">
      <c r="A189">
        <v>18.7</v>
      </c>
      <c r="B189">
        <f t="shared" si="4"/>
        <v>48.73194779054424</v>
      </c>
      <c r="C189">
        <f t="shared" si="5"/>
        <v>10.350000000000012</v>
      </c>
    </row>
    <row r="190" spans="1:3" x14ac:dyDescent="0.2">
      <c r="A190">
        <v>18.8</v>
      </c>
      <c r="B190">
        <f t="shared" si="4"/>
        <v>49.755318694145664</v>
      </c>
      <c r="C190">
        <f t="shared" si="5"/>
        <v>10.400000000000013</v>
      </c>
    </row>
    <row r="191" spans="1:3" x14ac:dyDescent="0.2">
      <c r="A191">
        <v>18.899999999999999</v>
      </c>
      <c r="B191">
        <f t="shared" si="4"/>
        <v>50.800180386722715</v>
      </c>
      <c r="C191">
        <f t="shared" si="5"/>
        <v>10.450000000000014</v>
      </c>
    </row>
    <row r="192" spans="1:3" x14ac:dyDescent="0.2">
      <c r="A192">
        <v>19</v>
      </c>
      <c r="B192">
        <f t="shared" si="4"/>
        <v>51.866984174843886</v>
      </c>
      <c r="C192">
        <f t="shared" si="5"/>
        <v>10.500000000000014</v>
      </c>
    </row>
    <row r="193" spans="1:3" x14ac:dyDescent="0.2">
      <c r="A193">
        <v>19.100000000000001</v>
      </c>
      <c r="B193">
        <f t="shared" si="4"/>
        <v>52.956190842515603</v>
      </c>
      <c r="C193">
        <f t="shared" si="5"/>
        <v>10.550000000000015</v>
      </c>
    </row>
    <row r="194" spans="1:3" x14ac:dyDescent="0.2">
      <c r="A194">
        <v>19.2</v>
      </c>
      <c r="B194">
        <f t="shared" si="4"/>
        <v>54.068270850208428</v>
      </c>
      <c r="C194">
        <f t="shared" si="5"/>
        <v>10.600000000000016</v>
      </c>
    </row>
    <row r="195" spans="1:3" x14ac:dyDescent="0.2">
      <c r="A195">
        <v>19.3</v>
      </c>
      <c r="B195">
        <f t="shared" si="4"/>
        <v>55.203704538062802</v>
      </c>
      <c r="C195">
        <f t="shared" si="5"/>
        <v>10.650000000000016</v>
      </c>
    </row>
    <row r="196" spans="1:3" x14ac:dyDescent="0.2">
      <c r="A196">
        <v>19.399999999999999</v>
      </c>
      <c r="B196">
        <f t="shared" si="4"/>
        <v>56.362982333362112</v>
      </c>
      <c r="C196">
        <f t="shared" si="5"/>
        <v>10.700000000000017</v>
      </c>
    </row>
    <row r="197" spans="1:3" x14ac:dyDescent="0.2">
      <c r="A197">
        <v>19.5</v>
      </c>
      <c r="B197">
        <f t="shared" ref="B197:B260" si="6">B196*$B$3</f>
        <v>57.546604962362714</v>
      </c>
      <c r="C197">
        <f t="shared" ref="C197:C260" si="7">C196+$C$2</f>
        <v>10.750000000000018</v>
      </c>
    </row>
    <row r="198" spans="1:3" x14ac:dyDescent="0.2">
      <c r="A198">
        <v>19.600000000000001</v>
      </c>
      <c r="B198">
        <f t="shared" si="6"/>
        <v>58.755083666572325</v>
      </c>
      <c r="C198">
        <f t="shared" si="7"/>
        <v>10.800000000000018</v>
      </c>
    </row>
    <row r="199" spans="1:3" x14ac:dyDescent="0.2">
      <c r="A199">
        <v>19.7</v>
      </c>
      <c r="B199">
        <f t="shared" si="6"/>
        <v>59.988940423570341</v>
      </c>
      <c r="C199">
        <f t="shared" si="7"/>
        <v>10.850000000000019</v>
      </c>
    </row>
    <row r="200" spans="1:3" x14ac:dyDescent="0.2">
      <c r="A200">
        <v>19.8</v>
      </c>
      <c r="B200">
        <f t="shared" si="6"/>
        <v>61.248708172465314</v>
      </c>
      <c r="C200">
        <f t="shared" si="7"/>
        <v>10.90000000000002</v>
      </c>
    </row>
    <row r="201" spans="1:3" x14ac:dyDescent="0.2">
      <c r="A201">
        <v>19.899999999999999</v>
      </c>
      <c r="B201">
        <f t="shared" si="6"/>
        <v>62.534931044087081</v>
      </c>
      <c r="C201">
        <f t="shared" si="7"/>
        <v>10.950000000000021</v>
      </c>
    </row>
    <row r="202" spans="1:3" x14ac:dyDescent="0.2">
      <c r="A202">
        <v>20</v>
      </c>
      <c r="B202">
        <f t="shared" si="6"/>
        <v>63.848164596012907</v>
      </c>
      <c r="C202">
        <f t="shared" si="7"/>
        <v>11.000000000000021</v>
      </c>
    </row>
    <row r="203" spans="1:3" x14ac:dyDescent="0.2">
      <c r="A203">
        <v>20.100000000000001</v>
      </c>
      <c r="B203">
        <f t="shared" si="6"/>
        <v>65.188976052529171</v>
      </c>
      <c r="C203">
        <f t="shared" si="7"/>
        <v>11.050000000000022</v>
      </c>
    </row>
    <row r="204" spans="1:3" x14ac:dyDescent="0.2">
      <c r="A204">
        <v>20.2</v>
      </c>
      <c r="B204">
        <f t="shared" si="6"/>
        <v>66.557944549632282</v>
      </c>
      <c r="C204">
        <f t="shared" si="7"/>
        <v>11.100000000000023</v>
      </c>
    </row>
    <row r="205" spans="1:3" x14ac:dyDescent="0.2">
      <c r="A205">
        <v>20.3</v>
      </c>
      <c r="B205">
        <f t="shared" si="6"/>
        <v>67.955661385174551</v>
      </c>
      <c r="C205">
        <f t="shared" si="7"/>
        <v>11.150000000000023</v>
      </c>
    </row>
    <row r="206" spans="1:3" x14ac:dyDescent="0.2">
      <c r="A206">
        <v>20.399999999999999</v>
      </c>
      <c r="B206">
        <f t="shared" si="6"/>
        <v>69.38273027426321</v>
      </c>
      <c r="C206">
        <f t="shared" si="7"/>
        <v>11.200000000000024</v>
      </c>
    </row>
    <row r="207" spans="1:3" x14ac:dyDescent="0.2">
      <c r="A207">
        <v>20.5</v>
      </c>
      <c r="B207">
        <f t="shared" si="6"/>
        <v>70.839767610022733</v>
      </c>
      <c r="C207">
        <f t="shared" si="7"/>
        <v>11.250000000000025</v>
      </c>
    </row>
    <row r="208" spans="1:3" x14ac:dyDescent="0.2">
      <c r="A208">
        <v>20.6</v>
      </c>
      <c r="B208">
        <f t="shared" si="6"/>
        <v>72.32740272983321</v>
      </c>
      <c r="C208">
        <f t="shared" si="7"/>
        <v>11.300000000000026</v>
      </c>
    </row>
    <row r="209" spans="1:3" x14ac:dyDescent="0.2">
      <c r="A209">
        <v>20.7</v>
      </c>
      <c r="B209">
        <f t="shared" si="6"/>
        <v>73.846278187159697</v>
      </c>
      <c r="C209">
        <f t="shared" si="7"/>
        <v>11.350000000000026</v>
      </c>
    </row>
    <row r="210" spans="1:3" x14ac:dyDescent="0.2">
      <c r="A210">
        <v>20.8</v>
      </c>
      <c r="B210">
        <f t="shared" si="6"/>
        <v>75.397050029090039</v>
      </c>
      <c r="C210">
        <f t="shared" si="7"/>
        <v>11.400000000000027</v>
      </c>
    </row>
    <row r="211" spans="1:3" x14ac:dyDescent="0.2">
      <c r="A211">
        <v>20.9</v>
      </c>
      <c r="B211">
        <f t="shared" si="6"/>
        <v>76.98038807970093</v>
      </c>
      <c r="C211">
        <f t="shared" si="7"/>
        <v>11.450000000000028</v>
      </c>
    </row>
    <row r="212" spans="1:3" x14ac:dyDescent="0.2">
      <c r="A212">
        <v>21</v>
      </c>
      <c r="B212">
        <f t="shared" si="6"/>
        <v>78.596976229374647</v>
      </c>
      <c r="C212">
        <f t="shared" si="7"/>
        <v>11.500000000000028</v>
      </c>
    </row>
    <row r="213" spans="1:3" x14ac:dyDescent="0.2">
      <c r="A213">
        <v>21.1</v>
      </c>
      <c r="B213">
        <f t="shared" si="6"/>
        <v>80.247512730191502</v>
      </c>
      <c r="C213">
        <f t="shared" si="7"/>
        <v>11.550000000000029</v>
      </c>
    </row>
    <row r="214" spans="1:3" x14ac:dyDescent="0.2">
      <c r="A214">
        <v>21.2</v>
      </c>
      <c r="B214">
        <f t="shared" si="6"/>
        <v>81.93271049752552</v>
      </c>
      <c r="C214">
        <f t="shared" si="7"/>
        <v>11.60000000000003</v>
      </c>
    </row>
    <row r="215" spans="1:3" x14ac:dyDescent="0.2">
      <c r="A215">
        <v>21.3</v>
      </c>
      <c r="B215">
        <f t="shared" si="6"/>
        <v>83.653297417973548</v>
      </c>
      <c r="C215">
        <f t="shared" si="7"/>
        <v>11.650000000000031</v>
      </c>
    </row>
    <row r="216" spans="1:3" x14ac:dyDescent="0.2">
      <c r="A216">
        <v>21.4</v>
      </c>
      <c r="B216">
        <f t="shared" si="6"/>
        <v>85.41001666375098</v>
      </c>
      <c r="C216">
        <f t="shared" si="7"/>
        <v>11.700000000000031</v>
      </c>
    </row>
    <row r="217" spans="1:3" x14ac:dyDescent="0.2">
      <c r="A217">
        <v>21.5</v>
      </c>
      <c r="B217">
        <f t="shared" si="6"/>
        <v>87.20362701368974</v>
      </c>
      <c r="C217">
        <f t="shared" si="7"/>
        <v>11.750000000000032</v>
      </c>
    </row>
    <row r="218" spans="1:3" x14ac:dyDescent="0.2">
      <c r="A218">
        <v>21.6</v>
      </c>
      <c r="B218">
        <f t="shared" si="6"/>
        <v>89.03490318097721</v>
      </c>
      <c r="C218">
        <f t="shared" si="7"/>
        <v>11.800000000000033</v>
      </c>
    </row>
    <row r="219" spans="1:3" x14ac:dyDescent="0.2">
      <c r="A219">
        <v>21.7</v>
      </c>
      <c r="B219">
        <f t="shared" si="6"/>
        <v>90.904636147777722</v>
      </c>
      <c r="C219">
        <f t="shared" si="7"/>
        <v>11.850000000000033</v>
      </c>
    </row>
    <row r="220" spans="1:3" x14ac:dyDescent="0.2">
      <c r="A220">
        <v>21.8</v>
      </c>
      <c r="B220">
        <f t="shared" si="6"/>
        <v>92.813633506881047</v>
      </c>
      <c r="C220">
        <f t="shared" si="7"/>
        <v>11.900000000000034</v>
      </c>
    </row>
    <row r="221" spans="1:3" x14ac:dyDescent="0.2">
      <c r="A221">
        <v>21.9</v>
      </c>
      <c r="B221">
        <f t="shared" si="6"/>
        <v>94.762719810525539</v>
      </c>
      <c r="C221">
        <f t="shared" si="7"/>
        <v>11.950000000000035</v>
      </c>
    </row>
    <row r="222" spans="1:3" x14ac:dyDescent="0.2">
      <c r="A222">
        <v>22</v>
      </c>
      <c r="B222">
        <f t="shared" si="6"/>
        <v>96.752736926546561</v>
      </c>
      <c r="C222">
        <f t="shared" si="7"/>
        <v>12.000000000000036</v>
      </c>
    </row>
    <row r="223" spans="1:3" x14ac:dyDescent="0.2">
      <c r="A223">
        <v>22.1</v>
      </c>
      <c r="B223">
        <f t="shared" si="6"/>
        <v>98.78454440200403</v>
      </c>
      <c r="C223">
        <f t="shared" si="7"/>
        <v>12.050000000000036</v>
      </c>
    </row>
    <row r="224" spans="1:3" x14ac:dyDescent="0.2">
      <c r="A224">
        <v>22.2</v>
      </c>
      <c r="B224">
        <f t="shared" si="6"/>
        <v>100.8590198344461</v>
      </c>
      <c r="C224">
        <f t="shared" si="7"/>
        <v>12.100000000000037</v>
      </c>
    </row>
    <row r="225" spans="1:3" x14ac:dyDescent="0.2">
      <c r="A225">
        <v>22.3</v>
      </c>
      <c r="B225">
        <f t="shared" si="6"/>
        <v>102.97705925096946</v>
      </c>
      <c r="C225">
        <f t="shared" si="7"/>
        <v>12.150000000000038</v>
      </c>
    </row>
    <row r="226" spans="1:3" x14ac:dyDescent="0.2">
      <c r="A226">
        <v>22.4</v>
      </c>
      <c r="B226">
        <f t="shared" si="6"/>
        <v>105.13957749523981</v>
      </c>
      <c r="C226">
        <f t="shared" si="7"/>
        <v>12.200000000000038</v>
      </c>
    </row>
    <row r="227" spans="1:3" x14ac:dyDescent="0.2">
      <c r="A227">
        <v>22.5</v>
      </c>
      <c r="B227">
        <f t="shared" si="6"/>
        <v>107.34750862263984</v>
      </c>
      <c r="C227">
        <f t="shared" si="7"/>
        <v>12.250000000000039</v>
      </c>
    </row>
    <row r="228" spans="1:3" x14ac:dyDescent="0.2">
      <c r="A228">
        <v>22.6</v>
      </c>
      <c r="B228">
        <f t="shared" si="6"/>
        <v>109.60180630371526</v>
      </c>
      <c r="C228">
        <f t="shared" si="7"/>
        <v>12.30000000000004</v>
      </c>
    </row>
    <row r="229" spans="1:3" x14ac:dyDescent="0.2">
      <c r="A229">
        <v>22.7</v>
      </c>
      <c r="B229">
        <f t="shared" si="6"/>
        <v>111.90344423609328</v>
      </c>
      <c r="C229">
        <f t="shared" si="7"/>
        <v>12.350000000000041</v>
      </c>
    </row>
    <row r="230" spans="1:3" x14ac:dyDescent="0.2">
      <c r="A230">
        <v>22.8</v>
      </c>
      <c r="B230">
        <f t="shared" si="6"/>
        <v>114.25341656505123</v>
      </c>
      <c r="C230">
        <f t="shared" si="7"/>
        <v>12.400000000000041</v>
      </c>
    </row>
    <row r="231" spans="1:3" x14ac:dyDescent="0.2">
      <c r="A231">
        <v>22.9</v>
      </c>
      <c r="B231">
        <f t="shared" si="6"/>
        <v>116.65273831291729</v>
      </c>
      <c r="C231">
        <f t="shared" si="7"/>
        <v>12.450000000000042</v>
      </c>
    </row>
    <row r="232" spans="1:3" x14ac:dyDescent="0.2">
      <c r="A232">
        <v>23</v>
      </c>
      <c r="B232">
        <f t="shared" si="6"/>
        <v>119.10244581748854</v>
      </c>
      <c r="C232">
        <f t="shared" si="7"/>
        <v>12.500000000000043</v>
      </c>
    </row>
    <row r="233" spans="1:3" x14ac:dyDescent="0.2">
      <c r="A233">
        <v>23.1</v>
      </c>
      <c r="B233">
        <f t="shared" si="6"/>
        <v>121.60359717965579</v>
      </c>
      <c r="C233">
        <f t="shared" si="7"/>
        <v>12.550000000000043</v>
      </c>
    </row>
    <row r="234" spans="1:3" x14ac:dyDescent="0.2">
      <c r="A234">
        <v>23.2</v>
      </c>
      <c r="B234">
        <f t="shared" si="6"/>
        <v>124.15727272042855</v>
      </c>
      <c r="C234">
        <f t="shared" si="7"/>
        <v>12.600000000000044</v>
      </c>
    </row>
    <row r="235" spans="1:3" x14ac:dyDescent="0.2">
      <c r="A235">
        <v>23.3</v>
      </c>
      <c r="B235">
        <f t="shared" si="6"/>
        <v>126.76457544755753</v>
      </c>
      <c r="C235">
        <f t="shared" si="7"/>
        <v>12.650000000000045</v>
      </c>
    </row>
    <row r="236" spans="1:3" x14ac:dyDescent="0.2">
      <c r="A236">
        <v>23.4</v>
      </c>
      <c r="B236">
        <f t="shared" si="6"/>
        <v>129.42663153195622</v>
      </c>
      <c r="C236">
        <f t="shared" si="7"/>
        <v>12.700000000000045</v>
      </c>
    </row>
    <row r="237" spans="1:3" x14ac:dyDescent="0.2">
      <c r="A237">
        <v>23.5</v>
      </c>
      <c r="B237">
        <f t="shared" si="6"/>
        <v>132.14459079412728</v>
      </c>
      <c r="C237">
        <f t="shared" si="7"/>
        <v>12.750000000000046</v>
      </c>
    </row>
    <row r="238" spans="1:3" x14ac:dyDescent="0.2">
      <c r="A238">
        <v>23.6</v>
      </c>
      <c r="B238">
        <f t="shared" si="6"/>
        <v>134.91962720080394</v>
      </c>
      <c r="C238">
        <f t="shared" si="7"/>
        <v>12.800000000000047</v>
      </c>
    </row>
    <row r="239" spans="1:3" x14ac:dyDescent="0.2">
      <c r="A239">
        <v>23.7</v>
      </c>
      <c r="B239">
        <f t="shared" si="6"/>
        <v>137.75293937202082</v>
      </c>
      <c r="C239">
        <f t="shared" si="7"/>
        <v>12.850000000000048</v>
      </c>
    </row>
    <row r="240" spans="1:3" x14ac:dyDescent="0.2">
      <c r="A240">
        <v>23.8</v>
      </c>
      <c r="B240">
        <f t="shared" si="6"/>
        <v>140.64575109883324</v>
      </c>
      <c r="C240">
        <f t="shared" si="7"/>
        <v>12.900000000000048</v>
      </c>
    </row>
    <row r="241" spans="1:3" x14ac:dyDescent="0.2">
      <c r="A241">
        <v>23.9</v>
      </c>
      <c r="B241">
        <f t="shared" si="6"/>
        <v>143.59931187190872</v>
      </c>
      <c r="C241">
        <f t="shared" si="7"/>
        <v>12.950000000000049</v>
      </c>
    </row>
    <row r="242" spans="1:3" x14ac:dyDescent="0.2">
      <c r="A242">
        <v>24</v>
      </c>
      <c r="B242">
        <f t="shared" si="6"/>
        <v>146.61489742121879</v>
      </c>
      <c r="C242">
        <f t="shared" si="7"/>
        <v>13.00000000000005</v>
      </c>
    </row>
    <row r="243" spans="1:3" x14ac:dyDescent="0.2">
      <c r="A243">
        <v>24.1</v>
      </c>
      <c r="B243">
        <f t="shared" si="6"/>
        <v>149.69381026706438</v>
      </c>
      <c r="C243">
        <f t="shared" si="7"/>
        <v>13.05000000000005</v>
      </c>
    </row>
    <row r="244" spans="1:3" x14ac:dyDescent="0.2">
      <c r="A244">
        <v>24.2</v>
      </c>
      <c r="B244">
        <f t="shared" si="6"/>
        <v>152.83738028267271</v>
      </c>
      <c r="C244">
        <f t="shared" si="7"/>
        <v>13.100000000000051</v>
      </c>
    </row>
    <row r="245" spans="1:3" x14ac:dyDescent="0.2">
      <c r="A245">
        <v>24.3</v>
      </c>
      <c r="B245">
        <f t="shared" si="6"/>
        <v>156.04696526860883</v>
      </c>
      <c r="C245">
        <f t="shared" si="7"/>
        <v>13.150000000000052</v>
      </c>
    </row>
    <row r="246" spans="1:3" x14ac:dyDescent="0.2">
      <c r="A246">
        <v>24.4</v>
      </c>
      <c r="B246">
        <f t="shared" si="6"/>
        <v>159.32395153924961</v>
      </c>
      <c r="C246">
        <f t="shared" si="7"/>
        <v>13.200000000000053</v>
      </c>
    </row>
    <row r="247" spans="1:3" x14ac:dyDescent="0.2">
      <c r="A247">
        <v>24.5</v>
      </c>
      <c r="B247">
        <f t="shared" si="6"/>
        <v>162.66975452157382</v>
      </c>
      <c r="C247">
        <f t="shared" si="7"/>
        <v>13.250000000000053</v>
      </c>
    </row>
    <row r="248" spans="1:3" x14ac:dyDescent="0.2">
      <c r="A248">
        <v>24.6</v>
      </c>
      <c r="B248">
        <f t="shared" si="6"/>
        <v>166.08581936652686</v>
      </c>
      <c r="C248">
        <f t="shared" si="7"/>
        <v>13.300000000000054</v>
      </c>
    </row>
    <row r="249" spans="1:3" x14ac:dyDescent="0.2">
      <c r="A249">
        <v>24.7</v>
      </c>
      <c r="B249">
        <f t="shared" si="6"/>
        <v>169.5736215732239</v>
      </c>
      <c r="C249">
        <f t="shared" si="7"/>
        <v>13.350000000000055</v>
      </c>
    </row>
    <row r="250" spans="1:3" x14ac:dyDescent="0.2">
      <c r="A250">
        <v>24.8</v>
      </c>
      <c r="B250">
        <f t="shared" si="6"/>
        <v>173.1346676262616</v>
      </c>
      <c r="C250">
        <f t="shared" si="7"/>
        <v>13.400000000000055</v>
      </c>
    </row>
    <row r="251" spans="1:3" x14ac:dyDescent="0.2">
      <c r="A251">
        <v>24.9</v>
      </c>
      <c r="B251">
        <f t="shared" si="6"/>
        <v>176.77049564641308</v>
      </c>
      <c r="C251">
        <f t="shared" si="7"/>
        <v>13.450000000000056</v>
      </c>
    </row>
    <row r="252" spans="1:3" x14ac:dyDescent="0.2">
      <c r="A252">
        <v>25</v>
      </c>
      <c r="B252">
        <f t="shared" si="6"/>
        <v>180.48267605498773</v>
      </c>
      <c r="C252">
        <f t="shared" si="7"/>
        <v>13.500000000000057</v>
      </c>
    </row>
    <row r="253" spans="1:3" x14ac:dyDescent="0.2">
      <c r="A253">
        <v>25.1</v>
      </c>
      <c r="B253">
        <f t="shared" si="6"/>
        <v>184.27281225214247</v>
      </c>
      <c r="C253">
        <f t="shared" si="7"/>
        <v>13.550000000000058</v>
      </c>
    </row>
    <row r="254" spans="1:3" x14ac:dyDescent="0.2">
      <c r="A254">
        <v>25.2</v>
      </c>
      <c r="B254">
        <f t="shared" si="6"/>
        <v>188.14254130943743</v>
      </c>
      <c r="C254">
        <f t="shared" si="7"/>
        <v>13.600000000000058</v>
      </c>
    </row>
    <row r="255" spans="1:3" x14ac:dyDescent="0.2">
      <c r="A255">
        <v>25.3</v>
      </c>
      <c r="B255">
        <f t="shared" si="6"/>
        <v>192.0935346769356</v>
      </c>
      <c r="C255">
        <f t="shared" si="7"/>
        <v>13.650000000000059</v>
      </c>
    </row>
    <row r="256" spans="1:3" x14ac:dyDescent="0.2">
      <c r="A256">
        <v>25.4</v>
      </c>
      <c r="B256">
        <f t="shared" si="6"/>
        <v>196.12749890515124</v>
      </c>
      <c r="C256">
        <f t="shared" si="7"/>
        <v>13.70000000000006</v>
      </c>
    </row>
    <row r="257" spans="1:3" x14ac:dyDescent="0.2">
      <c r="A257">
        <v>25.5</v>
      </c>
      <c r="B257">
        <f t="shared" si="6"/>
        <v>200.2461763821594</v>
      </c>
      <c r="C257">
        <f t="shared" si="7"/>
        <v>13.75000000000006</v>
      </c>
    </row>
    <row r="258" spans="1:3" x14ac:dyDescent="0.2">
      <c r="A258">
        <v>25.6</v>
      </c>
      <c r="B258">
        <f t="shared" si="6"/>
        <v>204.45134608618474</v>
      </c>
      <c r="C258">
        <f t="shared" si="7"/>
        <v>13.800000000000061</v>
      </c>
    </row>
    <row r="259" spans="1:3" x14ac:dyDescent="0.2">
      <c r="A259">
        <v>25.7</v>
      </c>
      <c r="B259">
        <f t="shared" si="6"/>
        <v>208.7448243539946</v>
      </c>
      <c r="C259">
        <f t="shared" si="7"/>
        <v>13.850000000000062</v>
      </c>
    </row>
    <row r="260" spans="1:3" x14ac:dyDescent="0.2">
      <c r="A260">
        <v>25.8</v>
      </c>
      <c r="B260">
        <f t="shared" si="6"/>
        <v>213.12846566542848</v>
      </c>
      <c r="C260">
        <f t="shared" si="7"/>
        <v>13.900000000000063</v>
      </c>
    </row>
    <row r="261" spans="1:3" x14ac:dyDescent="0.2">
      <c r="A261">
        <v>25.9</v>
      </c>
      <c r="B261">
        <f t="shared" ref="B261:B324" si="8">B260*$B$3</f>
        <v>217.60416344440245</v>
      </c>
      <c r="C261">
        <f t="shared" ref="C261:C324" si="9">C260+$C$2</f>
        <v>13.950000000000063</v>
      </c>
    </row>
    <row r="262" spans="1:3" x14ac:dyDescent="0.2">
      <c r="A262">
        <v>26</v>
      </c>
      <c r="B262">
        <f t="shared" si="8"/>
        <v>222.17385087673489</v>
      </c>
      <c r="C262">
        <f t="shared" si="9"/>
        <v>14.000000000000064</v>
      </c>
    </row>
    <row r="263" spans="1:3" x14ac:dyDescent="0.2">
      <c r="A263">
        <v>26.1</v>
      </c>
      <c r="B263">
        <f t="shared" si="8"/>
        <v>226.83950174514629</v>
      </c>
      <c r="C263">
        <f t="shared" si="9"/>
        <v>14.050000000000065</v>
      </c>
    </row>
    <row r="264" spans="1:3" x14ac:dyDescent="0.2">
      <c r="A264">
        <v>26.2</v>
      </c>
      <c r="B264">
        <f t="shared" si="8"/>
        <v>231.60313128179433</v>
      </c>
      <c r="C264">
        <f t="shared" si="9"/>
        <v>14.100000000000065</v>
      </c>
    </row>
    <row r="265" spans="1:3" x14ac:dyDescent="0.2">
      <c r="A265">
        <v>26.3</v>
      </c>
      <c r="B265">
        <f t="shared" si="8"/>
        <v>236.466797038712</v>
      </c>
      <c r="C265">
        <f t="shared" si="9"/>
        <v>14.150000000000066</v>
      </c>
    </row>
    <row r="266" spans="1:3" x14ac:dyDescent="0.2">
      <c r="A266">
        <v>26.4</v>
      </c>
      <c r="B266">
        <f t="shared" si="8"/>
        <v>241.43259977652494</v>
      </c>
      <c r="C266">
        <f t="shared" si="9"/>
        <v>14.200000000000067</v>
      </c>
    </row>
    <row r="267" spans="1:3" x14ac:dyDescent="0.2">
      <c r="A267">
        <v>26.5</v>
      </c>
      <c r="B267">
        <f t="shared" si="8"/>
        <v>246.50268437183195</v>
      </c>
      <c r="C267">
        <f t="shared" si="9"/>
        <v>14.250000000000068</v>
      </c>
    </row>
    <row r="268" spans="1:3" x14ac:dyDescent="0.2">
      <c r="A268">
        <v>26.6</v>
      </c>
      <c r="B268">
        <f t="shared" si="8"/>
        <v>251.67924074364041</v>
      </c>
      <c r="C268">
        <f t="shared" si="9"/>
        <v>14.300000000000068</v>
      </c>
    </row>
    <row r="269" spans="1:3" x14ac:dyDescent="0.2">
      <c r="A269">
        <v>26.7</v>
      </c>
      <c r="B269">
        <f t="shared" si="8"/>
        <v>256.96450479925682</v>
      </c>
      <c r="C269">
        <f t="shared" si="9"/>
        <v>14.350000000000069</v>
      </c>
    </row>
    <row r="270" spans="1:3" x14ac:dyDescent="0.2">
      <c r="A270">
        <v>26.8</v>
      </c>
      <c r="B270">
        <f t="shared" si="8"/>
        <v>262.36075940004116</v>
      </c>
      <c r="C270">
        <f t="shared" si="9"/>
        <v>14.40000000000007</v>
      </c>
    </row>
    <row r="271" spans="1:3" x14ac:dyDescent="0.2">
      <c r="A271">
        <v>26.9</v>
      </c>
      <c r="B271">
        <f t="shared" si="8"/>
        <v>267.87033534744199</v>
      </c>
      <c r="C271">
        <f t="shared" si="9"/>
        <v>14.45000000000007</v>
      </c>
    </row>
    <row r="272" spans="1:3" x14ac:dyDescent="0.2">
      <c r="A272">
        <v>27</v>
      </c>
      <c r="B272">
        <f t="shared" si="8"/>
        <v>273.49561238973826</v>
      </c>
      <c r="C272">
        <f t="shared" si="9"/>
        <v>14.500000000000071</v>
      </c>
    </row>
    <row r="273" spans="1:3" x14ac:dyDescent="0.2">
      <c r="A273">
        <v>27.1</v>
      </c>
      <c r="B273">
        <f t="shared" si="8"/>
        <v>279.23902024992276</v>
      </c>
      <c r="C273">
        <f t="shared" si="9"/>
        <v>14.550000000000072</v>
      </c>
    </row>
    <row r="274" spans="1:3" x14ac:dyDescent="0.2">
      <c r="A274">
        <v>27.2</v>
      </c>
      <c r="B274">
        <f t="shared" si="8"/>
        <v>285.10303967517109</v>
      </c>
      <c r="C274">
        <f t="shared" si="9"/>
        <v>14.600000000000072</v>
      </c>
    </row>
    <row r="275" spans="1:3" x14ac:dyDescent="0.2">
      <c r="A275">
        <v>27.3</v>
      </c>
      <c r="B275">
        <f t="shared" si="8"/>
        <v>291.09020350834965</v>
      </c>
      <c r="C275">
        <f t="shared" si="9"/>
        <v>14.650000000000073</v>
      </c>
    </row>
    <row r="276" spans="1:3" x14ac:dyDescent="0.2">
      <c r="A276">
        <v>27.4</v>
      </c>
      <c r="B276">
        <f t="shared" si="8"/>
        <v>297.20309778202494</v>
      </c>
      <c r="C276">
        <f t="shared" si="9"/>
        <v>14.700000000000074</v>
      </c>
    </row>
    <row r="277" spans="1:3" x14ac:dyDescent="0.2">
      <c r="A277">
        <v>27.5</v>
      </c>
      <c r="B277">
        <f t="shared" si="8"/>
        <v>303.44436283544746</v>
      </c>
      <c r="C277">
        <f t="shared" si="9"/>
        <v>14.750000000000075</v>
      </c>
    </row>
    <row r="278" spans="1:3" x14ac:dyDescent="0.2">
      <c r="A278">
        <v>27.6</v>
      </c>
      <c r="B278">
        <f t="shared" si="8"/>
        <v>309.81669445499182</v>
      </c>
      <c r="C278">
        <f t="shared" si="9"/>
        <v>14.800000000000075</v>
      </c>
    </row>
    <row r="279" spans="1:3" x14ac:dyDescent="0.2">
      <c r="A279">
        <v>27.7</v>
      </c>
      <c r="B279">
        <f t="shared" si="8"/>
        <v>316.32284503854663</v>
      </c>
      <c r="C279">
        <f t="shared" si="9"/>
        <v>14.850000000000076</v>
      </c>
    </row>
    <row r="280" spans="1:3" x14ac:dyDescent="0.2">
      <c r="A280">
        <v>27.8</v>
      </c>
      <c r="B280">
        <f t="shared" si="8"/>
        <v>322.96562478435607</v>
      </c>
      <c r="C280">
        <f t="shared" si="9"/>
        <v>14.900000000000077</v>
      </c>
    </row>
    <row r="281" spans="1:3" x14ac:dyDescent="0.2">
      <c r="A281">
        <v>27.9</v>
      </c>
      <c r="B281">
        <f t="shared" si="8"/>
        <v>329.74790290482753</v>
      </c>
      <c r="C281">
        <f t="shared" si="9"/>
        <v>14.950000000000077</v>
      </c>
    </row>
    <row r="282" spans="1:3" x14ac:dyDescent="0.2">
      <c r="A282">
        <v>28</v>
      </c>
      <c r="B282">
        <f t="shared" si="8"/>
        <v>336.67260886582886</v>
      </c>
      <c r="C282">
        <f t="shared" si="9"/>
        <v>15.000000000000078</v>
      </c>
    </row>
    <row r="283" spans="1:3" x14ac:dyDescent="0.2">
      <c r="A283">
        <v>28.1</v>
      </c>
      <c r="B283">
        <f t="shared" si="8"/>
        <v>343.74273365201122</v>
      </c>
      <c r="C283">
        <f t="shared" si="9"/>
        <v>15.050000000000079</v>
      </c>
    </row>
    <row r="284" spans="1:3" x14ac:dyDescent="0.2">
      <c r="A284">
        <v>28.2</v>
      </c>
      <c r="B284">
        <f t="shared" si="8"/>
        <v>350.96133105870342</v>
      </c>
      <c r="C284">
        <f t="shared" si="9"/>
        <v>15.10000000000008</v>
      </c>
    </row>
    <row r="285" spans="1:3" x14ac:dyDescent="0.2">
      <c r="A285">
        <v>28.3</v>
      </c>
      <c r="B285">
        <f t="shared" si="8"/>
        <v>358.33151901093618</v>
      </c>
      <c r="C285">
        <f t="shared" si="9"/>
        <v>15.15000000000008</v>
      </c>
    </row>
    <row r="286" spans="1:3" x14ac:dyDescent="0.2">
      <c r="A286">
        <v>28.4</v>
      </c>
      <c r="B286">
        <f t="shared" si="8"/>
        <v>365.85648091016583</v>
      </c>
      <c r="C286">
        <f t="shared" si="9"/>
        <v>15.200000000000081</v>
      </c>
    </row>
    <row r="287" spans="1:3" x14ac:dyDescent="0.2">
      <c r="A287">
        <v>28.5</v>
      </c>
      <c r="B287">
        <f t="shared" si="8"/>
        <v>373.53946700927929</v>
      </c>
      <c r="C287">
        <f t="shared" si="9"/>
        <v>15.250000000000082</v>
      </c>
    </row>
    <row r="288" spans="1:3" x14ac:dyDescent="0.2">
      <c r="A288">
        <v>28.6</v>
      </c>
      <c r="B288">
        <f t="shared" si="8"/>
        <v>381.38379581647411</v>
      </c>
      <c r="C288">
        <f t="shared" si="9"/>
        <v>15.300000000000082</v>
      </c>
    </row>
    <row r="289" spans="1:3" x14ac:dyDescent="0.2">
      <c r="A289">
        <v>28.7</v>
      </c>
      <c r="B289">
        <f t="shared" si="8"/>
        <v>389.39285552862003</v>
      </c>
      <c r="C289">
        <f t="shared" si="9"/>
        <v>15.350000000000083</v>
      </c>
    </row>
    <row r="290" spans="1:3" x14ac:dyDescent="0.2">
      <c r="A290">
        <v>28.8</v>
      </c>
      <c r="B290">
        <f t="shared" si="8"/>
        <v>397.57010549472102</v>
      </c>
      <c r="C290">
        <f t="shared" si="9"/>
        <v>15.400000000000084</v>
      </c>
    </row>
    <row r="291" spans="1:3" x14ac:dyDescent="0.2">
      <c r="A291">
        <v>28.9</v>
      </c>
      <c r="B291">
        <f t="shared" si="8"/>
        <v>405.91907771011012</v>
      </c>
      <c r="C291">
        <f t="shared" si="9"/>
        <v>15.450000000000085</v>
      </c>
    </row>
    <row r="292" spans="1:3" x14ac:dyDescent="0.2">
      <c r="A292">
        <v>29</v>
      </c>
      <c r="B292">
        <f t="shared" si="8"/>
        <v>414.44337834202241</v>
      </c>
      <c r="C292">
        <f t="shared" si="9"/>
        <v>15.500000000000085</v>
      </c>
    </row>
    <row r="293" spans="1:3" x14ac:dyDescent="0.2">
      <c r="A293">
        <v>29.1</v>
      </c>
      <c r="B293">
        <f t="shared" si="8"/>
        <v>423.14668928720482</v>
      </c>
      <c r="C293">
        <f t="shared" si="9"/>
        <v>15.550000000000086</v>
      </c>
    </row>
    <row r="294" spans="1:3" x14ac:dyDescent="0.2">
      <c r="A294">
        <v>29.2</v>
      </c>
      <c r="B294">
        <f t="shared" si="8"/>
        <v>432.03276976223606</v>
      </c>
      <c r="C294">
        <f t="shared" si="9"/>
        <v>15.600000000000087</v>
      </c>
    </row>
    <row r="295" spans="1:3" x14ac:dyDescent="0.2">
      <c r="A295">
        <v>29.3</v>
      </c>
      <c r="B295">
        <f t="shared" si="8"/>
        <v>441.10545792724298</v>
      </c>
      <c r="C295">
        <f t="shared" si="9"/>
        <v>15.650000000000087</v>
      </c>
    </row>
    <row r="296" spans="1:3" x14ac:dyDescent="0.2">
      <c r="A296">
        <v>29.4</v>
      </c>
      <c r="B296">
        <f t="shared" si="8"/>
        <v>450.36867254371504</v>
      </c>
      <c r="C296">
        <f t="shared" si="9"/>
        <v>15.700000000000088</v>
      </c>
    </row>
    <row r="297" spans="1:3" x14ac:dyDescent="0.2">
      <c r="A297">
        <v>29.5</v>
      </c>
      <c r="B297">
        <f t="shared" si="8"/>
        <v>459.82641466713301</v>
      </c>
      <c r="C297">
        <f t="shared" si="9"/>
        <v>15.750000000000089</v>
      </c>
    </row>
    <row r="298" spans="1:3" x14ac:dyDescent="0.2">
      <c r="A298">
        <v>29.6</v>
      </c>
      <c r="B298">
        <f t="shared" si="8"/>
        <v>469.48276937514277</v>
      </c>
      <c r="C298">
        <f t="shared" si="9"/>
        <v>15.80000000000009</v>
      </c>
    </row>
    <row r="299" spans="1:3" x14ac:dyDescent="0.2">
      <c r="A299">
        <v>29.7</v>
      </c>
      <c r="B299">
        <f t="shared" si="8"/>
        <v>479.34190753202074</v>
      </c>
      <c r="C299">
        <f t="shared" si="9"/>
        <v>15.85000000000009</v>
      </c>
    </row>
    <row r="300" spans="1:3" x14ac:dyDescent="0.2">
      <c r="A300">
        <v>29.8</v>
      </c>
      <c r="B300">
        <f t="shared" si="8"/>
        <v>489.40808759019313</v>
      </c>
      <c r="C300">
        <f t="shared" si="9"/>
        <v>15.900000000000091</v>
      </c>
    </row>
    <row r="301" spans="1:3" x14ac:dyDescent="0.2">
      <c r="A301">
        <v>29.9</v>
      </c>
      <c r="B301">
        <f t="shared" si="8"/>
        <v>499.68565742958714</v>
      </c>
      <c r="C301">
        <f t="shared" si="9"/>
        <v>15.950000000000092</v>
      </c>
    </row>
    <row r="302" spans="1:3" x14ac:dyDescent="0.2">
      <c r="A302">
        <v>30</v>
      </c>
      <c r="B302">
        <f t="shared" si="8"/>
        <v>510.17905623560841</v>
      </c>
      <c r="C302">
        <f t="shared" si="9"/>
        <v>16.000000000000092</v>
      </c>
    </row>
    <row r="303" spans="1:3" x14ac:dyDescent="0.2">
      <c r="A303">
        <v>30.1</v>
      </c>
      <c r="B303">
        <f t="shared" si="8"/>
        <v>520.89281641655612</v>
      </c>
      <c r="C303">
        <f t="shared" si="9"/>
        <v>16.050000000000093</v>
      </c>
    </row>
    <row r="304" spans="1:3" x14ac:dyDescent="0.2">
      <c r="A304">
        <v>30.2</v>
      </c>
      <c r="B304">
        <f t="shared" si="8"/>
        <v>531.83156556130371</v>
      </c>
      <c r="C304">
        <f t="shared" si="9"/>
        <v>16.100000000000094</v>
      </c>
    </row>
    <row r="305" spans="1:3" x14ac:dyDescent="0.2">
      <c r="A305">
        <v>30.3</v>
      </c>
      <c r="B305">
        <f t="shared" si="8"/>
        <v>543.00002843809102</v>
      </c>
      <c r="C305">
        <f t="shared" si="9"/>
        <v>16.150000000000095</v>
      </c>
    </row>
    <row r="306" spans="1:3" x14ac:dyDescent="0.2">
      <c r="A306">
        <v>30.4</v>
      </c>
      <c r="B306">
        <f t="shared" si="8"/>
        <v>554.40302903529084</v>
      </c>
      <c r="C306">
        <f t="shared" si="9"/>
        <v>16.200000000000095</v>
      </c>
    </row>
    <row r="307" spans="1:3" x14ac:dyDescent="0.2">
      <c r="A307">
        <v>30.5</v>
      </c>
      <c r="B307">
        <f t="shared" si="8"/>
        <v>566.04549264503191</v>
      </c>
      <c r="C307">
        <f t="shared" si="9"/>
        <v>16.250000000000096</v>
      </c>
    </row>
    <row r="308" spans="1:3" x14ac:dyDescent="0.2">
      <c r="A308">
        <v>30.6</v>
      </c>
      <c r="B308">
        <f t="shared" si="8"/>
        <v>577.93244799057754</v>
      </c>
      <c r="C308">
        <f t="shared" si="9"/>
        <v>16.300000000000097</v>
      </c>
    </row>
    <row r="309" spans="1:3" x14ac:dyDescent="0.2">
      <c r="A309">
        <v>30.7</v>
      </c>
      <c r="B309">
        <f t="shared" si="8"/>
        <v>590.0690293983796</v>
      </c>
      <c r="C309">
        <f t="shared" si="9"/>
        <v>16.350000000000097</v>
      </c>
    </row>
    <row r="310" spans="1:3" x14ac:dyDescent="0.2">
      <c r="A310">
        <v>30.8</v>
      </c>
      <c r="B310">
        <f t="shared" si="8"/>
        <v>602.46047901574548</v>
      </c>
      <c r="C310">
        <f t="shared" si="9"/>
        <v>16.400000000000098</v>
      </c>
    </row>
    <row r="311" spans="1:3" x14ac:dyDescent="0.2">
      <c r="A311">
        <v>30.9</v>
      </c>
      <c r="B311">
        <f t="shared" si="8"/>
        <v>615.1121490750761</v>
      </c>
      <c r="C311">
        <f t="shared" si="9"/>
        <v>16.450000000000099</v>
      </c>
    </row>
    <row r="312" spans="1:3" x14ac:dyDescent="0.2">
      <c r="A312">
        <v>31</v>
      </c>
      <c r="B312">
        <f t="shared" si="8"/>
        <v>628.02950420565264</v>
      </c>
      <c r="C312">
        <f t="shared" si="9"/>
        <v>16.500000000000099</v>
      </c>
    </row>
    <row r="313" spans="1:3" x14ac:dyDescent="0.2">
      <c r="A313">
        <v>31.1</v>
      </c>
      <c r="B313">
        <f t="shared" si="8"/>
        <v>641.21812379397124</v>
      </c>
      <c r="C313">
        <f t="shared" si="9"/>
        <v>16.5500000000001</v>
      </c>
    </row>
    <row r="314" spans="1:3" x14ac:dyDescent="0.2">
      <c r="A314">
        <v>31.2</v>
      </c>
      <c r="B314">
        <f t="shared" si="8"/>
        <v>654.68370439364458</v>
      </c>
      <c r="C314">
        <f t="shared" si="9"/>
        <v>16.600000000000101</v>
      </c>
    </row>
    <row r="315" spans="1:3" x14ac:dyDescent="0.2">
      <c r="A315">
        <v>31.3</v>
      </c>
      <c r="B315">
        <f t="shared" si="8"/>
        <v>668.43206218591104</v>
      </c>
      <c r="C315">
        <f t="shared" si="9"/>
        <v>16.650000000000102</v>
      </c>
    </row>
    <row r="316" spans="1:3" x14ac:dyDescent="0.2">
      <c r="A316">
        <v>31.4</v>
      </c>
      <c r="B316">
        <f t="shared" si="8"/>
        <v>682.46913549181511</v>
      </c>
      <c r="C316">
        <f t="shared" si="9"/>
        <v>16.700000000000102</v>
      </c>
    </row>
    <row r="317" spans="1:3" x14ac:dyDescent="0.2">
      <c r="A317">
        <v>31.5</v>
      </c>
      <c r="B317">
        <f t="shared" si="8"/>
        <v>696.80098733714317</v>
      </c>
      <c r="C317">
        <f t="shared" si="9"/>
        <v>16.750000000000103</v>
      </c>
    </row>
    <row r="318" spans="1:3" x14ac:dyDescent="0.2">
      <c r="A318">
        <v>31.6</v>
      </c>
      <c r="B318">
        <f t="shared" si="8"/>
        <v>711.4338080712231</v>
      </c>
      <c r="C318">
        <f t="shared" si="9"/>
        <v>16.800000000000104</v>
      </c>
    </row>
    <row r="319" spans="1:3" x14ac:dyDescent="0.2">
      <c r="A319">
        <v>31.7</v>
      </c>
      <c r="B319">
        <f t="shared" si="8"/>
        <v>726.37391804071876</v>
      </c>
      <c r="C319">
        <f t="shared" si="9"/>
        <v>16.850000000000104</v>
      </c>
    </row>
    <row r="320" spans="1:3" x14ac:dyDescent="0.2">
      <c r="A320">
        <v>31.8</v>
      </c>
      <c r="B320">
        <f t="shared" si="8"/>
        <v>741.62777031957376</v>
      </c>
      <c r="C320">
        <f t="shared" si="9"/>
        <v>16.900000000000105</v>
      </c>
    </row>
    <row r="321" spans="1:3" x14ac:dyDescent="0.2">
      <c r="A321">
        <v>31.9</v>
      </c>
      <c r="B321">
        <f t="shared" si="8"/>
        <v>757.20195349628477</v>
      </c>
      <c r="C321">
        <f t="shared" si="9"/>
        <v>16.950000000000106</v>
      </c>
    </row>
    <row r="322" spans="1:3" x14ac:dyDescent="0.2">
      <c r="A322">
        <v>32</v>
      </c>
      <c r="B322">
        <f t="shared" si="8"/>
        <v>773.10319451970668</v>
      </c>
      <c r="C322">
        <f t="shared" si="9"/>
        <v>17.000000000000107</v>
      </c>
    </row>
    <row r="323" spans="1:3" x14ac:dyDescent="0.2">
      <c r="A323">
        <v>32.1</v>
      </c>
      <c r="B323">
        <f t="shared" si="8"/>
        <v>789.33836160462045</v>
      </c>
      <c r="C323">
        <f t="shared" si="9"/>
        <v>17.050000000000107</v>
      </c>
    </row>
    <row r="324" spans="1:3" x14ac:dyDescent="0.2">
      <c r="A324">
        <v>32.200000000000003</v>
      </c>
      <c r="B324">
        <f t="shared" si="8"/>
        <v>805.91446719831742</v>
      </c>
      <c r="C324">
        <f t="shared" si="9"/>
        <v>17.100000000000108</v>
      </c>
    </row>
    <row r="325" spans="1:3" x14ac:dyDescent="0.2">
      <c r="A325">
        <v>32.299999999999997</v>
      </c>
      <c r="B325">
        <f t="shared" ref="B325:B388" si="10">B324*$B$3</f>
        <v>822.83867100948203</v>
      </c>
      <c r="C325">
        <f t="shared" ref="C325:C388" si="11">C324+$C$2</f>
        <v>17.150000000000109</v>
      </c>
    </row>
    <row r="326" spans="1:3" x14ac:dyDescent="0.2">
      <c r="A326">
        <v>32.4</v>
      </c>
      <c r="B326">
        <f t="shared" si="10"/>
        <v>840.11828310068108</v>
      </c>
      <c r="C326">
        <f t="shared" si="11"/>
        <v>17.200000000000109</v>
      </c>
    </row>
    <row r="327" spans="1:3" x14ac:dyDescent="0.2">
      <c r="A327">
        <v>32.5</v>
      </c>
      <c r="B327">
        <f t="shared" si="10"/>
        <v>857.76076704579532</v>
      </c>
      <c r="C327">
        <f t="shared" si="11"/>
        <v>17.25000000000011</v>
      </c>
    </row>
    <row r="328" spans="1:3" x14ac:dyDescent="0.2">
      <c r="A328">
        <v>32.6</v>
      </c>
      <c r="B328">
        <f t="shared" si="10"/>
        <v>875.77374315375698</v>
      </c>
      <c r="C328">
        <f t="shared" si="11"/>
        <v>17.300000000000111</v>
      </c>
    </row>
    <row r="329" spans="1:3" x14ac:dyDescent="0.2">
      <c r="A329">
        <v>32.700000000000003</v>
      </c>
      <c r="B329">
        <f t="shared" si="10"/>
        <v>894.16499175998581</v>
      </c>
      <c r="C329">
        <f t="shared" si="11"/>
        <v>17.350000000000112</v>
      </c>
    </row>
    <row r="330" spans="1:3" x14ac:dyDescent="0.2">
      <c r="A330">
        <v>32.799999999999997</v>
      </c>
      <c r="B330">
        <f t="shared" si="10"/>
        <v>912.94245658694547</v>
      </c>
      <c r="C330">
        <f t="shared" si="11"/>
        <v>17.400000000000112</v>
      </c>
    </row>
    <row r="331" spans="1:3" x14ac:dyDescent="0.2">
      <c r="A331">
        <v>32.9</v>
      </c>
      <c r="B331">
        <f t="shared" si="10"/>
        <v>932.1142481752712</v>
      </c>
      <c r="C331">
        <f t="shared" si="11"/>
        <v>17.450000000000113</v>
      </c>
    </row>
    <row r="332" spans="1:3" x14ac:dyDescent="0.2">
      <c r="A332">
        <v>33</v>
      </c>
      <c r="B332">
        <f t="shared" si="10"/>
        <v>951.68864738695186</v>
      </c>
      <c r="C332">
        <f t="shared" si="11"/>
        <v>17.500000000000114</v>
      </c>
    </row>
    <row r="333" spans="1:3" x14ac:dyDescent="0.2">
      <c r="A333">
        <v>33.1</v>
      </c>
      <c r="B333">
        <f t="shared" si="10"/>
        <v>971.67410898207777</v>
      </c>
      <c r="C333">
        <f t="shared" si="11"/>
        <v>17.550000000000114</v>
      </c>
    </row>
    <row r="334" spans="1:3" x14ac:dyDescent="0.2">
      <c r="A334">
        <v>33.200000000000003</v>
      </c>
      <c r="B334">
        <f t="shared" si="10"/>
        <v>992.07926527070128</v>
      </c>
      <c r="C334">
        <f t="shared" si="11"/>
        <v>17.600000000000115</v>
      </c>
    </row>
    <row r="335" spans="1:3" x14ac:dyDescent="0.2">
      <c r="A335">
        <v>33.299999999999997</v>
      </c>
      <c r="B335">
        <f t="shared" si="10"/>
        <v>1012.9129298413859</v>
      </c>
      <c r="C335">
        <f t="shared" si="11"/>
        <v>17.650000000000116</v>
      </c>
    </row>
    <row r="336" spans="1:3" x14ac:dyDescent="0.2">
      <c r="A336">
        <v>33.4</v>
      </c>
      <c r="B336">
        <f t="shared" si="10"/>
        <v>1034.1841013680548</v>
      </c>
      <c r="C336">
        <f t="shared" si="11"/>
        <v>17.700000000000117</v>
      </c>
    </row>
    <row r="337" spans="1:3" x14ac:dyDescent="0.2">
      <c r="A337">
        <v>33.5</v>
      </c>
      <c r="B337">
        <f t="shared" si="10"/>
        <v>1055.901967496784</v>
      </c>
      <c r="C337">
        <f t="shared" si="11"/>
        <v>17.750000000000117</v>
      </c>
    </row>
    <row r="338" spans="1:3" x14ac:dyDescent="0.2">
      <c r="A338">
        <v>33.6</v>
      </c>
      <c r="B338">
        <f t="shared" si="10"/>
        <v>1078.0759088142163</v>
      </c>
      <c r="C338">
        <f t="shared" si="11"/>
        <v>17.800000000000118</v>
      </c>
    </row>
    <row r="339" spans="1:3" x14ac:dyDescent="0.2">
      <c r="A339">
        <v>33.700000000000003</v>
      </c>
      <c r="B339">
        <f t="shared" si="10"/>
        <v>1100.7155028993147</v>
      </c>
      <c r="C339">
        <f t="shared" si="11"/>
        <v>17.850000000000119</v>
      </c>
    </row>
    <row r="340" spans="1:3" x14ac:dyDescent="0.2">
      <c r="A340">
        <v>33.799999999999997</v>
      </c>
      <c r="B340">
        <f t="shared" si="10"/>
        <v>1123.8305284602002</v>
      </c>
      <c r="C340">
        <f t="shared" si="11"/>
        <v>17.900000000000119</v>
      </c>
    </row>
    <row r="341" spans="1:3" x14ac:dyDescent="0.2">
      <c r="A341">
        <v>33.9</v>
      </c>
      <c r="B341">
        <f t="shared" si="10"/>
        <v>1147.4309695578643</v>
      </c>
      <c r="C341">
        <f t="shared" si="11"/>
        <v>17.95000000000012</v>
      </c>
    </row>
    <row r="342" spans="1:3" x14ac:dyDescent="0.2">
      <c r="A342">
        <v>34</v>
      </c>
      <c r="B342">
        <f t="shared" si="10"/>
        <v>1171.5270199185793</v>
      </c>
      <c r="C342">
        <f t="shared" si="11"/>
        <v>18.000000000000121</v>
      </c>
    </row>
    <row r="343" spans="1:3" x14ac:dyDescent="0.2">
      <c r="A343">
        <v>34.1</v>
      </c>
      <c r="B343">
        <f t="shared" si="10"/>
        <v>1196.1290873368694</v>
      </c>
      <c r="C343">
        <f t="shared" si="11"/>
        <v>18.050000000000122</v>
      </c>
    </row>
    <row r="344" spans="1:3" x14ac:dyDescent="0.2">
      <c r="A344">
        <v>34.200000000000003</v>
      </c>
      <c r="B344">
        <f t="shared" si="10"/>
        <v>1221.2477981709435</v>
      </c>
      <c r="C344">
        <f t="shared" si="11"/>
        <v>18.100000000000122</v>
      </c>
    </row>
    <row r="345" spans="1:3" x14ac:dyDescent="0.2">
      <c r="A345">
        <v>34.299999999999997</v>
      </c>
      <c r="B345">
        <f t="shared" si="10"/>
        <v>1246.8940019325332</v>
      </c>
      <c r="C345">
        <f t="shared" si="11"/>
        <v>18.150000000000123</v>
      </c>
    </row>
    <row r="346" spans="1:3" x14ac:dyDescent="0.2">
      <c r="A346">
        <v>34.4</v>
      </c>
      <c r="B346">
        <f t="shared" si="10"/>
        <v>1273.0787759731163</v>
      </c>
      <c r="C346">
        <f t="shared" si="11"/>
        <v>18.200000000000124</v>
      </c>
    </row>
    <row r="347" spans="1:3" x14ac:dyDescent="0.2">
      <c r="A347">
        <v>34.5</v>
      </c>
      <c r="B347">
        <f t="shared" si="10"/>
        <v>1299.8134302685517</v>
      </c>
      <c r="C347">
        <f t="shared" si="11"/>
        <v>18.250000000000124</v>
      </c>
    </row>
    <row r="348" spans="1:3" x14ac:dyDescent="0.2">
      <c r="A348">
        <v>34.6</v>
      </c>
      <c r="B348">
        <f t="shared" si="10"/>
        <v>1327.1095123041912</v>
      </c>
      <c r="C348">
        <f t="shared" si="11"/>
        <v>18.300000000000125</v>
      </c>
    </row>
    <row r="349" spans="1:3" x14ac:dyDescent="0.2">
      <c r="A349">
        <v>34.700000000000003</v>
      </c>
      <c r="B349">
        <f t="shared" si="10"/>
        <v>1354.978812062579</v>
      </c>
      <c r="C349">
        <f t="shared" si="11"/>
        <v>18.350000000000126</v>
      </c>
    </row>
    <row r="350" spans="1:3" x14ac:dyDescent="0.2">
      <c r="A350">
        <v>34.799999999999997</v>
      </c>
      <c r="B350">
        <f t="shared" si="10"/>
        <v>1383.4333671158929</v>
      </c>
      <c r="C350">
        <f t="shared" si="11"/>
        <v>18.400000000000126</v>
      </c>
    </row>
    <row r="351" spans="1:3" x14ac:dyDescent="0.2">
      <c r="A351">
        <v>34.9</v>
      </c>
      <c r="B351">
        <f t="shared" si="10"/>
        <v>1412.4854678253266</v>
      </c>
      <c r="C351">
        <f t="shared" si="11"/>
        <v>18.450000000000127</v>
      </c>
    </row>
    <row r="352" spans="1:3" x14ac:dyDescent="0.2">
      <c r="A352">
        <v>35</v>
      </c>
      <c r="B352">
        <f t="shared" si="10"/>
        <v>1442.1476626496583</v>
      </c>
      <c r="C352">
        <f t="shared" si="11"/>
        <v>18.500000000000128</v>
      </c>
    </row>
    <row r="353" spans="1:3" x14ac:dyDescent="0.2">
      <c r="A353">
        <v>35.1</v>
      </c>
      <c r="B353">
        <f t="shared" si="10"/>
        <v>1472.432763565301</v>
      </c>
      <c r="C353">
        <f t="shared" si="11"/>
        <v>18.550000000000129</v>
      </c>
    </row>
    <row r="354" spans="1:3" x14ac:dyDescent="0.2">
      <c r="A354">
        <v>35.200000000000003</v>
      </c>
      <c r="B354">
        <f t="shared" si="10"/>
        <v>1503.3538516001722</v>
      </c>
      <c r="C354">
        <f t="shared" si="11"/>
        <v>18.600000000000129</v>
      </c>
    </row>
    <row r="355" spans="1:3" x14ac:dyDescent="0.2">
      <c r="A355">
        <v>35.299999999999997</v>
      </c>
      <c r="B355">
        <f t="shared" si="10"/>
        <v>1534.9242824837756</v>
      </c>
      <c r="C355">
        <f t="shared" si="11"/>
        <v>18.65000000000013</v>
      </c>
    </row>
    <row r="356" spans="1:3" x14ac:dyDescent="0.2">
      <c r="A356">
        <v>35.4</v>
      </c>
      <c r="B356">
        <f t="shared" si="10"/>
        <v>1567.1576924159349</v>
      </c>
      <c r="C356">
        <f t="shared" si="11"/>
        <v>18.700000000000131</v>
      </c>
    </row>
    <row r="357" spans="1:3" x14ac:dyDescent="0.2">
      <c r="A357">
        <v>35.5</v>
      </c>
      <c r="B357">
        <f t="shared" si="10"/>
        <v>1600.0680039566694</v>
      </c>
      <c r="C357">
        <f t="shared" si="11"/>
        <v>18.750000000000131</v>
      </c>
    </row>
    <row r="358" spans="1:3" x14ac:dyDescent="0.2">
      <c r="A358">
        <v>35.6</v>
      </c>
      <c r="B358">
        <f t="shared" si="10"/>
        <v>1633.6694320397594</v>
      </c>
      <c r="C358">
        <f t="shared" si="11"/>
        <v>18.800000000000132</v>
      </c>
    </row>
    <row r="359" spans="1:3" x14ac:dyDescent="0.2">
      <c r="A359">
        <v>35.700000000000003</v>
      </c>
      <c r="B359">
        <f t="shared" si="10"/>
        <v>1667.9764901125941</v>
      </c>
      <c r="C359">
        <f t="shared" si="11"/>
        <v>18.850000000000133</v>
      </c>
    </row>
    <row r="360" spans="1:3" x14ac:dyDescent="0.2">
      <c r="A360">
        <v>35.799999999999997</v>
      </c>
      <c r="B360">
        <f t="shared" si="10"/>
        <v>1703.0039964049583</v>
      </c>
      <c r="C360">
        <f t="shared" si="11"/>
        <v>18.900000000000134</v>
      </c>
    </row>
    <row r="361" spans="1:3" x14ac:dyDescent="0.2">
      <c r="A361">
        <v>35.9</v>
      </c>
      <c r="B361">
        <f t="shared" si="10"/>
        <v>1738.7670803294623</v>
      </c>
      <c r="C361">
        <f t="shared" si="11"/>
        <v>18.950000000000134</v>
      </c>
    </row>
    <row r="362" spans="1:3" x14ac:dyDescent="0.2">
      <c r="A362">
        <v>36</v>
      </c>
      <c r="B362">
        <f t="shared" si="10"/>
        <v>1775.2811890163807</v>
      </c>
      <c r="C362">
        <f t="shared" si="11"/>
        <v>19.000000000000135</v>
      </c>
    </row>
    <row r="363" spans="1:3" x14ac:dyDescent="0.2">
      <c r="A363">
        <v>36.1</v>
      </c>
      <c r="B363">
        <f t="shared" si="10"/>
        <v>1812.5620939857245</v>
      </c>
      <c r="C363">
        <f t="shared" si="11"/>
        <v>19.050000000000136</v>
      </c>
    </row>
    <row r="364" spans="1:3" x14ac:dyDescent="0.2">
      <c r="A364">
        <v>36.200000000000003</v>
      </c>
      <c r="B364">
        <f t="shared" si="10"/>
        <v>1850.6258979594245</v>
      </c>
      <c r="C364">
        <f t="shared" si="11"/>
        <v>19.100000000000136</v>
      </c>
    </row>
    <row r="365" spans="1:3" x14ac:dyDescent="0.2">
      <c r="A365">
        <v>36.299999999999997</v>
      </c>
      <c r="B365">
        <f t="shared" si="10"/>
        <v>1889.4890418165721</v>
      </c>
      <c r="C365">
        <f t="shared" si="11"/>
        <v>19.150000000000137</v>
      </c>
    </row>
    <row r="366" spans="1:3" x14ac:dyDescent="0.2">
      <c r="A366">
        <v>36.4</v>
      </c>
      <c r="B366">
        <f t="shared" si="10"/>
        <v>1929.1683116947199</v>
      </c>
      <c r="C366">
        <f t="shared" si="11"/>
        <v>19.200000000000138</v>
      </c>
    </row>
    <row r="367" spans="1:3" x14ac:dyDescent="0.2">
      <c r="A367">
        <v>36.5</v>
      </c>
      <c r="B367">
        <f t="shared" si="10"/>
        <v>1969.6808462403089</v>
      </c>
      <c r="C367">
        <f t="shared" si="11"/>
        <v>19.250000000000139</v>
      </c>
    </row>
    <row r="368" spans="1:3" x14ac:dyDescent="0.2">
      <c r="A368">
        <v>36.6</v>
      </c>
      <c r="B368">
        <f t="shared" si="10"/>
        <v>2011.0441440113552</v>
      </c>
      <c r="C368">
        <f t="shared" si="11"/>
        <v>19.300000000000139</v>
      </c>
    </row>
    <row r="369" spans="1:3" x14ac:dyDescent="0.2">
      <c r="A369">
        <v>36.700000000000003</v>
      </c>
      <c r="B369">
        <f t="shared" si="10"/>
        <v>2053.2760710355933</v>
      </c>
      <c r="C369">
        <f t="shared" si="11"/>
        <v>19.35000000000014</v>
      </c>
    </row>
    <row r="370" spans="1:3" x14ac:dyDescent="0.2">
      <c r="A370">
        <v>36.799999999999997</v>
      </c>
      <c r="B370">
        <f t="shared" si="10"/>
        <v>2096.3948685273403</v>
      </c>
      <c r="C370">
        <f t="shared" si="11"/>
        <v>19.400000000000141</v>
      </c>
    </row>
    <row r="371" spans="1:3" x14ac:dyDescent="0.2">
      <c r="A371">
        <v>36.9</v>
      </c>
      <c r="B371">
        <f t="shared" si="10"/>
        <v>2140.4191607664143</v>
      </c>
      <c r="C371">
        <f t="shared" si="11"/>
        <v>19.450000000000141</v>
      </c>
    </row>
    <row r="372" spans="1:3" x14ac:dyDescent="0.2">
      <c r="A372">
        <v>37</v>
      </c>
      <c r="B372">
        <f t="shared" si="10"/>
        <v>2185.3679631425089</v>
      </c>
      <c r="C372">
        <f t="shared" si="11"/>
        <v>19.500000000000142</v>
      </c>
    </row>
    <row r="373" spans="1:3" x14ac:dyDescent="0.2">
      <c r="A373">
        <v>37.1</v>
      </c>
      <c r="B373">
        <f t="shared" si="10"/>
        <v>2231.2606903685014</v>
      </c>
      <c r="C373">
        <f t="shared" si="11"/>
        <v>19.550000000000143</v>
      </c>
    </row>
    <row r="374" spans="1:3" x14ac:dyDescent="0.2">
      <c r="A374">
        <v>37.200000000000003</v>
      </c>
      <c r="B374">
        <f t="shared" si="10"/>
        <v>2278.1171648662398</v>
      </c>
      <c r="C374">
        <f t="shared" si="11"/>
        <v>19.600000000000144</v>
      </c>
    </row>
    <row r="375" spans="1:3" x14ac:dyDescent="0.2">
      <c r="A375">
        <v>37.299999999999997</v>
      </c>
      <c r="B375">
        <f t="shared" si="10"/>
        <v>2325.9576253284308</v>
      </c>
      <c r="C375">
        <f t="shared" si="11"/>
        <v>19.650000000000144</v>
      </c>
    </row>
    <row r="376" spans="1:3" x14ac:dyDescent="0.2">
      <c r="A376">
        <v>37.4</v>
      </c>
      <c r="B376">
        <f t="shared" si="10"/>
        <v>2374.8027354603278</v>
      </c>
      <c r="C376">
        <f t="shared" si="11"/>
        <v>19.700000000000145</v>
      </c>
    </row>
    <row r="377" spans="1:3" x14ac:dyDescent="0.2">
      <c r="A377">
        <v>37.5</v>
      </c>
      <c r="B377">
        <f t="shared" si="10"/>
        <v>2424.6735929049946</v>
      </c>
      <c r="C377">
        <f t="shared" si="11"/>
        <v>19.750000000000146</v>
      </c>
    </row>
    <row r="378" spans="1:3" x14ac:dyDescent="0.2">
      <c r="A378">
        <v>37.6</v>
      </c>
      <c r="B378">
        <f t="shared" si="10"/>
        <v>2475.5917383559995</v>
      </c>
      <c r="C378">
        <f t="shared" si="11"/>
        <v>19.800000000000146</v>
      </c>
    </row>
    <row r="379" spans="1:3" x14ac:dyDescent="0.2">
      <c r="A379">
        <v>37.700000000000003</v>
      </c>
      <c r="B379">
        <f t="shared" si="10"/>
        <v>2527.5791648614754</v>
      </c>
      <c r="C379">
        <f t="shared" si="11"/>
        <v>19.850000000000147</v>
      </c>
    </row>
    <row r="380" spans="1:3" x14ac:dyDescent="0.2">
      <c r="A380">
        <v>37.799999999999997</v>
      </c>
      <c r="B380">
        <f t="shared" si="10"/>
        <v>2580.658327323566</v>
      </c>
      <c r="C380">
        <f t="shared" si="11"/>
        <v>19.900000000000148</v>
      </c>
    </row>
    <row r="381" spans="1:3" x14ac:dyDescent="0.2">
      <c r="A381">
        <v>37.9</v>
      </c>
      <c r="B381">
        <f t="shared" si="10"/>
        <v>2634.8521521973607</v>
      </c>
      <c r="C381">
        <f t="shared" si="11"/>
        <v>19.950000000000149</v>
      </c>
    </row>
    <row r="382" spans="1:3" x14ac:dyDescent="0.2">
      <c r="A382">
        <v>38</v>
      </c>
      <c r="B382">
        <f t="shared" si="10"/>
        <v>2690.1840473935049</v>
      </c>
      <c r="C382">
        <f t="shared" si="11"/>
        <v>20.000000000000149</v>
      </c>
    </row>
    <row r="383" spans="1:3" x14ac:dyDescent="0.2">
      <c r="A383">
        <v>38.1</v>
      </c>
      <c r="B383">
        <f t="shared" si="10"/>
        <v>2746.6779123887682</v>
      </c>
      <c r="C383">
        <f t="shared" si="11"/>
        <v>20.05000000000015</v>
      </c>
    </row>
    <row r="384" spans="1:3" x14ac:dyDescent="0.2">
      <c r="A384">
        <v>38.200000000000003</v>
      </c>
      <c r="B384">
        <f t="shared" si="10"/>
        <v>2804.3581485489321</v>
      </c>
      <c r="C384">
        <f t="shared" si="11"/>
        <v>20.100000000000151</v>
      </c>
    </row>
    <row r="385" spans="1:3" x14ac:dyDescent="0.2">
      <c r="A385">
        <v>38.299999999999997</v>
      </c>
      <c r="B385">
        <f t="shared" si="10"/>
        <v>2863.2496696684593</v>
      </c>
      <c r="C385">
        <f t="shared" si="11"/>
        <v>20.150000000000151</v>
      </c>
    </row>
    <row r="386" spans="1:3" x14ac:dyDescent="0.2">
      <c r="A386">
        <v>38.4</v>
      </c>
      <c r="B386">
        <f t="shared" si="10"/>
        <v>2923.3779127314965</v>
      </c>
      <c r="C386">
        <f t="shared" si="11"/>
        <v>20.200000000000152</v>
      </c>
    </row>
    <row r="387" spans="1:3" x14ac:dyDescent="0.2">
      <c r="A387">
        <v>38.5</v>
      </c>
      <c r="B387">
        <f t="shared" si="10"/>
        <v>2984.7688488988579</v>
      </c>
      <c r="C387">
        <f t="shared" si="11"/>
        <v>20.250000000000153</v>
      </c>
    </row>
    <row r="388" spans="1:3" x14ac:dyDescent="0.2">
      <c r="A388">
        <v>38.6</v>
      </c>
      <c r="B388">
        <f t="shared" si="10"/>
        <v>3047.4489947257334</v>
      </c>
      <c r="C388">
        <f t="shared" si="11"/>
        <v>20.300000000000153</v>
      </c>
    </row>
    <row r="389" spans="1:3" x14ac:dyDescent="0.2">
      <c r="A389">
        <v>38.700000000000003</v>
      </c>
      <c r="B389">
        <f t="shared" ref="B389:B452" si="12">B388*$B$3</f>
        <v>3111.4454236149736</v>
      </c>
      <c r="C389">
        <f t="shared" ref="C389:C452" si="13">C388+$C$2</f>
        <v>20.350000000000154</v>
      </c>
    </row>
    <row r="390" spans="1:3" x14ac:dyDescent="0.2">
      <c r="A390">
        <v>38.799999999999997</v>
      </c>
      <c r="B390">
        <f t="shared" si="12"/>
        <v>3176.7857775108878</v>
      </c>
      <c r="C390">
        <f t="shared" si="13"/>
        <v>20.400000000000155</v>
      </c>
    </row>
    <row r="391" spans="1:3" x14ac:dyDescent="0.2">
      <c r="A391">
        <v>38.9</v>
      </c>
      <c r="B391">
        <f t="shared" si="12"/>
        <v>3243.498278838616</v>
      </c>
      <c r="C391">
        <f t="shared" si="13"/>
        <v>20.450000000000156</v>
      </c>
    </row>
    <row r="392" spans="1:3" x14ac:dyDescent="0.2">
      <c r="A392">
        <v>39</v>
      </c>
      <c r="B392">
        <f t="shared" si="12"/>
        <v>3311.6117426942265</v>
      </c>
      <c r="C392">
        <f t="shared" si="13"/>
        <v>20.500000000000156</v>
      </c>
    </row>
    <row r="393" spans="1:3" x14ac:dyDescent="0.2">
      <c r="A393">
        <v>39.1</v>
      </c>
      <c r="B393">
        <f t="shared" si="12"/>
        <v>3381.155589290805</v>
      </c>
      <c r="C393">
        <f t="shared" si="13"/>
        <v>20.550000000000157</v>
      </c>
    </row>
    <row r="394" spans="1:3" x14ac:dyDescent="0.2">
      <c r="A394">
        <v>39.200000000000003</v>
      </c>
      <c r="B394">
        <f t="shared" si="12"/>
        <v>3452.1598566659118</v>
      </c>
      <c r="C394">
        <f t="shared" si="13"/>
        <v>20.600000000000158</v>
      </c>
    </row>
    <row r="395" spans="1:3" x14ac:dyDescent="0.2">
      <c r="A395">
        <v>39.299999999999997</v>
      </c>
      <c r="B395">
        <f t="shared" si="12"/>
        <v>3524.6552136558957</v>
      </c>
      <c r="C395">
        <f t="shared" si="13"/>
        <v>20.650000000000158</v>
      </c>
    </row>
    <row r="396" spans="1:3" x14ac:dyDescent="0.2">
      <c r="A396">
        <v>39.4</v>
      </c>
      <c r="B396">
        <f t="shared" si="12"/>
        <v>3598.6729731426694</v>
      </c>
      <c r="C396">
        <f t="shared" si="13"/>
        <v>20.700000000000159</v>
      </c>
    </row>
    <row r="397" spans="1:3" x14ac:dyDescent="0.2">
      <c r="A397">
        <v>39.5</v>
      </c>
      <c r="B397">
        <f t="shared" si="12"/>
        <v>3674.2451055786651</v>
      </c>
      <c r="C397">
        <f t="shared" si="13"/>
        <v>20.75000000000016</v>
      </c>
    </row>
    <row r="398" spans="1:3" x14ac:dyDescent="0.2">
      <c r="A398">
        <v>39.6</v>
      </c>
      <c r="B398">
        <f t="shared" si="12"/>
        <v>3751.4042527958168</v>
      </c>
      <c r="C398">
        <f t="shared" si="13"/>
        <v>20.800000000000161</v>
      </c>
    </row>
    <row r="399" spans="1:3" x14ac:dyDescent="0.2">
      <c r="A399">
        <v>39.700000000000003</v>
      </c>
      <c r="B399">
        <f t="shared" si="12"/>
        <v>3830.1837421045284</v>
      </c>
      <c r="C399">
        <f t="shared" si="13"/>
        <v>20.850000000000161</v>
      </c>
    </row>
    <row r="400" spans="1:3" x14ac:dyDescent="0.2">
      <c r="A400">
        <v>39.799999999999997</v>
      </c>
      <c r="B400">
        <f t="shared" si="12"/>
        <v>3910.6176006887231</v>
      </c>
      <c r="C400">
        <f t="shared" si="13"/>
        <v>20.900000000000162</v>
      </c>
    </row>
    <row r="401" spans="1:3" x14ac:dyDescent="0.2">
      <c r="A401">
        <v>39.9</v>
      </c>
      <c r="B401">
        <f t="shared" si="12"/>
        <v>3992.7405703031859</v>
      </c>
      <c r="C401">
        <f t="shared" si="13"/>
        <v>20.950000000000163</v>
      </c>
    </row>
    <row r="402" spans="1:3" x14ac:dyDescent="0.2">
      <c r="A402">
        <v>40</v>
      </c>
      <c r="B402">
        <f t="shared" si="12"/>
        <v>4076.5881222795524</v>
      </c>
      <c r="C402">
        <f t="shared" si="13"/>
        <v>21.000000000000163</v>
      </c>
    </row>
    <row r="403" spans="1:3" x14ac:dyDescent="0.2">
      <c r="A403">
        <v>40.1</v>
      </c>
      <c r="B403">
        <f t="shared" si="12"/>
        <v>4162.1964728474222</v>
      </c>
      <c r="C403">
        <f t="shared" si="13"/>
        <v>21.050000000000164</v>
      </c>
    </row>
    <row r="404" spans="1:3" x14ac:dyDescent="0.2">
      <c r="A404">
        <v>40.200000000000003</v>
      </c>
      <c r="B404">
        <f t="shared" si="12"/>
        <v>4249.6025987772173</v>
      </c>
      <c r="C404">
        <f t="shared" si="13"/>
        <v>21.100000000000165</v>
      </c>
    </row>
    <row r="405" spans="1:3" x14ac:dyDescent="0.2">
      <c r="A405">
        <v>40.299999999999997</v>
      </c>
      <c r="B405">
        <f t="shared" si="12"/>
        <v>4338.8442533515381</v>
      </c>
      <c r="C405">
        <f t="shared" si="13"/>
        <v>21.150000000000166</v>
      </c>
    </row>
    <row r="406" spans="1:3" x14ac:dyDescent="0.2">
      <c r="A406">
        <v>40.4</v>
      </c>
      <c r="B406">
        <f t="shared" si="12"/>
        <v>4429.9599826719204</v>
      </c>
      <c r="C406">
        <f t="shared" si="13"/>
        <v>21.200000000000166</v>
      </c>
    </row>
    <row r="407" spans="1:3" x14ac:dyDescent="0.2">
      <c r="A407">
        <v>40.5</v>
      </c>
      <c r="B407">
        <f t="shared" si="12"/>
        <v>4522.9891423080308</v>
      </c>
      <c r="C407">
        <f t="shared" si="13"/>
        <v>21.250000000000167</v>
      </c>
    </row>
    <row r="408" spans="1:3" x14ac:dyDescent="0.2">
      <c r="A408">
        <v>40.6</v>
      </c>
      <c r="B408">
        <f t="shared" si="12"/>
        <v>4617.9719142964987</v>
      </c>
      <c r="C408">
        <f t="shared" si="13"/>
        <v>21.300000000000168</v>
      </c>
    </row>
    <row r="409" spans="1:3" x14ac:dyDescent="0.2">
      <c r="A409">
        <v>40.700000000000003</v>
      </c>
      <c r="B409">
        <f t="shared" si="12"/>
        <v>4714.9493244967243</v>
      </c>
      <c r="C409">
        <f t="shared" si="13"/>
        <v>21.350000000000168</v>
      </c>
    </row>
    <row r="410" spans="1:3" x14ac:dyDescent="0.2">
      <c r="A410">
        <v>40.799999999999997</v>
      </c>
      <c r="B410">
        <f t="shared" si="12"/>
        <v>4813.963260311155</v>
      </c>
      <c r="C410">
        <f t="shared" si="13"/>
        <v>21.400000000000169</v>
      </c>
    </row>
    <row r="411" spans="1:3" x14ac:dyDescent="0.2">
      <c r="A411">
        <v>40.9</v>
      </c>
      <c r="B411">
        <f t="shared" si="12"/>
        <v>4915.0564887776891</v>
      </c>
      <c r="C411">
        <f t="shared" si="13"/>
        <v>21.45000000000017</v>
      </c>
    </row>
    <row r="412" spans="1:3" x14ac:dyDescent="0.2">
      <c r="A412">
        <v>41</v>
      </c>
      <c r="B412">
        <f t="shared" si="12"/>
        <v>5018.2726750420197</v>
      </c>
      <c r="C412">
        <f t="shared" si="13"/>
        <v>21.500000000000171</v>
      </c>
    </row>
    <row r="413" spans="1:3" x14ac:dyDescent="0.2">
      <c r="A413">
        <v>41.1</v>
      </c>
      <c r="B413">
        <f t="shared" si="12"/>
        <v>5123.6564012179015</v>
      </c>
      <c r="C413">
        <f t="shared" si="13"/>
        <v>21.550000000000171</v>
      </c>
    </row>
    <row r="414" spans="1:3" x14ac:dyDescent="0.2">
      <c r="A414">
        <v>41.2</v>
      </c>
      <c r="B414">
        <f t="shared" si="12"/>
        <v>5231.2531856434771</v>
      </c>
      <c r="C414">
        <f t="shared" si="13"/>
        <v>21.600000000000172</v>
      </c>
    </row>
    <row r="415" spans="1:3" x14ac:dyDescent="0.2">
      <c r="A415">
        <v>41.3</v>
      </c>
      <c r="B415">
        <f t="shared" si="12"/>
        <v>5341.10950254199</v>
      </c>
      <c r="C415">
        <f t="shared" si="13"/>
        <v>21.650000000000173</v>
      </c>
    </row>
    <row r="416" spans="1:3" x14ac:dyDescent="0.2">
      <c r="A416">
        <v>41.4</v>
      </c>
      <c r="B416">
        <f t="shared" si="12"/>
        <v>5453.2728020953709</v>
      </c>
      <c r="C416">
        <f t="shared" si="13"/>
        <v>21.700000000000173</v>
      </c>
    </row>
    <row r="417" spans="1:3" x14ac:dyDescent="0.2">
      <c r="A417">
        <v>41.5</v>
      </c>
      <c r="B417">
        <f t="shared" si="12"/>
        <v>5567.7915309393729</v>
      </c>
      <c r="C417">
        <f t="shared" si="13"/>
        <v>21.750000000000174</v>
      </c>
    </row>
    <row r="418" spans="1:3" x14ac:dyDescent="0.2">
      <c r="A418">
        <v>41.6</v>
      </c>
      <c r="B418">
        <f t="shared" si="12"/>
        <v>5684.7151530890997</v>
      </c>
      <c r="C418">
        <f t="shared" si="13"/>
        <v>21.800000000000175</v>
      </c>
    </row>
    <row r="419" spans="1:3" x14ac:dyDescent="0.2">
      <c r="A419">
        <v>41.7</v>
      </c>
      <c r="B419">
        <f t="shared" si="12"/>
        <v>5804.0941713039701</v>
      </c>
      <c r="C419">
        <f t="shared" si="13"/>
        <v>21.850000000000176</v>
      </c>
    </row>
    <row r="420" spans="1:3" x14ac:dyDescent="0.2">
      <c r="A420">
        <v>41.8</v>
      </c>
      <c r="B420">
        <f t="shared" si="12"/>
        <v>5925.9801489013525</v>
      </c>
      <c r="C420">
        <f t="shared" si="13"/>
        <v>21.900000000000176</v>
      </c>
    </row>
    <row r="421" spans="1:3" x14ac:dyDescent="0.2">
      <c r="A421">
        <v>41.9</v>
      </c>
      <c r="B421">
        <f t="shared" si="12"/>
        <v>6050.4257320282804</v>
      </c>
      <c r="C421">
        <f t="shared" si="13"/>
        <v>21.950000000000177</v>
      </c>
    </row>
    <row r="422" spans="1:3" x14ac:dyDescent="0.2">
      <c r="A422">
        <v>42</v>
      </c>
      <c r="B422">
        <f t="shared" si="12"/>
        <v>6177.4846724008739</v>
      </c>
      <c r="C422">
        <f t="shared" si="13"/>
        <v>22.000000000000178</v>
      </c>
    </row>
    <row r="423" spans="1:3" x14ac:dyDescent="0.2">
      <c r="A423">
        <v>42.1</v>
      </c>
      <c r="B423">
        <f t="shared" si="12"/>
        <v>6307.211850521292</v>
      </c>
      <c r="C423">
        <f t="shared" si="13"/>
        <v>22.050000000000178</v>
      </c>
    </row>
    <row r="424" spans="1:3" x14ac:dyDescent="0.2">
      <c r="A424">
        <v>42.2</v>
      </c>
      <c r="B424">
        <f t="shared" si="12"/>
        <v>6439.6632993822386</v>
      </c>
      <c r="C424">
        <f t="shared" si="13"/>
        <v>22.100000000000179</v>
      </c>
    </row>
    <row r="425" spans="1:3" x14ac:dyDescent="0.2">
      <c r="A425">
        <v>42.3</v>
      </c>
      <c r="B425">
        <f t="shared" si="12"/>
        <v>6574.8962286692649</v>
      </c>
      <c r="C425">
        <f t="shared" si="13"/>
        <v>22.15000000000018</v>
      </c>
    </row>
    <row r="426" spans="1:3" x14ac:dyDescent="0.2">
      <c r="A426">
        <v>42.4</v>
      </c>
      <c r="B426">
        <f t="shared" si="12"/>
        <v>6712.9690494713186</v>
      </c>
      <c r="C426">
        <f t="shared" si="13"/>
        <v>22.20000000000018</v>
      </c>
    </row>
    <row r="427" spans="1:3" x14ac:dyDescent="0.2">
      <c r="A427">
        <v>42.5</v>
      </c>
      <c r="B427">
        <f t="shared" si="12"/>
        <v>6853.9413995102159</v>
      </c>
      <c r="C427">
        <f t="shared" si="13"/>
        <v>22.250000000000181</v>
      </c>
    </row>
    <row r="428" spans="1:3" x14ac:dyDescent="0.2">
      <c r="A428">
        <v>42.6</v>
      </c>
      <c r="B428">
        <f t="shared" si="12"/>
        <v>6997.8741688999298</v>
      </c>
      <c r="C428">
        <f t="shared" si="13"/>
        <v>22.300000000000182</v>
      </c>
    </row>
    <row r="429" spans="1:3" x14ac:dyDescent="0.2">
      <c r="A429">
        <v>42.7</v>
      </c>
      <c r="B429">
        <f t="shared" si="12"/>
        <v>7144.8295264468279</v>
      </c>
      <c r="C429">
        <f t="shared" si="13"/>
        <v>22.350000000000183</v>
      </c>
    </row>
    <row r="430" spans="1:3" x14ac:dyDescent="0.2">
      <c r="A430">
        <v>42.8</v>
      </c>
      <c r="B430">
        <f t="shared" si="12"/>
        <v>7294.8709465022102</v>
      </c>
      <c r="C430">
        <f t="shared" si="13"/>
        <v>22.400000000000183</v>
      </c>
    </row>
    <row r="431" spans="1:3" x14ac:dyDescent="0.2">
      <c r="A431">
        <v>42.9</v>
      </c>
      <c r="B431">
        <f t="shared" si="12"/>
        <v>7448.0632363787563</v>
      </c>
      <c r="C431">
        <f t="shared" si="13"/>
        <v>22.450000000000184</v>
      </c>
    </row>
    <row r="432" spans="1:3" x14ac:dyDescent="0.2">
      <c r="A432">
        <v>43</v>
      </c>
      <c r="B432">
        <f t="shared" si="12"/>
        <v>7604.4725643427091</v>
      </c>
      <c r="C432">
        <f t="shared" si="13"/>
        <v>22.500000000000185</v>
      </c>
    </row>
    <row r="433" spans="1:3" x14ac:dyDescent="0.2">
      <c r="A433">
        <v>43.1</v>
      </c>
      <c r="B433">
        <f t="shared" si="12"/>
        <v>7764.166488193905</v>
      </c>
      <c r="C433">
        <f t="shared" si="13"/>
        <v>22.550000000000185</v>
      </c>
    </row>
    <row r="434" spans="1:3" x14ac:dyDescent="0.2">
      <c r="A434">
        <v>43.2</v>
      </c>
      <c r="B434">
        <f t="shared" si="12"/>
        <v>7927.2139844459762</v>
      </c>
      <c r="C434">
        <f t="shared" si="13"/>
        <v>22.600000000000186</v>
      </c>
    </row>
    <row r="435" spans="1:3" x14ac:dyDescent="0.2">
      <c r="A435">
        <v>43.3</v>
      </c>
      <c r="B435">
        <f t="shared" si="12"/>
        <v>8093.6854781193406</v>
      </c>
      <c r="C435">
        <f t="shared" si="13"/>
        <v>22.650000000000187</v>
      </c>
    </row>
    <row r="436" spans="1:3" x14ac:dyDescent="0.2">
      <c r="A436">
        <v>43.4</v>
      </c>
      <c r="B436">
        <f t="shared" si="12"/>
        <v>8263.6528731598464</v>
      </c>
      <c r="C436">
        <f t="shared" si="13"/>
        <v>22.700000000000188</v>
      </c>
    </row>
    <row r="437" spans="1:3" x14ac:dyDescent="0.2">
      <c r="A437">
        <v>43.5</v>
      </c>
      <c r="B437">
        <f t="shared" si="12"/>
        <v>8437.1895834962033</v>
      </c>
      <c r="C437">
        <f t="shared" si="13"/>
        <v>22.750000000000188</v>
      </c>
    </row>
    <row r="438" spans="1:3" x14ac:dyDescent="0.2">
      <c r="A438">
        <v>43.6</v>
      </c>
      <c r="B438">
        <f t="shared" si="12"/>
        <v>8614.3705647496226</v>
      </c>
      <c r="C438">
        <f t="shared" si="13"/>
        <v>22.800000000000189</v>
      </c>
    </row>
    <row r="439" spans="1:3" x14ac:dyDescent="0.2">
      <c r="A439">
        <v>43.7</v>
      </c>
      <c r="B439">
        <f t="shared" si="12"/>
        <v>8795.2723466093648</v>
      </c>
      <c r="C439">
        <f t="shared" si="13"/>
        <v>22.85000000000019</v>
      </c>
    </row>
    <row r="440" spans="1:3" x14ac:dyDescent="0.2">
      <c r="A440">
        <v>43.8</v>
      </c>
      <c r="B440">
        <f t="shared" si="12"/>
        <v>8979.9730658881599</v>
      </c>
      <c r="C440">
        <f t="shared" si="13"/>
        <v>22.90000000000019</v>
      </c>
    </row>
    <row r="441" spans="1:3" x14ac:dyDescent="0.2">
      <c r="A441">
        <v>43.9</v>
      </c>
      <c r="B441">
        <f t="shared" si="12"/>
        <v>9168.5525002718095</v>
      </c>
      <c r="C441">
        <f t="shared" si="13"/>
        <v>22.950000000000191</v>
      </c>
    </row>
    <row r="442" spans="1:3" x14ac:dyDescent="0.2">
      <c r="A442">
        <v>44</v>
      </c>
      <c r="B442">
        <f t="shared" si="12"/>
        <v>9361.0921027775166</v>
      </c>
      <c r="C442">
        <f t="shared" si="13"/>
        <v>23.000000000000192</v>
      </c>
    </row>
    <row r="443" spans="1:3" x14ac:dyDescent="0.2">
      <c r="A443">
        <v>44.1</v>
      </c>
      <c r="B443">
        <f t="shared" si="12"/>
        <v>9557.6750369358433</v>
      </c>
      <c r="C443">
        <f t="shared" si="13"/>
        <v>23.050000000000193</v>
      </c>
    </row>
    <row r="444" spans="1:3" x14ac:dyDescent="0.2">
      <c r="A444">
        <v>44.2</v>
      </c>
      <c r="B444">
        <f t="shared" si="12"/>
        <v>9758.3862127114953</v>
      </c>
      <c r="C444">
        <f t="shared" si="13"/>
        <v>23.100000000000193</v>
      </c>
    </row>
    <row r="445" spans="1:3" x14ac:dyDescent="0.2">
      <c r="A445">
        <v>44.3</v>
      </c>
      <c r="B445">
        <f t="shared" si="12"/>
        <v>9963.3123231784357</v>
      </c>
      <c r="C445">
        <f t="shared" si="13"/>
        <v>23.150000000000194</v>
      </c>
    </row>
    <row r="446" spans="1:3" x14ac:dyDescent="0.2">
      <c r="A446">
        <v>44.4</v>
      </c>
      <c r="B446">
        <f t="shared" si="12"/>
        <v>10172.541881965182</v>
      </c>
      <c r="C446">
        <f t="shared" si="13"/>
        <v>23.200000000000195</v>
      </c>
    </row>
    <row r="447" spans="1:3" x14ac:dyDescent="0.2">
      <c r="A447">
        <v>44.5</v>
      </c>
      <c r="B447">
        <f t="shared" si="12"/>
        <v>10386.165261486451</v>
      </c>
      <c r="C447">
        <f t="shared" si="13"/>
        <v>23.250000000000195</v>
      </c>
    </row>
    <row r="448" spans="1:3" x14ac:dyDescent="0.2">
      <c r="A448">
        <v>44.6</v>
      </c>
      <c r="B448">
        <f t="shared" si="12"/>
        <v>10604.274731977664</v>
      </c>
      <c r="C448">
        <f t="shared" si="13"/>
        <v>23.300000000000196</v>
      </c>
    </row>
    <row r="449" spans="1:3" x14ac:dyDescent="0.2">
      <c r="A449">
        <v>44.7</v>
      </c>
      <c r="B449">
        <f t="shared" si="12"/>
        <v>10826.964501349194</v>
      </c>
      <c r="C449">
        <f t="shared" si="13"/>
        <v>23.350000000000197</v>
      </c>
    </row>
    <row r="450" spans="1:3" x14ac:dyDescent="0.2">
      <c r="A450">
        <v>44.8</v>
      </c>
      <c r="B450">
        <f t="shared" si="12"/>
        <v>11054.330755877525</v>
      </c>
      <c r="C450">
        <f t="shared" si="13"/>
        <v>23.400000000000198</v>
      </c>
    </row>
    <row r="451" spans="1:3" x14ac:dyDescent="0.2">
      <c r="A451">
        <v>44.9</v>
      </c>
      <c r="B451">
        <f t="shared" si="12"/>
        <v>11286.471701750952</v>
      </c>
      <c r="C451">
        <f t="shared" si="13"/>
        <v>23.450000000000198</v>
      </c>
    </row>
    <row r="452" spans="1:3" x14ac:dyDescent="0.2">
      <c r="A452">
        <v>45</v>
      </c>
      <c r="B452">
        <f t="shared" si="12"/>
        <v>11523.487607487721</v>
      </c>
      <c r="C452">
        <f t="shared" si="13"/>
        <v>23.500000000000199</v>
      </c>
    </row>
    <row r="453" spans="1:3" x14ac:dyDescent="0.2">
      <c r="A453">
        <v>45.1</v>
      </c>
      <c r="B453">
        <f t="shared" ref="B453:B516" si="14">B452*$B$3</f>
        <v>11765.480847244962</v>
      </c>
      <c r="C453">
        <f t="shared" ref="C453:C516" si="15">C452+$C$2</f>
        <v>23.5500000000002</v>
      </c>
    </row>
    <row r="454" spans="1:3" x14ac:dyDescent="0.2">
      <c r="A454">
        <v>45.2</v>
      </c>
      <c r="B454">
        <f t="shared" si="14"/>
        <v>12012.555945037106</v>
      </c>
      <c r="C454">
        <f t="shared" si="15"/>
        <v>23.6000000000002</v>
      </c>
    </row>
    <row r="455" spans="1:3" x14ac:dyDescent="0.2">
      <c r="A455">
        <v>45.3</v>
      </c>
      <c r="B455">
        <f t="shared" si="14"/>
        <v>12264.819619882885</v>
      </c>
      <c r="C455">
        <f t="shared" si="15"/>
        <v>23.650000000000201</v>
      </c>
    </row>
    <row r="456" spans="1:3" x14ac:dyDescent="0.2">
      <c r="A456">
        <v>45.4</v>
      </c>
      <c r="B456">
        <f t="shared" si="14"/>
        <v>12522.380831900424</v>
      </c>
      <c r="C456">
        <f t="shared" si="15"/>
        <v>23.700000000000202</v>
      </c>
    </row>
    <row r="457" spans="1:3" x14ac:dyDescent="0.2">
      <c r="A457">
        <v>45.5</v>
      </c>
      <c r="B457">
        <f t="shared" si="14"/>
        <v>12785.350829370331</v>
      </c>
      <c r="C457">
        <f t="shared" si="15"/>
        <v>23.750000000000203</v>
      </c>
    </row>
    <row r="458" spans="1:3" x14ac:dyDescent="0.2">
      <c r="A458">
        <v>45.6</v>
      </c>
      <c r="B458">
        <f t="shared" si="14"/>
        <v>13053.843196787106</v>
      </c>
      <c r="C458">
        <f t="shared" si="15"/>
        <v>23.800000000000203</v>
      </c>
    </row>
    <row r="459" spans="1:3" x14ac:dyDescent="0.2">
      <c r="A459">
        <v>45.7</v>
      </c>
      <c r="B459">
        <f t="shared" si="14"/>
        <v>13327.973903919634</v>
      </c>
      <c r="C459">
        <f t="shared" si="15"/>
        <v>23.850000000000204</v>
      </c>
    </row>
    <row r="460" spans="1:3" x14ac:dyDescent="0.2">
      <c r="A460">
        <v>45.8</v>
      </c>
      <c r="B460">
        <f t="shared" si="14"/>
        <v>13607.861355901945</v>
      </c>
      <c r="C460">
        <f t="shared" si="15"/>
        <v>23.900000000000205</v>
      </c>
    </row>
    <row r="461" spans="1:3" x14ac:dyDescent="0.2">
      <c r="A461">
        <v>45.9</v>
      </c>
      <c r="B461">
        <f t="shared" si="14"/>
        <v>13893.626444375885</v>
      </c>
      <c r="C461">
        <f t="shared" si="15"/>
        <v>23.950000000000205</v>
      </c>
    </row>
    <row r="462" spans="1:3" x14ac:dyDescent="0.2">
      <c r="A462">
        <v>46</v>
      </c>
      <c r="B462">
        <f t="shared" si="14"/>
        <v>14185.392599707777</v>
      </c>
      <c r="C462">
        <f t="shared" si="15"/>
        <v>24.000000000000206</v>
      </c>
    </row>
    <row r="463" spans="1:3" x14ac:dyDescent="0.2">
      <c r="A463">
        <v>46.1</v>
      </c>
      <c r="B463">
        <f t="shared" si="14"/>
        <v>14483.285844301639</v>
      </c>
      <c r="C463">
        <f t="shared" si="15"/>
        <v>24.050000000000207</v>
      </c>
    </row>
    <row r="464" spans="1:3" x14ac:dyDescent="0.2">
      <c r="A464">
        <v>46.2</v>
      </c>
      <c r="B464">
        <f t="shared" si="14"/>
        <v>14787.434847031973</v>
      </c>
      <c r="C464">
        <f t="shared" si="15"/>
        <v>24.100000000000207</v>
      </c>
    </row>
    <row r="465" spans="1:3" x14ac:dyDescent="0.2">
      <c r="A465">
        <v>46.3</v>
      </c>
      <c r="B465">
        <f t="shared" si="14"/>
        <v>15097.970978819643</v>
      </c>
      <c r="C465">
        <f t="shared" si="15"/>
        <v>24.150000000000208</v>
      </c>
    </row>
    <row r="466" spans="1:3" x14ac:dyDescent="0.2">
      <c r="A466">
        <v>46.4</v>
      </c>
      <c r="B466">
        <f t="shared" si="14"/>
        <v>15415.028369374855</v>
      </c>
      <c r="C466">
        <f t="shared" si="15"/>
        <v>24.200000000000209</v>
      </c>
    </row>
    <row r="467" spans="1:3" x14ac:dyDescent="0.2">
      <c r="A467">
        <v>46.5</v>
      </c>
      <c r="B467">
        <f t="shared" si="14"/>
        <v>15738.743965131725</v>
      </c>
      <c r="C467">
        <f t="shared" si="15"/>
        <v>24.25000000000021</v>
      </c>
    </row>
    <row r="468" spans="1:3" x14ac:dyDescent="0.2">
      <c r="A468">
        <v>46.6</v>
      </c>
      <c r="B468">
        <f t="shared" si="14"/>
        <v>16069.25758839949</v>
      </c>
      <c r="C468">
        <f t="shared" si="15"/>
        <v>24.30000000000021</v>
      </c>
    </row>
    <row r="469" spans="1:3" x14ac:dyDescent="0.2">
      <c r="A469">
        <v>46.7</v>
      </c>
      <c r="B469">
        <f t="shared" si="14"/>
        <v>16406.71199775588</v>
      </c>
      <c r="C469">
        <f t="shared" si="15"/>
        <v>24.350000000000211</v>
      </c>
    </row>
    <row r="470" spans="1:3" x14ac:dyDescent="0.2">
      <c r="A470">
        <v>46.8</v>
      </c>
      <c r="B470">
        <f t="shared" si="14"/>
        <v>16751.252949708753</v>
      </c>
      <c r="C470">
        <f t="shared" si="15"/>
        <v>24.400000000000212</v>
      </c>
    </row>
    <row r="471" spans="1:3" x14ac:dyDescent="0.2">
      <c r="A471">
        <v>46.9</v>
      </c>
      <c r="B471">
        <f t="shared" si="14"/>
        <v>17103.029261652635</v>
      </c>
      <c r="C471">
        <f t="shared" si="15"/>
        <v>24.450000000000212</v>
      </c>
    </row>
    <row r="472" spans="1:3" x14ac:dyDescent="0.2">
      <c r="A472">
        <v>47</v>
      </c>
      <c r="B472">
        <f t="shared" si="14"/>
        <v>17462.192876147339</v>
      </c>
      <c r="C472">
        <f t="shared" si="15"/>
        <v>24.500000000000213</v>
      </c>
    </row>
    <row r="473" spans="1:3" x14ac:dyDescent="0.2">
      <c r="A473">
        <v>47.1</v>
      </c>
      <c r="B473">
        <f t="shared" si="14"/>
        <v>17828.898926546433</v>
      </c>
      <c r="C473">
        <f t="shared" si="15"/>
        <v>24.550000000000214</v>
      </c>
    </row>
    <row r="474" spans="1:3" x14ac:dyDescent="0.2">
      <c r="A474">
        <v>47.2</v>
      </c>
      <c r="B474">
        <f t="shared" si="14"/>
        <v>18203.305804003907</v>
      </c>
      <c r="C474">
        <f t="shared" si="15"/>
        <v>24.600000000000215</v>
      </c>
    </row>
    <row r="475" spans="1:3" x14ac:dyDescent="0.2">
      <c r="A475">
        <v>47.3</v>
      </c>
      <c r="B475">
        <f t="shared" si="14"/>
        <v>18585.575225887987</v>
      </c>
      <c r="C475">
        <f t="shared" si="15"/>
        <v>24.650000000000215</v>
      </c>
    </row>
    <row r="476" spans="1:3" x14ac:dyDescent="0.2">
      <c r="A476">
        <v>47.4</v>
      </c>
      <c r="B476">
        <f t="shared" si="14"/>
        <v>18975.872305631634</v>
      </c>
      <c r="C476">
        <f t="shared" si="15"/>
        <v>24.700000000000216</v>
      </c>
    </row>
    <row r="477" spans="1:3" x14ac:dyDescent="0.2">
      <c r="A477">
        <v>47.5</v>
      </c>
      <c r="B477">
        <f t="shared" si="14"/>
        <v>19374.365624049897</v>
      </c>
      <c r="C477">
        <f t="shared" si="15"/>
        <v>24.750000000000217</v>
      </c>
    </row>
    <row r="478" spans="1:3" x14ac:dyDescent="0.2">
      <c r="A478">
        <v>47.6</v>
      </c>
      <c r="B478">
        <f t="shared" si="14"/>
        <v>19781.227302154944</v>
      </c>
      <c r="C478">
        <f t="shared" si="15"/>
        <v>24.800000000000217</v>
      </c>
    </row>
    <row r="479" spans="1:3" x14ac:dyDescent="0.2">
      <c r="A479">
        <v>47.7</v>
      </c>
      <c r="B479">
        <f t="shared" si="14"/>
        <v>20196.633075500198</v>
      </c>
      <c r="C479">
        <f t="shared" si="15"/>
        <v>24.850000000000218</v>
      </c>
    </row>
    <row r="480" spans="1:3" x14ac:dyDescent="0.2">
      <c r="A480">
        <v>47.8</v>
      </c>
      <c r="B480">
        <f t="shared" si="14"/>
        <v>20620.7623700857</v>
      </c>
      <c r="C480">
        <f t="shared" si="15"/>
        <v>24.900000000000219</v>
      </c>
    </row>
    <row r="481" spans="1:3" x14ac:dyDescent="0.2">
      <c r="A481">
        <v>47.9</v>
      </c>
      <c r="B481">
        <f t="shared" si="14"/>
        <v>21053.798379857497</v>
      </c>
      <c r="C481">
        <f t="shared" si="15"/>
        <v>24.95000000000022</v>
      </c>
    </row>
    <row r="482" spans="1:3" x14ac:dyDescent="0.2">
      <c r="A482">
        <v>48</v>
      </c>
      <c r="B482">
        <f t="shared" si="14"/>
        <v>21495.928145834503</v>
      </c>
      <c r="C482">
        <f t="shared" si="15"/>
        <v>25.00000000000022</v>
      </c>
    </row>
    <row r="483" spans="1:3" x14ac:dyDescent="0.2">
      <c r="A483">
        <v>48.1</v>
      </c>
      <c r="B483">
        <f t="shared" si="14"/>
        <v>21947.342636897025</v>
      </c>
      <c r="C483">
        <f t="shared" si="15"/>
        <v>25.050000000000221</v>
      </c>
    </row>
    <row r="484" spans="1:3" x14ac:dyDescent="0.2">
      <c r="A484">
        <v>48.2</v>
      </c>
      <c r="B484">
        <f t="shared" si="14"/>
        <v>22408.236832271861</v>
      </c>
      <c r="C484">
        <f t="shared" si="15"/>
        <v>25.100000000000222</v>
      </c>
    </row>
    <row r="485" spans="1:3" x14ac:dyDescent="0.2">
      <c r="A485">
        <v>48.3</v>
      </c>
      <c r="B485">
        <f t="shared" si="14"/>
        <v>22878.80980574957</v>
      </c>
      <c r="C485">
        <f t="shared" si="15"/>
        <v>25.150000000000222</v>
      </c>
    </row>
    <row r="486" spans="1:3" x14ac:dyDescent="0.2">
      <c r="A486">
        <v>48.4</v>
      </c>
      <c r="B486">
        <f t="shared" si="14"/>
        <v>23359.264811670309</v>
      </c>
      <c r="C486">
        <f t="shared" si="15"/>
        <v>25.200000000000223</v>
      </c>
    </row>
    <row r="487" spans="1:3" x14ac:dyDescent="0.2">
      <c r="A487">
        <v>48.5</v>
      </c>
      <c r="B487">
        <f t="shared" si="14"/>
        <v>23849.809372715383</v>
      </c>
      <c r="C487">
        <f t="shared" si="15"/>
        <v>25.250000000000224</v>
      </c>
    </row>
    <row r="488" spans="1:3" x14ac:dyDescent="0.2">
      <c r="A488">
        <v>48.6</v>
      </c>
      <c r="B488">
        <f t="shared" si="14"/>
        <v>24350.655369542405</v>
      </c>
      <c r="C488">
        <f t="shared" si="15"/>
        <v>25.300000000000225</v>
      </c>
    </row>
    <row r="489" spans="1:3" x14ac:dyDescent="0.2">
      <c r="A489">
        <v>48.7</v>
      </c>
      <c r="B489">
        <f t="shared" si="14"/>
        <v>24862.019132302794</v>
      </c>
      <c r="C489">
        <f t="shared" si="15"/>
        <v>25.350000000000225</v>
      </c>
    </row>
    <row r="490" spans="1:3" x14ac:dyDescent="0.2">
      <c r="A490">
        <v>48.8</v>
      </c>
      <c r="B490">
        <f t="shared" si="14"/>
        <v>25384.12153408115</v>
      </c>
      <c r="C490">
        <f t="shared" si="15"/>
        <v>25.400000000000226</v>
      </c>
    </row>
    <row r="491" spans="1:3" x14ac:dyDescent="0.2">
      <c r="A491">
        <v>48.9</v>
      </c>
      <c r="B491">
        <f t="shared" si="14"/>
        <v>25917.188086296854</v>
      </c>
      <c r="C491">
        <f t="shared" si="15"/>
        <v>25.450000000000227</v>
      </c>
    </row>
    <row r="492" spans="1:3" x14ac:dyDescent="0.2">
      <c r="A492">
        <v>49</v>
      </c>
      <c r="B492">
        <f t="shared" si="14"/>
        <v>26461.449036109087</v>
      </c>
      <c r="C492">
        <f t="shared" si="15"/>
        <v>25.500000000000227</v>
      </c>
    </row>
    <row r="493" spans="1:3" x14ac:dyDescent="0.2">
      <c r="A493">
        <v>49.1</v>
      </c>
      <c r="B493">
        <f t="shared" si="14"/>
        <v>27017.139465867374</v>
      </c>
      <c r="C493">
        <f t="shared" si="15"/>
        <v>25.550000000000228</v>
      </c>
    </row>
    <row r="494" spans="1:3" x14ac:dyDescent="0.2">
      <c r="A494">
        <v>49.2</v>
      </c>
      <c r="B494">
        <f t="shared" si="14"/>
        <v>27584.499394650586</v>
      </c>
      <c r="C494">
        <f t="shared" si="15"/>
        <v>25.600000000000229</v>
      </c>
    </row>
    <row r="495" spans="1:3" x14ac:dyDescent="0.2">
      <c r="A495">
        <v>49.3</v>
      </c>
      <c r="B495">
        <f t="shared" si="14"/>
        <v>28163.773881938247</v>
      </c>
      <c r="C495">
        <f t="shared" si="15"/>
        <v>25.65000000000023</v>
      </c>
    </row>
    <row r="496" spans="1:3" x14ac:dyDescent="0.2">
      <c r="A496">
        <v>49.4</v>
      </c>
      <c r="B496">
        <f t="shared" si="14"/>
        <v>28755.213133458947</v>
      </c>
      <c r="C496">
        <f t="shared" si="15"/>
        <v>25.70000000000023</v>
      </c>
    </row>
    <row r="497" spans="1:3" x14ac:dyDescent="0.2">
      <c r="A497">
        <v>49.5</v>
      </c>
      <c r="B497">
        <f t="shared" si="14"/>
        <v>29359.072609261581</v>
      </c>
      <c r="C497">
        <f t="shared" si="15"/>
        <v>25.750000000000231</v>
      </c>
    </row>
    <row r="498" spans="1:3" x14ac:dyDescent="0.2">
      <c r="A498">
        <v>49.6</v>
      </c>
      <c r="B498">
        <f t="shared" si="14"/>
        <v>29975.613134056071</v>
      </c>
      <c r="C498">
        <f t="shared" si="15"/>
        <v>25.800000000000232</v>
      </c>
    </row>
    <row r="499" spans="1:3" x14ac:dyDescent="0.2">
      <c r="A499">
        <v>49.7</v>
      </c>
      <c r="B499">
        <f t="shared" si="14"/>
        <v>30605.101009871247</v>
      </c>
      <c r="C499">
        <f t="shared" si="15"/>
        <v>25.850000000000232</v>
      </c>
    </row>
    <row r="500" spans="1:3" x14ac:dyDescent="0.2">
      <c r="A500">
        <v>49.8</v>
      </c>
      <c r="B500">
        <f t="shared" si="14"/>
        <v>31247.808131078542</v>
      </c>
      <c r="C500">
        <f t="shared" si="15"/>
        <v>25.900000000000233</v>
      </c>
    </row>
    <row r="501" spans="1:3" x14ac:dyDescent="0.2">
      <c r="A501">
        <v>49.9</v>
      </c>
      <c r="B501">
        <f t="shared" si="14"/>
        <v>31904.012101831187</v>
      </c>
      <c r="C501">
        <f t="shared" si="15"/>
        <v>25.950000000000234</v>
      </c>
    </row>
    <row r="502" spans="1:3" x14ac:dyDescent="0.2">
      <c r="A502">
        <v>50</v>
      </c>
      <c r="B502">
        <f t="shared" si="14"/>
        <v>32573.996355969641</v>
      </c>
      <c r="C502">
        <f t="shared" si="15"/>
        <v>26.000000000000234</v>
      </c>
    </row>
    <row r="503" spans="1:3" x14ac:dyDescent="0.2">
      <c r="A503">
        <v>50.1</v>
      </c>
      <c r="B503">
        <f t="shared" si="14"/>
        <v>33258.050279445</v>
      </c>
      <c r="C503">
        <f t="shared" si="15"/>
        <v>26.050000000000235</v>
      </c>
    </row>
    <row r="504" spans="1:3" x14ac:dyDescent="0.2">
      <c r="A504">
        <v>50.2</v>
      </c>
      <c r="B504">
        <f t="shared" si="14"/>
        <v>33956.469335313341</v>
      </c>
      <c r="C504">
        <f t="shared" si="15"/>
        <v>26.100000000000236</v>
      </c>
    </row>
    <row r="505" spans="1:3" x14ac:dyDescent="0.2">
      <c r="A505">
        <v>50.3</v>
      </c>
      <c r="B505">
        <f t="shared" si="14"/>
        <v>34669.555191354921</v>
      </c>
      <c r="C505">
        <f t="shared" si="15"/>
        <v>26.150000000000237</v>
      </c>
    </row>
    <row r="506" spans="1:3" x14ac:dyDescent="0.2">
      <c r="A506">
        <v>50.4</v>
      </c>
      <c r="B506">
        <f t="shared" si="14"/>
        <v>35397.615850373368</v>
      </c>
      <c r="C506">
        <f t="shared" si="15"/>
        <v>26.200000000000237</v>
      </c>
    </row>
    <row r="507" spans="1:3" x14ac:dyDescent="0.2">
      <c r="A507">
        <v>50.5</v>
      </c>
      <c r="B507">
        <f t="shared" si="14"/>
        <v>36140.965783231208</v>
      </c>
      <c r="C507">
        <f t="shared" si="15"/>
        <v>26.250000000000238</v>
      </c>
    </row>
    <row r="508" spans="1:3" x14ac:dyDescent="0.2">
      <c r="A508">
        <v>50.6</v>
      </c>
      <c r="B508">
        <f t="shared" si="14"/>
        <v>36899.926064679057</v>
      </c>
      <c r="C508">
        <f t="shared" si="15"/>
        <v>26.300000000000239</v>
      </c>
    </row>
    <row r="509" spans="1:3" x14ac:dyDescent="0.2">
      <c r="A509">
        <v>50.7</v>
      </c>
      <c r="B509">
        <f t="shared" si="14"/>
        <v>37674.82451203731</v>
      </c>
      <c r="C509">
        <f t="shared" si="15"/>
        <v>26.350000000000239</v>
      </c>
    </row>
    <row r="510" spans="1:3" x14ac:dyDescent="0.2">
      <c r="A510">
        <v>50.8</v>
      </c>
      <c r="B510">
        <f t="shared" si="14"/>
        <v>38465.995826790087</v>
      </c>
      <c r="C510">
        <f t="shared" si="15"/>
        <v>26.40000000000024</v>
      </c>
    </row>
    <row r="511" spans="1:3" x14ac:dyDescent="0.2">
      <c r="A511">
        <v>50.9</v>
      </c>
      <c r="B511">
        <f t="shared" si="14"/>
        <v>39273.781739152677</v>
      </c>
      <c r="C511">
        <f t="shared" si="15"/>
        <v>26.450000000000241</v>
      </c>
    </row>
    <row r="512" spans="1:3" x14ac:dyDescent="0.2">
      <c r="A512">
        <v>51</v>
      </c>
      <c r="B512">
        <f t="shared" si="14"/>
        <v>40098.531155674878</v>
      </c>
      <c r="C512">
        <f t="shared" si="15"/>
        <v>26.500000000000242</v>
      </c>
    </row>
    <row r="513" spans="1:3" x14ac:dyDescent="0.2">
      <c r="A513">
        <v>51.1</v>
      </c>
      <c r="B513">
        <f t="shared" si="14"/>
        <v>40940.60030994405</v>
      </c>
      <c r="C513">
        <f t="shared" si="15"/>
        <v>26.550000000000242</v>
      </c>
    </row>
    <row r="514" spans="1:3" x14ac:dyDescent="0.2">
      <c r="A514">
        <v>51.2</v>
      </c>
      <c r="B514">
        <f t="shared" si="14"/>
        <v>41800.352916452874</v>
      </c>
      <c r="C514">
        <f t="shared" si="15"/>
        <v>26.600000000000243</v>
      </c>
    </row>
    <row r="515" spans="1:3" x14ac:dyDescent="0.2">
      <c r="A515">
        <v>51.3</v>
      </c>
      <c r="B515">
        <f t="shared" si="14"/>
        <v>42678.160327698381</v>
      </c>
      <c r="C515">
        <f t="shared" si="15"/>
        <v>26.650000000000244</v>
      </c>
    </row>
    <row r="516" spans="1:3" x14ac:dyDescent="0.2">
      <c r="A516">
        <v>51.4</v>
      </c>
      <c r="B516">
        <f t="shared" si="14"/>
        <v>43574.401694580039</v>
      </c>
      <c r="C516">
        <f t="shared" si="15"/>
        <v>26.700000000000244</v>
      </c>
    </row>
    <row r="517" spans="1:3" x14ac:dyDescent="0.2">
      <c r="A517">
        <v>51.5</v>
      </c>
      <c r="B517">
        <f t="shared" ref="B517:B580" si="16">B516*$B$3</f>
        <v>44489.46413016622</v>
      </c>
      <c r="C517">
        <f t="shared" ref="C517:C580" si="17">C516+$C$2</f>
        <v>26.750000000000245</v>
      </c>
    </row>
    <row r="518" spans="1:3" x14ac:dyDescent="0.2">
      <c r="A518">
        <v>51.6</v>
      </c>
      <c r="B518">
        <f t="shared" si="16"/>
        <v>45423.742876899705</v>
      </c>
      <c r="C518">
        <f t="shared" si="17"/>
        <v>26.800000000000246</v>
      </c>
    </row>
    <row r="519" spans="1:3" x14ac:dyDescent="0.2">
      <c r="A519">
        <v>51.7</v>
      </c>
      <c r="B519">
        <f t="shared" si="16"/>
        <v>46377.641477314595</v>
      </c>
      <c r="C519">
        <f t="shared" si="17"/>
        <v>26.850000000000247</v>
      </c>
    </row>
    <row r="520" spans="1:3" x14ac:dyDescent="0.2">
      <c r="A520">
        <v>51.8</v>
      </c>
      <c r="B520">
        <f t="shared" si="16"/>
        <v>47351.571948338198</v>
      </c>
      <c r="C520">
        <f t="shared" si="17"/>
        <v>26.900000000000247</v>
      </c>
    </row>
    <row r="521" spans="1:3" x14ac:dyDescent="0.2">
      <c r="A521">
        <v>51.9</v>
      </c>
      <c r="B521">
        <f t="shared" si="16"/>
        <v>48345.954959253293</v>
      </c>
      <c r="C521">
        <f t="shared" si="17"/>
        <v>26.950000000000248</v>
      </c>
    </row>
    <row r="522" spans="1:3" x14ac:dyDescent="0.2">
      <c r="A522">
        <v>52</v>
      </c>
      <c r="B522">
        <f t="shared" si="16"/>
        <v>49361.220013397608</v>
      </c>
      <c r="C522">
        <f t="shared" si="17"/>
        <v>27.000000000000249</v>
      </c>
    </row>
    <row r="523" spans="1:3" x14ac:dyDescent="0.2">
      <c r="A523">
        <v>52.1</v>
      </c>
      <c r="B523">
        <f t="shared" si="16"/>
        <v>50397.805633678952</v>
      </c>
      <c r="C523">
        <f t="shared" si="17"/>
        <v>27.050000000000249</v>
      </c>
    </row>
    <row r="524" spans="1:3" x14ac:dyDescent="0.2">
      <c r="A524">
        <v>52.2</v>
      </c>
      <c r="B524">
        <f t="shared" si="16"/>
        <v>51456.159551986202</v>
      </c>
      <c r="C524">
        <f t="shared" si="17"/>
        <v>27.10000000000025</v>
      </c>
    </row>
    <row r="525" spans="1:3" x14ac:dyDescent="0.2">
      <c r="A525">
        <v>52.3</v>
      </c>
      <c r="B525">
        <f t="shared" si="16"/>
        <v>52536.738902577905</v>
      </c>
      <c r="C525">
        <f t="shared" si="17"/>
        <v>27.150000000000251</v>
      </c>
    </row>
    <row r="526" spans="1:3" x14ac:dyDescent="0.2">
      <c r="A526">
        <v>52.4</v>
      </c>
      <c r="B526">
        <f t="shared" si="16"/>
        <v>53640.010419532038</v>
      </c>
      <c r="C526">
        <f t="shared" si="17"/>
        <v>27.200000000000252</v>
      </c>
    </row>
    <row r="527" spans="1:3" x14ac:dyDescent="0.2">
      <c r="A527">
        <v>52.5</v>
      </c>
      <c r="B527">
        <f t="shared" si="16"/>
        <v>54766.450638342205</v>
      </c>
      <c r="C527">
        <f t="shared" si="17"/>
        <v>27.250000000000252</v>
      </c>
    </row>
    <row r="528" spans="1:3" x14ac:dyDescent="0.2">
      <c r="A528">
        <v>52.6</v>
      </c>
      <c r="B528">
        <f t="shared" si="16"/>
        <v>55916.546101747386</v>
      </c>
      <c r="C528">
        <f t="shared" si="17"/>
        <v>27.300000000000253</v>
      </c>
    </row>
    <row r="529" spans="1:3" x14ac:dyDescent="0.2">
      <c r="A529">
        <v>52.7</v>
      </c>
      <c r="B529">
        <f t="shared" si="16"/>
        <v>57090.793569884074</v>
      </c>
      <c r="C529">
        <f t="shared" si="17"/>
        <v>27.350000000000254</v>
      </c>
    </row>
    <row r="530" spans="1:3" x14ac:dyDescent="0.2">
      <c r="A530">
        <v>52.8</v>
      </c>
      <c r="B530">
        <f t="shared" si="16"/>
        <v>58289.700234851633</v>
      </c>
      <c r="C530">
        <f t="shared" si="17"/>
        <v>27.400000000000254</v>
      </c>
    </row>
    <row r="531" spans="1:3" x14ac:dyDescent="0.2">
      <c r="A531">
        <v>52.9</v>
      </c>
      <c r="B531">
        <f t="shared" si="16"/>
        <v>59513.783939783512</v>
      </c>
      <c r="C531">
        <f t="shared" si="17"/>
        <v>27.450000000000255</v>
      </c>
    </row>
    <row r="532" spans="1:3" x14ac:dyDescent="0.2">
      <c r="A532">
        <v>53</v>
      </c>
      <c r="B532">
        <f t="shared" si="16"/>
        <v>60763.573402518959</v>
      </c>
      <c r="C532">
        <f t="shared" si="17"/>
        <v>27.500000000000256</v>
      </c>
    </row>
    <row r="533" spans="1:3" x14ac:dyDescent="0.2">
      <c r="A533">
        <v>53.1</v>
      </c>
      <c r="B533">
        <f t="shared" si="16"/>
        <v>62039.608443971854</v>
      </c>
      <c r="C533">
        <f t="shared" si="17"/>
        <v>27.550000000000257</v>
      </c>
    </row>
    <row r="534" spans="1:3" x14ac:dyDescent="0.2">
      <c r="A534">
        <v>53.2</v>
      </c>
      <c r="B534">
        <f t="shared" si="16"/>
        <v>63342.440221295255</v>
      </c>
      <c r="C534">
        <f t="shared" si="17"/>
        <v>27.600000000000257</v>
      </c>
    </row>
    <row r="535" spans="1:3" x14ac:dyDescent="0.2">
      <c r="A535">
        <v>53.3</v>
      </c>
      <c r="B535">
        <f t="shared" si="16"/>
        <v>64672.631465942453</v>
      </c>
      <c r="C535">
        <f t="shared" si="17"/>
        <v>27.650000000000258</v>
      </c>
    </row>
    <row r="536" spans="1:3" x14ac:dyDescent="0.2">
      <c r="A536">
        <v>53.4</v>
      </c>
      <c r="B536">
        <f t="shared" si="16"/>
        <v>66030.756726727239</v>
      </c>
      <c r="C536">
        <f t="shared" si="17"/>
        <v>27.700000000000259</v>
      </c>
    </row>
    <row r="537" spans="1:3" x14ac:dyDescent="0.2">
      <c r="A537">
        <v>53.5</v>
      </c>
      <c r="B537">
        <f t="shared" si="16"/>
        <v>67417.402617988511</v>
      </c>
      <c r="C537">
        <f t="shared" si="17"/>
        <v>27.750000000000259</v>
      </c>
    </row>
    <row r="538" spans="1:3" x14ac:dyDescent="0.2">
      <c r="A538">
        <v>53.6</v>
      </c>
      <c r="B538">
        <f t="shared" si="16"/>
        <v>68833.168072966262</v>
      </c>
      <c r="C538">
        <f t="shared" si="17"/>
        <v>27.80000000000026</v>
      </c>
    </row>
    <row r="539" spans="1:3" x14ac:dyDescent="0.2">
      <c r="A539">
        <v>53.7</v>
      </c>
      <c r="B539">
        <f t="shared" si="16"/>
        <v>70278.664602498553</v>
      </c>
      <c r="C539">
        <f t="shared" si="17"/>
        <v>27.850000000000261</v>
      </c>
    </row>
    <row r="540" spans="1:3" x14ac:dyDescent="0.2">
      <c r="A540">
        <v>53.8</v>
      </c>
      <c r="B540">
        <f t="shared" si="16"/>
        <v>71754.516559151016</v>
      </c>
      <c r="C540">
        <f t="shared" si="17"/>
        <v>27.900000000000261</v>
      </c>
    </row>
    <row r="541" spans="1:3" x14ac:dyDescent="0.2">
      <c r="A541">
        <v>53.9</v>
      </c>
      <c r="B541">
        <f t="shared" si="16"/>
        <v>73261.361406893178</v>
      </c>
      <c r="C541">
        <f t="shared" si="17"/>
        <v>27.950000000000262</v>
      </c>
    </row>
    <row r="542" spans="1:3" x14ac:dyDescent="0.2">
      <c r="A542">
        <v>54</v>
      </c>
      <c r="B542">
        <f t="shared" si="16"/>
        <v>74799.84999643793</v>
      </c>
      <c r="C542">
        <f t="shared" si="17"/>
        <v>28.000000000000263</v>
      </c>
    </row>
    <row r="543" spans="1:3" x14ac:dyDescent="0.2">
      <c r="A543">
        <v>54.1</v>
      </c>
      <c r="B543">
        <f t="shared" si="16"/>
        <v>76370.646846363117</v>
      </c>
      <c r="C543">
        <f t="shared" si="17"/>
        <v>28.050000000000264</v>
      </c>
    </row>
    <row r="544" spans="1:3" x14ac:dyDescent="0.2">
      <c r="A544">
        <v>54.2</v>
      </c>
      <c r="B544">
        <f t="shared" si="16"/>
        <v>77974.430430136737</v>
      </c>
      <c r="C544">
        <f t="shared" si="17"/>
        <v>28.100000000000264</v>
      </c>
    </row>
    <row r="545" spans="1:3" x14ac:dyDescent="0.2">
      <c r="A545">
        <v>54.3</v>
      </c>
      <c r="B545">
        <f t="shared" si="16"/>
        <v>79611.893469169605</v>
      </c>
      <c r="C545">
        <f t="shared" si="17"/>
        <v>28.150000000000265</v>
      </c>
    </row>
    <row r="546" spans="1:3" x14ac:dyDescent="0.2">
      <c r="A546">
        <v>54.4</v>
      </c>
      <c r="B546">
        <f t="shared" si="16"/>
        <v>81283.743232022156</v>
      </c>
      <c r="C546">
        <f t="shared" si="17"/>
        <v>28.200000000000266</v>
      </c>
    </row>
    <row r="547" spans="1:3" x14ac:dyDescent="0.2">
      <c r="A547">
        <v>54.5</v>
      </c>
      <c r="B547">
        <f t="shared" si="16"/>
        <v>82990.701839894609</v>
      </c>
      <c r="C547">
        <f t="shared" si="17"/>
        <v>28.250000000000266</v>
      </c>
    </row>
    <row r="548" spans="1:3" x14ac:dyDescent="0.2">
      <c r="A548">
        <v>54.6</v>
      </c>
      <c r="B548">
        <f t="shared" si="16"/>
        <v>84733.506578532382</v>
      </c>
      <c r="C548">
        <f t="shared" si="17"/>
        <v>28.300000000000267</v>
      </c>
    </row>
    <row r="549" spans="1:3" x14ac:dyDescent="0.2">
      <c r="A549">
        <v>54.7</v>
      </c>
      <c r="B549">
        <f t="shared" si="16"/>
        <v>86512.910216681557</v>
      </c>
      <c r="C549">
        <f t="shared" si="17"/>
        <v>28.350000000000268</v>
      </c>
    </row>
    <row r="550" spans="1:3" x14ac:dyDescent="0.2">
      <c r="A550">
        <v>54.8</v>
      </c>
      <c r="B550">
        <f t="shared" si="16"/>
        <v>88329.681331231855</v>
      </c>
      <c r="C550">
        <f t="shared" si="17"/>
        <v>28.400000000000269</v>
      </c>
    </row>
    <row r="551" spans="1:3" x14ac:dyDescent="0.2">
      <c r="A551">
        <v>54.9</v>
      </c>
      <c r="B551">
        <f t="shared" si="16"/>
        <v>90184.604639187717</v>
      </c>
      <c r="C551">
        <f t="shared" si="17"/>
        <v>28.450000000000269</v>
      </c>
    </row>
    <row r="552" spans="1:3" x14ac:dyDescent="0.2">
      <c r="A552">
        <v>55</v>
      </c>
      <c r="B552">
        <f t="shared" si="16"/>
        <v>92078.481336610654</v>
      </c>
      <c r="C552">
        <f t="shared" si="17"/>
        <v>28.50000000000027</v>
      </c>
    </row>
    <row r="553" spans="1:3" x14ac:dyDescent="0.2">
      <c r="A553">
        <v>55.1</v>
      </c>
      <c r="B553">
        <f t="shared" si="16"/>
        <v>94012.129444679464</v>
      </c>
      <c r="C553">
        <f t="shared" si="17"/>
        <v>28.550000000000271</v>
      </c>
    </row>
    <row r="554" spans="1:3" x14ac:dyDescent="0.2">
      <c r="A554">
        <v>55.2</v>
      </c>
      <c r="B554">
        <f t="shared" si="16"/>
        <v>95986.384163017719</v>
      </c>
      <c r="C554">
        <f t="shared" si="17"/>
        <v>28.600000000000271</v>
      </c>
    </row>
    <row r="555" spans="1:3" x14ac:dyDescent="0.2">
      <c r="A555">
        <v>55.3</v>
      </c>
      <c r="B555">
        <f t="shared" si="16"/>
        <v>98002.098230441086</v>
      </c>
      <c r="C555">
        <f t="shared" si="17"/>
        <v>28.650000000000272</v>
      </c>
    </row>
    <row r="556" spans="1:3" x14ac:dyDescent="0.2">
      <c r="A556">
        <v>55.4</v>
      </c>
      <c r="B556">
        <f t="shared" si="16"/>
        <v>100060.14229328034</v>
      </c>
      <c r="C556">
        <f t="shared" si="17"/>
        <v>28.700000000000273</v>
      </c>
    </row>
    <row r="557" spans="1:3" x14ac:dyDescent="0.2">
      <c r="A557">
        <v>55.5</v>
      </c>
      <c r="B557">
        <f t="shared" si="16"/>
        <v>102161.40528143922</v>
      </c>
      <c r="C557">
        <f t="shared" si="17"/>
        <v>28.750000000000274</v>
      </c>
    </row>
    <row r="558" spans="1:3" x14ac:dyDescent="0.2">
      <c r="A558">
        <v>55.6</v>
      </c>
      <c r="B558">
        <f t="shared" si="16"/>
        <v>104306.79479234944</v>
      </c>
      <c r="C558">
        <f t="shared" si="17"/>
        <v>28.800000000000274</v>
      </c>
    </row>
    <row r="559" spans="1:3" x14ac:dyDescent="0.2">
      <c r="A559">
        <v>55.7</v>
      </c>
      <c r="B559">
        <f t="shared" si="16"/>
        <v>106497.23748298877</v>
      </c>
      <c r="C559">
        <f t="shared" si="17"/>
        <v>28.850000000000275</v>
      </c>
    </row>
    <row r="560" spans="1:3" x14ac:dyDescent="0.2">
      <c r="A560">
        <v>55.8</v>
      </c>
      <c r="B560">
        <f t="shared" si="16"/>
        <v>108733.67947013152</v>
      </c>
      <c r="C560">
        <f t="shared" si="17"/>
        <v>28.900000000000276</v>
      </c>
    </row>
    <row r="561" spans="1:3" x14ac:dyDescent="0.2">
      <c r="A561">
        <v>55.9</v>
      </c>
      <c r="B561">
        <f t="shared" si="16"/>
        <v>111017.08673900427</v>
      </c>
      <c r="C561">
        <f t="shared" si="17"/>
        <v>28.950000000000276</v>
      </c>
    </row>
    <row r="562" spans="1:3" x14ac:dyDescent="0.2">
      <c r="A562">
        <v>56</v>
      </c>
      <c r="B562">
        <f t="shared" si="16"/>
        <v>113348.44556052335</v>
      </c>
      <c r="C562">
        <f t="shared" si="17"/>
        <v>29.000000000000277</v>
      </c>
    </row>
    <row r="563" spans="1:3" x14ac:dyDescent="0.2">
      <c r="A563">
        <v>56.1</v>
      </c>
      <c r="B563">
        <f t="shared" si="16"/>
        <v>115728.76291729433</v>
      </c>
      <c r="C563">
        <f t="shared" si="17"/>
        <v>29.050000000000278</v>
      </c>
    </row>
    <row r="564" spans="1:3" x14ac:dyDescent="0.2">
      <c r="A564">
        <v>56.2</v>
      </c>
      <c r="B564">
        <f t="shared" si="16"/>
        <v>118159.0669385575</v>
      </c>
      <c r="C564">
        <f t="shared" si="17"/>
        <v>29.100000000000279</v>
      </c>
    </row>
    <row r="565" spans="1:3" x14ac:dyDescent="0.2">
      <c r="A565">
        <v>56.3</v>
      </c>
      <c r="B565">
        <f t="shared" si="16"/>
        <v>120640.40734426719</v>
      </c>
      <c r="C565">
        <f t="shared" si="17"/>
        <v>29.150000000000279</v>
      </c>
    </row>
    <row r="566" spans="1:3" x14ac:dyDescent="0.2">
      <c r="A566">
        <v>56.4</v>
      </c>
      <c r="B566">
        <f t="shared" si="16"/>
        <v>123173.8558984968</v>
      </c>
      <c r="C566">
        <f t="shared" si="17"/>
        <v>29.20000000000028</v>
      </c>
    </row>
    <row r="567" spans="1:3" x14ac:dyDescent="0.2">
      <c r="A567">
        <v>56.5</v>
      </c>
      <c r="B567">
        <f t="shared" si="16"/>
        <v>125760.50687236522</v>
      </c>
      <c r="C567">
        <f t="shared" si="17"/>
        <v>29.250000000000281</v>
      </c>
    </row>
    <row r="568" spans="1:3" x14ac:dyDescent="0.2">
      <c r="A568">
        <v>56.6</v>
      </c>
      <c r="B568">
        <f t="shared" si="16"/>
        <v>128401.47751668488</v>
      </c>
      <c r="C568">
        <f t="shared" si="17"/>
        <v>29.300000000000281</v>
      </c>
    </row>
    <row r="569" spans="1:3" x14ac:dyDescent="0.2">
      <c r="A569">
        <v>56.7</v>
      </c>
      <c r="B569">
        <f t="shared" si="16"/>
        <v>131097.90854453525</v>
      </c>
      <c r="C569">
        <f t="shared" si="17"/>
        <v>29.350000000000282</v>
      </c>
    </row>
    <row r="570" spans="1:3" x14ac:dyDescent="0.2">
      <c r="A570">
        <v>56.8</v>
      </c>
      <c r="B570">
        <f t="shared" si="16"/>
        <v>133850.96462397047</v>
      </c>
      <c r="C570">
        <f t="shared" si="17"/>
        <v>29.400000000000283</v>
      </c>
    </row>
    <row r="571" spans="1:3" x14ac:dyDescent="0.2">
      <c r="A571">
        <v>56.9</v>
      </c>
      <c r="B571">
        <f t="shared" si="16"/>
        <v>136661.83488107385</v>
      </c>
      <c r="C571">
        <f t="shared" si="17"/>
        <v>29.450000000000284</v>
      </c>
    </row>
    <row r="572" spans="1:3" x14ac:dyDescent="0.2">
      <c r="A572">
        <v>57</v>
      </c>
      <c r="B572">
        <f t="shared" si="16"/>
        <v>139531.73341357638</v>
      </c>
      <c r="C572">
        <f t="shared" si="17"/>
        <v>29.500000000000284</v>
      </c>
    </row>
    <row r="573" spans="1:3" x14ac:dyDescent="0.2">
      <c r="A573">
        <v>57.1</v>
      </c>
      <c r="B573">
        <f t="shared" si="16"/>
        <v>142461.89981526148</v>
      </c>
      <c r="C573">
        <f t="shared" si="17"/>
        <v>29.550000000000285</v>
      </c>
    </row>
    <row r="574" spans="1:3" x14ac:dyDescent="0.2">
      <c r="A574">
        <v>57.2</v>
      </c>
      <c r="B574">
        <f t="shared" si="16"/>
        <v>145453.59971138195</v>
      </c>
      <c r="C574">
        <f t="shared" si="17"/>
        <v>29.600000000000286</v>
      </c>
    </row>
    <row r="575" spans="1:3" x14ac:dyDescent="0.2">
      <c r="A575">
        <v>57.3</v>
      </c>
      <c r="B575">
        <f t="shared" si="16"/>
        <v>148508.12530532095</v>
      </c>
      <c r="C575">
        <f t="shared" si="17"/>
        <v>29.650000000000286</v>
      </c>
    </row>
    <row r="576" spans="1:3" x14ac:dyDescent="0.2">
      <c r="A576">
        <v>57.4</v>
      </c>
      <c r="B576">
        <f t="shared" si="16"/>
        <v>151626.79593673267</v>
      </c>
      <c r="C576">
        <f t="shared" si="17"/>
        <v>29.700000000000287</v>
      </c>
    </row>
    <row r="577" spans="1:3" x14ac:dyDescent="0.2">
      <c r="A577">
        <v>57.5</v>
      </c>
      <c r="B577">
        <f t="shared" si="16"/>
        <v>154810.95865140404</v>
      </c>
      <c r="C577">
        <f t="shared" si="17"/>
        <v>29.750000000000288</v>
      </c>
    </row>
    <row r="578" spans="1:3" x14ac:dyDescent="0.2">
      <c r="A578">
        <v>57.6</v>
      </c>
      <c r="B578">
        <f t="shared" si="16"/>
        <v>158061.98878308351</v>
      </c>
      <c r="C578">
        <f t="shared" si="17"/>
        <v>29.800000000000288</v>
      </c>
    </row>
    <row r="579" spans="1:3" x14ac:dyDescent="0.2">
      <c r="A579">
        <v>57.7</v>
      </c>
      <c r="B579">
        <f t="shared" si="16"/>
        <v>161381.29054752825</v>
      </c>
      <c r="C579">
        <f t="shared" si="17"/>
        <v>29.850000000000289</v>
      </c>
    </row>
    <row r="580" spans="1:3" x14ac:dyDescent="0.2">
      <c r="A580">
        <v>57.8</v>
      </c>
      <c r="B580">
        <f t="shared" si="16"/>
        <v>164770.29764902632</v>
      </c>
      <c r="C580">
        <f t="shared" si="17"/>
        <v>29.90000000000029</v>
      </c>
    </row>
    <row r="581" spans="1:3" x14ac:dyDescent="0.2">
      <c r="A581">
        <v>57.9</v>
      </c>
      <c r="B581">
        <f t="shared" ref="B581:B644" si="18">B580*$B$3</f>
        <v>168230.47389965586</v>
      </c>
      <c r="C581">
        <f t="shared" ref="C581:C644" si="19">C580+$C$2</f>
        <v>29.950000000000291</v>
      </c>
    </row>
    <row r="582" spans="1:3" x14ac:dyDescent="0.2">
      <c r="A582">
        <v>58</v>
      </c>
      <c r="B582">
        <f t="shared" si="18"/>
        <v>171763.31385154862</v>
      </c>
      <c r="C582">
        <f t="shared" si="19"/>
        <v>30.000000000000291</v>
      </c>
    </row>
    <row r="583" spans="1:3" x14ac:dyDescent="0.2">
      <c r="A583">
        <v>58.1</v>
      </c>
      <c r="B583">
        <f t="shared" si="18"/>
        <v>175370.34344243113</v>
      </c>
      <c r="C583">
        <f t="shared" si="19"/>
        <v>30.050000000000292</v>
      </c>
    </row>
    <row r="584" spans="1:3" x14ac:dyDescent="0.2">
      <c r="A584">
        <v>58.2</v>
      </c>
      <c r="B584">
        <f t="shared" si="18"/>
        <v>179053.12065472215</v>
      </c>
      <c r="C584">
        <f t="shared" si="19"/>
        <v>30.100000000000293</v>
      </c>
    </row>
    <row r="585" spans="1:3" x14ac:dyDescent="0.2">
      <c r="A585">
        <v>58.3</v>
      </c>
      <c r="B585">
        <f t="shared" si="18"/>
        <v>182813.23618847129</v>
      </c>
      <c r="C585">
        <f t="shared" si="19"/>
        <v>30.150000000000293</v>
      </c>
    </row>
    <row r="586" spans="1:3" x14ac:dyDescent="0.2">
      <c r="A586">
        <v>58.4</v>
      </c>
      <c r="B586">
        <f t="shared" si="18"/>
        <v>186652.31414842917</v>
      </c>
      <c r="C586">
        <f t="shared" si="19"/>
        <v>30.200000000000294</v>
      </c>
    </row>
    <row r="587" spans="1:3" x14ac:dyDescent="0.2">
      <c r="A587">
        <v>58.5</v>
      </c>
      <c r="B587">
        <f t="shared" si="18"/>
        <v>190572.01274554618</v>
      </c>
      <c r="C587">
        <f t="shared" si="19"/>
        <v>30.250000000000295</v>
      </c>
    </row>
    <row r="588" spans="1:3" x14ac:dyDescent="0.2">
      <c r="A588">
        <v>58.6</v>
      </c>
      <c r="B588">
        <f t="shared" si="18"/>
        <v>194574.02501320263</v>
      </c>
      <c r="C588">
        <f t="shared" si="19"/>
        <v>30.300000000000296</v>
      </c>
    </row>
    <row r="589" spans="1:3" x14ac:dyDescent="0.2">
      <c r="A589">
        <v>58.7</v>
      </c>
      <c r="B589">
        <f t="shared" si="18"/>
        <v>198660.07953847985</v>
      </c>
      <c r="C589">
        <f t="shared" si="19"/>
        <v>30.350000000000296</v>
      </c>
    </row>
    <row r="590" spans="1:3" x14ac:dyDescent="0.2">
      <c r="A590">
        <v>58.8</v>
      </c>
      <c r="B590">
        <f t="shared" si="18"/>
        <v>202831.9412087879</v>
      </c>
      <c r="C590">
        <f t="shared" si="19"/>
        <v>30.400000000000297</v>
      </c>
    </row>
    <row r="591" spans="1:3" x14ac:dyDescent="0.2">
      <c r="A591">
        <v>58.9</v>
      </c>
      <c r="B591">
        <f t="shared" si="18"/>
        <v>207091.41197417243</v>
      </c>
      <c r="C591">
        <f t="shared" si="19"/>
        <v>30.450000000000298</v>
      </c>
    </row>
    <row r="592" spans="1:3" x14ac:dyDescent="0.2">
      <c r="A592">
        <v>59</v>
      </c>
      <c r="B592">
        <f t="shared" si="18"/>
        <v>211440.33162563003</v>
      </c>
      <c r="C592">
        <f t="shared" si="19"/>
        <v>30.500000000000298</v>
      </c>
    </row>
    <row r="593" spans="1:3" x14ac:dyDescent="0.2">
      <c r="A593">
        <v>59.1</v>
      </c>
      <c r="B593">
        <f t="shared" si="18"/>
        <v>215880.57858976824</v>
      </c>
      <c r="C593">
        <f t="shared" si="19"/>
        <v>30.550000000000299</v>
      </c>
    </row>
    <row r="594" spans="1:3" x14ac:dyDescent="0.2">
      <c r="A594">
        <v>59.2</v>
      </c>
      <c r="B594">
        <f t="shared" si="18"/>
        <v>220414.07074015334</v>
      </c>
      <c r="C594">
        <f t="shared" si="19"/>
        <v>30.6000000000003</v>
      </c>
    </row>
    <row r="595" spans="1:3" x14ac:dyDescent="0.2">
      <c r="A595">
        <v>59.3</v>
      </c>
      <c r="B595">
        <f t="shared" si="18"/>
        <v>225042.76622569654</v>
      </c>
      <c r="C595">
        <f t="shared" si="19"/>
        <v>30.650000000000301</v>
      </c>
    </row>
    <row r="596" spans="1:3" x14ac:dyDescent="0.2">
      <c r="A596">
        <v>59.4</v>
      </c>
      <c r="B596">
        <f t="shared" si="18"/>
        <v>229768.66431643616</v>
      </c>
      <c r="C596">
        <f t="shared" si="19"/>
        <v>30.700000000000301</v>
      </c>
    </row>
    <row r="597" spans="1:3" x14ac:dyDescent="0.2">
      <c r="A597">
        <v>59.5</v>
      </c>
      <c r="B597">
        <f t="shared" si="18"/>
        <v>234593.80626708129</v>
      </c>
      <c r="C597">
        <f t="shared" si="19"/>
        <v>30.750000000000302</v>
      </c>
    </row>
    <row r="598" spans="1:3" x14ac:dyDescent="0.2">
      <c r="A598">
        <v>59.6</v>
      </c>
      <c r="B598">
        <f t="shared" si="18"/>
        <v>239520.27619868997</v>
      </c>
      <c r="C598">
        <f t="shared" si="19"/>
        <v>30.800000000000303</v>
      </c>
    </row>
    <row r="599" spans="1:3" x14ac:dyDescent="0.2">
      <c r="A599">
        <v>59.7</v>
      </c>
      <c r="B599">
        <f t="shared" si="18"/>
        <v>244550.20199886244</v>
      </c>
      <c r="C599">
        <f t="shared" si="19"/>
        <v>30.850000000000303</v>
      </c>
    </row>
    <row r="600" spans="1:3" x14ac:dyDescent="0.2">
      <c r="A600">
        <v>59.8</v>
      </c>
      <c r="B600">
        <f t="shared" si="18"/>
        <v>249685.75624083853</v>
      </c>
      <c r="C600">
        <f t="shared" si="19"/>
        <v>30.900000000000304</v>
      </c>
    </row>
    <row r="601" spans="1:3" x14ac:dyDescent="0.2">
      <c r="A601">
        <v>59.9</v>
      </c>
      <c r="B601">
        <f t="shared" si="18"/>
        <v>254929.1571218961</v>
      </c>
      <c r="C601">
        <f t="shared" si="19"/>
        <v>30.950000000000305</v>
      </c>
    </row>
    <row r="602" spans="1:3" x14ac:dyDescent="0.2">
      <c r="A602">
        <v>60</v>
      </c>
      <c r="B602">
        <f t="shared" si="18"/>
        <v>260282.66942145591</v>
      </c>
      <c r="C602">
        <f t="shared" si="19"/>
        <v>31.000000000000306</v>
      </c>
    </row>
    <row r="603" spans="1:3" x14ac:dyDescent="0.2">
      <c r="A603">
        <v>60.1</v>
      </c>
      <c r="B603">
        <f t="shared" si="18"/>
        <v>265748.60547930648</v>
      </c>
      <c r="C603">
        <f t="shared" si="19"/>
        <v>31.050000000000306</v>
      </c>
    </row>
    <row r="604" spans="1:3" x14ac:dyDescent="0.2">
      <c r="A604">
        <v>60.2</v>
      </c>
      <c r="B604">
        <f t="shared" si="18"/>
        <v>271329.32619437191</v>
      </c>
      <c r="C604">
        <f t="shared" si="19"/>
        <v>31.100000000000307</v>
      </c>
    </row>
    <row r="605" spans="1:3" x14ac:dyDescent="0.2">
      <c r="A605">
        <v>60.3</v>
      </c>
      <c r="B605">
        <f t="shared" si="18"/>
        <v>277027.24204445368</v>
      </c>
      <c r="C605">
        <f t="shared" si="19"/>
        <v>31.150000000000308</v>
      </c>
    </row>
    <row r="606" spans="1:3" x14ac:dyDescent="0.2">
      <c r="A606">
        <v>60.4</v>
      </c>
      <c r="B606">
        <f t="shared" si="18"/>
        <v>282844.81412738719</v>
      </c>
      <c r="C606">
        <f t="shared" si="19"/>
        <v>31.200000000000308</v>
      </c>
    </row>
    <row r="607" spans="1:3" x14ac:dyDescent="0.2">
      <c r="A607">
        <v>60.5</v>
      </c>
      <c r="B607">
        <f t="shared" si="18"/>
        <v>288784.55522406229</v>
      </c>
      <c r="C607">
        <f t="shared" si="19"/>
        <v>31.250000000000309</v>
      </c>
    </row>
    <row r="608" spans="1:3" x14ac:dyDescent="0.2">
      <c r="A608">
        <v>60.6</v>
      </c>
      <c r="B608">
        <f t="shared" si="18"/>
        <v>294849.03088376758</v>
      </c>
      <c r="C608">
        <f t="shared" si="19"/>
        <v>31.30000000000031</v>
      </c>
    </row>
    <row r="609" spans="1:3" x14ac:dyDescent="0.2">
      <c r="A609">
        <v>60.7</v>
      </c>
      <c r="B609">
        <f t="shared" si="18"/>
        <v>301040.86053232668</v>
      </c>
      <c r="C609">
        <f t="shared" si="19"/>
        <v>31.350000000000311</v>
      </c>
    </row>
    <row r="610" spans="1:3" x14ac:dyDescent="0.2">
      <c r="A610">
        <v>60.8</v>
      </c>
      <c r="B610">
        <f t="shared" si="18"/>
        <v>307362.71860350552</v>
      </c>
      <c r="C610">
        <f t="shared" si="19"/>
        <v>31.400000000000311</v>
      </c>
    </row>
    <row r="611" spans="1:3" x14ac:dyDescent="0.2">
      <c r="A611">
        <v>60.9</v>
      </c>
      <c r="B611">
        <f t="shared" si="18"/>
        <v>313817.33569417911</v>
      </c>
      <c r="C611">
        <f t="shared" si="19"/>
        <v>31.450000000000312</v>
      </c>
    </row>
    <row r="612" spans="1:3" x14ac:dyDescent="0.2">
      <c r="A612">
        <v>61</v>
      </c>
      <c r="B612">
        <f t="shared" si="18"/>
        <v>320407.49974375684</v>
      </c>
      <c r="C612">
        <f t="shared" si="19"/>
        <v>31.500000000000313</v>
      </c>
    </row>
    <row r="613" spans="1:3" x14ac:dyDescent="0.2">
      <c r="A613">
        <v>61.1</v>
      </c>
      <c r="B613">
        <f t="shared" si="18"/>
        <v>327136.05723837571</v>
      </c>
      <c r="C613">
        <f t="shared" si="19"/>
        <v>31.550000000000313</v>
      </c>
    </row>
    <row r="614" spans="1:3" x14ac:dyDescent="0.2">
      <c r="A614">
        <v>61.2</v>
      </c>
      <c r="B614">
        <f t="shared" si="18"/>
        <v>334005.91444038157</v>
      </c>
      <c r="C614">
        <f t="shared" si="19"/>
        <v>31.600000000000314</v>
      </c>
    </row>
    <row r="615" spans="1:3" x14ac:dyDescent="0.2">
      <c r="A615">
        <v>61.3</v>
      </c>
      <c r="B615">
        <f t="shared" si="18"/>
        <v>341020.03864362958</v>
      </c>
      <c r="C615">
        <f t="shared" si="19"/>
        <v>31.650000000000315</v>
      </c>
    </row>
    <row r="616" spans="1:3" x14ac:dyDescent="0.2">
      <c r="A616">
        <v>61.4</v>
      </c>
      <c r="B616">
        <f t="shared" si="18"/>
        <v>348181.45945514576</v>
      </c>
      <c r="C616">
        <f t="shared" si="19"/>
        <v>31.700000000000315</v>
      </c>
    </row>
    <row r="617" spans="1:3" x14ac:dyDescent="0.2">
      <c r="A617">
        <v>61.5</v>
      </c>
      <c r="B617">
        <f t="shared" si="18"/>
        <v>355493.27010370378</v>
      </c>
      <c r="C617">
        <f t="shared" si="19"/>
        <v>31.750000000000316</v>
      </c>
    </row>
    <row r="618" spans="1:3" x14ac:dyDescent="0.2">
      <c r="A618">
        <v>61.6</v>
      </c>
      <c r="B618">
        <f t="shared" si="18"/>
        <v>362958.62877588155</v>
      </c>
      <c r="C618">
        <f t="shared" si="19"/>
        <v>31.800000000000317</v>
      </c>
    </row>
    <row r="619" spans="1:3" x14ac:dyDescent="0.2">
      <c r="A619">
        <v>61.7</v>
      </c>
      <c r="B619">
        <f t="shared" si="18"/>
        <v>370580.759980175</v>
      </c>
      <c r="C619">
        <f t="shared" si="19"/>
        <v>31.850000000000318</v>
      </c>
    </row>
    <row r="620" spans="1:3" x14ac:dyDescent="0.2">
      <c r="A620">
        <v>61.8</v>
      </c>
      <c r="B620">
        <f t="shared" si="18"/>
        <v>378362.95593975863</v>
      </c>
      <c r="C620">
        <f t="shared" si="19"/>
        <v>31.900000000000318</v>
      </c>
    </row>
    <row r="621" spans="1:3" x14ac:dyDescent="0.2">
      <c r="A621">
        <v>61.9</v>
      </c>
      <c r="B621">
        <f t="shared" si="18"/>
        <v>386308.57801449351</v>
      </c>
      <c r="C621">
        <f t="shared" si="19"/>
        <v>31.950000000000319</v>
      </c>
    </row>
    <row r="622" spans="1:3" x14ac:dyDescent="0.2">
      <c r="A622">
        <v>62</v>
      </c>
      <c r="B622">
        <f t="shared" si="18"/>
        <v>394421.05815279786</v>
      </c>
      <c r="C622">
        <f t="shared" si="19"/>
        <v>32.00000000000032</v>
      </c>
    </row>
    <row r="623" spans="1:3" x14ac:dyDescent="0.2">
      <c r="A623">
        <v>62.1</v>
      </c>
      <c r="B623">
        <f t="shared" si="18"/>
        <v>402703.9003740066</v>
      </c>
      <c r="C623">
        <f t="shared" si="19"/>
        <v>32.050000000000317</v>
      </c>
    </row>
    <row r="624" spans="1:3" x14ac:dyDescent="0.2">
      <c r="A624">
        <v>62.2</v>
      </c>
      <c r="B624">
        <f t="shared" si="18"/>
        <v>411160.68228186067</v>
      </c>
      <c r="C624">
        <f t="shared" si="19"/>
        <v>32.100000000000314</v>
      </c>
    </row>
    <row r="625" spans="1:3" x14ac:dyDescent="0.2">
      <c r="A625">
        <v>62.3</v>
      </c>
      <c r="B625">
        <f t="shared" si="18"/>
        <v>419795.05660977971</v>
      </c>
      <c r="C625">
        <f t="shared" si="19"/>
        <v>32.150000000000311</v>
      </c>
    </row>
    <row r="626" spans="1:3" x14ac:dyDescent="0.2">
      <c r="A626">
        <v>62.4</v>
      </c>
      <c r="B626">
        <f t="shared" si="18"/>
        <v>428610.75279858505</v>
      </c>
      <c r="C626">
        <f t="shared" si="19"/>
        <v>32.200000000000308</v>
      </c>
    </row>
    <row r="627" spans="1:3" x14ac:dyDescent="0.2">
      <c r="A627">
        <v>62.5</v>
      </c>
      <c r="B627">
        <f t="shared" si="18"/>
        <v>437611.5786073553</v>
      </c>
      <c r="C627">
        <f t="shared" si="19"/>
        <v>32.250000000000306</v>
      </c>
    </row>
    <row r="628" spans="1:3" x14ac:dyDescent="0.2">
      <c r="A628">
        <v>62.6</v>
      </c>
      <c r="B628">
        <f t="shared" si="18"/>
        <v>446801.4217581097</v>
      </c>
      <c r="C628">
        <f t="shared" si="19"/>
        <v>32.300000000000303</v>
      </c>
    </row>
    <row r="629" spans="1:3" x14ac:dyDescent="0.2">
      <c r="A629">
        <v>62.7</v>
      </c>
      <c r="B629">
        <f t="shared" si="18"/>
        <v>456184.25161502999</v>
      </c>
      <c r="C629">
        <f t="shared" si="19"/>
        <v>32.3500000000003</v>
      </c>
    </row>
    <row r="630" spans="1:3" x14ac:dyDescent="0.2">
      <c r="A630">
        <v>62.8</v>
      </c>
      <c r="B630">
        <f t="shared" si="18"/>
        <v>465764.12089894561</v>
      </c>
      <c r="C630">
        <f t="shared" si="19"/>
        <v>32.400000000000297</v>
      </c>
    </row>
    <row r="631" spans="1:3" x14ac:dyDescent="0.2">
      <c r="A631">
        <v>62.9</v>
      </c>
      <c r="B631">
        <f t="shared" si="18"/>
        <v>475545.16743782343</v>
      </c>
      <c r="C631">
        <f t="shared" si="19"/>
        <v>32.450000000000294</v>
      </c>
    </row>
    <row r="632" spans="1:3" x14ac:dyDescent="0.2">
      <c r="A632">
        <v>63</v>
      </c>
      <c r="B632">
        <f t="shared" si="18"/>
        <v>485531.61595401767</v>
      </c>
      <c r="C632">
        <f t="shared" si="19"/>
        <v>32.500000000000291</v>
      </c>
    </row>
    <row r="633" spans="1:3" x14ac:dyDescent="0.2">
      <c r="A633">
        <v>63.1</v>
      </c>
      <c r="B633">
        <f t="shared" si="18"/>
        <v>495727.77988905198</v>
      </c>
      <c r="C633">
        <f t="shared" si="19"/>
        <v>32.550000000000288</v>
      </c>
    </row>
    <row r="634" spans="1:3" x14ac:dyDescent="0.2">
      <c r="A634">
        <v>63.2</v>
      </c>
      <c r="B634">
        <f t="shared" si="18"/>
        <v>506138.06326672202</v>
      </c>
      <c r="C634">
        <f t="shared" si="19"/>
        <v>32.600000000000286</v>
      </c>
    </row>
    <row r="635" spans="1:3" x14ac:dyDescent="0.2">
      <c r="A635">
        <v>63.3</v>
      </c>
      <c r="B635">
        <f t="shared" si="18"/>
        <v>516766.96259532316</v>
      </c>
      <c r="C635">
        <f t="shared" si="19"/>
        <v>32.650000000000283</v>
      </c>
    </row>
    <row r="636" spans="1:3" x14ac:dyDescent="0.2">
      <c r="A636">
        <v>63.4</v>
      </c>
      <c r="B636">
        <f t="shared" si="18"/>
        <v>527619.06880982488</v>
      </c>
      <c r="C636">
        <f t="shared" si="19"/>
        <v>32.70000000000028</v>
      </c>
    </row>
    <row r="637" spans="1:3" x14ac:dyDescent="0.2">
      <c r="A637">
        <v>63.5</v>
      </c>
      <c r="B637">
        <f t="shared" si="18"/>
        <v>538699.06925483118</v>
      </c>
      <c r="C637">
        <f t="shared" si="19"/>
        <v>32.750000000000277</v>
      </c>
    </row>
    <row r="638" spans="1:3" x14ac:dyDescent="0.2">
      <c r="A638">
        <v>63.6</v>
      </c>
      <c r="B638">
        <f t="shared" si="18"/>
        <v>550011.74970918254</v>
      </c>
      <c r="C638">
        <f t="shared" si="19"/>
        <v>32.800000000000274</v>
      </c>
    </row>
    <row r="639" spans="1:3" x14ac:dyDescent="0.2">
      <c r="A639">
        <v>63.7</v>
      </c>
      <c r="B639">
        <f t="shared" si="18"/>
        <v>561561.99645307532</v>
      </c>
      <c r="C639">
        <f t="shared" si="19"/>
        <v>32.850000000000271</v>
      </c>
    </row>
    <row r="640" spans="1:3" x14ac:dyDescent="0.2">
      <c r="A640">
        <v>63.8</v>
      </c>
      <c r="B640">
        <f t="shared" si="18"/>
        <v>573354.7983785898</v>
      </c>
      <c r="C640">
        <f t="shared" si="19"/>
        <v>32.900000000000269</v>
      </c>
    </row>
    <row r="641" spans="1:3" x14ac:dyDescent="0.2">
      <c r="A641">
        <v>63.9</v>
      </c>
      <c r="B641">
        <f t="shared" si="18"/>
        <v>585395.24914454017</v>
      </c>
      <c r="C641">
        <f t="shared" si="19"/>
        <v>32.950000000000266</v>
      </c>
    </row>
    <row r="642" spans="1:3" x14ac:dyDescent="0.2">
      <c r="A642">
        <v>64</v>
      </c>
      <c r="B642">
        <f t="shared" si="18"/>
        <v>597688.54937657551</v>
      </c>
      <c r="C642">
        <f t="shared" si="19"/>
        <v>33.000000000000263</v>
      </c>
    </row>
    <row r="643" spans="1:3" x14ac:dyDescent="0.2">
      <c r="A643">
        <v>64.099999999999994</v>
      </c>
      <c r="B643">
        <f t="shared" si="18"/>
        <v>610240.00891348359</v>
      </c>
      <c r="C643">
        <f t="shared" si="19"/>
        <v>33.05000000000026</v>
      </c>
    </row>
    <row r="644" spans="1:3" x14ac:dyDescent="0.2">
      <c r="A644">
        <v>64.2</v>
      </c>
      <c r="B644">
        <f t="shared" si="18"/>
        <v>623055.04910066666</v>
      </c>
      <c r="C644">
        <f t="shared" si="19"/>
        <v>33.100000000000257</v>
      </c>
    </row>
    <row r="645" spans="1:3" x14ac:dyDescent="0.2">
      <c r="A645">
        <v>64.3</v>
      </c>
      <c r="B645">
        <f t="shared" ref="B645:B708" si="20">B644*$B$3</f>
        <v>636139.20513178059</v>
      </c>
      <c r="C645">
        <f t="shared" ref="C645:C708" si="21">C644+$C$2</f>
        <v>33.150000000000254</v>
      </c>
    </row>
    <row r="646" spans="1:3" x14ac:dyDescent="0.2">
      <c r="A646">
        <v>64.400000000000006</v>
      </c>
      <c r="B646">
        <f t="shared" si="20"/>
        <v>649498.12843954796</v>
      </c>
      <c r="C646">
        <f t="shared" si="21"/>
        <v>33.200000000000252</v>
      </c>
    </row>
    <row r="647" spans="1:3" x14ac:dyDescent="0.2">
      <c r="A647">
        <v>64.5</v>
      </c>
      <c r="B647">
        <f t="shared" si="20"/>
        <v>663137.58913677838</v>
      </c>
      <c r="C647">
        <f t="shared" si="21"/>
        <v>33.250000000000249</v>
      </c>
    </row>
    <row r="648" spans="1:3" x14ac:dyDescent="0.2">
      <c r="A648">
        <v>64.599999999999994</v>
      </c>
      <c r="B648">
        <f t="shared" si="20"/>
        <v>677063.47850865067</v>
      </c>
      <c r="C648">
        <f t="shared" si="21"/>
        <v>33.300000000000246</v>
      </c>
    </row>
    <row r="649" spans="1:3" x14ac:dyDescent="0.2">
      <c r="A649">
        <v>64.7</v>
      </c>
      <c r="B649">
        <f t="shared" si="20"/>
        <v>691281.81155733229</v>
      </c>
      <c r="C649">
        <f t="shared" si="21"/>
        <v>33.350000000000243</v>
      </c>
    </row>
    <row r="650" spans="1:3" x14ac:dyDescent="0.2">
      <c r="A650">
        <v>64.8</v>
      </c>
      <c r="B650">
        <f t="shared" si="20"/>
        <v>705798.72960003617</v>
      </c>
      <c r="C650">
        <f t="shared" si="21"/>
        <v>33.40000000000024</v>
      </c>
    </row>
    <row r="651" spans="1:3" x14ac:dyDescent="0.2">
      <c r="A651">
        <v>64.900000000000006</v>
      </c>
      <c r="B651">
        <f t="shared" si="20"/>
        <v>720620.50292163691</v>
      </c>
      <c r="C651">
        <f t="shared" si="21"/>
        <v>33.450000000000237</v>
      </c>
    </row>
    <row r="652" spans="1:3" x14ac:dyDescent="0.2">
      <c r="A652">
        <v>65</v>
      </c>
      <c r="B652">
        <f t="shared" si="20"/>
        <v>735753.53348299128</v>
      </c>
      <c r="C652">
        <f t="shared" si="21"/>
        <v>33.500000000000234</v>
      </c>
    </row>
    <row r="653" spans="1:3" x14ac:dyDescent="0.2">
      <c r="A653">
        <v>65.099999999999994</v>
      </c>
      <c r="B653">
        <f t="shared" si="20"/>
        <v>751204.35768613406</v>
      </c>
      <c r="C653">
        <f t="shared" si="21"/>
        <v>33.550000000000232</v>
      </c>
    </row>
    <row r="654" spans="1:3" x14ac:dyDescent="0.2">
      <c r="A654">
        <v>65.2</v>
      </c>
      <c r="B654">
        <f t="shared" si="20"/>
        <v>766979.64919754281</v>
      </c>
      <c r="C654">
        <f t="shared" si="21"/>
        <v>33.600000000000229</v>
      </c>
    </row>
    <row r="655" spans="1:3" x14ac:dyDescent="0.2">
      <c r="A655">
        <v>65.3</v>
      </c>
      <c r="B655">
        <f t="shared" si="20"/>
        <v>783086.22183069109</v>
      </c>
      <c r="C655">
        <f t="shared" si="21"/>
        <v>33.650000000000226</v>
      </c>
    </row>
    <row r="656" spans="1:3" x14ac:dyDescent="0.2">
      <c r="A656">
        <v>65.400000000000006</v>
      </c>
      <c r="B656">
        <f t="shared" si="20"/>
        <v>799531.03248913551</v>
      </c>
      <c r="C656">
        <f t="shared" si="21"/>
        <v>33.700000000000223</v>
      </c>
    </row>
    <row r="657" spans="1:3" x14ac:dyDescent="0.2">
      <c r="A657">
        <v>65.5</v>
      </c>
      <c r="B657">
        <f t="shared" si="20"/>
        <v>816321.18417140725</v>
      </c>
      <c r="C657">
        <f t="shared" si="21"/>
        <v>33.75000000000022</v>
      </c>
    </row>
    <row r="658" spans="1:3" x14ac:dyDescent="0.2">
      <c r="A658">
        <v>65.599999999999994</v>
      </c>
      <c r="B658">
        <f t="shared" si="20"/>
        <v>833463.9290390067</v>
      </c>
      <c r="C658">
        <f t="shared" si="21"/>
        <v>33.800000000000217</v>
      </c>
    </row>
    <row r="659" spans="1:3" x14ac:dyDescent="0.2">
      <c r="A659">
        <v>65.7</v>
      </c>
      <c r="B659">
        <f t="shared" si="20"/>
        <v>850966.67154882581</v>
      </c>
      <c r="C659">
        <f t="shared" si="21"/>
        <v>33.850000000000215</v>
      </c>
    </row>
    <row r="660" spans="1:3" x14ac:dyDescent="0.2">
      <c r="A660">
        <v>65.8</v>
      </c>
      <c r="B660">
        <f t="shared" si="20"/>
        <v>868836.97165135108</v>
      </c>
      <c r="C660">
        <f t="shared" si="21"/>
        <v>33.900000000000212</v>
      </c>
    </row>
    <row r="661" spans="1:3" x14ac:dyDescent="0.2">
      <c r="A661">
        <v>65.900000000000006</v>
      </c>
      <c r="B661">
        <f t="shared" si="20"/>
        <v>887082.54805602937</v>
      </c>
      <c r="C661">
        <f t="shared" si="21"/>
        <v>33.950000000000209</v>
      </c>
    </row>
    <row r="662" spans="1:3" x14ac:dyDescent="0.2">
      <c r="A662">
        <v>66</v>
      </c>
      <c r="B662">
        <f t="shared" si="20"/>
        <v>905711.28156520589</v>
      </c>
      <c r="C662">
        <f t="shared" si="21"/>
        <v>34.000000000000206</v>
      </c>
    </row>
    <row r="663" spans="1:3" x14ac:dyDescent="0.2">
      <c r="A663">
        <v>66.099999999999994</v>
      </c>
      <c r="B663">
        <f t="shared" si="20"/>
        <v>924731.21847807511</v>
      </c>
      <c r="C663">
        <f t="shared" si="21"/>
        <v>34.050000000000203</v>
      </c>
    </row>
    <row r="664" spans="1:3" x14ac:dyDescent="0.2">
      <c r="A664">
        <v>66.2</v>
      </c>
      <c r="B664">
        <f t="shared" si="20"/>
        <v>944150.57406611461</v>
      </c>
      <c r="C664">
        <f t="shared" si="21"/>
        <v>34.1000000000002</v>
      </c>
    </row>
    <row r="665" spans="1:3" x14ac:dyDescent="0.2">
      <c r="A665">
        <v>66.3</v>
      </c>
      <c r="B665">
        <f t="shared" si="20"/>
        <v>963977.73612150294</v>
      </c>
      <c r="C665">
        <f t="shared" si="21"/>
        <v>34.150000000000198</v>
      </c>
    </row>
    <row r="666" spans="1:3" x14ac:dyDescent="0.2">
      <c r="A666">
        <v>66.400000000000006</v>
      </c>
      <c r="B666">
        <f t="shared" si="20"/>
        <v>984221.2685800544</v>
      </c>
      <c r="C666">
        <f t="shared" si="21"/>
        <v>34.200000000000195</v>
      </c>
    </row>
    <row r="667" spans="1:3" x14ac:dyDescent="0.2">
      <c r="A667">
        <v>66.5</v>
      </c>
      <c r="B667">
        <f t="shared" si="20"/>
        <v>1004889.9152202355</v>
      </c>
      <c r="C667">
        <f t="shared" si="21"/>
        <v>34.250000000000192</v>
      </c>
    </row>
    <row r="668" spans="1:3" x14ac:dyDescent="0.2">
      <c r="A668">
        <v>66.599999999999994</v>
      </c>
      <c r="B668">
        <f t="shared" si="20"/>
        <v>1025992.6034398603</v>
      </c>
      <c r="C668">
        <f t="shared" si="21"/>
        <v>34.300000000000189</v>
      </c>
    </row>
    <row r="669" spans="1:3" x14ac:dyDescent="0.2">
      <c r="A669">
        <v>66.7</v>
      </c>
      <c r="B669">
        <f t="shared" si="20"/>
        <v>1047538.4481120972</v>
      </c>
      <c r="C669">
        <f t="shared" si="21"/>
        <v>34.350000000000186</v>
      </c>
    </row>
    <row r="670" spans="1:3" x14ac:dyDescent="0.2">
      <c r="A670">
        <v>66.8</v>
      </c>
      <c r="B670">
        <f t="shared" si="20"/>
        <v>1069536.7555224511</v>
      </c>
      <c r="C670">
        <f t="shared" si="21"/>
        <v>34.400000000000183</v>
      </c>
    </row>
    <row r="671" spans="1:3" x14ac:dyDescent="0.2">
      <c r="A671">
        <v>66.900000000000006</v>
      </c>
      <c r="B671">
        <f t="shared" si="20"/>
        <v>1091997.0273884225</v>
      </c>
      <c r="C671">
        <f t="shared" si="21"/>
        <v>34.45000000000018</v>
      </c>
    </row>
    <row r="672" spans="1:3" x14ac:dyDescent="0.2">
      <c r="A672">
        <v>67</v>
      </c>
      <c r="B672">
        <f t="shared" si="20"/>
        <v>1114928.9649635793</v>
      </c>
      <c r="C672">
        <f t="shared" si="21"/>
        <v>34.500000000000178</v>
      </c>
    </row>
    <row r="673" spans="1:3" x14ac:dyDescent="0.2">
      <c r="A673">
        <v>67.099999999999994</v>
      </c>
      <c r="B673">
        <f t="shared" si="20"/>
        <v>1138342.4732278143</v>
      </c>
      <c r="C673">
        <f t="shared" si="21"/>
        <v>34.550000000000175</v>
      </c>
    </row>
    <row r="674" spans="1:3" x14ac:dyDescent="0.2">
      <c r="A674">
        <v>67.2</v>
      </c>
      <c r="B674">
        <f t="shared" si="20"/>
        <v>1162247.6651655983</v>
      </c>
      <c r="C674">
        <f t="shared" si="21"/>
        <v>34.600000000000172</v>
      </c>
    </row>
    <row r="675" spans="1:3" x14ac:dyDescent="0.2">
      <c r="A675">
        <v>67.3</v>
      </c>
      <c r="B675">
        <f t="shared" si="20"/>
        <v>1186654.8661340757</v>
      </c>
      <c r="C675">
        <f t="shared" si="21"/>
        <v>34.650000000000169</v>
      </c>
    </row>
    <row r="676" spans="1:3" x14ac:dyDescent="0.2">
      <c r="A676">
        <v>67.400000000000006</v>
      </c>
      <c r="B676">
        <f t="shared" si="20"/>
        <v>1211574.6183228912</v>
      </c>
      <c r="C676">
        <f t="shared" si="21"/>
        <v>34.700000000000166</v>
      </c>
    </row>
    <row r="677" spans="1:3" x14ac:dyDescent="0.2">
      <c r="A677">
        <v>67.5</v>
      </c>
      <c r="B677">
        <f t="shared" si="20"/>
        <v>1237017.6853076718</v>
      </c>
      <c r="C677">
        <f t="shared" si="21"/>
        <v>34.750000000000163</v>
      </c>
    </row>
    <row r="678" spans="1:3" x14ac:dyDescent="0.2">
      <c r="A678">
        <v>67.599999999999994</v>
      </c>
      <c r="B678">
        <f t="shared" si="20"/>
        <v>1262995.0566991328</v>
      </c>
      <c r="C678">
        <f t="shared" si="21"/>
        <v>34.800000000000161</v>
      </c>
    </row>
    <row r="679" spans="1:3" x14ac:dyDescent="0.2">
      <c r="A679">
        <v>67.7</v>
      </c>
      <c r="B679">
        <f t="shared" si="20"/>
        <v>1289517.9528898145</v>
      </c>
      <c r="C679">
        <f t="shared" si="21"/>
        <v>34.850000000000158</v>
      </c>
    </row>
    <row r="680" spans="1:3" x14ac:dyDescent="0.2">
      <c r="A680">
        <v>67.8</v>
      </c>
      <c r="B680">
        <f t="shared" si="20"/>
        <v>1316597.8299005006</v>
      </c>
      <c r="C680">
        <f t="shared" si="21"/>
        <v>34.900000000000155</v>
      </c>
    </row>
    <row r="681" spans="1:3" x14ac:dyDescent="0.2">
      <c r="A681">
        <v>67.900000000000006</v>
      </c>
      <c r="B681">
        <f t="shared" si="20"/>
        <v>1344246.384328411</v>
      </c>
      <c r="C681">
        <f t="shared" si="21"/>
        <v>34.950000000000152</v>
      </c>
    </row>
    <row r="682" spans="1:3" x14ac:dyDescent="0.2">
      <c r="A682">
        <v>68</v>
      </c>
      <c r="B682">
        <f t="shared" si="20"/>
        <v>1372475.5583993075</v>
      </c>
      <c r="C682">
        <f t="shared" si="21"/>
        <v>35.000000000000149</v>
      </c>
    </row>
    <row r="683" spans="1:3" x14ac:dyDescent="0.2">
      <c r="A683">
        <v>68.099999999999994</v>
      </c>
      <c r="B683">
        <f t="shared" si="20"/>
        <v>1401297.5451256928</v>
      </c>
      <c r="C683">
        <f t="shared" si="21"/>
        <v>35.050000000000146</v>
      </c>
    </row>
    <row r="684" spans="1:3" x14ac:dyDescent="0.2">
      <c r="A684">
        <v>68.2</v>
      </c>
      <c r="B684">
        <f t="shared" si="20"/>
        <v>1430724.7935733323</v>
      </c>
      <c r="C684">
        <f t="shared" si="21"/>
        <v>35.100000000000144</v>
      </c>
    </row>
    <row r="685" spans="1:3" x14ac:dyDescent="0.2">
      <c r="A685">
        <v>68.3</v>
      </c>
      <c r="B685">
        <f t="shared" si="20"/>
        <v>1460770.0142383722</v>
      </c>
      <c r="C685">
        <f t="shared" si="21"/>
        <v>35.150000000000141</v>
      </c>
    </row>
    <row r="686" spans="1:3" x14ac:dyDescent="0.2">
      <c r="A686">
        <v>68.400000000000006</v>
      </c>
      <c r="B686">
        <f t="shared" si="20"/>
        <v>1491446.1845373779</v>
      </c>
      <c r="C686">
        <f t="shared" si="21"/>
        <v>35.200000000000138</v>
      </c>
    </row>
    <row r="687" spans="1:3" x14ac:dyDescent="0.2">
      <c r="A687">
        <v>68.5</v>
      </c>
      <c r="B687">
        <f t="shared" si="20"/>
        <v>1522766.5544126628</v>
      </c>
      <c r="C687">
        <f t="shared" si="21"/>
        <v>35.250000000000135</v>
      </c>
    </row>
    <row r="688" spans="1:3" x14ac:dyDescent="0.2">
      <c r="A688">
        <v>68.599999999999994</v>
      </c>
      <c r="B688">
        <f t="shared" si="20"/>
        <v>1554744.6520553285</v>
      </c>
      <c r="C688">
        <f t="shared" si="21"/>
        <v>35.300000000000132</v>
      </c>
    </row>
    <row r="689" spans="1:3" x14ac:dyDescent="0.2">
      <c r="A689">
        <v>68.7</v>
      </c>
      <c r="B689">
        <f t="shared" si="20"/>
        <v>1587394.2897484903</v>
      </c>
      <c r="C689">
        <f t="shared" si="21"/>
        <v>35.350000000000129</v>
      </c>
    </row>
    <row r="690" spans="1:3" x14ac:dyDescent="0.2">
      <c r="A690">
        <v>68.8</v>
      </c>
      <c r="B690">
        <f t="shared" si="20"/>
        <v>1620729.5698332086</v>
      </c>
      <c r="C690">
        <f t="shared" si="21"/>
        <v>35.400000000000126</v>
      </c>
    </row>
    <row r="691" spans="1:3" x14ac:dyDescent="0.2">
      <c r="A691">
        <v>68.900000000000006</v>
      </c>
      <c r="B691">
        <f t="shared" si="20"/>
        <v>1654764.8907997059</v>
      </c>
      <c r="C691">
        <f t="shared" si="21"/>
        <v>35.450000000000124</v>
      </c>
    </row>
    <row r="692" spans="1:3" x14ac:dyDescent="0.2">
      <c r="A692">
        <v>69</v>
      </c>
      <c r="B692">
        <f t="shared" si="20"/>
        <v>1689514.9535064995</v>
      </c>
      <c r="C692">
        <f t="shared" si="21"/>
        <v>35.500000000000121</v>
      </c>
    </row>
    <row r="693" spans="1:3" x14ac:dyDescent="0.2">
      <c r="A693">
        <v>69.099999999999994</v>
      </c>
      <c r="B693">
        <f t="shared" si="20"/>
        <v>1724994.7675301358</v>
      </c>
      <c r="C693">
        <f t="shared" si="21"/>
        <v>35.550000000000118</v>
      </c>
    </row>
    <row r="694" spans="1:3" x14ac:dyDescent="0.2">
      <c r="A694">
        <v>69.2</v>
      </c>
      <c r="B694">
        <f t="shared" si="20"/>
        <v>1761219.6576482684</v>
      </c>
      <c r="C694">
        <f t="shared" si="21"/>
        <v>35.600000000000115</v>
      </c>
    </row>
    <row r="695" spans="1:3" x14ac:dyDescent="0.2">
      <c r="A695">
        <v>69.3</v>
      </c>
      <c r="B695">
        <f t="shared" si="20"/>
        <v>1798205.270458882</v>
      </c>
      <c r="C695">
        <f t="shared" si="21"/>
        <v>35.650000000000112</v>
      </c>
    </row>
    <row r="696" spans="1:3" x14ac:dyDescent="0.2">
      <c r="A696">
        <v>69.400000000000006</v>
      </c>
      <c r="B696">
        <f t="shared" si="20"/>
        <v>1835967.5811385184</v>
      </c>
      <c r="C696">
        <f t="shared" si="21"/>
        <v>35.700000000000109</v>
      </c>
    </row>
    <row r="697" spans="1:3" x14ac:dyDescent="0.2">
      <c r="A697">
        <v>69.5</v>
      </c>
      <c r="B697">
        <f t="shared" si="20"/>
        <v>1874522.9003424272</v>
      </c>
      <c r="C697">
        <f t="shared" si="21"/>
        <v>35.750000000000107</v>
      </c>
    </row>
    <row r="698" spans="1:3" x14ac:dyDescent="0.2">
      <c r="A698">
        <v>69.599999999999994</v>
      </c>
      <c r="B698">
        <f t="shared" si="20"/>
        <v>1913887.881249618</v>
      </c>
      <c r="C698">
        <f t="shared" si="21"/>
        <v>35.800000000000104</v>
      </c>
    </row>
    <row r="699" spans="1:3" x14ac:dyDescent="0.2">
      <c r="A699">
        <v>69.7</v>
      </c>
      <c r="B699">
        <f t="shared" si="20"/>
        <v>1954079.5267558598</v>
      </c>
      <c r="C699">
        <f t="shared" si="21"/>
        <v>35.850000000000101</v>
      </c>
    </row>
    <row r="700" spans="1:3" x14ac:dyDescent="0.2">
      <c r="A700">
        <v>69.8</v>
      </c>
      <c r="B700">
        <f t="shared" si="20"/>
        <v>1995115.1968177326</v>
      </c>
      <c r="C700">
        <f t="shared" si="21"/>
        <v>35.900000000000098</v>
      </c>
    </row>
    <row r="701" spans="1:3" x14ac:dyDescent="0.2">
      <c r="A701">
        <v>69.900000000000006</v>
      </c>
      <c r="B701">
        <f t="shared" si="20"/>
        <v>2037012.6159509048</v>
      </c>
      <c r="C701">
        <f t="shared" si="21"/>
        <v>35.950000000000095</v>
      </c>
    </row>
    <row r="702" spans="1:3" x14ac:dyDescent="0.2">
      <c r="A702">
        <v>70</v>
      </c>
      <c r="B702">
        <f t="shared" si="20"/>
        <v>2079789.8808858737</v>
      </c>
      <c r="C702">
        <f t="shared" si="21"/>
        <v>36.000000000000092</v>
      </c>
    </row>
    <row r="703" spans="1:3" x14ac:dyDescent="0.2">
      <c r="A703">
        <v>70.099999999999994</v>
      </c>
      <c r="B703">
        <f t="shared" si="20"/>
        <v>2123465.4683844768</v>
      </c>
      <c r="C703">
        <f t="shared" si="21"/>
        <v>36.05000000000009</v>
      </c>
    </row>
    <row r="704" spans="1:3" x14ac:dyDescent="0.2">
      <c r="A704">
        <v>70.2</v>
      </c>
      <c r="B704">
        <f t="shared" si="20"/>
        <v>2168058.2432205505</v>
      </c>
      <c r="C704">
        <f t="shared" si="21"/>
        <v>36.100000000000087</v>
      </c>
    </row>
    <row r="705" spans="1:3" x14ac:dyDescent="0.2">
      <c r="A705">
        <v>70.3</v>
      </c>
      <c r="B705">
        <f t="shared" si="20"/>
        <v>2213587.4663281818</v>
      </c>
      <c r="C705">
        <f t="shared" si="21"/>
        <v>36.150000000000084</v>
      </c>
    </row>
    <row r="706" spans="1:3" x14ac:dyDescent="0.2">
      <c r="A706">
        <v>70.400000000000006</v>
      </c>
      <c r="B706">
        <f t="shared" si="20"/>
        <v>2260072.8031210736</v>
      </c>
      <c r="C706">
        <f t="shared" si="21"/>
        <v>36.200000000000081</v>
      </c>
    </row>
    <row r="707" spans="1:3" x14ac:dyDescent="0.2">
      <c r="A707">
        <v>70.5</v>
      </c>
      <c r="B707">
        <f t="shared" si="20"/>
        <v>2307534.3319866159</v>
      </c>
      <c r="C707">
        <f t="shared" si="21"/>
        <v>36.250000000000078</v>
      </c>
    </row>
    <row r="708" spans="1:3" x14ac:dyDescent="0.2">
      <c r="A708">
        <v>70.599999999999994</v>
      </c>
      <c r="B708">
        <f t="shared" si="20"/>
        <v>2355992.5529583348</v>
      </c>
      <c r="C708">
        <f t="shared" si="21"/>
        <v>36.300000000000075</v>
      </c>
    </row>
    <row r="709" spans="1:3" x14ac:dyDescent="0.2">
      <c r="A709">
        <v>70.7</v>
      </c>
      <c r="B709">
        <f t="shared" ref="B709:B772" si="22">B708*$B$3</f>
        <v>2405468.3965704595</v>
      </c>
      <c r="C709">
        <f t="shared" ref="C709:C772" si="23">C708+$C$2</f>
        <v>36.350000000000072</v>
      </c>
    </row>
    <row r="710" spans="1:3" x14ac:dyDescent="0.2">
      <c r="A710">
        <v>70.8</v>
      </c>
      <c r="B710">
        <f t="shared" si="22"/>
        <v>2455983.2328984388</v>
      </c>
      <c r="C710">
        <f t="shared" si="23"/>
        <v>36.40000000000007</v>
      </c>
    </row>
    <row r="711" spans="1:3" x14ac:dyDescent="0.2">
      <c r="A711">
        <v>70.900000000000006</v>
      </c>
      <c r="B711">
        <f t="shared" si="22"/>
        <v>2507558.880789306</v>
      </c>
      <c r="C711">
        <f t="shared" si="23"/>
        <v>36.450000000000067</v>
      </c>
    </row>
    <row r="712" spans="1:3" x14ac:dyDescent="0.2">
      <c r="A712">
        <v>71</v>
      </c>
      <c r="B712">
        <f t="shared" si="22"/>
        <v>2560217.6172858812</v>
      </c>
      <c r="C712">
        <f t="shared" si="23"/>
        <v>36.500000000000064</v>
      </c>
    </row>
    <row r="713" spans="1:3" x14ac:dyDescent="0.2">
      <c r="A713">
        <v>71.099999999999994</v>
      </c>
      <c r="B713">
        <f t="shared" si="22"/>
        <v>2613982.1872488842</v>
      </c>
      <c r="C713">
        <f t="shared" si="23"/>
        <v>36.550000000000061</v>
      </c>
    </row>
    <row r="714" spans="1:3" x14ac:dyDescent="0.2">
      <c r="A714">
        <v>71.2</v>
      </c>
      <c r="B714">
        <f t="shared" si="22"/>
        <v>2668875.8131811107</v>
      </c>
      <c r="C714">
        <f t="shared" si="23"/>
        <v>36.600000000000058</v>
      </c>
    </row>
    <row r="715" spans="1:3" x14ac:dyDescent="0.2">
      <c r="A715">
        <v>71.3</v>
      </c>
      <c r="B715">
        <f t="shared" si="22"/>
        <v>2724922.2052579136</v>
      </c>
      <c r="C715">
        <f t="shared" si="23"/>
        <v>36.650000000000055</v>
      </c>
    </row>
    <row r="716" spans="1:3" x14ac:dyDescent="0.2">
      <c r="A716">
        <v>71.400000000000006</v>
      </c>
      <c r="B716">
        <f t="shared" si="22"/>
        <v>2782145.5715683294</v>
      </c>
      <c r="C716">
        <f t="shared" si="23"/>
        <v>36.700000000000053</v>
      </c>
    </row>
    <row r="717" spans="1:3" x14ac:dyDescent="0.2">
      <c r="A717">
        <v>71.5</v>
      </c>
      <c r="B717">
        <f t="shared" si="22"/>
        <v>2840570.628571264</v>
      </c>
      <c r="C717">
        <f t="shared" si="23"/>
        <v>36.75000000000005</v>
      </c>
    </row>
    <row r="718" spans="1:3" x14ac:dyDescent="0.2">
      <c r="A718">
        <v>71.599999999999994</v>
      </c>
      <c r="B718">
        <f t="shared" si="22"/>
        <v>2900222.6117712604</v>
      </c>
      <c r="C718">
        <f t="shared" si="23"/>
        <v>36.800000000000047</v>
      </c>
    </row>
    <row r="719" spans="1:3" x14ac:dyDescent="0.2">
      <c r="A719">
        <v>71.7</v>
      </c>
      <c r="B719">
        <f t="shared" si="22"/>
        <v>2961127.2866184567</v>
      </c>
      <c r="C719">
        <f t="shared" si="23"/>
        <v>36.850000000000044</v>
      </c>
    </row>
    <row r="720" spans="1:3" x14ac:dyDescent="0.2">
      <c r="A720">
        <v>71.8</v>
      </c>
      <c r="B720">
        <f t="shared" si="22"/>
        <v>3023310.959637444</v>
      </c>
      <c r="C720">
        <f t="shared" si="23"/>
        <v>36.900000000000041</v>
      </c>
    </row>
    <row r="721" spans="1:3" x14ac:dyDescent="0.2">
      <c r="A721">
        <v>71.900000000000006</v>
      </c>
      <c r="B721">
        <f t="shared" si="22"/>
        <v>3086800.4897898301</v>
      </c>
      <c r="C721">
        <f t="shared" si="23"/>
        <v>36.950000000000038</v>
      </c>
    </row>
    <row r="722" spans="1:3" x14ac:dyDescent="0.2">
      <c r="A722">
        <v>72</v>
      </c>
      <c r="B722">
        <f t="shared" si="22"/>
        <v>3151623.300075416</v>
      </c>
      <c r="C722">
        <f t="shared" si="23"/>
        <v>37.000000000000036</v>
      </c>
    </row>
    <row r="723" spans="1:3" x14ac:dyDescent="0.2">
      <c r="A723">
        <v>72.099999999999994</v>
      </c>
      <c r="B723">
        <f t="shared" si="22"/>
        <v>3217807.3893769993</v>
      </c>
      <c r="C723">
        <f t="shared" si="23"/>
        <v>37.050000000000033</v>
      </c>
    </row>
    <row r="724" spans="1:3" x14ac:dyDescent="0.2">
      <c r="A724">
        <v>72.2</v>
      </c>
      <c r="B724">
        <f t="shared" si="22"/>
        <v>3285381.3445539162</v>
      </c>
      <c r="C724">
        <f t="shared" si="23"/>
        <v>37.10000000000003</v>
      </c>
    </row>
    <row r="725" spans="1:3" x14ac:dyDescent="0.2">
      <c r="A725">
        <v>72.3</v>
      </c>
      <c r="B725">
        <f t="shared" si="22"/>
        <v>3354374.3527895482</v>
      </c>
      <c r="C725">
        <f t="shared" si="23"/>
        <v>37.150000000000027</v>
      </c>
    </row>
    <row r="726" spans="1:3" x14ac:dyDescent="0.2">
      <c r="A726">
        <v>72.400000000000006</v>
      </c>
      <c r="B726">
        <f t="shared" si="22"/>
        <v>3424816.2141981283</v>
      </c>
      <c r="C726">
        <f t="shared" si="23"/>
        <v>37.200000000000024</v>
      </c>
    </row>
    <row r="727" spans="1:3" x14ac:dyDescent="0.2">
      <c r="A727">
        <v>72.5</v>
      </c>
      <c r="B727">
        <f t="shared" si="22"/>
        <v>3496737.3546962887</v>
      </c>
      <c r="C727">
        <f t="shared" si="23"/>
        <v>37.250000000000021</v>
      </c>
    </row>
    <row r="728" spans="1:3" x14ac:dyDescent="0.2">
      <c r="A728">
        <v>72.599999999999994</v>
      </c>
      <c r="B728">
        <f t="shared" si="22"/>
        <v>3570168.8391449102</v>
      </c>
      <c r="C728">
        <f t="shared" si="23"/>
        <v>37.300000000000018</v>
      </c>
    </row>
    <row r="729" spans="1:3" x14ac:dyDescent="0.2">
      <c r="A729">
        <v>72.7</v>
      </c>
      <c r="B729">
        <f t="shared" si="22"/>
        <v>3645142.3847669531</v>
      </c>
      <c r="C729">
        <f t="shared" si="23"/>
        <v>37.350000000000016</v>
      </c>
    </row>
    <row r="730" spans="1:3" x14ac:dyDescent="0.2">
      <c r="A730">
        <v>72.8</v>
      </c>
      <c r="B730">
        <f t="shared" si="22"/>
        <v>3721690.3748470587</v>
      </c>
      <c r="C730">
        <f t="shared" si="23"/>
        <v>37.400000000000013</v>
      </c>
    </row>
    <row r="731" spans="1:3" x14ac:dyDescent="0.2">
      <c r="A731">
        <v>72.900000000000006</v>
      </c>
      <c r="B731">
        <f t="shared" si="22"/>
        <v>3799845.8727188464</v>
      </c>
      <c r="C731">
        <f t="shared" si="23"/>
        <v>37.45000000000001</v>
      </c>
    </row>
    <row r="732" spans="1:3" x14ac:dyDescent="0.2">
      <c r="A732">
        <v>73</v>
      </c>
      <c r="B732">
        <f t="shared" si="22"/>
        <v>3879642.6360459416</v>
      </c>
      <c r="C732">
        <f t="shared" si="23"/>
        <v>37.500000000000007</v>
      </c>
    </row>
    <row r="733" spans="1:3" x14ac:dyDescent="0.2">
      <c r="A733">
        <v>73.099999999999994</v>
      </c>
      <c r="B733">
        <f t="shared" si="22"/>
        <v>3961115.131402906</v>
      </c>
      <c r="C733">
        <f t="shared" si="23"/>
        <v>37.550000000000004</v>
      </c>
    </row>
    <row r="734" spans="1:3" x14ac:dyDescent="0.2">
      <c r="A734">
        <v>73.2</v>
      </c>
      <c r="B734">
        <f t="shared" si="22"/>
        <v>4044298.5491623669</v>
      </c>
      <c r="C734">
        <f t="shared" si="23"/>
        <v>37.6</v>
      </c>
    </row>
    <row r="735" spans="1:3" x14ac:dyDescent="0.2">
      <c r="A735">
        <v>73.3</v>
      </c>
      <c r="B735">
        <f t="shared" si="22"/>
        <v>4129228.8186947764</v>
      </c>
      <c r="C735">
        <f t="shared" si="23"/>
        <v>37.65</v>
      </c>
    </row>
    <row r="736" spans="1:3" x14ac:dyDescent="0.2">
      <c r="A736">
        <v>73.400000000000006</v>
      </c>
      <c r="B736">
        <f t="shared" si="22"/>
        <v>4215942.6238873666</v>
      </c>
      <c r="C736">
        <f t="shared" si="23"/>
        <v>37.699999999999996</v>
      </c>
    </row>
    <row r="737" spans="1:3" x14ac:dyDescent="0.2">
      <c r="A737">
        <v>73.5</v>
      </c>
      <c r="B737">
        <f t="shared" si="22"/>
        <v>4304477.4189890008</v>
      </c>
      <c r="C737">
        <f t="shared" si="23"/>
        <v>37.749999999999993</v>
      </c>
    </row>
    <row r="738" spans="1:3" x14ac:dyDescent="0.2">
      <c r="A738">
        <v>73.599999999999994</v>
      </c>
      <c r="B738">
        <f t="shared" si="22"/>
        <v>4394871.4447877696</v>
      </c>
      <c r="C738">
        <f t="shared" si="23"/>
        <v>37.79999999999999</v>
      </c>
    </row>
    <row r="739" spans="1:3" x14ac:dyDescent="0.2">
      <c r="A739">
        <v>73.7</v>
      </c>
      <c r="B739">
        <f t="shared" si="22"/>
        <v>4487163.7451283121</v>
      </c>
      <c r="C739">
        <f t="shared" si="23"/>
        <v>37.849999999999987</v>
      </c>
    </row>
    <row r="740" spans="1:3" x14ac:dyDescent="0.2">
      <c r="A740">
        <v>73.8</v>
      </c>
      <c r="B740">
        <f t="shared" si="22"/>
        <v>4581394.1837760061</v>
      </c>
      <c r="C740">
        <f t="shared" si="23"/>
        <v>37.899999999999984</v>
      </c>
    </row>
    <row r="741" spans="1:3" x14ac:dyDescent="0.2">
      <c r="A741">
        <v>73.900000000000006</v>
      </c>
      <c r="B741">
        <f t="shared" si="22"/>
        <v>4677603.4616353018</v>
      </c>
      <c r="C741">
        <f t="shared" si="23"/>
        <v>37.949999999999982</v>
      </c>
    </row>
    <row r="742" spans="1:3" x14ac:dyDescent="0.2">
      <c r="A742">
        <v>74</v>
      </c>
      <c r="B742">
        <f t="shared" si="22"/>
        <v>4775833.1343296431</v>
      </c>
      <c r="C742">
        <f t="shared" si="23"/>
        <v>37.999999999999979</v>
      </c>
    </row>
    <row r="743" spans="1:3" x14ac:dyDescent="0.2">
      <c r="A743">
        <v>74.099999999999994</v>
      </c>
      <c r="B743">
        <f t="shared" si="22"/>
        <v>4876125.6301505649</v>
      </c>
      <c r="C743">
        <f t="shared" si="23"/>
        <v>38.049999999999976</v>
      </c>
    </row>
    <row r="744" spans="1:3" x14ac:dyDescent="0.2">
      <c r="A744">
        <v>74.2</v>
      </c>
      <c r="B744">
        <f t="shared" si="22"/>
        <v>4978524.2683837265</v>
      </c>
      <c r="C744">
        <f t="shared" si="23"/>
        <v>38.099999999999973</v>
      </c>
    </row>
    <row r="745" spans="1:3" x14ac:dyDescent="0.2">
      <c r="A745">
        <v>74.3</v>
      </c>
      <c r="B745">
        <f t="shared" si="22"/>
        <v>5083073.278019784</v>
      </c>
      <c r="C745">
        <f t="shared" si="23"/>
        <v>38.14999999999997</v>
      </c>
    </row>
    <row r="746" spans="1:3" x14ac:dyDescent="0.2">
      <c r="A746">
        <v>74.400000000000006</v>
      </c>
      <c r="B746">
        <f t="shared" si="22"/>
        <v>5189817.8168581994</v>
      </c>
      <c r="C746">
        <f t="shared" si="23"/>
        <v>38.199999999999967</v>
      </c>
    </row>
    <row r="747" spans="1:3" x14ac:dyDescent="0.2">
      <c r="A747">
        <v>74.5</v>
      </c>
      <c r="B747">
        <f t="shared" si="22"/>
        <v>5298803.9910122212</v>
      </c>
      <c r="C747">
        <f t="shared" si="23"/>
        <v>38.249999999999964</v>
      </c>
    </row>
    <row r="748" spans="1:3" x14ac:dyDescent="0.2">
      <c r="A748">
        <v>74.599999999999994</v>
      </c>
      <c r="B748">
        <f t="shared" si="22"/>
        <v>5410078.8748234771</v>
      </c>
      <c r="C748">
        <f t="shared" si="23"/>
        <v>38.299999999999962</v>
      </c>
    </row>
    <row r="749" spans="1:3" x14ac:dyDescent="0.2">
      <c r="A749">
        <v>74.7</v>
      </c>
      <c r="B749">
        <f t="shared" si="22"/>
        <v>5523690.5311947698</v>
      </c>
      <c r="C749">
        <f t="shared" si="23"/>
        <v>38.349999999999959</v>
      </c>
    </row>
    <row r="750" spans="1:3" x14ac:dyDescent="0.2">
      <c r="A750">
        <v>74.8</v>
      </c>
      <c r="B750">
        <f t="shared" si="22"/>
        <v>5639688.0323498594</v>
      </c>
      <c r="C750">
        <f t="shared" si="23"/>
        <v>38.399999999999956</v>
      </c>
    </row>
    <row r="751" spans="1:3" x14ac:dyDescent="0.2">
      <c r="A751">
        <v>74.900000000000006</v>
      </c>
      <c r="B751">
        <f t="shared" si="22"/>
        <v>5758121.481029206</v>
      </c>
      <c r="C751">
        <f t="shared" si="23"/>
        <v>38.449999999999953</v>
      </c>
    </row>
    <row r="752" spans="1:3" x14ac:dyDescent="0.2">
      <c r="A752">
        <v>75</v>
      </c>
      <c r="B752">
        <f t="shared" si="22"/>
        <v>5879042.0321308188</v>
      </c>
      <c r="C752">
        <f t="shared" si="23"/>
        <v>38.49999999999995</v>
      </c>
    </row>
    <row r="753" spans="1:3" x14ac:dyDescent="0.2">
      <c r="A753">
        <v>75.099999999999994</v>
      </c>
      <c r="B753">
        <f t="shared" si="22"/>
        <v>6002501.914805565</v>
      </c>
      <c r="C753">
        <f t="shared" si="23"/>
        <v>38.549999999999947</v>
      </c>
    </row>
    <row r="754" spans="1:3" x14ac:dyDescent="0.2">
      <c r="A754">
        <v>75.2</v>
      </c>
      <c r="B754">
        <f t="shared" si="22"/>
        <v>6128554.4550164817</v>
      </c>
      <c r="C754">
        <f t="shared" si="23"/>
        <v>38.599999999999945</v>
      </c>
    </row>
    <row r="755" spans="1:3" x14ac:dyDescent="0.2">
      <c r="A755">
        <v>75.3</v>
      </c>
      <c r="B755">
        <f t="shared" si="22"/>
        <v>6257254.0985718276</v>
      </c>
      <c r="C755">
        <f t="shared" si="23"/>
        <v>38.649999999999942</v>
      </c>
    </row>
    <row r="756" spans="1:3" x14ac:dyDescent="0.2">
      <c r="A756">
        <v>75.400000000000006</v>
      </c>
      <c r="B756">
        <f t="shared" si="22"/>
        <v>6388656.4346418353</v>
      </c>
      <c r="C756">
        <f t="shared" si="23"/>
        <v>38.699999999999939</v>
      </c>
    </row>
    <row r="757" spans="1:3" x14ac:dyDescent="0.2">
      <c r="A757">
        <v>75.5</v>
      </c>
      <c r="B757">
        <f t="shared" si="22"/>
        <v>6522818.219769313</v>
      </c>
      <c r="C757">
        <f t="shared" si="23"/>
        <v>38.749999999999936</v>
      </c>
    </row>
    <row r="758" spans="1:3" x14ac:dyDescent="0.2">
      <c r="A758">
        <v>75.599999999999994</v>
      </c>
      <c r="B758">
        <f t="shared" si="22"/>
        <v>6659797.4023844684</v>
      </c>
      <c r="C758">
        <f t="shared" si="23"/>
        <v>38.799999999999933</v>
      </c>
    </row>
    <row r="759" spans="1:3" x14ac:dyDescent="0.2">
      <c r="A759">
        <v>75.7</v>
      </c>
      <c r="B759">
        <f t="shared" si="22"/>
        <v>6799653.1478345413</v>
      </c>
      <c r="C759">
        <f t="shared" si="23"/>
        <v>38.84999999999993</v>
      </c>
    </row>
    <row r="760" spans="1:3" x14ac:dyDescent="0.2">
      <c r="A760">
        <v>75.8</v>
      </c>
      <c r="B760">
        <f t="shared" si="22"/>
        <v>6942445.8639390664</v>
      </c>
      <c r="C760">
        <f t="shared" si="23"/>
        <v>38.899999999999928</v>
      </c>
    </row>
    <row r="761" spans="1:3" x14ac:dyDescent="0.2">
      <c r="A761">
        <v>75.900000000000006</v>
      </c>
      <c r="B761">
        <f t="shared" si="22"/>
        <v>7088237.2270817859</v>
      </c>
      <c r="C761">
        <f t="shared" si="23"/>
        <v>38.949999999999925</v>
      </c>
    </row>
    <row r="762" spans="1:3" x14ac:dyDescent="0.2">
      <c r="A762">
        <v>76</v>
      </c>
      <c r="B762">
        <f t="shared" si="22"/>
        <v>7237090.208850503</v>
      </c>
      <c r="C762">
        <f t="shared" si="23"/>
        <v>38.999999999999922</v>
      </c>
    </row>
    <row r="763" spans="1:3" x14ac:dyDescent="0.2">
      <c r="A763">
        <v>76.099999999999994</v>
      </c>
      <c r="B763">
        <f t="shared" si="22"/>
        <v>7389069.1032363633</v>
      </c>
      <c r="C763">
        <f t="shared" si="23"/>
        <v>39.049999999999919</v>
      </c>
    </row>
    <row r="764" spans="1:3" x14ac:dyDescent="0.2">
      <c r="A764">
        <v>76.2</v>
      </c>
      <c r="B764">
        <f t="shared" si="22"/>
        <v>7544239.5544043258</v>
      </c>
      <c r="C764">
        <f t="shared" si="23"/>
        <v>39.099999999999916</v>
      </c>
    </row>
    <row r="765" spans="1:3" x14ac:dyDescent="0.2">
      <c r="A765">
        <v>76.3</v>
      </c>
      <c r="B765">
        <f t="shared" si="22"/>
        <v>7702668.5850468157</v>
      </c>
      <c r="C765">
        <f t="shared" si="23"/>
        <v>39.149999999999913</v>
      </c>
    </row>
    <row r="766" spans="1:3" x14ac:dyDescent="0.2">
      <c r="A766">
        <v>76.400000000000006</v>
      </c>
      <c r="B766">
        <f t="shared" si="22"/>
        <v>7864424.6253327979</v>
      </c>
      <c r="C766">
        <f t="shared" si="23"/>
        <v>39.19999999999991</v>
      </c>
    </row>
    <row r="767" spans="1:3" x14ac:dyDescent="0.2">
      <c r="A767">
        <v>76.5</v>
      </c>
      <c r="B767">
        <f t="shared" si="22"/>
        <v>8029577.5424647862</v>
      </c>
      <c r="C767">
        <f t="shared" si="23"/>
        <v>39.249999999999908</v>
      </c>
    </row>
    <row r="768" spans="1:3" x14ac:dyDescent="0.2">
      <c r="A768">
        <v>76.599999999999994</v>
      </c>
      <c r="B768">
        <f t="shared" si="22"/>
        <v>8198198.6708565457</v>
      </c>
      <c r="C768">
        <f t="shared" si="23"/>
        <v>39.299999999999905</v>
      </c>
    </row>
    <row r="769" spans="1:3" x14ac:dyDescent="0.2">
      <c r="A769">
        <v>76.7</v>
      </c>
      <c r="B769">
        <f t="shared" si="22"/>
        <v>8370360.8429445326</v>
      </c>
      <c r="C769">
        <f t="shared" si="23"/>
        <v>39.349999999999902</v>
      </c>
    </row>
    <row r="770" spans="1:3" x14ac:dyDescent="0.2">
      <c r="A770">
        <v>76.8</v>
      </c>
      <c r="B770">
        <f t="shared" si="22"/>
        <v>8546138.4206463676</v>
      </c>
      <c r="C770">
        <f t="shared" si="23"/>
        <v>39.399999999999899</v>
      </c>
    </row>
    <row r="771" spans="1:3" x14ac:dyDescent="0.2">
      <c r="A771">
        <v>76.900000000000006</v>
      </c>
      <c r="B771">
        <f t="shared" si="22"/>
        <v>8725607.3274799399</v>
      </c>
      <c r="C771">
        <f t="shared" si="23"/>
        <v>39.449999999999896</v>
      </c>
    </row>
    <row r="772" spans="1:3" x14ac:dyDescent="0.2">
      <c r="A772">
        <v>77</v>
      </c>
      <c r="B772">
        <f t="shared" si="22"/>
        <v>8908845.0813570172</v>
      </c>
      <c r="C772">
        <f t="shared" si="23"/>
        <v>39.499999999999893</v>
      </c>
    </row>
    <row r="773" spans="1:3" x14ac:dyDescent="0.2">
      <c r="A773">
        <v>77.099999999999994</v>
      </c>
      <c r="B773">
        <f t="shared" ref="B773:B836" si="24">B772*$B$3</f>
        <v>9095930.8280655146</v>
      </c>
      <c r="C773">
        <f t="shared" ref="C773:C836" si="25">C772+$C$2</f>
        <v>39.549999999999891</v>
      </c>
    </row>
    <row r="774" spans="1:3" x14ac:dyDescent="0.2">
      <c r="A774">
        <v>77.2</v>
      </c>
      <c r="B774">
        <f t="shared" si="24"/>
        <v>9286945.3754548896</v>
      </c>
      <c r="C774">
        <f t="shared" si="25"/>
        <v>39.599999999999888</v>
      </c>
    </row>
    <row r="775" spans="1:3" x14ac:dyDescent="0.2">
      <c r="A775">
        <v>77.3</v>
      </c>
      <c r="B775">
        <f t="shared" si="24"/>
        <v>9481971.2283394411</v>
      </c>
      <c r="C775">
        <f t="shared" si="25"/>
        <v>39.649999999999885</v>
      </c>
    </row>
    <row r="776" spans="1:3" x14ac:dyDescent="0.2">
      <c r="A776">
        <v>77.400000000000006</v>
      </c>
      <c r="B776">
        <f t="shared" si="24"/>
        <v>9681092.6241345685</v>
      </c>
      <c r="C776">
        <f t="shared" si="25"/>
        <v>39.699999999999882</v>
      </c>
    </row>
    <row r="777" spans="1:3" x14ac:dyDescent="0.2">
      <c r="A777">
        <v>77.5</v>
      </c>
      <c r="B777">
        <f t="shared" si="24"/>
        <v>9884395.5692413934</v>
      </c>
      <c r="C777">
        <f t="shared" si="25"/>
        <v>39.749999999999879</v>
      </c>
    </row>
    <row r="778" spans="1:3" x14ac:dyDescent="0.2">
      <c r="A778">
        <v>77.599999999999994</v>
      </c>
      <c r="B778">
        <f t="shared" si="24"/>
        <v>10091967.876195462</v>
      </c>
      <c r="C778">
        <f t="shared" si="25"/>
        <v>39.799999999999876</v>
      </c>
    </row>
    <row r="779" spans="1:3" x14ac:dyDescent="0.2">
      <c r="A779">
        <v>77.7</v>
      </c>
      <c r="B779">
        <f t="shared" si="24"/>
        <v>10303899.201595565</v>
      </c>
      <c r="C779">
        <f t="shared" si="25"/>
        <v>39.849999999999874</v>
      </c>
    </row>
    <row r="780" spans="1:3" x14ac:dyDescent="0.2">
      <c r="A780">
        <v>77.8</v>
      </c>
      <c r="B780">
        <f t="shared" si="24"/>
        <v>10520281.084829072</v>
      </c>
      <c r="C780">
        <f t="shared" si="25"/>
        <v>39.899999999999871</v>
      </c>
    </row>
    <row r="781" spans="1:3" x14ac:dyDescent="0.2">
      <c r="A781">
        <v>77.900000000000006</v>
      </c>
      <c r="B781">
        <f t="shared" si="24"/>
        <v>10741206.987610482</v>
      </c>
      <c r="C781">
        <f t="shared" si="25"/>
        <v>39.949999999999868</v>
      </c>
    </row>
    <row r="782" spans="1:3" x14ac:dyDescent="0.2">
      <c r="A782">
        <v>78</v>
      </c>
      <c r="B782">
        <f t="shared" si="24"/>
        <v>10966772.334350301</v>
      </c>
      <c r="C782">
        <f t="shared" si="25"/>
        <v>39.999999999999865</v>
      </c>
    </row>
    <row r="783" spans="1:3" x14ac:dyDescent="0.2">
      <c r="A783">
        <v>78.099999999999994</v>
      </c>
      <c r="B783">
        <f t="shared" si="24"/>
        <v>11197074.553371657</v>
      </c>
      <c r="C783">
        <f t="shared" si="25"/>
        <v>40.049999999999862</v>
      </c>
    </row>
    <row r="784" spans="1:3" x14ac:dyDescent="0.2">
      <c r="A784">
        <v>78.2</v>
      </c>
      <c r="B784">
        <f t="shared" si="24"/>
        <v>11432213.118992461</v>
      </c>
      <c r="C784">
        <f t="shared" si="25"/>
        <v>40.099999999999859</v>
      </c>
    </row>
    <row r="785" spans="1:3" x14ac:dyDescent="0.2">
      <c r="A785">
        <v>78.3</v>
      </c>
      <c r="B785">
        <f t="shared" si="24"/>
        <v>11672289.594491301</v>
      </c>
      <c r="C785">
        <f t="shared" si="25"/>
        <v>40.149999999999856</v>
      </c>
    </row>
    <row r="786" spans="1:3" x14ac:dyDescent="0.2">
      <c r="A786">
        <v>78.400000000000006</v>
      </c>
      <c r="B786">
        <f t="shared" si="24"/>
        <v>11917407.675975617</v>
      </c>
      <c r="C786">
        <f t="shared" si="25"/>
        <v>40.199999999999854</v>
      </c>
    </row>
    <row r="787" spans="1:3" x14ac:dyDescent="0.2">
      <c r="A787">
        <v>78.5</v>
      </c>
      <c r="B787">
        <f t="shared" si="24"/>
        <v>12167673.237171104</v>
      </c>
      <c r="C787">
        <f t="shared" si="25"/>
        <v>40.249999999999851</v>
      </c>
    </row>
    <row r="788" spans="1:3" x14ac:dyDescent="0.2">
      <c r="A788">
        <v>78.599999999999994</v>
      </c>
      <c r="B788">
        <f t="shared" si="24"/>
        <v>12423194.375151696</v>
      </c>
      <c r="C788">
        <f t="shared" si="25"/>
        <v>40.299999999999848</v>
      </c>
    </row>
    <row r="789" spans="1:3" x14ac:dyDescent="0.2">
      <c r="A789">
        <v>78.7</v>
      </c>
      <c r="B789">
        <f t="shared" si="24"/>
        <v>12684081.457029881</v>
      </c>
      <c r="C789">
        <f t="shared" si="25"/>
        <v>40.349999999999845</v>
      </c>
    </row>
    <row r="790" spans="1:3" x14ac:dyDescent="0.2">
      <c r="A790">
        <v>78.8</v>
      </c>
      <c r="B790">
        <f t="shared" si="24"/>
        <v>12950447.167627508</v>
      </c>
      <c r="C790">
        <f t="shared" si="25"/>
        <v>40.399999999999842</v>
      </c>
    </row>
    <row r="791" spans="1:3" x14ac:dyDescent="0.2">
      <c r="A791">
        <v>78.900000000000006</v>
      </c>
      <c r="B791">
        <f t="shared" si="24"/>
        <v>13222406.558147684</v>
      </c>
      <c r="C791">
        <f t="shared" si="25"/>
        <v>40.449999999999839</v>
      </c>
    </row>
    <row r="792" spans="1:3" x14ac:dyDescent="0.2">
      <c r="A792">
        <v>79</v>
      </c>
      <c r="B792">
        <f t="shared" si="24"/>
        <v>13500077.095868783</v>
      </c>
      <c r="C792">
        <f t="shared" si="25"/>
        <v>40.499999999999837</v>
      </c>
    </row>
    <row r="793" spans="1:3" x14ac:dyDescent="0.2">
      <c r="A793">
        <v>79.099999999999994</v>
      </c>
      <c r="B793">
        <f t="shared" si="24"/>
        <v>13783578.714882025</v>
      </c>
      <c r="C793">
        <f t="shared" si="25"/>
        <v>40.549999999999834</v>
      </c>
    </row>
    <row r="794" spans="1:3" x14ac:dyDescent="0.2">
      <c r="A794">
        <v>79.2</v>
      </c>
      <c r="B794">
        <f t="shared" si="24"/>
        <v>14073033.867894547</v>
      </c>
      <c r="C794">
        <f t="shared" si="25"/>
        <v>40.599999999999831</v>
      </c>
    </row>
    <row r="795" spans="1:3" x14ac:dyDescent="0.2">
      <c r="A795">
        <v>79.3</v>
      </c>
      <c r="B795">
        <f t="shared" si="24"/>
        <v>14368567.579120331</v>
      </c>
      <c r="C795">
        <f t="shared" si="25"/>
        <v>40.649999999999828</v>
      </c>
    </row>
    <row r="796" spans="1:3" x14ac:dyDescent="0.2">
      <c r="A796">
        <v>79.400000000000006</v>
      </c>
      <c r="B796">
        <f t="shared" si="24"/>
        <v>14670307.498281857</v>
      </c>
      <c r="C796">
        <f t="shared" si="25"/>
        <v>40.699999999999825</v>
      </c>
    </row>
    <row r="797" spans="1:3" x14ac:dyDescent="0.2">
      <c r="A797">
        <v>79.5</v>
      </c>
      <c r="B797">
        <f t="shared" si="24"/>
        <v>14978383.955745775</v>
      </c>
      <c r="C797">
        <f t="shared" si="25"/>
        <v>40.749999999999822</v>
      </c>
    </row>
    <row r="798" spans="1:3" x14ac:dyDescent="0.2">
      <c r="A798">
        <v>79.599999999999994</v>
      </c>
      <c r="B798">
        <f t="shared" si="24"/>
        <v>15292930.018816436</v>
      </c>
      <c r="C798">
        <f t="shared" si="25"/>
        <v>40.79999999999982</v>
      </c>
    </row>
    <row r="799" spans="1:3" x14ac:dyDescent="0.2">
      <c r="A799">
        <v>79.7</v>
      </c>
      <c r="B799">
        <f t="shared" si="24"/>
        <v>15614081.54921158</v>
      </c>
      <c r="C799">
        <f t="shared" si="25"/>
        <v>40.849999999999817</v>
      </c>
    </row>
    <row r="800" spans="1:3" x14ac:dyDescent="0.2">
      <c r="A800">
        <v>79.8</v>
      </c>
      <c r="B800">
        <f t="shared" si="24"/>
        <v>15941977.261745023</v>
      </c>
      <c r="C800">
        <f t="shared" si="25"/>
        <v>40.899999999999814</v>
      </c>
    </row>
    <row r="801" spans="1:3" x14ac:dyDescent="0.2">
      <c r="A801">
        <v>79.900000000000006</v>
      </c>
      <c r="B801">
        <f t="shared" si="24"/>
        <v>16276758.784241667</v>
      </c>
      <c r="C801">
        <f t="shared" si="25"/>
        <v>40.949999999999811</v>
      </c>
    </row>
    <row r="802" spans="1:3" x14ac:dyDescent="0.2">
      <c r="A802">
        <v>80</v>
      </c>
      <c r="B802">
        <f t="shared" si="24"/>
        <v>16618570.718710741</v>
      </c>
      <c r="C802">
        <f t="shared" si="25"/>
        <v>40.999999999999808</v>
      </c>
    </row>
    <row r="803" spans="1:3" x14ac:dyDescent="0.2">
      <c r="A803">
        <v>80.099999999999994</v>
      </c>
      <c r="B803">
        <f t="shared" si="24"/>
        <v>16967560.703803666</v>
      </c>
      <c r="C803">
        <f t="shared" si="25"/>
        <v>41.049999999999805</v>
      </c>
    </row>
    <row r="804" spans="1:3" x14ac:dyDescent="0.2">
      <c r="A804">
        <v>80.2</v>
      </c>
      <c r="B804">
        <f t="shared" si="24"/>
        <v>17323879.478583541</v>
      </c>
      <c r="C804">
        <f t="shared" si="25"/>
        <v>41.099999999999802</v>
      </c>
    </row>
    <row r="805" spans="1:3" x14ac:dyDescent="0.2">
      <c r="A805">
        <v>80.3</v>
      </c>
      <c r="B805">
        <f t="shared" si="24"/>
        <v>17687680.947633792</v>
      </c>
      <c r="C805">
        <f t="shared" si="25"/>
        <v>41.1499999999998</v>
      </c>
    </row>
    <row r="806" spans="1:3" x14ac:dyDescent="0.2">
      <c r="A806">
        <v>80.400000000000006</v>
      </c>
      <c r="B806">
        <f t="shared" si="24"/>
        <v>18059122.2475341</v>
      </c>
      <c r="C806">
        <f t="shared" si="25"/>
        <v>41.199999999999797</v>
      </c>
    </row>
    <row r="807" spans="1:3" x14ac:dyDescent="0.2">
      <c r="A807">
        <v>80.5</v>
      </c>
      <c r="B807">
        <f t="shared" si="24"/>
        <v>18438363.814732313</v>
      </c>
      <c r="C807">
        <f t="shared" si="25"/>
        <v>41.249999999999794</v>
      </c>
    </row>
    <row r="808" spans="1:3" x14ac:dyDescent="0.2">
      <c r="A808">
        <v>80.599999999999994</v>
      </c>
      <c r="B808">
        <f t="shared" si="24"/>
        <v>18825569.454841688</v>
      </c>
      <c r="C808">
        <f t="shared" si="25"/>
        <v>41.299999999999791</v>
      </c>
    </row>
    <row r="809" spans="1:3" x14ac:dyDescent="0.2">
      <c r="A809">
        <v>80.7</v>
      </c>
      <c r="B809">
        <f t="shared" si="24"/>
        <v>19220906.413393363</v>
      </c>
      <c r="C809">
        <f t="shared" si="25"/>
        <v>41.349999999999788</v>
      </c>
    </row>
    <row r="810" spans="1:3" x14ac:dyDescent="0.2">
      <c r="A810">
        <v>80.8</v>
      </c>
      <c r="B810">
        <f t="shared" si="24"/>
        <v>19624545.448074624</v>
      </c>
      <c r="C810">
        <f t="shared" si="25"/>
        <v>41.399999999999785</v>
      </c>
    </row>
    <row r="811" spans="1:3" x14ac:dyDescent="0.2">
      <c r="A811">
        <v>80.900000000000006</v>
      </c>
      <c r="B811">
        <f t="shared" si="24"/>
        <v>20036660.90248419</v>
      </c>
      <c r="C811">
        <f t="shared" si="25"/>
        <v>41.449999999999783</v>
      </c>
    </row>
    <row r="812" spans="1:3" x14ac:dyDescent="0.2">
      <c r="A812">
        <v>81</v>
      </c>
      <c r="B812">
        <f t="shared" si="24"/>
        <v>20457430.781436358</v>
      </c>
      <c r="C812">
        <f t="shared" si="25"/>
        <v>41.49999999999978</v>
      </c>
    </row>
    <row r="813" spans="1:3" x14ac:dyDescent="0.2">
      <c r="A813">
        <v>81.099999999999994</v>
      </c>
      <c r="B813">
        <f t="shared" si="24"/>
        <v>20887036.82784652</v>
      </c>
      <c r="C813">
        <f t="shared" si="25"/>
        <v>41.549999999999777</v>
      </c>
    </row>
    <row r="814" spans="1:3" x14ac:dyDescent="0.2">
      <c r="A814">
        <v>81.2</v>
      </c>
      <c r="B814">
        <f t="shared" si="24"/>
        <v>21325664.601231296</v>
      </c>
      <c r="C814">
        <f t="shared" si="25"/>
        <v>41.599999999999774</v>
      </c>
    </row>
    <row r="815" spans="1:3" x14ac:dyDescent="0.2">
      <c r="A815">
        <v>81.3</v>
      </c>
      <c r="B815">
        <f t="shared" si="24"/>
        <v>21773503.557857152</v>
      </c>
      <c r="C815">
        <f t="shared" si="25"/>
        <v>41.649999999999771</v>
      </c>
    </row>
    <row r="816" spans="1:3" x14ac:dyDescent="0.2">
      <c r="A816">
        <v>81.400000000000006</v>
      </c>
      <c r="B816">
        <f t="shared" si="24"/>
        <v>22230747.132572152</v>
      </c>
      <c r="C816">
        <f t="shared" si="25"/>
        <v>41.699999999999768</v>
      </c>
    </row>
    <row r="817" spans="1:3" x14ac:dyDescent="0.2">
      <c r="A817">
        <v>81.5</v>
      </c>
      <c r="B817">
        <f t="shared" si="24"/>
        <v>22697592.822356164</v>
      </c>
      <c r="C817">
        <f t="shared" si="25"/>
        <v>41.749999999999766</v>
      </c>
    </row>
    <row r="818" spans="1:3" x14ac:dyDescent="0.2">
      <c r="A818">
        <v>81.599999999999994</v>
      </c>
      <c r="B818">
        <f t="shared" si="24"/>
        <v>23174242.271625642</v>
      </c>
      <c r="C818">
        <f t="shared" si="25"/>
        <v>41.799999999999763</v>
      </c>
    </row>
    <row r="819" spans="1:3" x14ac:dyDescent="0.2">
      <c r="A819">
        <v>81.7</v>
      </c>
      <c r="B819">
        <f t="shared" si="24"/>
        <v>23660901.359329779</v>
      </c>
      <c r="C819">
        <f t="shared" si="25"/>
        <v>41.84999999999976</v>
      </c>
    </row>
    <row r="820" spans="1:3" x14ac:dyDescent="0.2">
      <c r="A820">
        <v>81.8</v>
      </c>
      <c r="B820">
        <f t="shared" si="24"/>
        <v>24157780.287875701</v>
      </c>
      <c r="C820">
        <f t="shared" si="25"/>
        <v>41.899999999999757</v>
      </c>
    </row>
    <row r="821" spans="1:3" x14ac:dyDescent="0.2">
      <c r="A821">
        <v>81.900000000000006</v>
      </c>
      <c r="B821">
        <f t="shared" si="24"/>
        <v>24665093.67392109</v>
      </c>
      <c r="C821">
        <f t="shared" si="25"/>
        <v>41.949999999999754</v>
      </c>
    </row>
    <row r="822" spans="1:3" x14ac:dyDescent="0.2">
      <c r="A822">
        <v>82</v>
      </c>
      <c r="B822">
        <f t="shared" si="24"/>
        <v>25183060.641073432</v>
      </c>
      <c r="C822">
        <f t="shared" si="25"/>
        <v>41.999999999999751</v>
      </c>
    </row>
    <row r="823" spans="1:3" x14ac:dyDescent="0.2">
      <c r="A823">
        <v>82.1</v>
      </c>
      <c r="B823">
        <f t="shared" si="24"/>
        <v>25711904.914535973</v>
      </c>
      <c r="C823">
        <f t="shared" si="25"/>
        <v>42.049999999999748</v>
      </c>
    </row>
    <row r="824" spans="1:3" x14ac:dyDescent="0.2">
      <c r="A824">
        <v>82.2</v>
      </c>
      <c r="B824">
        <f t="shared" si="24"/>
        <v>26251854.917741228</v>
      </c>
      <c r="C824">
        <f t="shared" si="25"/>
        <v>42.099999999999746</v>
      </c>
    </row>
    <row r="825" spans="1:3" x14ac:dyDescent="0.2">
      <c r="A825">
        <v>82.3</v>
      </c>
      <c r="B825">
        <f t="shared" si="24"/>
        <v>26803143.87101379</v>
      </c>
      <c r="C825">
        <f t="shared" si="25"/>
        <v>42.149999999999743</v>
      </c>
    </row>
    <row r="826" spans="1:3" x14ac:dyDescent="0.2">
      <c r="A826">
        <v>82.4</v>
      </c>
      <c r="B826">
        <f t="shared" si="24"/>
        <v>27366009.892305076</v>
      </c>
      <c r="C826">
        <f t="shared" si="25"/>
        <v>42.19999999999974</v>
      </c>
    </row>
    <row r="827" spans="1:3" x14ac:dyDescent="0.2">
      <c r="A827">
        <v>82.5</v>
      </c>
      <c r="B827">
        <f t="shared" si="24"/>
        <v>27940696.100043479</v>
      </c>
      <c r="C827">
        <f t="shared" si="25"/>
        <v>42.249999999999737</v>
      </c>
    </row>
    <row r="828" spans="1:3" x14ac:dyDescent="0.2">
      <c r="A828">
        <v>82.6</v>
      </c>
      <c r="B828">
        <f t="shared" si="24"/>
        <v>28527450.718144391</v>
      </c>
      <c r="C828">
        <f t="shared" si="25"/>
        <v>42.299999999999734</v>
      </c>
    </row>
    <row r="829" spans="1:3" x14ac:dyDescent="0.2">
      <c r="A829">
        <v>82.7</v>
      </c>
      <c r="B829">
        <f t="shared" si="24"/>
        <v>29126527.183225419</v>
      </c>
      <c r="C829">
        <f t="shared" si="25"/>
        <v>42.349999999999731</v>
      </c>
    </row>
    <row r="830" spans="1:3" x14ac:dyDescent="0.2">
      <c r="A830">
        <v>82.8</v>
      </c>
      <c r="B830">
        <f t="shared" si="24"/>
        <v>29738184.25407315</v>
      </c>
      <c r="C830">
        <f t="shared" si="25"/>
        <v>42.399999999999729</v>
      </c>
    </row>
    <row r="831" spans="1:3" x14ac:dyDescent="0.2">
      <c r="A831">
        <v>82.9</v>
      </c>
      <c r="B831">
        <f t="shared" si="24"/>
        <v>30362686.123408683</v>
      </c>
      <c r="C831">
        <f t="shared" si="25"/>
        <v>42.449999999999726</v>
      </c>
    </row>
    <row r="832" spans="1:3" x14ac:dyDescent="0.2">
      <c r="A832">
        <v>83</v>
      </c>
      <c r="B832">
        <f t="shared" si="24"/>
        <v>31000302.532000262</v>
      </c>
      <c r="C832">
        <f t="shared" si="25"/>
        <v>42.499999999999723</v>
      </c>
    </row>
    <row r="833" spans="1:3" x14ac:dyDescent="0.2">
      <c r="A833">
        <v>83.1</v>
      </c>
      <c r="B833">
        <f t="shared" si="24"/>
        <v>31651308.885172267</v>
      </c>
      <c r="C833">
        <f t="shared" si="25"/>
        <v>42.54999999999972</v>
      </c>
    </row>
    <row r="834" spans="1:3" x14ac:dyDescent="0.2">
      <c r="A834">
        <v>83.2</v>
      </c>
      <c r="B834">
        <f t="shared" si="24"/>
        <v>32315986.371760882</v>
      </c>
      <c r="C834">
        <f t="shared" si="25"/>
        <v>42.599999999999717</v>
      </c>
    </row>
    <row r="835" spans="1:3" x14ac:dyDescent="0.2">
      <c r="A835">
        <v>83.3</v>
      </c>
      <c r="B835">
        <f t="shared" si="24"/>
        <v>32994622.085567858</v>
      </c>
      <c r="C835">
        <f t="shared" si="25"/>
        <v>42.649999999999714</v>
      </c>
    </row>
    <row r="836" spans="1:3" x14ac:dyDescent="0.2">
      <c r="A836">
        <v>83.4</v>
      </c>
      <c r="B836">
        <f t="shared" si="24"/>
        <v>33687509.149364777</v>
      </c>
      <c r="C836">
        <f t="shared" si="25"/>
        <v>42.699999999999712</v>
      </c>
    </row>
    <row r="837" spans="1:3" x14ac:dyDescent="0.2">
      <c r="A837">
        <v>83.5</v>
      </c>
      <c r="B837">
        <f t="shared" ref="B837:B900" si="26">B836*$B$3</f>
        <v>34394946.841501437</v>
      </c>
      <c r="C837">
        <f t="shared" ref="C837:C900" si="27">C836+$C$2</f>
        <v>42.749999999999709</v>
      </c>
    </row>
    <row r="838" spans="1:3" x14ac:dyDescent="0.2">
      <c r="A838">
        <v>83.6</v>
      </c>
      <c r="B838">
        <f t="shared" si="26"/>
        <v>35117240.725172967</v>
      </c>
      <c r="C838">
        <f t="shared" si="27"/>
        <v>42.799999999999706</v>
      </c>
    </row>
    <row r="839" spans="1:3" x14ac:dyDescent="0.2">
      <c r="A839">
        <v>83.7</v>
      </c>
      <c r="B839">
        <f t="shared" si="26"/>
        <v>35854702.780401595</v>
      </c>
      <c r="C839">
        <f t="shared" si="27"/>
        <v>42.849999999999703</v>
      </c>
    </row>
    <row r="840" spans="1:3" x14ac:dyDescent="0.2">
      <c r="A840">
        <v>83.8</v>
      </c>
      <c r="B840">
        <f t="shared" si="26"/>
        <v>36607651.538790025</v>
      </c>
      <c r="C840">
        <f t="shared" si="27"/>
        <v>42.8999999999997</v>
      </c>
    </row>
    <row r="841" spans="1:3" x14ac:dyDescent="0.2">
      <c r="A841">
        <v>83.9</v>
      </c>
      <c r="B841">
        <f t="shared" si="26"/>
        <v>37376412.221104614</v>
      </c>
      <c r="C841">
        <f t="shared" si="27"/>
        <v>42.949999999999697</v>
      </c>
    </row>
    <row r="842" spans="1:3" x14ac:dyDescent="0.2">
      <c r="A842">
        <v>84</v>
      </c>
      <c r="B842">
        <f t="shared" si="26"/>
        <v>38161316.877747811</v>
      </c>
      <c r="C842">
        <f t="shared" si="27"/>
        <v>42.999999999999694</v>
      </c>
    </row>
    <row r="843" spans="1:3" x14ac:dyDescent="0.2">
      <c r="A843">
        <v>84.1</v>
      </c>
      <c r="B843">
        <f t="shared" si="26"/>
        <v>38962704.53218051</v>
      </c>
      <c r="C843">
        <f t="shared" si="27"/>
        <v>43.049999999999692</v>
      </c>
    </row>
    <row r="844" spans="1:3" x14ac:dyDescent="0.2">
      <c r="A844">
        <v>84.2</v>
      </c>
      <c r="B844">
        <f t="shared" si="26"/>
        <v>39780921.327356301</v>
      </c>
      <c r="C844">
        <f t="shared" si="27"/>
        <v>43.099999999999689</v>
      </c>
    </row>
    <row r="845" spans="1:3" x14ac:dyDescent="0.2">
      <c r="A845">
        <v>84.3</v>
      </c>
      <c r="B845">
        <f t="shared" si="26"/>
        <v>40616320.675230779</v>
      </c>
      <c r="C845">
        <f t="shared" si="27"/>
        <v>43.149999999999686</v>
      </c>
    </row>
    <row r="846" spans="1:3" x14ac:dyDescent="0.2">
      <c r="A846">
        <v>84.4</v>
      </c>
      <c r="B846">
        <f t="shared" si="26"/>
        <v>41469263.409410618</v>
      </c>
      <c r="C846">
        <f t="shared" si="27"/>
        <v>43.199999999999683</v>
      </c>
    </row>
    <row r="847" spans="1:3" x14ac:dyDescent="0.2">
      <c r="A847">
        <v>84.5</v>
      </c>
      <c r="B847">
        <f t="shared" si="26"/>
        <v>42340117.94100824</v>
      </c>
      <c r="C847">
        <f t="shared" si="27"/>
        <v>43.24999999999968</v>
      </c>
    </row>
    <row r="848" spans="1:3" x14ac:dyDescent="0.2">
      <c r="A848">
        <v>84.6</v>
      </c>
      <c r="B848">
        <f t="shared" si="26"/>
        <v>43229260.41776941</v>
      </c>
      <c r="C848">
        <f t="shared" si="27"/>
        <v>43.299999999999677</v>
      </c>
    </row>
    <row r="849" spans="1:3" x14ac:dyDescent="0.2">
      <c r="A849">
        <v>84.7</v>
      </c>
      <c r="B849">
        <f t="shared" si="26"/>
        <v>44137074.886542566</v>
      </c>
      <c r="C849">
        <f t="shared" si="27"/>
        <v>43.349999999999675</v>
      </c>
    </row>
    <row r="850" spans="1:3" x14ac:dyDescent="0.2">
      <c r="A850">
        <v>84.8</v>
      </c>
      <c r="B850">
        <f t="shared" si="26"/>
        <v>45063953.459159955</v>
      </c>
      <c r="C850">
        <f t="shared" si="27"/>
        <v>43.399999999999672</v>
      </c>
    </row>
    <row r="851" spans="1:3" x14ac:dyDescent="0.2">
      <c r="A851">
        <v>84.9</v>
      </c>
      <c r="B851">
        <f t="shared" si="26"/>
        <v>46010296.481802307</v>
      </c>
      <c r="C851">
        <f t="shared" si="27"/>
        <v>43.449999999999669</v>
      </c>
    </row>
    <row r="852" spans="1:3" x14ac:dyDescent="0.2">
      <c r="A852">
        <v>85</v>
      </c>
      <c r="B852">
        <f t="shared" si="26"/>
        <v>46976512.707920149</v>
      </c>
      <c r="C852">
        <f t="shared" si="27"/>
        <v>43.499999999999666</v>
      </c>
    </row>
    <row r="853" spans="1:3" x14ac:dyDescent="0.2">
      <c r="A853">
        <v>85.1</v>
      </c>
      <c r="B853">
        <f t="shared" si="26"/>
        <v>47963019.474786468</v>
      </c>
      <c r="C853">
        <f t="shared" si="27"/>
        <v>43.549999999999663</v>
      </c>
    </row>
    <row r="854" spans="1:3" x14ac:dyDescent="0.2">
      <c r="A854">
        <v>85.2</v>
      </c>
      <c r="B854">
        <f t="shared" si="26"/>
        <v>48970242.88375698</v>
      </c>
      <c r="C854">
        <f t="shared" si="27"/>
        <v>43.59999999999966</v>
      </c>
    </row>
    <row r="855" spans="1:3" x14ac:dyDescent="0.2">
      <c r="A855">
        <v>85.3</v>
      </c>
      <c r="B855">
        <f t="shared" si="26"/>
        <v>49998617.984315872</v>
      </c>
      <c r="C855">
        <f t="shared" si="27"/>
        <v>43.649999999999658</v>
      </c>
    </row>
    <row r="856" spans="1:3" x14ac:dyDescent="0.2">
      <c r="A856">
        <v>85.4</v>
      </c>
      <c r="B856">
        <f t="shared" si="26"/>
        <v>51048588.961986504</v>
      </c>
      <c r="C856">
        <f t="shared" si="27"/>
        <v>43.699999999999655</v>
      </c>
    </row>
    <row r="857" spans="1:3" x14ac:dyDescent="0.2">
      <c r="A857">
        <v>85.5</v>
      </c>
      <c r="B857">
        <f t="shared" si="26"/>
        <v>52120609.330188215</v>
      </c>
      <c r="C857">
        <f t="shared" si="27"/>
        <v>43.749999999999652</v>
      </c>
    </row>
    <row r="858" spans="1:3" x14ac:dyDescent="0.2">
      <c r="A858">
        <v>85.6</v>
      </c>
      <c r="B858">
        <f t="shared" si="26"/>
        <v>53215142.126122162</v>
      </c>
      <c r="C858">
        <f t="shared" si="27"/>
        <v>43.799999999999649</v>
      </c>
    </row>
    <row r="859" spans="1:3" x14ac:dyDescent="0.2">
      <c r="A859">
        <v>85.7</v>
      </c>
      <c r="B859">
        <f t="shared" si="26"/>
        <v>54332660.110770725</v>
      </c>
      <c r="C859">
        <f t="shared" si="27"/>
        <v>43.849999999999646</v>
      </c>
    </row>
    <row r="860" spans="1:3" x14ac:dyDescent="0.2">
      <c r="A860">
        <v>85.8</v>
      </c>
      <c r="B860">
        <f t="shared" si="26"/>
        <v>55473645.973096907</v>
      </c>
      <c r="C860">
        <f t="shared" si="27"/>
        <v>43.899999999999643</v>
      </c>
    </row>
    <row r="861" spans="1:3" x14ac:dyDescent="0.2">
      <c r="A861">
        <v>85.9</v>
      </c>
      <c r="B861">
        <f t="shared" si="26"/>
        <v>56638592.538531937</v>
      </c>
      <c r="C861">
        <f t="shared" si="27"/>
        <v>43.94999999999964</v>
      </c>
    </row>
    <row r="862" spans="1:3" x14ac:dyDescent="0.2">
      <c r="A862">
        <v>86</v>
      </c>
      <c r="B862">
        <f t="shared" si="26"/>
        <v>57828002.981841102</v>
      </c>
      <c r="C862">
        <f t="shared" si="27"/>
        <v>43.999999999999638</v>
      </c>
    </row>
    <row r="863" spans="1:3" x14ac:dyDescent="0.2">
      <c r="A863">
        <v>86.1</v>
      </c>
      <c r="B863">
        <f t="shared" si="26"/>
        <v>59042391.04445976</v>
      </c>
      <c r="C863">
        <f t="shared" si="27"/>
        <v>44.049999999999635</v>
      </c>
    </row>
    <row r="864" spans="1:3" x14ac:dyDescent="0.2">
      <c r="A864">
        <v>86.2</v>
      </c>
      <c r="B864">
        <f t="shared" si="26"/>
        <v>60282281.25639341</v>
      </c>
      <c r="C864">
        <f t="shared" si="27"/>
        <v>44.099999999999632</v>
      </c>
    </row>
    <row r="865" spans="1:3" x14ac:dyDescent="0.2">
      <c r="A865">
        <v>86.3</v>
      </c>
      <c r="B865">
        <f t="shared" si="26"/>
        <v>61548209.16277767</v>
      </c>
      <c r="C865">
        <f t="shared" si="27"/>
        <v>44.149999999999629</v>
      </c>
    </row>
    <row r="866" spans="1:3" x14ac:dyDescent="0.2">
      <c r="A866">
        <v>86.4</v>
      </c>
      <c r="B866">
        <f t="shared" si="26"/>
        <v>62840721.555195995</v>
      </c>
      <c r="C866">
        <f t="shared" si="27"/>
        <v>44.199999999999626</v>
      </c>
    </row>
    <row r="867" spans="1:3" x14ac:dyDescent="0.2">
      <c r="A867">
        <v>86.5</v>
      </c>
      <c r="B867">
        <f t="shared" si="26"/>
        <v>64160376.707855105</v>
      </c>
      <c r="C867">
        <f t="shared" si="27"/>
        <v>44.249999999999623</v>
      </c>
    </row>
    <row r="868" spans="1:3" x14ac:dyDescent="0.2">
      <c r="A868">
        <v>86.6</v>
      </c>
      <c r="B868">
        <f t="shared" si="26"/>
        <v>65507744.618720055</v>
      </c>
      <c r="C868">
        <f t="shared" si="27"/>
        <v>44.299999999999621</v>
      </c>
    </row>
    <row r="869" spans="1:3" x14ac:dyDescent="0.2">
      <c r="A869">
        <v>86.7</v>
      </c>
      <c r="B869">
        <f t="shared" si="26"/>
        <v>66883407.255713172</v>
      </c>
      <c r="C869">
        <f t="shared" si="27"/>
        <v>44.349999999999618</v>
      </c>
    </row>
    <row r="870" spans="1:3" x14ac:dyDescent="0.2">
      <c r="A870">
        <v>86.8</v>
      </c>
      <c r="B870">
        <f t="shared" si="26"/>
        <v>68287958.808083147</v>
      </c>
      <c r="C870">
        <f t="shared" si="27"/>
        <v>44.399999999999615</v>
      </c>
    </row>
    <row r="871" spans="1:3" x14ac:dyDescent="0.2">
      <c r="A871">
        <v>86.9</v>
      </c>
      <c r="B871">
        <f t="shared" si="26"/>
        <v>69722005.943052888</v>
      </c>
      <c r="C871">
        <f t="shared" si="27"/>
        <v>44.449999999999612</v>
      </c>
    </row>
    <row r="872" spans="1:3" x14ac:dyDescent="0.2">
      <c r="A872">
        <v>87</v>
      </c>
      <c r="B872">
        <f t="shared" si="26"/>
        <v>71186168.067856997</v>
      </c>
      <c r="C872">
        <f t="shared" si="27"/>
        <v>44.499999999999609</v>
      </c>
    </row>
    <row r="873" spans="1:3" x14ac:dyDescent="0.2">
      <c r="A873">
        <v>87.1</v>
      </c>
      <c r="B873">
        <f t="shared" si="26"/>
        <v>72681077.597281992</v>
      </c>
      <c r="C873">
        <f t="shared" si="27"/>
        <v>44.549999999999606</v>
      </c>
    </row>
    <row r="874" spans="1:3" x14ac:dyDescent="0.2">
      <c r="A874">
        <v>87.2</v>
      </c>
      <c r="B874">
        <f t="shared" si="26"/>
        <v>74207380.226824909</v>
      </c>
      <c r="C874">
        <f t="shared" si="27"/>
        <v>44.599999999999604</v>
      </c>
    </row>
    <row r="875" spans="1:3" x14ac:dyDescent="0.2">
      <c r="A875">
        <v>87.3</v>
      </c>
      <c r="B875">
        <f t="shared" si="26"/>
        <v>75765735.211588219</v>
      </c>
      <c r="C875">
        <f t="shared" si="27"/>
        <v>44.649999999999601</v>
      </c>
    </row>
    <row r="876" spans="1:3" x14ac:dyDescent="0.2">
      <c r="A876">
        <v>87.4</v>
      </c>
      <c r="B876">
        <f t="shared" si="26"/>
        <v>77356815.651031569</v>
      </c>
      <c r="C876">
        <f t="shared" si="27"/>
        <v>44.699999999999598</v>
      </c>
    </row>
    <row r="877" spans="1:3" x14ac:dyDescent="0.2">
      <c r="A877">
        <v>87.5</v>
      </c>
      <c r="B877">
        <f t="shared" si="26"/>
        <v>78981308.77970323</v>
      </c>
      <c r="C877">
        <f t="shared" si="27"/>
        <v>44.749999999999595</v>
      </c>
    </row>
    <row r="878" spans="1:3" x14ac:dyDescent="0.2">
      <c r="A878">
        <v>87.6</v>
      </c>
      <c r="B878">
        <f t="shared" si="26"/>
        <v>80639916.264076993</v>
      </c>
      <c r="C878">
        <f t="shared" si="27"/>
        <v>44.799999999999592</v>
      </c>
    </row>
    <row r="879" spans="1:3" x14ac:dyDescent="0.2">
      <c r="A879">
        <v>87.7</v>
      </c>
      <c r="B879">
        <f t="shared" si="26"/>
        <v>82333354.505622596</v>
      </c>
      <c r="C879">
        <f t="shared" si="27"/>
        <v>44.849999999999589</v>
      </c>
    </row>
    <row r="880" spans="1:3" x14ac:dyDescent="0.2">
      <c r="A880">
        <v>87.8</v>
      </c>
      <c r="B880">
        <f t="shared" si="26"/>
        <v>84062354.950240657</v>
      </c>
      <c r="C880">
        <f t="shared" si="27"/>
        <v>44.899999999999586</v>
      </c>
    </row>
    <row r="881" spans="1:3" x14ac:dyDescent="0.2">
      <c r="A881">
        <v>87.9</v>
      </c>
      <c r="B881">
        <f t="shared" si="26"/>
        <v>85827664.404195696</v>
      </c>
      <c r="C881">
        <f t="shared" si="27"/>
        <v>44.949999999999584</v>
      </c>
    </row>
    <row r="882" spans="1:3" x14ac:dyDescent="0.2">
      <c r="A882">
        <v>88</v>
      </c>
      <c r="B882">
        <f t="shared" si="26"/>
        <v>87630045.356683791</v>
      </c>
      <c r="C882">
        <f t="shared" si="27"/>
        <v>44.999999999999581</v>
      </c>
    </row>
    <row r="883" spans="1:3" x14ac:dyDescent="0.2">
      <c r="A883">
        <v>88.1</v>
      </c>
      <c r="B883">
        <f t="shared" si="26"/>
        <v>89470276.309174135</v>
      </c>
      <c r="C883">
        <f t="shared" si="27"/>
        <v>45.049999999999578</v>
      </c>
    </row>
    <row r="884" spans="1:3" x14ac:dyDescent="0.2">
      <c r="A884">
        <v>88.2</v>
      </c>
      <c r="B884">
        <f t="shared" si="26"/>
        <v>91349152.111666784</v>
      </c>
      <c r="C884">
        <f t="shared" si="27"/>
        <v>45.099999999999575</v>
      </c>
    </row>
    <row r="885" spans="1:3" x14ac:dyDescent="0.2">
      <c r="A885">
        <v>88.3</v>
      </c>
      <c r="B885">
        <f t="shared" si="26"/>
        <v>93267484.306011781</v>
      </c>
      <c r="C885">
        <f t="shared" si="27"/>
        <v>45.149999999999572</v>
      </c>
    </row>
    <row r="886" spans="1:3" x14ac:dyDescent="0.2">
      <c r="A886">
        <v>88.4</v>
      </c>
      <c r="B886">
        <f t="shared" si="26"/>
        <v>95226101.476438016</v>
      </c>
      <c r="C886">
        <f t="shared" si="27"/>
        <v>45.199999999999569</v>
      </c>
    </row>
    <row r="887" spans="1:3" x14ac:dyDescent="0.2">
      <c r="A887">
        <v>88.5</v>
      </c>
      <c r="B887">
        <f t="shared" si="26"/>
        <v>97225849.607443199</v>
      </c>
      <c r="C887">
        <f t="shared" si="27"/>
        <v>45.249999999999567</v>
      </c>
    </row>
    <row r="888" spans="1:3" x14ac:dyDescent="0.2">
      <c r="A888">
        <v>88.6</v>
      </c>
      <c r="B888">
        <f t="shared" si="26"/>
        <v>99267592.449199498</v>
      </c>
      <c r="C888">
        <f t="shared" si="27"/>
        <v>45.299999999999564</v>
      </c>
    </row>
    <row r="889" spans="1:3" x14ac:dyDescent="0.2">
      <c r="A889">
        <v>88.7</v>
      </c>
      <c r="B889">
        <f t="shared" si="26"/>
        <v>101352211.89063267</v>
      </c>
      <c r="C889">
        <f t="shared" si="27"/>
        <v>45.349999999999561</v>
      </c>
    </row>
    <row r="890" spans="1:3" x14ac:dyDescent="0.2">
      <c r="A890">
        <v>88.8</v>
      </c>
      <c r="B890">
        <f t="shared" si="26"/>
        <v>103480608.34033595</v>
      </c>
      <c r="C890">
        <f t="shared" si="27"/>
        <v>45.399999999999558</v>
      </c>
    </row>
    <row r="891" spans="1:3" x14ac:dyDescent="0.2">
      <c r="A891">
        <v>88.9</v>
      </c>
      <c r="B891">
        <f t="shared" si="26"/>
        <v>105653701.115483</v>
      </c>
      <c r="C891">
        <f t="shared" si="27"/>
        <v>45.449999999999555</v>
      </c>
    </row>
    <row r="892" spans="1:3" x14ac:dyDescent="0.2">
      <c r="A892">
        <v>89</v>
      </c>
      <c r="B892">
        <f t="shared" si="26"/>
        <v>107872428.83890814</v>
      </c>
      <c r="C892">
        <f t="shared" si="27"/>
        <v>45.499999999999552</v>
      </c>
    </row>
    <row r="893" spans="1:3" x14ac:dyDescent="0.2">
      <c r="A893">
        <v>89.1</v>
      </c>
      <c r="B893">
        <f t="shared" si="26"/>
        <v>110137749.8445252</v>
      </c>
      <c r="C893">
        <f t="shared" si="27"/>
        <v>45.54999999999955</v>
      </c>
    </row>
    <row r="894" spans="1:3" x14ac:dyDescent="0.2">
      <c r="A894">
        <v>89.2</v>
      </c>
      <c r="B894">
        <f t="shared" si="26"/>
        <v>112450642.59126022</v>
      </c>
      <c r="C894">
        <f t="shared" si="27"/>
        <v>45.599999999999547</v>
      </c>
    </row>
    <row r="895" spans="1:3" x14ac:dyDescent="0.2">
      <c r="A895">
        <v>89.3</v>
      </c>
      <c r="B895">
        <f t="shared" si="26"/>
        <v>114812106.08567668</v>
      </c>
      <c r="C895">
        <f t="shared" si="27"/>
        <v>45.649999999999544</v>
      </c>
    </row>
    <row r="896" spans="1:3" x14ac:dyDescent="0.2">
      <c r="A896">
        <v>89.4</v>
      </c>
      <c r="B896">
        <f t="shared" si="26"/>
        <v>117223160.31347589</v>
      </c>
      <c r="C896">
        <f t="shared" si="27"/>
        <v>45.699999999999541</v>
      </c>
    </row>
    <row r="897" spans="1:3" x14ac:dyDescent="0.2">
      <c r="A897">
        <v>89.5</v>
      </c>
      <c r="B897">
        <f t="shared" si="26"/>
        <v>119684846.68005888</v>
      </c>
      <c r="C897">
        <f t="shared" si="27"/>
        <v>45.749999999999538</v>
      </c>
    </row>
    <row r="898" spans="1:3" x14ac:dyDescent="0.2">
      <c r="A898">
        <v>89.6</v>
      </c>
      <c r="B898">
        <f t="shared" si="26"/>
        <v>122198228.46034011</v>
      </c>
      <c r="C898">
        <f t="shared" si="27"/>
        <v>45.799999999999535</v>
      </c>
    </row>
    <row r="899" spans="1:3" x14ac:dyDescent="0.2">
      <c r="A899">
        <v>89.7</v>
      </c>
      <c r="B899">
        <f t="shared" si="26"/>
        <v>124764391.25800724</v>
      </c>
      <c r="C899">
        <f t="shared" si="27"/>
        <v>45.849999999999532</v>
      </c>
    </row>
    <row r="900" spans="1:3" x14ac:dyDescent="0.2">
      <c r="A900">
        <v>89.8</v>
      </c>
      <c r="B900">
        <f t="shared" si="26"/>
        <v>127384443.47442539</v>
      </c>
      <c r="C900">
        <f t="shared" si="27"/>
        <v>45.89999999999953</v>
      </c>
    </row>
    <row r="901" spans="1:3" x14ac:dyDescent="0.2">
      <c r="A901">
        <v>89.9</v>
      </c>
      <c r="B901">
        <f t="shared" ref="B901:B914" si="28">B900*$B$3</f>
        <v>130059516.78738831</v>
      </c>
      <c r="C901">
        <f t="shared" ref="C901:C964" si="29">C900+$C$2</f>
        <v>45.949999999999527</v>
      </c>
    </row>
    <row r="902" spans="1:3" x14ac:dyDescent="0.2">
      <c r="A902">
        <v>90</v>
      </c>
      <c r="B902">
        <f t="shared" si="28"/>
        <v>132790766.63992345</v>
      </c>
      <c r="C902">
        <f t="shared" si="29"/>
        <v>45.999999999999524</v>
      </c>
    </row>
    <row r="903" spans="1:3" x14ac:dyDescent="0.2">
      <c r="A903">
        <v>90.1</v>
      </c>
      <c r="B903">
        <f t="shared" si="28"/>
        <v>135579372.73936182</v>
      </c>
      <c r="C903">
        <f t="shared" si="29"/>
        <v>46.049999999999521</v>
      </c>
    </row>
    <row r="904" spans="1:3" x14ac:dyDescent="0.2">
      <c r="A904">
        <v>90.2</v>
      </c>
      <c r="B904">
        <f t="shared" si="28"/>
        <v>138426539.56688842</v>
      </c>
      <c r="C904">
        <f t="shared" si="29"/>
        <v>46.099999999999518</v>
      </c>
    </row>
    <row r="905" spans="1:3" x14ac:dyDescent="0.2">
      <c r="A905">
        <v>90.3</v>
      </c>
      <c r="B905">
        <f t="shared" si="28"/>
        <v>141333496.89779305</v>
      </c>
      <c r="C905">
        <f t="shared" si="29"/>
        <v>46.149999999999515</v>
      </c>
    </row>
    <row r="906" spans="1:3" x14ac:dyDescent="0.2">
      <c r="A906">
        <v>90.4</v>
      </c>
      <c r="B906">
        <f t="shared" si="28"/>
        <v>144301500.3326467</v>
      </c>
      <c r="C906">
        <f t="shared" si="29"/>
        <v>46.199999999999513</v>
      </c>
    </row>
    <row r="907" spans="1:3" x14ac:dyDescent="0.2">
      <c r="A907">
        <v>90.5</v>
      </c>
      <c r="B907">
        <f t="shared" si="28"/>
        <v>147331831.83963227</v>
      </c>
      <c r="C907">
        <f t="shared" si="29"/>
        <v>46.24999999999951</v>
      </c>
    </row>
    <row r="908" spans="1:3" x14ac:dyDescent="0.2">
      <c r="A908">
        <v>90.6</v>
      </c>
      <c r="B908">
        <f t="shared" si="28"/>
        <v>150425800.30826452</v>
      </c>
      <c r="C908">
        <f t="shared" si="29"/>
        <v>46.299999999999507</v>
      </c>
    </row>
    <row r="909" spans="1:3" x14ac:dyDescent="0.2">
      <c r="A909">
        <v>90.7</v>
      </c>
      <c r="B909">
        <f t="shared" si="28"/>
        <v>153584742.11473808</v>
      </c>
      <c r="C909">
        <f t="shared" si="29"/>
        <v>46.349999999999504</v>
      </c>
    </row>
    <row r="910" spans="1:3" x14ac:dyDescent="0.2">
      <c r="A910">
        <v>90.8</v>
      </c>
      <c r="B910">
        <f t="shared" si="28"/>
        <v>156810021.69914755</v>
      </c>
      <c r="C910">
        <f t="shared" si="29"/>
        <v>46.399999999999501</v>
      </c>
    </row>
    <row r="911" spans="1:3" x14ac:dyDescent="0.2">
      <c r="A911">
        <v>90.9</v>
      </c>
      <c r="B911">
        <f t="shared" si="28"/>
        <v>160103032.15482965</v>
      </c>
      <c r="C911">
        <f t="shared" si="29"/>
        <v>46.449999999999498</v>
      </c>
    </row>
    <row r="912" spans="1:3" x14ac:dyDescent="0.2">
      <c r="A912">
        <v>91</v>
      </c>
      <c r="B912">
        <f t="shared" si="28"/>
        <v>163465195.83008105</v>
      </c>
      <c r="C912">
        <f t="shared" si="29"/>
        <v>46.499999999999496</v>
      </c>
    </row>
    <row r="913" spans="1:3" x14ac:dyDescent="0.2">
      <c r="A913">
        <v>91.1</v>
      </c>
      <c r="B913">
        <f t="shared" si="28"/>
        <v>166897964.94251272</v>
      </c>
      <c r="C913">
        <f t="shared" si="29"/>
        <v>46.549999999999493</v>
      </c>
    </row>
    <row r="914" spans="1:3" x14ac:dyDescent="0.2">
      <c r="A914">
        <v>91.2</v>
      </c>
      <c r="B914">
        <f t="shared" si="28"/>
        <v>170402822.20630547</v>
      </c>
      <c r="C914">
        <f t="shared" si="29"/>
        <v>46.59999999999949</v>
      </c>
    </row>
    <row r="915" spans="1:3" x14ac:dyDescent="0.2">
      <c r="A915">
        <v>91.3</v>
      </c>
      <c r="B915">
        <f>B914*$B$3</f>
        <v>173981281.47263786</v>
      </c>
      <c r="C915">
        <f t="shared" si="29"/>
        <v>46.649999999999487</v>
      </c>
    </row>
    <row r="916" spans="1:3" x14ac:dyDescent="0.2">
      <c r="A916">
        <v>91.4</v>
      </c>
      <c r="B916">
        <f t="shared" ref="B916:B979" si="30">B915*$B$3</f>
        <v>177634888.38356325</v>
      </c>
      <c r="C916">
        <f t="shared" si="29"/>
        <v>46.699999999999484</v>
      </c>
    </row>
    <row r="917" spans="1:3" x14ac:dyDescent="0.2">
      <c r="A917">
        <v>91.5</v>
      </c>
      <c r="B917">
        <f t="shared" si="30"/>
        <v>181365221.03961807</v>
      </c>
      <c r="C917">
        <f t="shared" si="29"/>
        <v>46.749999999999481</v>
      </c>
    </row>
    <row r="918" spans="1:3" x14ac:dyDescent="0.2">
      <c r="A918">
        <v>91.6</v>
      </c>
      <c r="B918">
        <f t="shared" si="30"/>
        <v>185173890.68145004</v>
      </c>
      <c r="C918">
        <f t="shared" si="29"/>
        <v>46.799999999999478</v>
      </c>
    </row>
    <row r="919" spans="1:3" x14ac:dyDescent="0.2">
      <c r="A919">
        <v>91.7</v>
      </c>
      <c r="B919">
        <f t="shared" si="30"/>
        <v>189062542.38576049</v>
      </c>
      <c r="C919">
        <f t="shared" si="29"/>
        <v>46.849999999999476</v>
      </c>
    </row>
    <row r="920" spans="1:3" x14ac:dyDescent="0.2">
      <c r="A920">
        <v>91.8</v>
      </c>
      <c r="B920">
        <f t="shared" si="30"/>
        <v>193032855.77586144</v>
      </c>
      <c r="C920">
        <f t="shared" si="29"/>
        <v>46.899999999999473</v>
      </c>
    </row>
    <row r="921" spans="1:3" x14ac:dyDescent="0.2">
      <c r="A921">
        <v>91.9</v>
      </c>
      <c r="B921">
        <f t="shared" si="30"/>
        <v>197086545.7471545</v>
      </c>
      <c r="C921">
        <f t="shared" si="29"/>
        <v>46.94999999999947</v>
      </c>
    </row>
    <row r="922" spans="1:3" x14ac:dyDescent="0.2">
      <c r="A922">
        <v>92</v>
      </c>
      <c r="B922">
        <f t="shared" si="30"/>
        <v>201225363.20784473</v>
      </c>
      <c r="C922">
        <f t="shared" si="29"/>
        <v>46.999999999999467</v>
      </c>
    </row>
    <row r="923" spans="1:3" x14ac:dyDescent="0.2">
      <c r="A923">
        <v>92.1</v>
      </c>
      <c r="B923">
        <f t="shared" si="30"/>
        <v>205451095.83520946</v>
      </c>
      <c r="C923">
        <f t="shared" si="29"/>
        <v>47.049999999999464</v>
      </c>
    </row>
    <row r="924" spans="1:3" x14ac:dyDescent="0.2">
      <c r="A924">
        <v>92.2</v>
      </c>
      <c r="B924">
        <f t="shared" si="30"/>
        <v>209765568.84774885</v>
      </c>
      <c r="C924">
        <f t="shared" si="29"/>
        <v>47.099999999999461</v>
      </c>
    </row>
    <row r="925" spans="1:3" x14ac:dyDescent="0.2">
      <c r="A925">
        <v>92.3</v>
      </c>
      <c r="B925">
        <f t="shared" si="30"/>
        <v>214170645.79355156</v>
      </c>
      <c r="C925">
        <f t="shared" si="29"/>
        <v>47.149999999999459</v>
      </c>
    </row>
    <row r="926" spans="1:3" x14ac:dyDescent="0.2">
      <c r="A926">
        <v>92.4</v>
      </c>
      <c r="B926">
        <f t="shared" si="30"/>
        <v>218668229.35521612</v>
      </c>
      <c r="C926">
        <f t="shared" si="29"/>
        <v>47.199999999999456</v>
      </c>
    </row>
    <row r="927" spans="1:3" x14ac:dyDescent="0.2">
      <c r="A927">
        <v>92.5</v>
      </c>
      <c r="B927">
        <f t="shared" si="30"/>
        <v>223260262.17167562</v>
      </c>
      <c r="C927">
        <f t="shared" si="29"/>
        <v>47.249999999999453</v>
      </c>
    </row>
    <row r="928" spans="1:3" x14ac:dyDescent="0.2">
      <c r="A928">
        <v>92.6</v>
      </c>
      <c r="B928">
        <f t="shared" si="30"/>
        <v>227948727.67728078</v>
      </c>
      <c r="C928">
        <f t="shared" si="29"/>
        <v>47.29999999999945</v>
      </c>
    </row>
    <row r="929" spans="1:3" x14ac:dyDescent="0.2">
      <c r="A929">
        <v>92.7</v>
      </c>
      <c r="B929">
        <f t="shared" si="30"/>
        <v>232735650.95850366</v>
      </c>
      <c r="C929">
        <f t="shared" si="29"/>
        <v>47.349999999999447</v>
      </c>
    </row>
    <row r="930" spans="1:3" x14ac:dyDescent="0.2">
      <c r="A930">
        <v>92.8</v>
      </c>
      <c r="B930">
        <f t="shared" si="30"/>
        <v>237623099.62863222</v>
      </c>
      <c r="C930">
        <f t="shared" si="29"/>
        <v>47.399999999999444</v>
      </c>
    </row>
    <row r="931" spans="1:3" x14ac:dyDescent="0.2">
      <c r="A931">
        <v>92.9</v>
      </c>
      <c r="B931">
        <f t="shared" si="30"/>
        <v>242613184.72083348</v>
      </c>
      <c r="C931">
        <f t="shared" si="29"/>
        <v>47.449999999999442</v>
      </c>
    </row>
    <row r="932" spans="1:3" x14ac:dyDescent="0.2">
      <c r="A932">
        <v>93</v>
      </c>
      <c r="B932">
        <f t="shared" si="30"/>
        <v>247708061.59997097</v>
      </c>
      <c r="C932">
        <f t="shared" si="29"/>
        <v>47.499999999999439</v>
      </c>
    </row>
    <row r="933" spans="1:3" x14ac:dyDescent="0.2">
      <c r="A933">
        <v>93.1</v>
      </c>
      <c r="B933">
        <f t="shared" si="30"/>
        <v>252909930.89357033</v>
      </c>
      <c r="C933">
        <f t="shared" si="29"/>
        <v>47.549999999999436</v>
      </c>
    </row>
    <row r="934" spans="1:3" x14ac:dyDescent="0.2">
      <c r="A934">
        <v>93.2</v>
      </c>
      <c r="B934">
        <f t="shared" si="30"/>
        <v>258221039.44233528</v>
      </c>
      <c r="C934">
        <f t="shared" si="29"/>
        <v>47.599999999999433</v>
      </c>
    </row>
    <row r="935" spans="1:3" x14ac:dyDescent="0.2">
      <c r="A935">
        <v>93.3</v>
      </c>
      <c r="B935">
        <f t="shared" si="30"/>
        <v>263643681.27062428</v>
      </c>
      <c r="C935">
        <f t="shared" si="29"/>
        <v>47.64999999999943</v>
      </c>
    </row>
    <row r="936" spans="1:3" x14ac:dyDescent="0.2">
      <c r="A936">
        <v>93.4</v>
      </c>
      <c r="B936">
        <f t="shared" si="30"/>
        <v>269180198.57730734</v>
      </c>
      <c r="C936">
        <f t="shared" si="29"/>
        <v>47.699999999999427</v>
      </c>
    </row>
    <row r="937" spans="1:3" x14ac:dyDescent="0.2">
      <c r="A937">
        <v>93.5</v>
      </c>
      <c r="B937">
        <f t="shared" si="30"/>
        <v>274832982.7474308</v>
      </c>
      <c r="C937">
        <f t="shared" si="29"/>
        <v>47.749999999999424</v>
      </c>
    </row>
    <row r="938" spans="1:3" x14ac:dyDescent="0.2">
      <c r="A938">
        <v>93.6</v>
      </c>
      <c r="B938">
        <f t="shared" si="30"/>
        <v>280604475.38512683</v>
      </c>
      <c r="C938">
        <f t="shared" si="29"/>
        <v>47.799999999999422</v>
      </c>
    </row>
    <row r="939" spans="1:3" x14ac:dyDescent="0.2">
      <c r="A939">
        <v>93.7</v>
      </c>
      <c r="B939">
        <f t="shared" si="30"/>
        <v>286497169.36821449</v>
      </c>
      <c r="C939">
        <f t="shared" si="29"/>
        <v>47.849999999999419</v>
      </c>
    </row>
    <row r="940" spans="1:3" x14ac:dyDescent="0.2">
      <c r="A940">
        <v>93.8</v>
      </c>
      <c r="B940">
        <f t="shared" si="30"/>
        <v>292513609.92494696</v>
      </c>
      <c r="C940">
        <f t="shared" si="29"/>
        <v>47.899999999999416</v>
      </c>
    </row>
    <row r="941" spans="1:3" x14ac:dyDescent="0.2">
      <c r="A941">
        <v>93.9</v>
      </c>
      <c r="B941">
        <f t="shared" si="30"/>
        <v>298656395.73337084</v>
      </c>
      <c r="C941">
        <f t="shared" si="29"/>
        <v>47.949999999999413</v>
      </c>
    </row>
    <row r="942" spans="1:3" x14ac:dyDescent="0.2">
      <c r="A942">
        <v>94</v>
      </c>
      <c r="B942">
        <f t="shared" si="30"/>
        <v>304928180.04377162</v>
      </c>
      <c r="C942">
        <f t="shared" si="29"/>
        <v>47.99999999999941</v>
      </c>
    </row>
    <row r="943" spans="1:3" x14ac:dyDescent="0.2">
      <c r="A943">
        <v>94.1</v>
      </c>
      <c r="B943">
        <f t="shared" si="30"/>
        <v>311331671.82469082</v>
      </c>
      <c r="C943">
        <f t="shared" si="29"/>
        <v>48.049999999999407</v>
      </c>
    </row>
    <row r="944" spans="1:3" x14ac:dyDescent="0.2">
      <c r="A944">
        <v>94.2</v>
      </c>
      <c r="B944">
        <f t="shared" si="30"/>
        <v>317869636.93300933</v>
      </c>
      <c r="C944">
        <f t="shared" si="29"/>
        <v>48.099999999999405</v>
      </c>
    </row>
    <row r="945" spans="1:3" x14ac:dyDescent="0.2">
      <c r="A945">
        <v>94.3</v>
      </c>
      <c r="B945">
        <f t="shared" si="30"/>
        <v>324544899.30860251</v>
      </c>
      <c r="C945">
        <f t="shared" si="29"/>
        <v>48.149999999999402</v>
      </c>
    </row>
    <row r="946" spans="1:3" x14ac:dyDescent="0.2">
      <c r="A946">
        <v>94.4</v>
      </c>
      <c r="B946">
        <f t="shared" si="30"/>
        <v>331360342.19408315</v>
      </c>
      <c r="C946">
        <f t="shared" si="29"/>
        <v>48.199999999999399</v>
      </c>
    </row>
    <row r="947" spans="1:3" x14ac:dyDescent="0.2">
      <c r="A947">
        <v>94.5</v>
      </c>
      <c r="B947">
        <f t="shared" si="30"/>
        <v>338318909.38015884</v>
      </c>
      <c r="C947">
        <f t="shared" si="29"/>
        <v>48.249999999999396</v>
      </c>
    </row>
    <row r="948" spans="1:3" x14ac:dyDescent="0.2">
      <c r="A948">
        <v>94.6</v>
      </c>
      <c r="B948">
        <f t="shared" si="30"/>
        <v>345423606.47714216</v>
      </c>
      <c r="C948">
        <f t="shared" si="29"/>
        <v>48.299999999999393</v>
      </c>
    </row>
    <row r="949" spans="1:3" x14ac:dyDescent="0.2">
      <c r="A949">
        <v>94.7</v>
      </c>
      <c r="B949">
        <f t="shared" si="30"/>
        <v>352677502.21316212</v>
      </c>
      <c r="C949">
        <f t="shared" si="29"/>
        <v>48.34999999999939</v>
      </c>
    </row>
    <row r="950" spans="1:3" x14ac:dyDescent="0.2">
      <c r="A950">
        <v>94.8</v>
      </c>
      <c r="B950">
        <f t="shared" si="30"/>
        <v>360083729.75963849</v>
      </c>
      <c r="C950">
        <f t="shared" si="29"/>
        <v>48.399999999999388</v>
      </c>
    </row>
    <row r="951" spans="1:3" x14ac:dyDescent="0.2">
      <c r="A951">
        <v>94.9</v>
      </c>
      <c r="B951">
        <f t="shared" si="30"/>
        <v>367645488.08459085</v>
      </c>
      <c r="C951">
        <f t="shared" si="29"/>
        <v>48.449999999999385</v>
      </c>
    </row>
    <row r="952" spans="1:3" x14ac:dyDescent="0.2">
      <c r="A952">
        <v>95</v>
      </c>
      <c r="B952">
        <f t="shared" si="30"/>
        <v>375366043.33436722</v>
      </c>
      <c r="C952">
        <f t="shared" si="29"/>
        <v>48.499999999999382</v>
      </c>
    </row>
    <row r="953" spans="1:3" x14ac:dyDescent="0.2">
      <c r="A953">
        <v>95.1</v>
      </c>
      <c r="B953">
        <f t="shared" si="30"/>
        <v>383248730.24438888</v>
      </c>
      <c r="C953">
        <f t="shared" si="29"/>
        <v>48.549999999999379</v>
      </c>
    </row>
    <row r="954" spans="1:3" x14ac:dyDescent="0.2">
      <c r="A954">
        <v>95.2</v>
      </c>
      <c r="B954">
        <f t="shared" si="30"/>
        <v>391296953.579521</v>
      </c>
      <c r="C954">
        <f t="shared" si="29"/>
        <v>48.599999999999376</v>
      </c>
    </row>
    <row r="955" spans="1:3" x14ac:dyDescent="0.2">
      <c r="A955">
        <v>95.3</v>
      </c>
      <c r="B955">
        <f t="shared" si="30"/>
        <v>399514189.60469091</v>
      </c>
      <c r="C955">
        <f t="shared" si="29"/>
        <v>48.649999999999373</v>
      </c>
    </row>
    <row r="956" spans="1:3" x14ac:dyDescent="0.2">
      <c r="A956">
        <v>95.4</v>
      </c>
      <c r="B956">
        <f t="shared" si="30"/>
        <v>407903987.58638936</v>
      </c>
      <c r="C956">
        <f t="shared" si="29"/>
        <v>48.69999999999937</v>
      </c>
    </row>
    <row r="957" spans="1:3" x14ac:dyDescent="0.2">
      <c r="A957">
        <v>95.5</v>
      </c>
      <c r="B957">
        <f t="shared" si="30"/>
        <v>416469971.3257035</v>
      </c>
      <c r="C957">
        <f t="shared" si="29"/>
        <v>48.749999999999368</v>
      </c>
    </row>
    <row r="958" spans="1:3" x14ac:dyDescent="0.2">
      <c r="A958">
        <v>95.6</v>
      </c>
      <c r="B958">
        <f t="shared" si="30"/>
        <v>425215840.72354323</v>
      </c>
      <c r="C958">
        <f t="shared" si="29"/>
        <v>48.799999999999365</v>
      </c>
    </row>
    <row r="959" spans="1:3" x14ac:dyDescent="0.2">
      <c r="A959">
        <v>95.7</v>
      </c>
      <c r="B959">
        <f t="shared" si="30"/>
        <v>434145373.37873757</v>
      </c>
      <c r="C959">
        <f t="shared" si="29"/>
        <v>48.849999999999362</v>
      </c>
    </row>
    <row r="960" spans="1:3" x14ac:dyDescent="0.2">
      <c r="A960">
        <v>95.8</v>
      </c>
      <c r="B960">
        <f t="shared" si="30"/>
        <v>443262426.21969104</v>
      </c>
      <c r="C960">
        <f t="shared" si="29"/>
        <v>48.899999999999359</v>
      </c>
    </row>
    <row r="961" spans="1:3" x14ac:dyDescent="0.2">
      <c r="A961">
        <v>95.9</v>
      </c>
      <c r="B961">
        <f t="shared" si="30"/>
        <v>452570937.17030454</v>
      </c>
      <c r="C961">
        <f t="shared" si="29"/>
        <v>48.949999999999356</v>
      </c>
    </row>
    <row r="962" spans="1:3" x14ac:dyDescent="0.2">
      <c r="A962">
        <v>96</v>
      </c>
      <c r="B962">
        <f t="shared" si="30"/>
        <v>462074926.85088086</v>
      </c>
      <c r="C962">
        <f t="shared" si="29"/>
        <v>48.999999999999353</v>
      </c>
    </row>
    <row r="963" spans="1:3" x14ac:dyDescent="0.2">
      <c r="A963">
        <v>96.1</v>
      </c>
      <c r="B963">
        <f t="shared" si="30"/>
        <v>471778500.3147493</v>
      </c>
      <c r="C963">
        <f t="shared" si="29"/>
        <v>49.049999999999351</v>
      </c>
    </row>
    <row r="964" spans="1:3" x14ac:dyDescent="0.2">
      <c r="A964">
        <v>96.2</v>
      </c>
      <c r="B964">
        <f t="shared" si="30"/>
        <v>481685848.82135898</v>
      </c>
      <c r="C964">
        <f t="shared" si="29"/>
        <v>49.099999999999348</v>
      </c>
    </row>
    <row r="965" spans="1:3" x14ac:dyDescent="0.2">
      <c r="A965">
        <v>96.3</v>
      </c>
      <c r="B965">
        <f t="shared" si="30"/>
        <v>491801251.64660746</v>
      </c>
      <c r="C965">
        <f t="shared" ref="C965:C1008" si="31">C964+$C$2</f>
        <v>49.149999999999345</v>
      </c>
    </row>
    <row r="966" spans="1:3" x14ac:dyDescent="0.2">
      <c r="A966">
        <v>96.4</v>
      </c>
      <c r="B966">
        <f t="shared" si="30"/>
        <v>502129077.9311862</v>
      </c>
      <c r="C966">
        <f t="shared" si="31"/>
        <v>49.199999999999342</v>
      </c>
    </row>
    <row r="967" spans="1:3" x14ac:dyDescent="0.2">
      <c r="A967">
        <v>96.5</v>
      </c>
      <c r="B967">
        <f t="shared" si="30"/>
        <v>512673788.56774104</v>
      </c>
      <c r="C967">
        <f t="shared" si="31"/>
        <v>49.249999999999339</v>
      </c>
    </row>
    <row r="968" spans="1:3" x14ac:dyDescent="0.2">
      <c r="A968">
        <v>96.6</v>
      </c>
      <c r="B968">
        <f t="shared" si="30"/>
        <v>523439938.12766355</v>
      </c>
      <c r="C968">
        <f t="shared" si="31"/>
        <v>49.299999999999336</v>
      </c>
    </row>
    <row r="969" spans="1:3" x14ac:dyDescent="0.2">
      <c r="A969">
        <v>96.7</v>
      </c>
      <c r="B969">
        <f t="shared" si="30"/>
        <v>534432176.82834446</v>
      </c>
      <c r="C969">
        <f t="shared" si="31"/>
        <v>49.349999999999334</v>
      </c>
    </row>
    <row r="970" spans="1:3" x14ac:dyDescent="0.2">
      <c r="A970">
        <v>96.8</v>
      </c>
      <c r="B970">
        <f t="shared" si="30"/>
        <v>545655252.5417397</v>
      </c>
      <c r="C970">
        <f t="shared" si="31"/>
        <v>49.399999999999331</v>
      </c>
    </row>
    <row r="971" spans="1:3" x14ac:dyDescent="0.2">
      <c r="A971">
        <v>96.9</v>
      </c>
      <c r="B971">
        <f t="shared" si="30"/>
        <v>557114012.84511614</v>
      </c>
      <c r="C971">
        <f t="shared" si="31"/>
        <v>49.449999999999328</v>
      </c>
    </row>
    <row r="972" spans="1:3" x14ac:dyDescent="0.2">
      <c r="A972">
        <v>97</v>
      </c>
      <c r="B972">
        <f t="shared" si="30"/>
        <v>568813407.11486351</v>
      </c>
      <c r="C972">
        <f t="shared" si="31"/>
        <v>49.499999999999325</v>
      </c>
    </row>
    <row r="973" spans="1:3" x14ac:dyDescent="0.2">
      <c r="A973">
        <v>97.1</v>
      </c>
      <c r="B973">
        <f t="shared" si="30"/>
        <v>580758488.66427565</v>
      </c>
      <c r="C973">
        <f t="shared" si="31"/>
        <v>49.549999999999322</v>
      </c>
    </row>
    <row r="974" spans="1:3" x14ac:dyDescent="0.2">
      <c r="A974">
        <v>97.2</v>
      </c>
      <c r="B974">
        <f t="shared" si="30"/>
        <v>592954416.92622542</v>
      </c>
      <c r="C974">
        <f t="shared" si="31"/>
        <v>49.599999999999319</v>
      </c>
    </row>
    <row r="975" spans="1:3" x14ac:dyDescent="0.2">
      <c r="A975">
        <v>97.3</v>
      </c>
      <c r="B975">
        <f t="shared" si="30"/>
        <v>605406459.68167615</v>
      </c>
      <c r="C975">
        <f t="shared" si="31"/>
        <v>49.649999999999316</v>
      </c>
    </row>
    <row r="976" spans="1:3" x14ac:dyDescent="0.2">
      <c r="A976">
        <v>97.4</v>
      </c>
      <c r="B976">
        <f t="shared" si="30"/>
        <v>618119995.33499134</v>
      </c>
      <c r="C976">
        <f t="shared" si="31"/>
        <v>49.699999999999314</v>
      </c>
    </row>
    <row r="977" spans="1:3" x14ac:dyDescent="0.2">
      <c r="A977">
        <v>97.5</v>
      </c>
      <c r="B977">
        <f t="shared" si="30"/>
        <v>631100515.2370261</v>
      </c>
      <c r="C977">
        <f t="shared" si="31"/>
        <v>49.749999999999311</v>
      </c>
    </row>
    <row r="978" spans="1:3" x14ac:dyDescent="0.2">
      <c r="A978">
        <v>97.6</v>
      </c>
      <c r="B978">
        <f t="shared" si="30"/>
        <v>644353626.05700362</v>
      </c>
      <c r="C978">
        <f t="shared" si="31"/>
        <v>49.799999999999308</v>
      </c>
    </row>
    <row r="979" spans="1:3" x14ac:dyDescent="0.2">
      <c r="A979">
        <v>97.7</v>
      </c>
      <c r="B979">
        <f t="shared" si="30"/>
        <v>657885052.20420063</v>
      </c>
      <c r="C979">
        <f t="shared" si="31"/>
        <v>49.849999999999305</v>
      </c>
    </row>
    <row r="980" spans="1:3" x14ac:dyDescent="0.2">
      <c r="A980">
        <v>97.8</v>
      </c>
      <c r="B980">
        <f t="shared" ref="B980:B1008" si="32">B979*$B$3</f>
        <v>671700638.30048883</v>
      </c>
      <c r="C980">
        <f t="shared" si="31"/>
        <v>49.899999999999302</v>
      </c>
    </row>
    <row r="981" spans="1:3" x14ac:dyDescent="0.2">
      <c r="A981">
        <v>97.9</v>
      </c>
      <c r="B981">
        <f t="shared" si="32"/>
        <v>685806351.70479906</v>
      </c>
      <c r="C981">
        <f t="shared" si="31"/>
        <v>49.949999999999299</v>
      </c>
    </row>
    <row r="982" spans="1:3" x14ac:dyDescent="0.2">
      <c r="A982">
        <v>98</v>
      </c>
      <c r="B982">
        <f t="shared" si="32"/>
        <v>700208285.09059978</v>
      </c>
      <c r="C982">
        <f t="shared" si="31"/>
        <v>49.999999999999297</v>
      </c>
    </row>
    <row r="983" spans="1:3" x14ac:dyDescent="0.2">
      <c r="A983">
        <v>98.1</v>
      </c>
      <c r="B983">
        <f t="shared" si="32"/>
        <v>714912659.07750225</v>
      </c>
      <c r="C983">
        <f t="shared" si="31"/>
        <v>50.049999999999294</v>
      </c>
    </row>
    <row r="984" spans="1:3" x14ac:dyDescent="0.2">
      <c r="A984">
        <v>98.2</v>
      </c>
      <c r="B984">
        <f t="shared" si="32"/>
        <v>729925824.91812968</v>
      </c>
      <c r="C984">
        <f t="shared" si="31"/>
        <v>50.099999999999291</v>
      </c>
    </row>
    <row r="985" spans="1:3" x14ac:dyDescent="0.2">
      <c r="A985">
        <v>98.3</v>
      </c>
      <c r="B985">
        <f t="shared" si="32"/>
        <v>745254267.24141037</v>
      </c>
      <c r="C985">
        <f t="shared" si="31"/>
        <v>50.149999999999288</v>
      </c>
    </row>
    <row r="986" spans="1:3" x14ac:dyDescent="0.2">
      <c r="A986">
        <v>98.4</v>
      </c>
      <c r="B986">
        <f t="shared" si="32"/>
        <v>760904606.85347998</v>
      </c>
      <c r="C986">
        <f t="shared" si="31"/>
        <v>50.199999999999285</v>
      </c>
    </row>
    <row r="987" spans="1:3" x14ac:dyDescent="0.2">
      <c r="A987">
        <v>98.5</v>
      </c>
      <c r="B987">
        <f t="shared" si="32"/>
        <v>776883603.59740305</v>
      </c>
      <c r="C987">
        <f t="shared" si="31"/>
        <v>50.249999999999282</v>
      </c>
    </row>
    <row r="988" spans="1:3" x14ac:dyDescent="0.2">
      <c r="A988">
        <v>98.6</v>
      </c>
      <c r="B988">
        <f t="shared" si="32"/>
        <v>793198159.27294838</v>
      </c>
      <c r="C988">
        <f t="shared" si="31"/>
        <v>50.29999999999928</v>
      </c>
    </row>
    <row r="989" spans="1:3" x14ac:dyDescent="0.2">
      <c r="A989">
        <v>98.7</v>
      </c>
      <c r="B989">
        <f t="shared" si="32"/>
        <v>809855320.61768019</v>
      </c>
      <c r="C989">
        <f t="shared" si="31"/>
        <v>50.349999999999277</v>
      </c>
    </row>
    <row r="990" spans="1:3" x14ac:dyDescent="0.2">
      <c r="A990">
        <v>98.8</v>
      </c>
      <c r="B990">
        <f t="shared" si="32"/>
        <v>826862282.35065138</v>
      </c>
      <c r="C990">
        <f t="shared" si="31"/>
        <v>50.399999999999274</v>
      </c>
    </row>
    <row r="991" spans="1:3" x14ac:dyDescent="0.2">
      <c r="A991">
        <v>98.9</v>
      </c>
      <c r="B991">
        <f t="shared" si="32"/>
        <v>844226390.28001499</v>
      </c>
      <c r="C991">
        <f t="shared" si="31"/>
        <v>50.449999999999271</v>
      </c>
    </row>
    <row r="992" spans="1:3" x14ac:dyDescent="0.2">
      <c r="A992">
        <v>99</v>
      </c>
      <c r="B992">
        <f t="shared" si="32"/>
        <v>861955144.47589529</v>
      </c>
      <c r="C992">
        <f t="shared" si="31"/>
        <v>50.499999999999268</v>
      </c>
    </row>
    <row r="993" spans="1:3" x14ac:dyDescent="0.2">
      <c r="A993">
        <v>99.1</v>
      </c>
      <c r="B993">
        <f t="shared" si="32"/>
        <v>880056202.50988901</v>
      </c>
      <c r="C993">
        <f t="shared" si="31"/>
        <v>50.549999999999265</v>
      </c>
    </row>
    <row r="994" spans="1:3" x14ac:dyDescent="0.2">
      <c r="A994">
        <v>99.2</v>
      </c>
      <c r="B994">
        <f t="shared" si="32"/>
        <v>898537382.76259661</v>
      </c>
      <c r="C994">
        <f t="shared" si="31"/>
        <v>50.599999999999262</v>
      </c>
    </row>
    <row r="995" spans="1:3" x14ac:dyDescent="0.2">
      <c r="A995">
        <v>99.3</v>
      </c>
      <c r="B995">
        <f t="shared" si="32"/>
        <v>917406667.80061102</v>
      </c>
      <c r="C995">
        <f t="shared" si="31"/>
        <v>50.64999999999926</v>
      </c>
    </row>
    <row r="996" spans="1:3" x14ac:dyDescent="0.2">
      <c r="A996">
        <v>99.4</v>
      </c>
      <c r="B996">
        <f t="shared" si="32"/>
        <v>936672207.82442379</v>
      </c>
      <c r="C996">
        <f t="shared" si="31"/>
        <v>50.699999999999257</v>
      </c>
    </row>
    <row r="997" spans="1:3" x14ac:dyDescent="0.2">
      <c r="A997">
        <v>99.5</v>
      </c>
      <c r="B997">
        <f t="shared" si="32"/>
        <v>956342324.18873656</v>
      </c>
      <c r="C997">
        <f t="shared" si="31"/>
        <v>50.749999999999254</v>
      </c>
    </row>
    <row r="998" spans="1:3" x14ac:dyDescent="0.2">
      <c r="A998">
        <v>99.6</v>
      </c>
      <c r="B998">
        <f t="shared" si="32"/>
        <v>976425512.99669993</v>
      </c>
      <c r="C998">
        <f t="shared" si="31"/>
        <v>50.799999999999251</v>
      </c>
    </row>
    <row r="999" spans="1:3" x14ac:dyDescent="0.2">
      <c r="A999">
        <v>99.7</v>
      </c>
      <c r="B999">
        <f t="shared" si="32"/>
        <v>996930448.76963055</v>
      </c>
      <c r="C999">
        <f t="shared" si="31"/>
        <v>50.849999999999248</v>
      </c>
    </row>
    <row r="1000" spans="1:3" x14ac:dyDescent="0.2">
      <c r="A1000">
        <v>99.8</v>
      </c>
      <c r="B1000">
        <f t="shared" si="32"/>
        <v>1017865988.1937927</v>
      </c>
      <c r="C1000">
        <f t="shared" si="31"/>
        <v>50.899999999999245</v>
      </c>
    </row>
    <row r="1001" spans="1:3" x14ac:dyDescent="0.2">
      <c r="A1001">
        <v>99.9</v>
      </c>
      <c r="B1001">
        <f t="shared" si="32"/>
        <v>1039241173.9458623</v>
      </c>
      <c r="C1001">
        <f t="shared" si="31"/>
        <v>50.949999999999243</v>
      </c>
    </row>
    <row r="1002" spans="1:3" x14ac:dyDescent="0.2">
      <c r="A1002">
        <v>100</v>
      </c>
      <c r="B1002">
        <f t="shared" si="32"/>
        <v>1061065238.5987253</v>
      </c>
      <c r="C1002">
        <f t="shared" si="31"/>
        <v>50.99999999999924</v>
      </c>
    </row>
    <row r="1003" spans="1:3" x14ac:dyDescent="0.2">
      <c r="A1003">
        <v>100.1</v>
      </c>
      <c r="B1003">
        <f t="shared" si="32"/>
        <v>1083347608.6092985</v>
      </c>
      <c r="C1003">
        <f t="shared" si="31"/>
        <v>51.049999999999237</v>
      </c>
    </row>
    <row r="1004" spans="1:3" x14ac:dyDescent="0.2">
      <c r="A1004">
        <v>100.2</v>
      </c>
      <c r="B1004">
        <f t="shared" si="32"/>
        <v>1106097908.3900936</v>
      </c>
      <c r="C1004">
        <f t="shared" si="31"/>
        <v>51.099999999999234</v>
      </c>
    </row>
    <row r="1005" spans="1:3" x14ac:dyDescent="0.2">
      <c r="A1005">
        <v>100.3</v>
      </c>
      <c r="B1005">
        <f t="shared" si="32"/>
        <v>1129325964.4662855</v>
      </c>
      <c r="C1005">
        <f t="shared" si="31"/>
        <v>51.149999999999231</v>
      </c>
    </row>
    <row r="1006" spans="1:3" x14ac:dyDescent="0.2">
      <c r="A1006">
        <v>100.4</v>
      </c>
      <c r="B1006">
        <f t="shared" si="32"/>
        <v>1153041809.7200773</v>
      </c>
      <c r="C1006">
        <f t="shared" si="31"/>
        <v>51.199999999999228</v>
      </c>
    </row>
    <row r="1007" spans="1:3" x14ac:dyDescent="0.2">
      <c r="A1007">
        <v>100.5</v>
      </c>
      <c r="B1007">
        <f t="shared" si="32"/>
        <v>1177255687.7241988</v>
      </c>
      <c r="C1007">
        <f t="shared" si="31"/>
        <v>51.249999999999226</v>
      </c>
    </row>
    <row r="1008" spans="1:3" x14ac:dyDescent="0.2">
      <c r="A1008">
        <v>100.6</v>
      </c>
      <c r="B1008">
        <f t="shared" si="32"/>
        <v>1201978057.1664069</v>
      </c>
      <c r="C1008">
        <f t="shared" si="31"/>
        <v>51.299999999999223</v>
      </c>
    </row>
  </sheetData>
  <phoneticPr fontId="12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t_skill_s</vt:lpstr>
      <vt:lpstr>t_skill_s说明表</vt:lpstr>
      <vt:lpstr>t_skill_effect_s</vt:lpstr>
      <vt:lpstr>t_skill_effect_s说明表</vt:lpstr>
      <vt:lpstr>说明表1</vt:lpstr>
      <vt:lpstr>说明表2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用户</cp:lastModifiedBy>
  <dcterms:created xsi:type="dcterms:W3CDTF">2015-06-05T18:19:00Z</dcterms:created>
  <dcterms:modified xsi:type="dcterms:W3CDTF">2023-06-17T08:25:13Z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EC28F661942649EC95B972518C1F7197</vt:lpwstr>
  </property>
  <property fmtid="{D5CDD505-2E9C-101B-9397-08002B2CF9AE}" pid="3" name="KSOProductBuildVer">
    <vt:lpwstr>2052-11.1.0.12598</vt:lpwstr>
  </property>
</Properties>
</file>