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java\parallel\pi_darts\"/>
    </mc:Choice>
  </mc:AlternateContent>
  <xr:revisionPtr revIDLastSave="0" documentId="13_ncr:1_{3679C032-7039-43AA-8FDA-0932479A9578}" xr6:coauthVersionLast="34" xr6:coauthVersionMax="34" xr10:uidLastSave="{00000000-0000-0000-0000-000000000000}"/>
  <bookViews>
    <workbookView xWindow="0" yWindow="0" windowWidth="16380" windowHeight="8190" tabRatio="992" xr2:uid="{00000000-000D-0000-FFFF-FFFF00000000}"/>
  </bookViews>
  <sheets>
    <sheet name="Questions 1-4" sheetId="1" r:id="rId1"/>
    <sheet name="Sheet3" sheetId="2" r:id="rId2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4" i="1" l="1"/>
  <c r="H62" i="1"/>
  <c r="G62" i="1"/>
  <c r="H61" i="1"/>
  <c r="G61" i="1"/>
  <c r="H60" i="1"/>
  <c r="G60" i="1"/>
  <c r="H59" i="1"/>
  <c r="G59" i="1"/>
  <c r="H58" i="1"/>
  <c r="G58" i="1"/>
  <c r="H57" i="1"/>
  <c r="G57" i="1"/>
  <c r="A57" i="1"/>
  <c r="A58" i="1" s="1"/>
  <c r="A59" i="1" s="1"/>
  <c r="A60" i="1" s="1"/>
  <c r="A61" i="1" s="1"/>
  <c r="A62" i="1" s="1"/>
  <c r="H56" i="1"/>
  <c r="G56" i="1"/>
  <c r="A56" i="1"/>
  <c r="H55" i="1"/>
  <c r="G55" i="1"/>
  <c r="B52" i="1"/>
  <c r="H45" i="1"/>
  <c r="H44" i="1"/>
  <c r="H43" i="1"/>
  <c r="H42" i="1"/>
  <c r="H41" i="1"/>
  <c r="H40" i="1"/>
  <c r="A40" i="1"/>
  <c r="G40" i="1" s="1"/>
  <c r="H39" i="1"/>
  <c r="A39" i="1"/>
  <c r="G39" i="1" s="1"/>
  <c r="H38" i="1"/>
  <c r="G38" i="1"/>
  <c r="B35" i="1"/>
  <c r="H31" i="1"/>
  <c r="H30" i="1"/>
  <c r="H29" i="1"/>
  <c r="H28" i="1"/>
  <c r="H27" i="1"/>
  <c r="H26" i="1"/>
  <c r="A26" i="1"/>
  <c r="G26" i="1" s="1"/>
  <c r="H25" i="1"/>
  <c r="A25" i="1"/>
  <c r="G25" i="1" s="1"/>
  <c r="H24" i="1"/>
  <c r="G24" i="1"/>
  <c r="B21" i="1"/>
  <c r="H17" i="1"/>
  <c r="G17" i="1"/>
  <c r="H16" i="1"/>
  <c r="G16" i="1"/>
  <c r="H15" i="1"/>
  <c r="G15" i="1"/>
  <c r="H14" i="1"/>
  <c r="G14" i="1"/>
  <c r="A14" i="1"/>
  <c r="A15" i="1" s="1"/>
  <c r="A16" i="1" s="1"/>
  <c r="A17" i="1" s="1"/>
  <c r="H13" i="1"/>
  <c r="G13" i="1"/>
  <c r="H12" i="1"/>
  <c r="G12" i="1"/>
  <c r="H11" i="1"/>
  <c r="G11" i="1"/>
  <c r="H10" i="1"/>
  <c r="G10" i="1"/>
  <c r="H9" i="1"/>
  <c r="G9" i="1"/>
  <c r="H8" i="1"/>
  <c r="G8" i="1"/>
  <c r="A27" i="1" l="1"/>
  <c r="A41" i="1"/>
  <c r="A28" i="1" l="1"/>
  <c r="G27" i="1"/>
  <c r="A42" i="1"/>
  <c r="G41" i="1"/>
  <c r="A43" i="1" l="1"/>
  <c r="G42" i="1"/>
  <c r="A29" i="1"/>
  <c r="G28" i="1"/>
  <c r="G43" i="1" l="1"/>
  <c r="A44" i="1"/>
  <c r="G29" i="1"/>
  <c r="A30" i="1"/>
  <c r="A31" i="1" l="1"/>
  <c r="G31" i="1" s="1"/>
  <c r="G30" i="1"/>
  <c r="A45" i="1"/>
  <c r="G45" i="1" s="1"/>
  <c r="G44" i="1"/>
</calcChain>
</file>

<file path=xl/sharedStrings.xml><?xml version="1.0" encoding="utf-8"?>
<sst xmlns="http://schemas.openxmlformats.org/spreadsheetml/2006/main" count="57" uniqueCount="26">
  <si>
    <t>Name:</t>
  </si>
  <si>
    <t>(Note: fill in all the grey cells with your measurements and answers)</t>
  </si>
  <si>
    <t>Question 1: What is the optimal workgroup size?</t>
  </si>
  <si>
    <t>Answer:</t>
  </si>
  <si>
    <t>Total Tasks:</t>
  </si>
  <si>
    <t>Repeats/task:</t>
  </si>
  <si>
    <t xml:space="preserve"> </t>
  </si>
  <si>
    <t>Work Group</t>
  </si>
  <si>
    <t>Run 1</t>
  </si>
  <si>
    <t>Run 2</t>
  </si>
  <si>
    <t>Run 3</t>
  </si>
  <si>
    <t>Run 4</t>
  </si>
  <si>
    <t>Run 5</t>
  </si>
  <si>
    <t>Average (secs)</t>
  </si>
  <si>
    <t>StdDev</t>
  </si>
  <si>
    <t>Question 2: Over what range of tasks is your time/dart roughly constant?</t>
  </si>
  <si>
    <t>&gt;8192</t>
  </si>
  <si>
    <t>TODO: add a graph here to show your results.</t>
  </si>
  <si>
    <t>workgroup size:</t>
  </si>
  <si>
    <t>repeats/task:</t>
  </si>
  <si>
    <t>Tasks</t>
  </si>
  <si>
    <t>Question 3: Are ints faster than floats?  What speedup do they give?</t>
  </si>
  <si>
    <t>???</t>
  </si>
  <si>
    <t>times faster</t>
  </si>
  <si>
    <t>Optional Question 4: Are doubles faster than floats? How much speedup do they give?</t>
  </si>
  <si>
    <t>X times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</si>
</sst>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00"/>
  </numFmts>
  <fonts count="6">
    <font>
      <sz val="10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b/>
      <sz val="10"/>
      <name val="Arial"/>
      <family val="2"/>
      <charset val="1"/>
    </font>
    <font>
      <sz val="10.5"/>
      <color rgb="FFA9B7C6"/>
      <name val="Consolas"/>
      <family val="3"/>
      <charset val="1"/>
    </font>
    <font>
      <sz val="10"/>
      <color rgb="FF00000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3B3B3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/>
    <xf numFmtId="0" fontId="4" fillId="0" borderId="0" xfId="0" applyFont="1" applyAlignment="1">
      <alignment vertical="center"/>
    </xf>
    <xf numFmtId="165" fontId="0" fillId="0" borderId="0" xfId="0" applyNumberFormat="1"/>
    <xf numFmtId="0" fontId="0" fillId="0" borderId="0" xfId="0" applyFont="1"/>
    <xf numFmtId="0" fontId="0" fillId="0" borderId="0" xfId="0" applyAlignment="1">
      <alignment horizontal="left" indent="9"/>
    </xf>
    <xf numFmtId="0" fontId="5" fillId="3" borderId="0" xfId="0" applyFont="1" applyFill="1"/>
    <xf numFmtId="0" fontId="0" fillId="0" borderId="0" xfId="0" applyFont="1" applyAlignment="1">
      <alignment horizontal="left"/>
    </xf>
    <xf numFmtId="166" fontId="0" fillId="0" borderId="0" xfId="0" applyNumberFormat="1"/>
    <xf numFmtId="0" fontId="5" fillId="2" borderId="0" xfId="0" applyFont="1" applyFill="1"/>
    <xf numFmtId="2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Size of Work Group vs. Time Taken To Run (seconds)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'Questions 1-4'!$A$8:$A$17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'Questions 1-4'!$G$8:$G$17</c:f>
              <c:numCache>
                <c:formatCode>0.00000</c:formatCode>
                <c:ptCount val="10"/>
                <c:pt idx="0">
                  <c:v>0.51901419999999998</c:v>
                </c:pt>
                <c:pt idx="1">
                  <c:v>0.25114939999999997</c:v>
                </c:pt>
                <c:pt idx="2">
                  <c:v>0.12608939999999999</c:v>
                </c:pt>
                <c:pt idx="3">
                  <c:v>6.5055600000000005E-2</c:v>
                </c:pt>
                <c:pt idx="4">
                  <c:v>3.4020599999999998E-2</c:v>
                </c:pt>
                <c:pt idx="5">
                  <c:v>3.3920599999999995E-2</c:v>
                </c:pt>
                <c:pt idx="6">
                  <c:v>3.3489199999999997E-2</c:v>
                </c:pt>
                <c:pt idx="7">
                  <c:v>3.8136199999999995E-2</c:v>
                </c:pt>
                <c:pt idx="8">
                  <c:v>4.6480199999999999E-2</c:v>
                </c:pt>
                <c:pt idx="9">
                  <c:v>5.0764800000000006E-2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A-4F50-9949-0798183A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8611150"/>
        <c:axId val="17522988"/>
      </c:lineChart>
      <c:catAx>
        <c:axId val="1861115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  <a:ea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  <a:ea typeface="Calibri"/>
                  </a:rPr>
                  <a:t>Work Group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17522988"/>
        <c:crosses val="autoZero"/>
        <c:auto val="1"/>
        <c:lblAlgn val="ctr"/>
        <c:lblOffset val="100"/>
        <c:noMultiLvlLbl val="1"/>
      </c:catAx>
      <c:valAx>
        <c:axId val="17522988"/>
        <c:scaling>
          <c:orientation val="minMax"/>
          <c:max val="0.6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18611150"/>
        <c:crossesAt val="1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r>
              <a:rPr lang="en-US" sz="1800" b="1" strike="noStrike" spc="-1" baseline="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Number of Tasks </a:t>
            </a:r>
            <a:r>
              <a:rPr lang="en-US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vs. Time Taken To Run per Dart (seconds)</a:t>
            </a:r>
            <a:r>
              <a:rPr lang="en-US" sz="1800" b="1" strike="noStrike" spc="-1" baseline="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 </a:t>
            </a:r>
            <a:r>
              <a:rPr lang="en-US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using float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1"/>
          <c:order val="0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cat>
            <c:numRef>
              <c:f>'Questions 1-4'!$A$24:$A$31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</c:numCache>
            </c:numRef>
          </c:cat>
          <c:val>
            <c:numRef>
              <c:f>'Questions 1-4'!$G$24:$G$31</c:f>
              <c:numCache>
                <c:formatCode>0.00000000</c:formatCode>
                <c:ptCount val="8"/>
                <c:pt idx="0">
                  <c:v>1.5183593749999999E-5</c:v>
                </c:pt>
                <c:pt idx="1">
                  <c:v>7.5980468749999998E-6</c:v>
                </c:pt>
                <c:pt idx="2">
                  <c:v>4.0363281250000001E-6</c:v>
                </c:pt>
                <c:pt idx="3">
                  <c:v>2.2885742187500001E-6</c:v>
                </c:pt>
                <c:pt idx="4">
                  <c:v>1.8793457031250001E-6</c:v>
                </c:pt>
                <c:pt idx="5">
                  <c:v>1.7103027343749998E-6</c:v>
                </c:pt>
                <c:pt idx="6">
                  <c:v>1.7583618164062501E-6</c:v>
                </c:pt>
                <c:pt idx="7">
                  <c:v>1.7320861816406251E-6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4F-4B34-AB7F-FE69F5F96F50}"/>
            </c:ext>
          </c:extLst>
        </c:ser>
        <c:ser>
          <c:idx val="0"/>
          <c:order val="1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'Questions 1-4'!$A$24:$A$31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</c:numCache>
            </c:numRef>
          </c:cat>
          <c:val>
            <c:numRef>
              <c:f>'Questions 1-4'!$G$24:$G$31</c:f>
              <c:numCache>
                <c:formatCode>0.00000000</c:formatCode>
                <c:ptCount val="8"/>
                <c:pt idx="0">
                  <c:v>1.5183593749999999E-5</c:v>
                </c:pt>
                <c:pt idx="1">
                  <c:v>7.5980468749999998E-6</c:v>
                </c:pt>
                <c:pt idx="2">
                  <c:v>4.0363281250000001E-6</c:v>
                </c:pt>
                <c:pt idx="3">
                  <c:v>2.2885742187500001E-6</c:v>
                </c:pt>
                <c:pt idx="4">
                  <c:v>1.8793457031250001E-6</c:v>
                </c:pt>
                <c:pt idx="5">
                  <c:v>1.7103027343749998E-6</c:v>
                </c:pt>
                <c:pt idx="6">
                  <c:v>1.7583618164062501E-6</c:v>
                </c:pt>
                <c:pt idx="7">
                  <c:v>1.7320861816406251E-6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F-4B34-AB7F-FE69F5F9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9448189"/>
        <c:axId val="54307661"/>
      </c:lineChart>
      <c:catAx>
        <c:axId val="7944818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  <a:ea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  <a:ea typeface="Calibri"/>
                  </a:rPr>
                  <a:t>Number of Tasks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54307661"/>
        <c:crosses val="autoZero"/>
        <c:auto val="1"/>
        <c:lblAlgn val="ctr"/>
        <c:lblOffset val="100"/>
        <c:noMultiLvlLbl val="1"/>
      </c:catAx>
      <c:valAx>
        <c:axId val="5430766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79448189"/>
        <c:crossesAt val="1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r>
              <a:rPr lang="en-US" sz="1800" b="1" i="0" baseline="0">
                <a:effectLst/>
              </a:rPr>
              <a:t>Number of Tasks vs. Time Taken To Run per Dart (seconds) using int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'Questions 1-4'!$A$38:$A$45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</c:numCache>
            </c:numRef>
          </c:cat>
          <c:val>
            <c:numRef>
              <c:f>'Questions 1-4'!$G$38:$G$45</c:f>
              <c:numCache>
                <c:formatCode>0.00000000</c:formatCode>
                <c:ptCount val="8"/>
                <c:pt idx="0">
                  <c:v>1.261328125E-5</c:v>
                </c:pt>
                <c:pt idx="1">
                  <c:v>6.3085937499999996E-6</c:v>
                </c:pt>
                <c:pt idx="2">
                  <c:v>3.3662109375E-6</c:v>
                </c:pt>
                <c:pt idx="3">
                  <c:v>1.95634765625E-6</c:v>
                </c:pt>
                <c:pt idx="4">
                  <c:v>1.6445800781249999E-6</c:v>
                </c:pt>
                <c:pt idx="5">
                  <c:v>1.481494140625E-6</c:v>
                </c:pt>
                <c:pt idx="6">
                  <c:v>1.4850219726562498E-6</c:v>
                </c:pt>
                <c:pt idx="7">
                  <c:v>1.4770141601562502E-6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F-4B34-AB7F-FE69F5F9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9448189"/>
        <c:axId val="54307661"/>
      </c:lineChart>
      <c:catAx>
        <c:axId val="7944818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  <a:ea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  <a:ea typeface="Calibri"/>
                  </a:rPr>
                  <a:t>Number of Tasks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54307661"/>
        <c:crosses val="autoZero"/>
        <c:auto val="1"/>
        <c:lblAlgn val="ctr"/>
        <c:lblOffset val="100"/>
        <c:noMultiLvlLbl val="1"/>
      </c:catAx>
      <c:valAx>
        <c:axId val="5430766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79448189"/>
        <c:crossesAt val="1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320160</xdr:colOff>
      <xdr:row>1</xdr:row>
      <xdr:rowOff>149760</xdr:rowOff>
    </xdr:from>
    <xdr:to>
      <xdr:col>13</xdr:col>
      <xdr:colOff>609600</xdr:colOff>
      <xdr:row>17</xdr:row>
      <xdr:rowOff>79080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237780</xdr:colOff>
      <xdr:row>18</xdr:row>
      <xdr:rowOff>104700</xdr:rowOff>
    </xdr:from>
    <xdr:to>
      <xdr:col>14</xdr:col>
      <xdr:colOff>342900</xdr:colOff>
      <xdr:row>35</xdr:row>
      <xdr:rowOff>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247305</xdr:colOff>
      <xdr:row>35</xdr:row>
      <xdr:rowOff>104700</xdr:rowOff>
    </xdr:from>
    <xdr:to>
      <xdr:col>14</xdr:col>
      <xdr:colOff>142875</xdr:colOff>
      <xdr:row>52</xdr:row>
      <xdr:rowOff>38100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B7D6CBF1-4B1C-4174-9DE3-42D741E5E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Normal="100" workbookViewId="0">
      <selection activeCell="R18" sqref="R18"/>
    </sheetView>
  </sheetViews>
  <sheetFormatPr defaultRowHeight="12.75"/>
  <cols>
    <col min="1" max="1" width="15.85546875"/>
    <col min="2" max="2" width="10.28515625"/>
    <col min="3" max="4" width="9.28515625"/>
    <col min="6" max="6" width="9.7109375"/>
    <col min="7" max="7" width="13.28515625" style="1"/>
    <col min="8" max="8" width="10" style="1"/>
    <col min="9" max="1025" width="11.140625"/>
  </cols>
  <sheetData>
    <row r="1" spans="1:15" s="3" customFormat="1" ht="18">
      <c r="A1" s="2" t="s">
        <v>0</v>
      </c>
      <c r="F1" s="3" t="s">
        <v>1</v>
      </c>
      <c r="G1" s="4"/>
      <c r="H1" s="4"/>
    </row>
    <row r="2" spans="1:15">
      <c r="G2"/>
      <c r="H2"/>
    </row>
    <row r="3" spans="1:15">
      <c r="A3" s="5" t="s">
        <v>2</v>
      </c>
      <c r="B3" s="5"/>
      <c r="G3"/>
      <c r="H3"/>
    </row>
    <row r="4" spans="1:15">
      <c r="A4" s="5" t="s">
        <v>3</v>
      </c>
      <c r="B4" s="6">
        <v>128</v>
      </c>
      <c r="G4"/>
      <c r="H4"/>
    </row>
    <row r="5" spans="1:15">
      <c r="A5" t="s">
        <v>4</v>
      </c>
      <c r="B5" s="7">
        <v>25600</v>
      </c>
      <c r="G5"/>
      <c r="H5"/>
    </row>
    <row r="6" spans="1:15">
      <c r="A6" t="s">
        <v>5</v>
      </c>
      <c r="B6" s="7">
        <v>100000</v>
      </c>
      <c r="D6" t="s">
        <v>6</v>
      </c>
      <c r="G6"/>
      <c r="H6"/>
    </row>
    <row r="7" spans="1:15" ht="14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1" t="s">
        <v>13</v>
      </c>
      <c r="H7" s="1" t="s">
        <v>14</v>
      </c>
      <c r="O7" s="8"/>
    </row>
    <row r="8" spans="1:15" ht="14.25">
      <c r="A8">
        <v>2</v>
      </c>
      <c r="B8" s="15">
        <v>574019</v>
      </c>
      <c r="C8" s="15">
        <v>501257</v>
      </c>
      <c r="D8" s="15">
        <v>501089</v>
      </c>
      <c r="E8" s="15">
        <v>515655</v>
      </c>
      <c r="F8" s="15">
        <v>503051</v>
      </c>
      <c r="G8" s="9">
        <f t="shared" ref="G8:G17" si="0">AVERAGE(B8:F8)/1000000</f>
        <v>0.51901419999999998</v>
      </c>
      <c r="H8" s="9">
        <f t="shared" ref="H8:H17" si="1">STDEV(B8:F8)/1000000</f>
        <v>3.1337944048708745E-2</v>
      </c>
      <c r="O8" s="8"/>
    </row>
    <row r="9" spans="1:15" ht="14.25">
      <c r="A9">
        <v>4</v>
      </c>
      <c r="B9" s="15">
        <v>251735</v>
      </c>
      <c r="C9" s="15">
        <v>251313</v>
      </c>
      <c r="D9" s="15">
        <v>251077</v>
      </c>
      <c r="E9" s="15">
        <v>250774</v>
      </c>
      <c r="F9" s="15">
        <v>250848</v>
      </c>
      <c r="G9" s="9">
        <f t="shared" si="0"/>
        <v>0.25114939999999997</v>
      </c>
      <c r="H9" s="9">
        <f t="shared" si="1"/>
        <v>3.894551322039549E-4</v>
      </c>
      <c r="O9" s="8"/>
    </row>
    <row r="10" spans="1:15" ht="14.25">
      <c r="A10">
        <v>8</v>
      </c>
      <c r="B10" s="15">
        <v>125981</v>
      </c>
      <c r="C10" s="15">
        <v>126702</v>
      </c>
      <c r="D10" s="15">
        <v>126295</v>
      </c>
      <c r="E10" s="15">
        <v>125676</v>
      </c>
      <c r="F10" s="15">
        <v>125793</v>
      </c>
      <c r="G10" s="9">
        <f t="shared" si="0"/>
        <v>0.12608939999999999</v>
      </c>
      <c r="H10" s="9">
        <f t="shared" si="1"/>
        <v>4.1474486133043285E-4</v>
      </c>
      <c r="O10" s="8"/>
    </row>
    <row r="11" spans="1:15" ht="14.25">
      <c r="A11">
        <v>16</v>
      </c>
      <c r="B11" s="15">
        <v>63972</v>
      </c>
      <c r="C11" s="15">
        <v>63624</v>
      </c>
      <c r="D11" s="15">
        <v>63943</v>
      </c>
      <c r="E11" s="15">
        <v>68970</v>
      </c>
      <c r="F11" s="15">
        <v>64769</v>
      </c>
      <c r="G11" s="9">
        <f t="shared" si="0"/>
        <v>6.5055600000000005E-2</v>
      </c>
      <c r="H11" s="9">
        <f t="shared" si="1"/>
        <v>2.2285765187670804E-3</v>
      </c>
      <c r="O11" s="8"/>
    </row>
    <row r="12" spans="1:15" ht="14.25">
      <c r="A12">
        <v>32</v>
      </c>
      <c r="B12" s="15">
        <v>33726</v>
      </c>
      <c r="C12" s="15">
        <v>34099</v>
      </c>
      <c r="D12" s="15">
        <v>35354</v>
      </c>
      <c r="E12" s="15">
        <v>33746</v>
      </c>
      <c r="F12" s="15">
        <v>33178</v>
      </c>
      <c r="G12" s="9">
        <f t="shared" si="0"/>
        <v>3.4020599999999998E-2</v>
      </c>
      <c r="H12" s="9">
        <f t="shared" si="1"/>
        <v>8.1490355257539523E-4</v>
      </c>
      <c r="O12" s="8"/>
    </row>
    <row r="13" spans="1:15" ht="14.25">
      <c r="A13" s="10">
        <v>64</v>
      </c>
      <c r="B13" s="15">
        <v>33587</v>
      </c>
      <c r="C13" s="15">
        <v>33588</v>
      </c>
      <c r="D13" s="15">
        <v>34657</v>
      </c>
      <c r="E13" s="15">
        <v>34560</v>
      </c>
      <c r="F13" s="15">
        <v>33211</v>
      </c>
      <c r="G13" s="9">
        <f t="shared" si="0"/>
        <v>3.3920599999999995E-2</v>
      </c>
      <c r="H13" s="9">
        <f t="shared" si="1"/>
        <v>6.4741045712901483E-4</v>
      </c>
      <c r="O13" s="8"/>
    </row>
    <row r="14" spans="1:15">
      <c r="A14">
        <f>A13*2</f>
        <v>128</v>
      </c>
      <c r="B14" s="15">
        <v>33589</v>
      </c>
      <c r="C14" s="15">
        <v>33570</v>
      </c>
      <c r="D14" s="15">
        <v>33711</v>
      </c>
      <c r="E14" s="15">
        <v>33364</v>
      </c>
      <c r="F14" s="15">
        <v>33212</v>
      </c>
      <c r="G14" s="9">
        <f t="shared" si="0"/>
        <v>3.3489199999999997E-2</v>
      </c>
      <c r="H14" s="9">
        <f t="shared" si="1"/>
        <v>1.9887106375740036E-4</v>
      </c>
    </row>
    <row r="15" spans="1:15">
      <c r="A15">
        <f>A14*2</f>
        <v>256</v>
      </c>
      <c r="B15" s="15">
        <v>33221</v>
      </c>
      <c r="C15" s="15">
        <v>35332</v>
      </c>
      <c r="D15" s="15">
        <v>33236</v>
      </c>
      <c r="E15" s="15">
        <v>44434</v>
      </c>
      <c r="F15" s="15">
        <v>44458</v>
      </c>
      <c r="G15" s="9">
        <f t="shared" si="0"/>
        <v>3.8136199999999995E-2</v>
      </c>
      <c r="H15" s="9">
        <f t="shared" si="1"/>
        <v>5.8237043365885303E-3</v>
      </c>
    </row>
    <row r="16" spans="1:15">
      <c r="A16">
        <f>A15*2</f>
        <v>512</v>
      </c>
      <c r="B16" s="15">
        <v>45712</v>
      </c>
      <c r="C16" s="15">
        <v>46879</v>
      </c>
      <c r="D16" s="15">
        <v>45708</v>
      </c>
      <c r="E16" s="15">
        <v>47042</v>
      </c>
      <c r="F16" s="15">
        <v>47060</v>
      </c>
      <c r="G16" s="9">
        <f t="shared" si="0"/>
        <v>4.6480199999999999E-2</v>
      </c>
      <c r="H16" s="9">
        <f t="shared" si="1"/>
        <v>7.0662097336549523E-4</v>
      </c>
    </row>
    <row r="17" spans="1:14">
      <c r="A17">
        <f>A16*2</f>
        <v>1024</v>
      </c>
      <c r="B17" s="15">
        <v>50844</v>
      </c>
      <c r="C17" s="15">
        <v>51217</v>
      </c>
      <c r="D17" s="15">
        <v>50342</v>
      </c>
      <c r="E17" s="15">
        <v>50931</v>
      </c>
      <c r="F17" s="15">
        <v>50490</v>
      </c>
      <c r="G17" s="9">
        <f t="shared" si="0"/>
        <v>5.0764800000000006E-2</v>
      </c>
      <c r="H17" s="9">
        <f t="shared" si="1"/>
        <v>3.5094686207458813E-4</v>
      </c>
    </row>
    <row r="18" spans="1:14">
      <c r="A18" s="11"/>
      <c r="B18" s="12"/>
      <c r="C18" s="12"/>
      <c r="D18" s="12"/>
      <c r="E18" s="12"/>
      <c r="F18" s="12"/>
      <c r="G18"/>
      <c r="H18"/>
    </row>
    <row r="19" spans="1:14">
      <c r="A19" s="5" t="s">
        <v>15</v>
      </c>
      <c r="B19" s="5"/>
      <c r="G19"/>
      <c r="H19"/>
    </row>
    <row r="20" spans="1:14">
      <c r="A20" s="5" t="s">
        <v>3</v>
      </c>
      <c r="B20" s="6" t="s">
        <v>16</v>
      </c>
      <c r="G20"/>
      <c r="H20"/>
      <c r="I20" s="7"/>
      <c r="J20" s="7"/>
      <c r="K20" s="7"/>
      <c r="L20" s="7"/>
    </row>
    <row r="21" spans="1:14">
      <c r="A21" s="13" t="s">
        <v>18</v>
      </c>
      <c r="B21" s="5">
        <f>B4</f>
        <v>128</v>
      </c>
      <c r="G21"/>
      <c r="H21"/>
      <c r="I21" s="7"/>
      <c r="J21" s="7"/>
      <c r="K21" s="7"/>
      <c r="L21" s="7"/>
    </row>
    <row r="22" spans="1:14">
      <c r="A22" t="s">
        <v>19</v>
      </c>
      <c r="B22" s="7">
        <v>100000</v>
      </c>
      <c r="G22"/>
      <c r="H22"/>
      <c r="I22" s="7"/>
      <c r="J22" s="7"/>
      <c r="K22" s="7"/>
      <c r="L22" s="7"/>
    </row>
    <row r="23" spans="1:14" ht="14.25">
      <c r="A23" t="s">
        <v>20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s="1" t="s">
        <v>13</v>
      </c>
      <c r="H23" s="1" t="s">
        <v>14</v>
      </c>
      <c r="I23" s="7"/>
      <c r="J23" s="7"/>
      <c r="K23" s="7"/>
      <c r="L23" s="7"/>
      <c r="N23" s="8"/>
    </row>
    <row r="24" spans="1:14" ht="14.25">
      <c r="A24">
        <v>256</v>
      </c>
      <c r="B24" s="15">
        <v>3864</v>
      </c>
      <c r="C24" s="15">
        <v>3889</v>
      </c>
      <c r="D24" s="15">
        <v>3880</v>
      </c>
      <c r="E24" s="15">
        <v>3904</v>
      </c>
      <c r="F24" s="15">
        <v>3898</v>
      </c>
      <c r="G24" s="14">
        <f t="shared" ref="G24:G31" si="2">AVERAGE(B24:F24)/1000000/A24</f>
        <v>1.5183593749999999E-5</v>
      </c>
      <c r="H24" s="9">
        <f t="shared" ref="H24:H31" si="3">STDEV(B24:F24)/1000000</f>
        <v>1.5748015748023622E-5</v>
      </c>
      <c r="I24" s="7"/>
      <c r="J24" s="7"/>
      <c r="K24" s="7"/>
      <c r="L24" s="7"/>
      <c r="N24" s="8"/>
    </row>
    <row r="25" spans="1:14" ht="14.25">
      <c r="A25">
        <f>256*2</f>
        <v>512</v>
      </c>
      <c r="B25" s="15">
        <v>3896</v>
      </c>
      <c r="C25" s="15">
        <v>3898</v>
      </c>
      <c r="D25" s="15">
        <v>3894</v>
      </c>
      <c r="E25" s="15">
        <v>3900</v>
      </c>
      <c r="F25" s="15">
        <v>3863</v>
      </c>
      <c r="G25" s="14">
        <f t="shared" si="2"/>
        <v>7.5980468749999998E-6</v>
      </c>
      <c r="H25" s="9">
        <f t="shared" si="3"/>
        <v>1.5368799562750501E-5</v>
      </c>
      <c r="I25" s="7"/>
      <c r="J25" s="7"/>
      <c r="K25" s="7"/>
      <c r="L25" s="7"/>
      <c r="N25" s="8"/>
    </row>
    <row r="26" spans="1:14" ht="14.25">
      <c r="A26">
        <f t="shared" ref="A26:A31" si="4">A25*2</f>
        <v>1024</v>
      </c>
      <c r="B26" s="15">
        <v>4137</v>
      </c>
      <c r="C26" s="15">
        <v>4175</v>
      </c>
      <c r="D26" s="15">
        <v>4105</v>
      </c>
      <c r="E26" s="15">
        <v>4129</v>
      </c>
      <c r="F26" s="15">
        <v>4120</v>
      </c>
      <c r="G26" s="14">
        <f t="shared" si="2"/>
        <v>4.0363281250000001E-6</v>
      </c>
      <c r="H26" s="9">
        <f t="shared" si="3"/>
        <v>2.6214499804497509E-5</v>
      </c>
      <c r="I26" s="7"/>
      <c r="J26" s="7"/>
      <c r="K26" s="7"/>
      <c r="L26" s="7"/>
      <c r="N26" s="8"/>
    </row>
    <row r="27" spans="1:14" ht="14.25">
      <c r="A27">
        <f t="shared" si="4"/>
        <v>2048</v>
      </c>
      <c r="B27" s="15">
        <v>4688</v>
      </c>
      <c r="C27" s="15">
        <v>4686</v>
      </c>
      <c r="D27" s="15">
        <v>4674</v>
      </c>
      <c r="E27" s="15">
        <v>4693</v>
      </c>
      <c r="F27" s="15">
        <v>4694</v>
      </c>
      <c r="G27" s="14">
        <f t="shared" si="2"/>
        <v>2.2885742187500001E-6</v>
      </c>
      <c r="H27" s="9">
        <f t="shared" si="3"/>
        <v>7.9999999999999996E-6</v>
      </c>
      <c r="I27" s="7"/>
      <c r="J27" s="7"/>
      <c r="K27" s="7"/>
      <c r="L27" s="7"/>
      <c r="N27" s="8"/>
    </row>
    <row r="28" spans="1:14">
      <c r="A28">
        <f t="shared" si="4"/>
        <v>4096</v>
      </c>
      <c r="B28" s="15">
        <v>7686</v>
      </c>
      <c r="C28" s="15">
        <v>7717</v>
      </c>
      <c r="D28" s="15">
        <v>7706</v>
      </c>
      <c r="E28" s="15">
        <v>7690</v>
      </c>
      <c r="F28" s="15">
        <v>7690</v>
      </c>
      <c r="G28" s="14">
        <f t="shared" si="2"/>
        <v>1.8793457031250001E-6</v>
      </c>
      <c r="H28" s="9">
        <f t="shared" si="3"/>
        <v>1.3198484761517135E-5</v>
      </c>
      <c r="I28" s="7"/>
      <c r="J28" s="7"/>
      <c r="K28" s="7"/>
      <c r="L28" s="7"/>
    </row>
    <row r="29" spans="1:14">
      <c r="A29">
        <f t="shared" si="4"/>
        <v>8192</v>
      </c>
      <c r="B29" s="15">
        <v>13995</v>
      </c>
      <c r="C29" s="15">
        <v>13987</v>
      </c>
      <c r="D29" s="15">
        <v>13966</v>
      </c>
      <c r="E29" s="15">
        <v>13979</v>
      </c>
      <c r="F29" s="15">
        <v>14127</v>
      </c>
      <c r="G29" s="14">
        <f t="shared" si="2"/>
        <v>1.7103027343749998E-6</v>
      </c>
      <c r="H29" s="9">
        <f t="shared" si="3"/>
        <v>6.5834641337216996E-5</v>
      </c>
      <c r="I29" s="7"/>
      <c r="J29" s="7"/>
      <c r="K29" s="7"/>
      <c r="L29" s="7"/>
    </row>
    <row r="30" spans="1:14">
      <c r="A30">
        <f t="shared" si="4"/>
        <v>16384</v>
      </c>
      <c r="B30" s="15">
        <v>29099</v>
      </c>
      <c r="C30" s="15">
        <v>29761</v>
      </c>
      <c r="D30" s="15">
        <v>28007</v>
      </c>
      <c r="E30" s="15">
        <v>28097</v>
      </c>
      <c r="F30" s="15">
        <v>29081</v>
      </c>
      <c r="G30" s="14">
        <f t="shared" si="2"/>
        <v>1.7583618164062501E-6</v>
      </c>
      <c r="H30" s="9">
        <f t="shared" si="3"/>
        <v>7.4406585730027962E-4</v>
      </c>
      <c r="I30" s="7"/>
      <c r="J30" s="7"/>
      <c r="K30" s="7"/>
      <c r="L30" s="7"/>
    </row>
    <row r="31" spans="1:14">
      <c r="A31">
        <f t="shared" si="4"/>
        <v>32768</v>
      </c>
      <c r="B31" s="15">
        <v>56864</v>
      </c>
      <c r="C31" s="15">
        <v>55687</v>
      </c>
      <c r="D31" s="15">
        <v>56912</v>
      </c>
      <c r="E31" s="15">
        <v>57479</v>
      </c>
      <c r="F31" s="15">
        <v>56843</v>
      </c>
      <c r="G31" s="14">
        <f t="shared" si="2"/>
        <v>1.7320861816406251E-6</v>
      </c>
      <c r="H31" s="9">
        <f t="shared" si="3"/>
        <v>6.5365396044084363E-4</v>
      </c>
      <c r="I31" s="7"/>
      <c r="J31" s="7"/>
      <c r="K31" s="7"/>
      <c r="L31" s="7"/>
    </row>
    <row r="32" spans="1:14">
      <c r="G32"/>
      <c r="H32"/>
    </row>
    <row r="33" spans="1:12">
      <c r="A33" s="5" t="s">
        <v>21</v>
      </c>
      <c r="B33" s="5"/>
      <c r="G33"/>
      <c r="H33"/>
    </row>
    <row r="34" spans="1:12">
      <c r="A34" s="5" t="s">
        <v>3</v>
      </c>
      <c r="B34" s="16">
        <f>SUM(G29:G31)/SUM(G43:G45)</f>
        <v>1.170409654573725</v>
      </c>
      <c r="C34" t="s">
        <v>25</v>
      </c>
      <c r="G34"/>
      <c r="H34"/>
      <c r="I34" s="7"/>
      <c r="J34" s="7"/>
      <c r="K34" s="7"/>
      <c r="L34" s="7"/>
    </row>
    <row r="35" spans="1:12">
      <c r="A35" s="13" t="s">
        <v>18</v>
      </c>
      <c r="B35" s="6">
        <f>B4</f>
        <v>128</v>
      </c>
      <c r="G35"/>
      <c r="H35"/>
      <c r="I35" s="7"/>
      <c r="J35" s="7"/>
      <c r="K35" s="7"/>
      <c r="L35" s="7"/>
    </row>
    <row r="36" spans="1:12">
      <c r="A36" t="s">
        <v>19</v>
      </c>
      <c r="B36" s="7">
        <v>100000</v>
      </c>
      <c r="G36"/>
      <c r="H36"/>
      <c r="I36" s="7"/>
      <c r="J36" s="7"/>
      <c r="K36" s="7"/>
      <c r="L36" s="7"/>
    </row>
    <row r="37" spans="1:12">
      <c r="A37" t="s">
        <v>20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s="1" t="s">
        <v>13</v>
      </c>
      <c r="H37" s="1" t="s">
        <v>14</v>
      </c>
      <c r="I37" s="7"/>
      <c r="J37" s="7"/>
      <c r="K37" s="7"/>
      <c r="L37" s="7"/>
    </row>
    <row r="38" spans="1:12">
      <c r="A38">
        <v>256</v>
      </c>
      <c r="B38" s="15">
        <v>3272</v>
      </c>
      <c r="C38" s="15">
        <v>3207</v>
      </c>
      <c r="D38" s="15">
        <v>3240</v>
      </c>
      <c r="E38" s="15">
        <v>3220</v>
      </c>
      <c r="F38" s="15">
        <v>3206</v>
      </c>
      <c r="G38" s="14">
        <f t="shared" ref="G38:G45" si="5">AVERAGE(B38:F38)/1000000/A38</f>
        <v>1.261328125E-5</v>
      </c>
      <c r="H38" s="9">
        <f t="shared" ref="H38:H45" si="6">STDEV(B38:F38)/1000000</f>
        <v>2.7676705006196096E-5</v>
      </c>
      <c r="I38" s="7"/>
      <c r="J38" s="7"/>
      <c r="K38" s="7"/>
      <c r="L38" s="7"/>
    </row>
    <row r="39" spans="1:12">
      <c r="A39">
        <f>256*2</f>
        <v>512</v>
      </c>
      <c r="B39" s="15">
        <v>3236</v>
      </c>
      <c r="C39" s="15">
        <v>3241</v>
      </c>
      <c r="D39" s="15">
        <v>3240</v>
      </c>
      <c r="E39" s="15">
        <v>3202</v>
      </c>
      <c r="F39" s="15">
        <v>3231</v>
      </c>
      <c r="G39" s="14">
        <f t="shared" si="5"/>
        <v>6.3085937499999996E-6</v>
      </c>
      <c r="H39" s="9">
        <f t="shared" si="6"/>
        <v>1.6140012391568973E-5</v>
      </c>
      <c r="I39" s="7"/>
      <c r="J39" s="7"/>
      <c r="K39" s="7"/>
      <c r="L39" s="7"/>
    </row>
    <row r="40" spans="1:12">
      <c r="A40">
        <f t="shared" ref="A40:A45" si="7">A39*2</f>
        <v>1024</v>
      </c>
      <c r="B40" s="15">
        <v>3453</v>
      </c>
      <c r="C40" s="15">
        <v>3453</v>
      </c>
      <c r="D40" s="15">
        <v>3457</v>
      </c>
      <c r="E40" s="15">
        <v>3419</v>
      </c>
      <c r="F40" s="15">
        <v>3453</v>
      </c>
      <c r="G40" s="14">
        <f t="shared" si="5"/>
        <v>3.3662109375E-6</v>
      </c>
      <c r="H40" s="9">
        <f t="shared" si="6"/>
        <v>1.5748015748023622E-5</v>
      </c>
      <c r="I40" s="7"/>
      <c r="J40" s="7"/>
      <c r="K40" s="7"/>
      <c r="L40" s="7"/>
    </row>
    <row r="41" spans="1:12">
      <c r="A41">
        <f t="shared" si="7"/>
        <v>2048</v>
      </c>
      <c r="B41" s="15">
        <v>3996</v>
      </c>
      <c r="C41" s="15">
        <v>4032</v>
      </c>
      <c r="D41" s="15">
        <v>4001</v>
      </c>
      <c r="E41" s="15">
        <v>4004</v>
      </c>
      <c r="F41" s="15">
        <v>4000</v>
      </c>
      <c r="G41" s="14">
        <f t="shared" si="5"/>
        <v>1.95634765625E-6</v>
      </c>
      <c r="H41" s="9">
        <f t="shared" si="6"/>
        <v>1.4484474446799926E-5</v>
      </c>
      <c r="I41" s="7"/>
      <c r="J41" s="7"/>
      <c r="K41" s="7"/>
      <c r="L41" s="7"/>
    </row>
    <row r="42" spans="1:12">
      <c r="A42">
        <f t="shared" si="7"/>
        <v>4096</v>
      </c>
      <c r="B42" s="15">
        <v>6652</v>
      </c>
      <c r="C42" s="15">
        <v>7018</v>
      </c>
      <c r="D42" s="15">
        <v>6667</v>
      </c>
      <c r="E42" s="15">
        <v>6655</v>
      </c>
      <c r="F42" s="15">
        <v>6689</v>
      </c>
      <c r="G42" s="14">
        <f t="shared" si="5"/>
        <v>1.6445800781249999E-6</v>
      </c>
      <c r="H42" s="9">
        <f t="shared" si="6"/>
        <v>1.5820145384919823E-4</v>
      </c>
      <c r="I42" s="7"/>
      <c r="J42" s="7"/>
      <c r="K42" s="7"/>
      <c r="L42" s="7"/>
    </row>
    <row r="43" spans="1:12">
      <c r="A43">
        <f t="shared" si="7"/>
        <v>8192</v>
      </c>
      <c r="B43" s="15">
        <v>12100</v>
      </c>
      <c r="C43" s="15">
        <v>12101</v>
      </c>
      <c r="D43" s="15">
        <v>12109</v>
      </c>
      <c r="E43" s="15">
        <v>12296</v>
      </c>
      <c r="F43" s="15">
        <v>12076</v>
      </c>
      <c r="G43" s="14">
        <f t="shared" si="5"/>
        <v>1.481494140625E-6</v>
      </c>
      <c r="H43" s="9">
        <f t="shared" si="6"/>
        <v>9.0068307411652848E-5</v>
      </c>
      <c r="I43" s="7"/>
      <c r="J43" s="7"/>
      <c r="K43" s="7"/>
      <c r="L43" s="7"/>
    </row>
    <row r="44" spans="1:12">
      <c r="A44">
        <f t="shared" si="7"/>
        <v>16384</v>
      </c>
      <c r="B44" s="15">
        <v>24123</v>
      </c>
      <c r="C44" s="15">
        <v>25187</v>
      </c>
      <c r="D44" s="15">
        <v>24114</v>
      </c>
      <c r="E44" s="15">
        <v>24136</v>
      </c>
      <c r="F44" s="15">
        <v>24093</v>
      </c>
      <c r="G44" s="14">
        <f t="shared" si="5"/>
        <v>1.4850219726562498E-6</v>
      </c>
      <c r="H44" s="9">
        <f t="shared" si="6"/>
        <v>4.7899822546644159E-4</v>
      </c>
      <c r="I44" s="7"/>
      <c r="J44" s="7"/>
      <c r="K44" s="7"/>
      <c r="L44" s="7"/>
    </row>
    <row r="45" spans="1:12">
      <c r="A45">
        <f t="shared" si="7"/>
        <v>32768</v>
      </c>
      <c r="B45" s="15">
        <v>48084</v>
      </c>
      <c r="C45" s="15">
        <v>48072</v>
      </c>
      <c r="D45" s="15">
        <v>48087</v>
      </c>
      <c r="E45" s="15">
        <v>48063</v>
      </c>
      <c r="F45" s="15">
        <v>49688</v>
      </c>
      <c r="G45" s="14">
        <f t="shared" si="5"/>
        <v>1.4770141601562502E-6</v>
      </c>
      <c r="H45" s="9">
        <f t="shared" si="6"/>
        <v>7.2074870794195669E-4</v>
      </c>
      <c r="I45" s="7"/>
      <c r="J45" s="7"/>
      <c r="K45" s="7"/>
      <c r="L45" s="7"/>
    </row>
    <row r="50" spans="1:12">
      <c r="A50" s="5" t="s">
        <v>24</v>
      </c>
      <c r="B50" s="5"/>
      <c r="G50"/>
      <c r="H50"/>
    </row>
    <row r="51" spans="1:12">
      <c r="A51" s="5" t="s">
        <v>3</v>
      </c>
      <c r="B51" s="6" t="s">
        <v>22</v>
      </c>
      <c r="C51" t="s">
        <v>23</v>
      </c>
      <c r="G51"/>
      <c r="H51"/>
      <c r="I51" s="7" t="s">
        <v>17</v>
      </c>
      <c r="J51" s="7"/>
      <c r="K51" s="7"/>
      <c r="L51" s="7"/>
    </row>
    <row r="52" spans="1:12">
      <c r="A52" s="13" t="s">
        <v>18</v>
      </c>
      <c r="B52" s="6">
        <f>B4</f>
        <v>128</v>
      </c>
      <c r="G52"/>
      <c r="H52"/>
      <c r="I52" s="7"/>
      <c r="J52" s="7"/>
      <c r="K52" s="7"/>
      <c r="L52" s="7"/>
    </row>
    <row r="53" spans="1:12">
      <c r="A53" t="s">
        <v>19</v>
      </c>
      <c r="B53" s="7" t="s">
        <v>22</v>
      </c>
      <c r="G53"/>
      <c r="H53"/>
      <c r="I53" s="7"/>
      <c r="J53" s="7"/>
      <c r="K53" s="7"/>
      <c r="L53" s="7"/>
    </row>
    <row r="54" spans="1:12">
      <c r="A54" t="s">
        <v>20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s="1" t="s">
        <v>13</v>
      </c>
      <c r="H54" s="1" t="s">
        <v>14</v>
      </c>
      <c r="I54" s="7"/>
      <c r="J54" s="7"/>
      <c r="K54" s="7"/>
      <c r="L54" s="7"/>
    </row>
    <row r="55" spans="1:12">
      <c r="A55">
        <v>256</v>
      </c>
      <c r="B55" s="15">
        <v>6000000</v>
      </c>
      <c r="C55" s="15">
        <v>6000000</v>
      </c>
      <c r="D55" s="15">
        <v>6000000</v>
      </c>
      <c r="E55" s="15">
        <v>6000000</v>
      </c>
      <c r="F55" s="15">
        <v>6000000</v>
      </c>
      <c r="G55" s="1">
        <f t="shared" ref="G55:G62" si="8">AVERAGE(B55:F55)/1000000</f>
        <v>6</v>
      </c>
      <c r="H55" s="1">
        <f t="shared" ref="H55:H62" si="9">STDEV(B55:F55)/1000000</f>
        <v>0</v>
      </c>
      <c r="I55" s="7"/>
      <c r="J55" s="7"/>
      <c r="K55" s="7"/>
      <c r="L55" s="7"/>
    </row>
    <row r="56" spans="1:12">
      <c r="A56">
        <f>256*2</f>
        <v>512</v>
      </c>
      <c r="B56" s="15">
        <v>5000000</v>
      </c>
      <c r="C56" s="15">
        <v>5000000</v>
      </c>
      <c r="D56" s="15">
        <v>5000000</v>
      </c>
      <c r="E56" s="15">
        <v>5000000</v>
      </c>
      <c r="F56" s="15">
        <v>5000000</v>
      </c>
      <c r="G56" s="1">
        <f t="shared" si="8"/>
        <v>5</v>
      </c>
      <c r="H56" s="1">
        <f t="shared" si="9"/>
        <v>0</v>
      </c>
      <c r="I56" s="7"/>
      <c r="J56" s="7"/>
      <c r="K56" s="7"/>
      <c r="L56" s="7"/>
    </row>
    <row r="57" spans="1:12">
      <c r="A57">
        <f t="shared" ref="A57:A62" si="10">A56*2</f>
        <v>1024</v>
      </c>
      <c r="B57" s="15">
        <v>4000000</v>
      </c>
      <c r="C57" s="15">
        <v>4000000</v>
      </c>
      <c r="D57" s="15">
        <v>4000000</v>
      </c>
      <c r="E57" s="15">
        <v>4000000</v>
      </c>
      <c r="F57" s="15">
        <v>4000000</v>
      </c>
      <c r="G57" s="1">
        <f t="shared" si="8"/>
        <v>4</v>
      </c>
      <c r="H57" s="1">
        <f t="shared" si="9"/>
        <v>0</v>
      </c>
      <c r="I57" s="7"/>
      <c r="J57" s="7"/>
      <c r="K57" s="7"/>
      <c r="L57" s="7"/>
    </row>
    <row r="58" spans="1:12">
      <c r="A58">
        <f t="shared" si="10"/>
        <v>2048</v>
      </c>
      <c r="B58" s="15">
        <v>4000000</v>
      </c>
      <c r="C58" s="15">
        <v>4000000</v>
      </c>
      <c r="D58" s="15">
        <v>4000000</v>
      </c>
      <c r="E58" s="15">
        <v>4000000</v>
      </c>
      <c r="F58" s="15">
        <v>4000000</v>
      </c>
      <c r="G58" s="1">
        <f t="shared" si="8"/>
        <v>4</v>
      </c>
      <c r="H58" s="1">
        <f t="shared" si="9"/>
        <v>0</v>
      </c>
      <c r="I58" s="7"/>
      <c r="J58" s="7"/>
      <c r="K58" s="7"/>
      <c r="L58" s="7"/>
    </row>
    <row r="59" spans="1:12">
      <c r="A59">
        <f t="shared" si="10"/>
        <v>4096</v>
      </c>
      <c r="B59" s="15">
        <v>4000000</v>
      </c>
      <c r="C59" s="15">
        <v>4000000</v>
      </c>
      <c r="D59" s="15">
        <v>4000000</v>
      </c>
      <c r="E59" s="15">
        <v>4000000</v>
      </c>
      <c r="F59" s="15">
        <v>4000000</v>
      </c>
      <c r="G59" s="1">
        <f t="shared" si="8"/>
        <v>4</v>
      </c>
      <c r="H59" s="1">
        <f t="shared" si="9"/>
        <v>0</v>
      </c>
      <c r="I59" s="7"/>
      <c r="J59" s="7"/>
      <c r="K59" s="7"/>
      <c r="L59" s="7"/>
    </row>
    <row r="60" spans="1:12">
      <c r="A60">
        <f t="shared" si="10"/>
        <v>8192</v>
      </c>
      <c r="B60" s="15">
        <v>4000000</v>
      </c>
      <c r="C60" s="15">
        <v>4000000</v>
      </c>
      <c r="D60" s="15">
        <v>4000000</v>
      </c>
      <c r="E60" s="15">
        <v>4000000</v>
      </c>
      <c r="F60" s="15">
        <v>4000000</v>
      </c>
      <c r="G60" s="1">
        <f t="shared" si="8"/>
        <v>4</v>
      </c>
      <c r="H60" s="1">
        <f t="shared" si="9"/>
        <v>0</v>
      </c>
      <c r="I60" s="7"/>
      <c r="J60" s="7"/>
      <c r="K60" s="7"/>
      <c r="L60" s="7"/>
    </row>
    <row r="61" spans="1:12">
      <c r="A61">
        <f t="shared" si="10"/>
        <v>16384</v>
      </c>
      <c r="B61" s="15">
        <v>4000000</v>
      </c>
      <c r="C61" s="15">
        <v>4000000</v>
      </c>
      <c r="D61" s="15">
        <v>4000000</v>
      </c>
      <c r="E61" s="15">
        <v>4000000</v>
      </c>
      <c r="F61" s="15">
        <v>4000000</v>
      </c>
      <c r="G61" s="1">
        <f t="shared" si="8"/>
        <v>4</v>
      </c>
      <c r="H61" s="1">
        <f t="shared" si="9"/>
        <v>0</v>
      </c>
      <c r="I61" s="7"/>
      <c r="J61" s="7"/>
      <c r="K61" s="7"/>
      <c r="L61" s="7"/>
    </row>
    <row r="62" spans="1:12">
      <c r="A62">
        <f t="shared" si="10"/>
        <v>32768</v>
      </c>
      <c r="B62" s="15">
        <v>4000000</v>
      </c>
      <c r="C62" s="15">
        <v>4000000</v>
      </c>
      <c r="D62" s="15">
        <v>4000000</v>
      </c>
      <c r="E62" s="15">
        <v>4000000</v>
      </c>
      <c r="F62" s="15">
        <v>4000000</v>
      </c>
      <c r="G62" s="1">
        <f t="shared" si="8"/>
        <v>4</v>
      </c>
      <c r="H62" s="1">
        <f t="shared" si="9"/>
        <v>0</v>
      </c>
      <c r="I62" s="7"/>
      <c r="J62" s="7"/>
      <c r="K62" s="7"/>
      <c r="L62" s="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/>
  <cols>
    <col min="1" max="1025" width="11.1406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1-4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Korii</dc:creator>
  <dc:description/>
  <cp:lastModifiedBy>xdqc</cp:lastModifiedBy>
  <cp:revision>1</cp:revision>
  <dcterms:created xsi:type="dcterms:W3CDTF">2012-04-12T02:38:47Z</dcterms:created>
  <dcterms:modified xsi:type="dcterms:W3CDTF">2018-07-27T11:17:46Z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