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ml.chartshapes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ml.chartshapes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xiangyujie/Desktop/pwc/"/>
    </mc:Choice>
  </mc:AlternateContent>
  <xr:revisionPtr revIDLastSave="0" documentId="13_ncr:1_{AD5C8CBB-1E29-DF43-B946-87A28F819AAF}" xr6:coauthVersionLast="45" xr6:coauthVersionMax="45" xr10:uidLastSave="{00000000-0000-0000-0000-000000000000}"/>
  <bookViews>
    <workbookView xWindow="28800" yWindow="0" windowWidth="38400" windowHeight="21600" xr2:uid="{00000000-000D-0000-FFFF-FFFF00000000}"/>
  </bookViews>
  <sheets>
    <sheet name="行业" sheetId="1" r:id="rId1"/>
    <sheet name="运输总周转量（亿吨公里）" sheetId="7" r:id="rId2"/>
    <sheet name="旅客运输量（万人）" sheetId="8" r:id="rId3"/>
    <sheet name="旅客周转量（亿人公里）" sheetId="9" r:id="rId4"/>
    <sheet name="旅客吞吐量（万人）" sheetId="10" r:id="rId5"/>
    <sheet name="起降架次（万）" sheetId="11" r:id="rId6"/>
    <sheet name="Black Swan" sheetId="4" r:id="rId7"/>
    <sheet name="运输总周转量（亿吨公里）2.0" sheetId="2" r:id="rId8"/>
    <sheet name="旅客运输量（万人）2.0" sheetId="5" r:id="rId9"/>
    <sheet name="旅客周转量（亿人公里）2.0" sheetId="6" r:id="rId10"/>
    <sheet name="国航" sheetId="12" r:id="rId11"/>
    <sheet name="可用座位公里(百万)" sheetId="13" r:id="rId12"/>
    <sheet name="旅客运载量（千）" sheetId="14" r:id="rId13"/>
    <sheet name="客座率" sheetId="15" r:id="rId14"/>
    <sheet name="Sheet2" sheetId="3" r:id="rId15"/>
  </sheets>
  <definedNames>
    <definedName name="_xlchart.v1.0" hidden="1">'运输总周转量（亿吨公里）2.0'!$A$14:$A$44</definedName>
    <definedName name="_xlchart.v1.1" hidden="1">'运输总周转量（亿吨公里）2.0'!$B$1</definedName>
    <definedName name="_xlchart.v1.10" hidden="1">'运输总周转量（亿吨公里）2.0'!$C$1</definedName>
    <definedName name="_xlchart.v1.11" hidden="1">'运输总周转量（亿吨公里）2.0'!$C$14:$C$44</definedName>
    <definedName name="_xlchart.v1.12" hidden="1">'运输总周转量（亿吨公里）2.0'!$D$1</definedName>
    <definedName name="_xlchart.v1.13" hidden="1">'运输总周转量（亿吨公里）2.0'!$D$14:$D$44</definedName>
    <definedName name="_xlchart.v1.2" hidden="1">'运输总周转量（亿吨公里）2.0'!$B$14:$B$44</definedName>
    <definedName name="_xlchart.v1.3" hidden="1">'运输总周转量（亿吨公里）2.0'!$C$1</definedName>
    <definedName name="_xlchart.v1.4" hidden="1">'运输总周转量（亿吨公里）2.0'!$C$14:$C$44</definedName>
    <definedName name="_xlchart.v1.5" hidden="1">'运输总周转量（亿吨公里）2.0'!$D$1</definedName>
    <definedName name="_xlchart.v1.6" hidden="1">'运输总周转量（亿吨公里）2.0'!$D$14:$D$44</definedName>
    <definedName name="_xlchart.v1.7" hidden="1">'运输总周转量（亿吨公里）2.0'!$A$14:$A$44</definedName>
    <definedName name="_xlchart.v1.8" hidden="1">'运输总周转量（亿吨公里）2.0'!$B$1</definedName>
    <definedName name="_xlchart.v1.9" hidden="1">'运输总周转量（亿吨公里）2.0'!$B$14:$B$44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6" roundtripDataSignature="AMtx7miGZgmq3gTSYQ1fjFStgd052FNgZA=="/>
    </ext>
  </extLst>
</workbook>
</file>

<file path=xl/calcChain.xml><?xml version="1.0" encoding="utf-8"?>
<calcChain xmlns="http://schemas.openxmlformats.org/spreadsheetml/2006/main">
  <c r="K44" i="11" l="1"/>
  <c r="K43" i="11"/>
  <c r="K42" i="11"/>
  <c r="K41" i="11"/>
  <c r="K40" i="11"/>
  <c r="K39" i="11"/>
  <c r="K38" i="11"/>
  <c r="K37" i="11"/>
  <c r="K36" i="11"/>
  <c r="K35" i="11"/>
  <c r="K34" i="11"/>
  <c r="K33" i="11"/>
  <c r="K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57" i="1"/>
  <c r="C58" i="1"/>
  <c r="C59" i="1"/>
  <c r="T49" i="1"/>
  <c r="T50" i="1"/>
  <c r="T51" i="1"/>
  <c r="T57" i="1"/>
  <c r="T58" i="1"/>
  <c r="T59" i="1"/>
  <c r="S49" i="1"/>
  <c r="S50" i="1"/>
  <c r="S51" i="1"/>
  <c r="S57" i="1"/>
  <c r="S58" i="1"/>
  <c r="S59" i="1"/>
  <c r="R49" i="1"/>
  <c r="R57" i="1"/>
  <c r="Q49" i="1"/>
  <c r="Q50" i="1"/>
  <c r="Q51" i="1"/>
  <c r="Q52" i="1"/>
  <c r="Q57" i="1"/>
  <c r="Q58" i="1"/>
  <c r="Q59" i="1"/>
  <c r="P49" i="1"/>
  <c r="P50" i="1"/>
  <c r="P51" i="1"/>
  <c r="P52" i="1"/>
  <c r="P57" i="1"/>
  <c r="P58" i="1"/>
  <c r="P59" i="1"/>
  <c r="P47" i="1"/>
  <c r="O49" i="1"/>
  <c r="O50" i="1"/>
  <c r="O57" i="1"/>
  <c r="O58" i="1"/>
  <c r="N49" i="1"/>
  <c r="N50" i="1"/>
  <c r="N51" i="1"/>
  <c r="N57" i="1"/>
  <c r="N58" i="1"/>
  <c r="N59" i="1"/>
  <c r="N47" i="1"/>
  <c r="M47" i="1"/>
  <c r="L49" i="1"/>
  <c r="L50" i="1"/>
  <c r="L51" i="1"/>
  <c r="L57" i="1"/>
  <c r="L58" i="1"/>
  <c r="L59" i="1"/>
  <c r="K49" i="1"/>
  <c r="K50" i="1"/>
  <c r="K51" i="1"/>
  <c r="K57" i="1"/>
  <c r="K58" i="1"/>
  <c r="K59" i="1"/>
  <c r="J49" i="1"/>
  <c r="J57" i="1"/>
  <c r="I49" i="1"/>
  <c r="I50" i="1"/>
  <c r="I51" i="1"/>
  <c r="I52" i="1"/>
  <c r="I57" i="1"/>
  <c r="I58" i="1"/>
  <c r="I59" i="1"/>
  <c r="H49" i="1"/>
  <c r="H50" i="1"/>
  <c r="H51" i="1"/>
  <c r="H52" i="1"/>
  <c r="H53" i="1"/>
  <c r="H57" i="1"/>
  <c r="H58" i="1"/>
  <c r="H59" i="1"/>
  <c r="H47" i="1"/>
  <c r="G47" i="1"/>
  <c r="F49" i="1"/>
  <c r="F57" i="1"/>
  <c r="F47" i="1"/>
  <c r="D47" i="1"/>
  <c r="C47" i="1"/>
  <c r="G49" i="1"/>
  <c r="G57" i="1"/>
  <c r="D49" i="1"/>
  <c r="D50" i="1"/>
  <c r="D51" i="1"/>
  <c r="D57" i="1"/>
  <c r="D58" i="1"/>
  <c r="D59" i="1"/>
  <c r="E49" i="1"/>
  <c r="E57" i="1"/>
  <c r="B49" i="1"/>
  <c r="B50" i="1"/>
  <c r="B51" i="1"/>
  <c r="B57" i="1"/>
  <c r="B58" i="1"/>
  <c r="B59" i="1"/>
  <c r="H3" i="4"/>
  <c r="I48" i="1" s="1"/>
  <c r="H4" i="4"/>
  <c r="C49" i="1" s="1"/>
  <c r="H5" i="4"/>
  <c r="C50" i="1" s="1"/>
  <c r="H6" i="4"/>
  <c r="C51" i="1" s="1"/>
  <c r="H7" i="4"/>
  <c r="N52" i="1" s="1"/>
  <c r="H8" i="4"/>
  <c r="M53" i="1" s="1"/>
  <c r="H9" i="4"/>
  <c r="H10" i="4"/>
  <c r="E55" i="1" s="1"/>
  <c r="H11" i="4"/>
  <c r="L56" i="1" s="1"/>
  <c r="H12" i="4"/>
  <c r="U57" i="1" s="1"/>
  <c r="H13" i="4"/>
  <c r="R58" i="1" s="1"/>
  <c r="H14" i="4"/>
  <c r="O59" i="1" s="1"/>
  <c r="H2" i="4"/>
  <c r="U34" i="1"/>
  <c r="U35" i="1"/>
  <c r="U36" i="1"/>
  <c r="U37" i="1"/>
  <c r="U38" i="1"/>
  <c r="U39" i="1"/>
  <c r="U40" i="1"/>
  <c r="U41" i="1"/>
  <c r="U42" i="1"/>
  <c r="U43" i="1"/>
  <c r="U44" i="1"/>
  <c r="U45" i="1"/>
  <c r="U33" i="1"/>
  <c r="U30" i="1"/>
  <c r="U31" i="1"/>
  <c r="P30" i="1"/>
  <c r="P31" i="1"/>
  <c r="D30" i="1"/>
  <c r="G30" i="1"/>
  <c r="J30" i="1"/>
  <c r="D31" i="1"/>
  <c r="G31" i="1"/>
  <c r="J31" i="1"/>
  <c r="N54" i="1" l="1"/>
  <c r="D54" i="1"/>
  <c r="Q54" i="1"/>
  <c r="I54" i="1"/>
  <c r="B54" i="1"/>
  <c r="T54" i="1"/>
  <c r="L54" i="1"/>
  <c r="C54" i="1"/>
  <c r="J55" i="1"/>
  <c r="R54" i="1"/>
  <c r="J54" i="1"/>
  <c r="M56" i="1"/>
  <c r="S53" i="1"/>
  <c r="T56" i="1"/>
  <c r="U54" i="1"/>
  <c r="S55" i="1"/>
  <c r="K55" i="1"/>
  <c r="N55" i="1"/>
  <c r="D55" i="1"/>
  <c r="Q55" i="1"/>
  <c r="I55" i="1"/>
  <c r="B55" i="1"/>
  <c r="C55" i="1"/>
  <c r="J56" i="1"/>
  <c r="R55" i="1"/>
  <c r="U56" i="1"/>
  <c r="G56" i="1"/>
  <c r="U55" i="1"/>
  <c r="E56" i="1"/>
  <c r="T47" i="1"/>
  <c r="L47" i="1"/>
  <c r="O47" i="1"/>
  <c r="R47" i="1"/>
  <c r="J47" i="1"/>
  <c r="E47" i="1"/>
  <c r="B47" i="1"/>
  <c r="U47" i="1"/>
  <c r="B56" i="1"/>
  <c r="D53" i="1"/>
  <c r="F56" i="1"/>
  <c r="J53" i="1"/>
  <c r="S52" i="1"/>
  <c r="T55" i="1"/>
  <c r="B52" i="1"/>
  <c r="D52" i="1"/>
  <c r="F55" i="1"/>
  <c r="L55" i="1"/>
  <c r="N53" i="1"/>
  <c r="Q47" i="1"/>
  <c r="R48" i="1"/>
  <c r="U48" i="1"/>
  <c r="E53" i="1"/>
  <c r="F54" i="1"/>
  <c r="I47" i="1"/>
  <c r="J48" i="1"/>
  <c r="O54" i="1"/>
  <c r="P55" i="1"/>
  <c r="Q48" i="1"/>
  <c r="S47" i="1"/>
  <c r="P56" i="1"/>
  <c r="H56" i="1"/>
  <c r="S56" i="1"/>
  <c r="K56" i="1"/>
  <c r="N56" i="1"/>
  <c r="D56" i="1"/>
  <c r="C56" i="1"/>
  <c r="B48" i="1"/>
  <c r="F48" i="1"/>
  <c r="L48" i="1"/>
  <c r="O48" i="1"/>
  <c r="Q56" i="1"/>
  <c r="I56" i="1"/>
  <c r="S54" i="1"/>
  <c r="C53" i="1"/>
  <c r="Q53" i="1"/>
  <c r="I53" i="1"/>
  <c r="B53" i="1"/>
  <c r="T53" i="1"/>
  <c r="L53" i="1"/>
  <c r="O53" i="1"/>
  <c r="G55" i="1"/>
  <c r="K54" i="1"/>
  <c r="R53" i="1"/>
  <c r="C52" i="1"/>
  <c r="T52" i="1"/>
  <c r="L52" i="1"/>
  <c r="O52" i="1"/>
  <c r="R52" i="1"/>
  <c r="J52" i="1"/>
  <c r="F52" i="1"/>
  <c r="G52" i="1"/>
  <c r="E52" i="1"/>
  <c r="U52" i="1"/>
  <c r="G54" i="1"/>
  <c r="K53" i="1"/>
  <c r="M55" i="1"/>
  <c r="O56" i="1"/>
  <c r="U53" i="1"/>
  <c r="E54" i="1"/>
  <c r="G53" i="1"/>
  <c r="K52" i="1"/>
  <c r="M54" i="1"/>
  <c r="O55" i="1"/>
  <c r="G48" i="1"/>
  <c r="F53" i="1"/>
  <c r="H55" i="1"/>
  <c r="K47" i="1"/>
  <c r="M52" i="1"/>
  <c r="P54" i="1"/>
  <c r="C48" i="1"/>
  <c r="P48" i="1"/>
  <c r="H48" i="1"/>
  <c r="S48" i="1"/>
  <c r="K48" i="1"/>
  <c r="N48" i="1"/>
  <c r="D48" i="1"/>
  <c r="E48" i="1"/>
  <c r="H54" i="1"/>
  <c r="M48" i="1"/>
  <c r="P53" i="1"/>
  <c r="R56" i="1"/>
  <c r="T48" i="1"/>
  <c r="M59" i="1"/>
  <c r="M51" i="1"/>
  <c r="U59" i="1"/>
  <c r="U51" i="1"/>
  <c r="E59" i="1"/>
  <c r="E51" i="1"/>
  <c r="G59" i="1"/>
  <c r="G51" i="1"/>
  <c r="F59" i="1"/>
  <c r="F51" i="1"/>
  <c r="J59" i="1"/>
  <c r="J51" i="1"/>
  <c r="M58" i="1"/>
  <c r="M50" i="1"/>
  <c r="R59" i="1"/>
  <c r="R51" i="1"/>
  <c r="U58" i="1"/>
  <c r="U50" i="1"/>
  <c r="E58" i="1"/>
  <c r="E50" i="1"/>
  <c r="G58" i="1"/>
  <c r="G50" i="1"/>
  <c r="F58" i="1"/>
  <c r="F50" i="1"/>
  <c r="J58" i="1"/>
  <c r="J50" i="1"/>
  <c r="M57" i="1"/>
  <c r="M49" i="1"/>
  <c r="O51" i="1"/>
  <c r="R50" i="1"/>
  <c r="U49" i="1"/>
  <c r="U2" i="1"/>
  <c r="P2" i="1"/>
  <c r="J2" i="1"/>
  <c r="G2" i="1"/>
  <c r="D2" i="1"/>
  <c r="U3" i="1"/>
  <c r="P3" i="1"/>
  <c r="J3" i="1"/>
  <c r="G3" i="1"/>
  <c r="D3" i="1"/>
  <c r="U4" i="1"/>
  <c r="P4" i="1"/>
  <c r="J4" i="1"/>
  <c r="G4" i="1"/>
  <c r="D4" i="1"/>
  <c r="U5" i="1"/>
  <c r="P5" i="1"/>
  <c r="J5" i="1"/>
  <c r="G5" i="1"/>
  <c r="D5" i="1"/>
  <c r="U6" i="1"/>
  <c r="P6" i="1"/>
  <c r="J6" i="1"/>
  <c r="G6" i="1"/>
  <c r="D6" i="1"/>
  <c r="U7" i="1"/>
  <c r="P7" i="1"/>
  <c r="J7" i="1"/>
  <c r="G7" i="1"/>
  <c r="D7" i="1"/>
  <c r="U8" i="1"/>
  <c r="P8" i="1"/>
  <c r="J8" i="1"/>
  <c r="G8" i="1"/>
  <c r="D8" i="1"/>
  <c r="U9" i="1"/>
  <c r="P9" i="1"/>
  <c r="J9" i="1"/>
  <c r="G9" i="1"/>
  <c r="D9" i="1"/>
  <c r="U10" i="1"/>
  <c r="P10" i="1"/>
  <c r="J10" i="1"/>
  <c r="G10" i="1"/>
  <c r="D10" i="1"/>
  <c r="U11" i="1"/>
  <c r="P11" i="1"/>
  <c r="J11" i="1"/>
  <c r="G11" i="1"/>
  <c r="D11" i="1"/>
  <c r="U12" i="1"/>
  <c r="P12" i="1"/>
  <c r="J12" i="1"/>
  <c r="G12" i="1"/>
  <c r="D12" i="1"/>
  <c r="U13" i="1"/>
  <c r="P13" i="1"/>
  <c r="J13" i="1"/>
  <c r="G13" i="1"/>
  <c r="D13" i="1"/>
  <c r="U14" i="1"/>
  <c r="P14" i="1"/>
  <c r="J14" i="1"/>
  <c r="G14" i="1"/>
  <c r="D14" i="1"/>
  <c r="U15" i="1"/>
  <c r="P15" i="1"/>
  <c r="J15" i="1"/>
  <c r="G15" i="1"/>
  <c r="D15" i="1"/>
  <c r="U16" i="1"/>
  <c r="P16" i="1"/>
  <c r="J16" i="1"/>
  <c r="G16" i="1"/>
  <c r="D16" i="1"/>
  <c r="U17" i="1"/>
  <c r="P17" i="1"/>
  <c r="J17" i="1"/>
  <c r="G17" i="1"/>
  <c r="D17" i="1"/>
  <c r="U18" i="1"/>
  <c r="P18" i="1"/>
  <c r="J18" i="1"/>
  <c r="G18" i="1"/>
  <c r="D18" i="1"/>
  <c r="U19" i="1"/>
  <c r="P19" i="1"/>
  <c r="J19" i="1"/>
  <c r="G19" i="1"/>
  <c r="D19" i="1"/>
  <c r="U20" i="1"/>
  <c r="P20" i="1"/>
  <c r="J20" i="1"/>
  <c r="G20" i="1"/>
  <c r="D20" i="1"/>
  <c r="U21" i="1"/>
  <c r="P21" i="1"/>
  <c r="J21" i="1"/>
  <c r="G21" i="1"/>
  <c r="D21" i="1"/>
  <c r="U22" i="1"/>
  <c r="P22" i="1"/>
  <c r="J22" i="1"/>
  <c r="G22" i="1"/>
  <c r="D22" i="1"/>
  <c r="U23" i="1"/>
  <c r="P23" i="1"/>
  <c r="J23" i="1"/>
  <c r="G23" i="1"/>
  <c r="D23" i="1"/>
  <c r="U24" i="1"/>
  <c r="P24" i="1"/>
  <c r="J24" i="1"/>
  <c r="G24" i="1"/>
  <c r="D24" i="1"/>
  <c r="U25" i="1"/>
  <c r="P25" i="1"/>
  <c r="J25" i="1"/>
  <c r="G25" i="1"/>
  <c r="D25" i="1"/>
  <c r="U26" i="1"/>
  <c r="P26" i="1"/>
  <c r="J26" i="1"/>
  <c r="G26" i="1"/>
  <c r="D26" i="1"/>
  <c r="U27" i="1"/>
  <c r="P27" i="1"/>
  <c r="J27" i="1"/>
  <c r="G27" i="1"/>
  <c r="D27" i="1"/>
  <c r="U28" i="1"/>
  <c r="P28" i="1"/>
  <c r="J28" i="1"/>
  <c r="G28" i="1"/>
  <c r="D28" i="1"/>
  <c r="U29" i="1"/>
  <c r="P29" i="1"/>
  <c r="J29" i="1"/>
  <c r="G29" i="1"/>
  <c r="D29" i="1"/>
</calcChain>
</file>

<file path=xl/sharedStrings.xml><?xml version="1.0" encoding="utf-8"?>
<sst xmlns="http://schemas.openxmlformats.org/spreadsheetml/2006/main" count="169" uniqueCount="130">
  <si>
    <t>TrafficTurnover_Home</t>
  </si>
  <si>
    <t>TrafficTurnover_Abroad</t>
  </si>
  <si>
    <t>TrafficTurnover_Total</t>
  </si>
  <si>
    <t>PassengerVolume_Home</t>
  </si>
  <si>
    <t>PassengerVolume_Abroad</t>
  </si>
  <si>
    <t>PassengerVolume_Total</t>
  </si>
  <si>
    <t>Month</t>
  </si>
  <si>
    <t>PassengerLoadFactor</t>
  </si>
  <si>
    <t>PassengerTurnover_Home</t>
  </si>
  <si>
    <t>PassengerTurnover_Abroad</t>
  </si>
  <si>
    <t>PassengerTurnover_Total</t>
  </si>
  <si>
    <t>PassengerThroughput_NE</t>
  </si>
  <si>
    <t>PassengerThroughput_W</t>
  </si>
  <si>
    <t>PassengerThroughput_E</t>
  </si>
  <si>
    <t>PassengerThroughput_M</t>
  </si>
  <si>
    <t>PassengerThroughput_Total</t>
  </si>
  <si>
    <t>FlightMovements_M</t>
  </si>
  <si>
    <t>FlightMovements_W</t>
  </si>
  <si>
    <t>FlightMovements_NE</t>
  </si>
  <si>
    <t>FlightMovements_Total</t>
  </si>
  <si>
    <t>FlightMovements_E</t>
  </si>
  <si>
    <t>pred_TrafficTurnover_Home</t>
  </si>
  <si>
    <t>2020-07-01 39.552766 2020-08-01 44.95452...</t>
  </si>
  <si>
    <t>pred_TrafficTurnover_Abroad</t>
  </si>
  <si>
    <t>2020-07-01 8.208057 2020-08-01 10.33697...</t>
  </si>
  <si>
    <t>pred_TrafficTurnover_Total</t>
  </si>
  <si>
    <t>2020-07-01 52.669753 2020-08-01 65.00331...</t>
  </si>
  <si>
    <t>pred_PassengerVolume_Home</t>
  </si>
  <si>
    <t>2020-07-01 2146.559014 2020-08-01 1922.8...</t>
  </si>
  <si>
    <t>pred_PassengerVolume_Abroad</t>
  </si>
  <si>
    <t>2020-07-01 -20.905122 2020-08-01 -8.38955...</t>
  </si>
  <si>
    <t>pred_PassengerVolume_Total</t>
  </si>
  <si>
    <t>2020-07-01 2343.300553 2020-08-01 1990.7...</t>
  </si>
  <si>
    <t>pred_PassengerTurnover_Home</t>
  </si>
  <si>
    <t>2020-07-01 211.585053 2020-08-01 323.582...</t>
  </si>
  <si>
    <t>pred_PassengerTurnover_Abroad</t>
  </si>
  <si>
    <t>2020-07-01 1.033949 2020-08-01 8.45922...</t>
  </si>
  <si>
    <t>pred_PassengerTurnover_Total</t>
  </si>
  <si>
    <t>2020-07-01 270.652971 2020-08-01 256.424...</t>
  </si>
  <si>
    <t>pred_PassengerLoadFactor</t>
  </si>
  <si>
    <t>2020-07-01 74.697791 2020-08-01 80.42952...</t>
  </si>
  <si>
    <t>pred_PassengerThroughput_E</t>
  </si>
  <si>
    <t>2020-07-01 1896.995551 2020-08-01 1606.4...</t>
  </si>
  <si>
    <t>pred_PassengerThroughput_M</t>
  </si>
  <si>
    <t>2020-07-01 338.519658 2020-08-01 470.959...</t>
  </si>
  <si>
    <t>pred_PassengerThroughput_W</t>
  </si>
  <si>
    <t>2020-07-01 1922.524009 2020-08-01 2027.1...</t>
  </si>
  <si>
    <t>pred_PassengerThroughput_NE</t>
  </si>
  <si>
    <t>2020-07-01 108.512484 2020-08-01 143.730...</t>
  </si>
  <si>
    <t>pred_PassengerThroughput_Total</t>
  </si>
  <si>
    <t>2020-07-01 4912.784588 2020-08-01 4241.6...</t>
  </si>
  <si>
    <t>pred_FlightMovements_E</t>
  </si>
  <si>
    <t>2020-07-01 27.461281 2020-08-01 28.80778...</t>
  </si>
  <si>
    <t>pred_FlightMovements_M</t>
  </si>
  <si>
    <t>2020-07-01 10.225781 2020-08-01 11.00300...</t>
  </si>
  <si>
    <t>pred_FlightMovements_W</t>
  </si>
  <si>
    <t>2020-07-01 22.783052 2020-08-01 25.01752...</t>
  </si>
  <si>
    <t>pred_FlightMovements_NE</t>
  </si>
  <si>
    <t>2020-07-01 2.239387 2020-08-01 3.491231 ...</t>
  </si>
  <si>
    <t>SARIMA</t>
  </si>
  <si>
    <t>Adjusted</t>
  </si>
  <si>
    <t>Covid-19</t>
  </si>
  <si>
    <t>Macro-economic</t>
  </si>
  <si>
    <t>Policy</t>
  </si>
  <si>
    <t>Weather</t>
  </si>
  <si>
    <t>Vaccine</t>
  </si>
  <si>
    <t>Brankruptcy</t>
  </si>
  <si>
    <t>比率是针对预测数据的变化</t>
  </si>
  <si>
    <t>Factors</t>
  </si>
  <si>
    <t>Weight</t>
  </si>
  <si>
    <t>预测新冠将在十月迎来二次爆发，以及个别国家的疫情处于持续爆发中，对比中国国内航线，国际航线会收到更大的影响。而将在明年一季度慢慢回归正常</t>
  </si>
  <si>
    <t>因为疫情带来的股市下跌，失业率增高，会使得全球经济渐渐进入下滑状态甚至进入通货紧缩状态。</t>
  </si>
  <si>
    <t>随着部分国家在疫情控制上同样取得了阶段性成果，民航局从六月开始逐渐批准部分外航的复航需求</t>
  </si>
  <si>
    <t>据中国新闻网 7月中至8月上旬长江上游和淮河流域将迎来新一轮强降雨过程，加上此时也是台风频繁登陆季，期间将会导致多地因为暴雨或局部大暴雨而取消航班。因此天气将会在7月以及8月对旅客运输量有较大影响</t>
  </si>
  <si>
    <t>基于现有研究，疫苗会在21年3月有所进展，假设21年3月投入试验阶段试用，总体影响为5%，在3个月之后7月逐渐铺开，影响为15%</t>
  </si>
  <si>
    <t>Bankruptcy</t>
  </si>
  <si>
    <t>国外航司有破产的案例，但我国目前还没有。对于运输量来说，如果我们增加一些国际航线，是一种利好。对于航司来说，我国航司正在考虑收购国外破产线（并且越往后破产越多），也可以为航空业带来收入。</t>
  </si>
  <si>
    <t>某新闻：南航，东航和国航均已经在商讨“在最后一分钟收购"澳洲维珍航空，还没有作出最后的出价。任何出价都可能为维珍澳大利亚航空提供急需的生命线。</t>
  </si>
  <si>
    <t>假设：各个factor独立于其他factor，不互相影响</t>
  </si>
  <si>
    <t>TrafficTurnover_Adjusted</t>
  </si>
  <si>
    <t>TrafficTurnover_Predicted</t>
  </si>
  <si>
    <t>Passenger Volume</t>
  </si>
  <si>
    <t>Passenger Volume (Predicted)</t>
  </si>
  <si>
    <t>Passenger Volume (Adjusted)</t>
  </si>
  <si>
    <t>Total Change</t>
  </si>
  <si>
    <t>Reason for the pct above</t>
  </si>
  <si>
    <t>Passenger Turnover</t>
  </si>
  <si>
    <t>TrafficTurnover_Home_Predicted</t>
  </si>
  <si>
    <t>TrafficTurnover_Abroad_Predicted</t>
  </si>
  <si>
    <t>TrafficTurnover_Total_Predicted</t>
  </si>
  <si>
    <t>PassengerVolume_Home_Predicted</t>
  </si>
  <si>
    <t>PassengerVolume_Abroad_Predicted</t>
  </si>
  <si>
    <t>PassengerVolume_Total_Predicted</t>
  </si>
  <si>
    <t>PassengerTurnover_Home_Predicted</t>
  </si>
  <si>
    <t>PassengerTurnover_Abroad_Predicted</t>
  </si>
  <si>
    <t>PassengerTurnover_Total_Predicted</t>
  </si>
  <si>
    <t>PassengerThroughput_E_Predicted</t>
  </si>
  <si>
    <t>PassengerThroughput_M_Predicted</t>
  </si>
  <si>
    <t>PassengerThroughput_W_Predicted</t>
  </si>
  <si>
    <t>PassengerThroughput_NE_Predicted</t>
  </si>
  <si>
    <t>PassengerThroughput_Total_Predicted</t>
  </si>
  <si>
    <t>FligntMovements_E</t>
  </si>
  <si>
    <t>FligntMovements_E_Predicted</t>
  </si>
  <si>
    <t>FligntMovements_M</t>
  </si>
  <si>
    <t>FligntMovements_M_Predicted</t>
  </si>
  <si>
    <t>FligntMovements_W</t>
  </si>
  <si>
    <t>FligntMovements_W_Predicted</t>
  </si>
  <si>
    <t>FligntMovements_NE</t>
  </si>
  <si>
    <t>FligntMovements_NE_Predicted</t>
  </si>
  <si>
    <t>FligntMovements_Total</t>
  </si>
  <si>
    <t>FligntMovements_Total_Predicted</t>
  </si>
  <si>
    <t>ASK_Home</t>
  </si>
  <si>
    <t>ASK_Abroad</t>
  </si>
  <si>
    <t>ASK_Total</t>
  </si>
  <si>
    <t>Passenger_Volume_Home</t>
  </si>
  <si>
    <t>Passenger_Volume_Abroad</t>
  </si>
  <si>
    <t>Passenger_Volume_Total</t>
  </si>
  <si>
    <t>Load_Factor_Home</t>
  </si>
  <si>
    <t>Load_Factor_Abroad</t>
  </si>
  <si>
    <t>Load_Factor_Total</t>
  </si>
  <si>
    <t xml:space="preserve"> </t>
  </si>
  <si>
    <t>Passenger_Volume_Home_Predicted</t>
  </si>
  <si>
    <t>Passenger_Volume_Abroad_Predicted</t>
  </si>
  <si>
    <t>Passenger_Volume_Total_Predicted</t>
  </si>
  <si>
    <t>Load_Factor_Abroad_Predicted</t>
  </si>
  <si>
    <t>Load_Factor_Home_Predicted</t>
  </si>
  <si>
    <t>Load_Factor_Total_Predicted</t>
  </si>
  <si>
    <t>ASK_Home_Predicted</t>
  </si>
  <si>
    <t>ASK_Abroad_Predicted</t>
  </si>
  <si>
    <t>ASK_Total_Predicted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</si>
</sst>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Helvetica Neue"/>
      <family val="2"/>
    </font>
    <font>
      <sz val="11"/>
      <color rgb="FF000000"/>
      <name val="Courier New"/>
      <family val="1"/>
    </font>
    <font>
      <sz val="14"/>
      <color rgb="FF000000"/>
      <name val="Courier New"/>
      <family val="1"/>
    </font>
    <font>
      <sz val="12"/>
      <name val="Calibri"/>
      <family val="2"/>
    </font>
    <font>
      <b/>
      <sz val="12"/>
      <color theme="1"/>
      <name val="Calibri"/>
      <family val="2"/>
    </font>
    <font>
      <sz val="14"/>
      <color rgb="FF000000"/>
      <name val="Arial"/>
      <family val="2"/>
    </font>
    <font>
      <sz val="12"/>
      <color rgb="FF000000"/>
      <name val="Calibri"/>
      <family val="2"/>
    </font>
    <font>
      <sz val="9"/>
      <color rgb="FF000000"/>
      <name val="微软雅黑"/>
      <family val="2"/>
      <charset val="134"/>
    </font>
    <font>
      <sz val="1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theme="2" tint="-0.34998626667073579"/>
        <bgColor rgb="FFA8D08D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7" fontId="2" fillId="2" borderId="1" xfId="0" applyNumberFormat="1" applyFont="1" applyFill="1" applyBorder="1"/>
    <xf numFmtId="17" fontId="2" fillId="3" borderId="1" xfId="0" applyNumberFormat="1" applyFont="1" applyFill="1" applyBorder="1"/>
    <xf numFmtId="17" fontId="2" fillId="4" borderId="1" xfId="0" applyNumberFormat="1" applyFont="1" applyFill="1" applyBorder="1"/>
    <xf numFmtId="17" fontId="2" fillId="5" borderId="1" xfId="0" applyNumberFormat="1" applyFont="1" applyFill="1" applyBorder="1"/>
    <xf numFmtId="0" fontId="3" fillId="0" borderId="0" xfId="0" applyFont="1" applyAlignment="1"/>
    <xf numFmtId="0" fontId="4" fillId="0" borderId="0" xfId="0" applyFont="1" applyAlignment="1"/>
    <xf numFmtId="17" fontId="2" fillId="6" borderId="1" xfId="0" applyNumberFormat="1" applyFont="1" applyFill="1" applyBorder="1"/>
    <xf numFmtId="0" fontId="5" fillId="0" borderId="0" xfId="0" applyFont="1" applyAlignment="1"/>
    <xf numFmtId="0" fontId="6" fillId="0" borderId="0" xfId="0" applyFont="1" applyAlignment="1"/>
    <xf numFmtId="17" fontId="7" fillId="0" borderId="1" xfId="0" applyNumberFormat="1" applyFont="1" applyFill="1" applyBorder="1"/>
    <xf numFmtId="17" fontId="0" fillId="0" borderId="0" xfId="0" applyNumberFormat="1" applyFont="1" applyAlignment="1"/>
    <xf numFmtId="17" fontId="1" fillId="0" borderId="0" xfId="0" applyNumberFormat="1" applyFont="1" applyAlignment="1"/>
    <xf numFmtId="9" fontId="1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0" fontId="1" fillId="7" borderId="0" xfId="0" applyFont="1" applyFill="1" applyAlignment="1"/>
    <xf numFmtId="0" fontId="0" fillId="7" borderId="0" xfId="0" applyFont="1" applyFill="1" applyAlignment="1"/>
    <xf numFmtId="17" fontId="0" fillId="7" borderId="0" xfId="0" applyNumberFormat="1" applyFont="1" applyFill="1" applyAlignment="1"/>
    <xf numFmtId="17" fontId="2" fillId="0" borderId="1" xfId="0" applyNumberFormat="1" applyFont="1" applyFill="1" applyBorder="1"/>
    <xf numFmtId="17" fontId="10" fillId="8" borderId="0" xfId="0" applyNumberFormat="1" applyFont="1" applyFill="1"/>
    <xf numFmtId="0" fontId="1" fillId="0" borderId="0" xfId="0" applyFont="1" applyAlignment="1">
      <alignment horizontal="center"/>
    </xf>
    <xf numFmtId="17" fontId="1" fillId="5" borderId="1" xfId="0" applyNumberFormat="1" applyFont="1" applyFill="1" applyBorder="1"/>
    <xf numFmtId="0" fontId="11" fillId="9" borderId="0" xfId="0" applyFont="1" applyFill="1"/>
    <xf numFmtId="17" fontId="10" fillId="5" borderId="1" xfId="0" applyNumberFormat="1" applyFont="1" applyFill="1" applyBorder="1"/>
    <xf numFmtId="17" fontId="1" fillId="4" borderId="1" xfId="0" applyNumberFormat="1" applyFont="1" applyFill="1" applyBorder="1"/>
    <xf numFmtId="17" fontId="1" fillId="3" borderId="1" xfId="0" applyNumberFormat="1" applyFont="1" applyFill="1" applyBorder="1"/>
    <xf numFmtId="17" fontId="1" fillId="2" borderId="1" xfId="0" applyNumberFormat="1" applyFont="1" applyFill="1" applyBorder="1"/>
    <xf numFmtId="17" fontId="10" fillId="2" borderId="1" xfId="0" applyNumberFormat="1" applyFont="1" applyFill="1" applyBorder="1"/>
    <xf numFmtId="14" fontId="6" fillId="0" borderId="0" xfId="0" applyNumberFormat="1" applyFont="1" applyAlignment="1"/>
    <xf numFmtId="2" fontId="5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2" fontId="2" fillId="0" borderId="1" xfId="0" applyNumberFormat="1" applyFont="1" applyFill="1" applyBorder="1"/>
    <xf numFmtId="0" fontId="12" fillId="0" borderId="0" xfId="0" applyFont="1" applyAlignment="1"/>
    <xf numFmtId="2" fontId="1" fillId="0" borderId="0" xfId="0" applyNumberFormat="1" applyFont="1"/>
    <xf numFmtId="2" fontId="1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E03"/>
      <color rgb="FFF3B630"/>
      <color rgb="FF2C6AC4"/>
      <color rgb="FF4D72C4"/>
      <color rgb="FF3788F3"/>
      <color rgb="FF108EC4"/>
      <color rgb="FF4388C4"/>
      <color rgb="FF67C46F"/>
      <color rgb="FF389742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chemeClr val="tx2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5400" b="1">
                <a:solidFill>
                  <a:schemeClr val="tx2">
                    <a:lumMod val="65000"/>
                    <a:lumOff val="35000"/>
                  </a:schemeClr>
                </a:solidFill>
              </a:rPr>
              <a:t>Traffic</a:t>
            </a:r>
            <a:r>
              <a:rPr lang="zh-CN" altLang="en-US" sz="5400" b="1">
                <a:solidFill>
                  <a:schemeClr val="tx2">
                    <a:lumMod val="65000"/>
                    <a:lumOff val="35000"/>
                  </a:schemeClr>
                </a:solidFill>
              </a:rPr>
              <a:t> </a:t>
            </a:r>
            <a:r>
              <a:rPr lang="en-US" altLang="zh-CN" sz="5400" b="1">
                <a:solidFill>
                  <a:schemeClr val="tx2">
                    <a:lumMod val="65000"/>
                    <a:lumOff val="35000"/>
                  </a:schemeClr>
                </a:solidFill>
              </a:rPr>
              <a:t>Turnover</a:t>
            </a:r>
            <a:endParaRPr lang="en-US" sz="5400" b="1">
              <a:solidFill>
                <a:schemeClr val="tx2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39991301662745704"/>
          <c:y val="2.962090925255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1" i="0" u="none" strike="noStrike" kern="1200" spc="0" baseline="0">
              <a:solidFill>
                <a:schemeClr val="tx2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6523833955878011E-2"/>
          <c:y val="0.12796802579155492"/>
          <c:w val="0.89061908329320683"/>
          <c:h val="0.62385751251919019"/>
        </c:manualLayout>
      </c:layout>
      <c:lineChart>
        <c:grouping val="standard"/>
        <c:varyColors val="0"/>
        <c:ser>
          <c:idx val="0"/>
          <c:order val="0"/>
          <c:tx>
            <c:strRef>
              <c:f>'运输总周转量（亿吨公里）'!$B$1</c:f>
              <c:strCache>
                <c:ptCount val="1"/>
                <c:pt idx="0">
                  <c:v>TrafficTurnover_Home</c:v>
                </c:pt>
              </c:strCache>
            </c:strRef>
          </c:tx>
          <c:spPr>
            <a:ln w="76200" cap="rnd">
              <a:solidFill>
                <a:srgbClr val="F3B630"/>
              </a:solidFill>
              <a:round/>
            </a:ln>
            <a:effectLst/>
          </c:spPr>
          <c:marker>
            <c:symbol val="none"/>
          </c:marker>
          <c:cat>
            <c:numRef>
              <c:f>'运输总周转量（亿吨公里）'!$A$14:$A$44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'运输总周转量（亿吨公里）'!$B$14:$B$44</c:f>
              <c:numCache>
                <c:formatCode>General</c:formatCode>
                <c:ptCount val="31"/>
                <c:pt idx="0">
                  <c:v>68.3</c:v>
                </c:pt>
                <c:pt idx="1">
                  <c:v>65</c:v>
                </c:pt>
                <c:pt idx="2">
                  <c:v>68.2</c:v>
                </c:pt>
                <c:pt idx="3">
                  <c:v>66.8</c:v>
                </c:pt>
                <c:pt idx="4">
                  <c:v>68.5</c:v>
                </c:pt>
                <c:pt idx="5">
                  <c:v>66.900000000000006</c:v>
                </c:pt>
                <c:pt idx="6">
                  <c:v>72.7</c:v>
                </c:pt>
                <c:pt idx="7">
                  <c:v>74.099999999999994</c:v>
                </c:pt>
                <c:pt idx="8">
                  <c:v>70.3</c:v>
                </c:pt>
                <c:pt idx="9">
                  <c:v>72.2</c:v>
                </c:pt>
                <c:pt idx="10">
                  <c:v>68.5</c:v>
                </c:pt>
                <c:pt idx="11">
                  <c:v>67.8</c:v>
                </c:pt>
                <c:pt idx="12">
                  <c:v>63.1</c:v>
                </c:pt>
                <c:pt idx="13">
                  <c:v>12.2</c:v>
                </c:pt>
                <c:pt idx="14">
                  <c:v>23.8</c:v>
                </c:pt>
                <c:pt idx="15">
                  <c:v>26.4</c:v>
                </c:pt>
                <c:pt idx="16">
                  <c:v>35</c:v>
                </c:pt>
                <c:pt idx="17">
                  <c:v>42.1</c:v>
                </c:pt>
                <c:pt idx="18">
                  <c:v>39.552765999999998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3E45-93BF-0A5E9BB447BA}"/>
            </c:ext>
          </c:extLst>
        </c:ser>
        <c:ser>
          <c:idx val="1"/>
          <c:order val="1"/>
          <c:tx>
            <c:strRef>
              <c:f>'运输总周转量（亿吨公里）'!$C$1</c:f>
              <c:strCache>
                <c:ptCount val="1"/>
                <c:pt idx="0">
                  <c:v>TrafficTurnover_Home_Predicted</c:v>
                </c:pt>
              </c:strCache>
            </c:strRef>
          </c:tx>
          <c:spPr>
            <a:ln w="76200" cap="rnd">
              <a:solidFill>
                <a:srgbClr val="F3B63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7027014740963065E-2"/>
                  <c:y val="2.4320206773102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7F-3E45-93BF-0A5E9BB447BA}"/>
                </c:ext>
              </c:extLst>
            </c:dLbl>
            <c:dLbl>
              <c:idx val="30"/>
              <c:layout>
                <c:manualLayout>
                  <c:x val="-6.0487147546122661E-3"/>
                  <c:y val="-4.26567428341121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7F-3E45-93BF-0A5E9BB447BA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7F-3E45-93BF-0A5E9BB44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rgbClr val="F3B630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'运输总周转量（亿吨公里）'!$A$14:$A$44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'运输总周转量（亿吨公里）'!$C$14:$C$44</c:f>
              <c:numCache>
                <c:formatCode>General</c:formatCode>
                <c:ptCount val="31"/>
                <c:pt idx="18" formatCode="0.00">
                  <c:v>39.552765999999998</c:v>
                </c:pt>
                <c:pt idx="19" formatCode="0.00">
                  <c:v>44.954526000000001</c:v>
                </c:pt>
                <c:pt idx="20" formatCode="0.00">
                  <c:v>51.084741000000001</c:v>
                </c:pt>
                <c:pt idx="21" formatCode="0.00">
                  <c:v>48.617728999999997</c:v>
                </c:pt>
                <c:pt idx="22" formatCode="0.00">
                  <c:v>51.264296999999999</c:v>
                </c:pt>
                <c:pt idx="23" formatCode="0.00">
                  <c:v>55.653292</c:v>
                </c:pt>
                <c:pt idx="24" formatCode="0.00">
                  <c:v>53.468259000000003</c:v>
                </c:pt>
                <c:pt idx="25" formatCode="0.00">
                  <c:v>54.445304</c:v>
                </c:pt>
                <c:pt idx="26" formatCode="0.00">
                  <c:v>57.601345000000002</c:v>
                </c:pt>
                <c:pt idx="27" formatCode="0.00">
                  <c:v>55.875844000000001</c:v>
                </c:pt>
                <c:pt idx="28" formatCode="0.00">
                  <c:v>55.955316000000003</c:v>
                </c:pt>
                <c:pt idx="29" formatCode="0.00">
                  <c:v>58.256737999999999</c:v>
                </c:pt>
                <c:pt idx="30" formatCode="0.00">
                  <c:v>57.020780000000002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3E45-93BF-0A5E9BB447BA}"/>
            </c:ext>
          </c:extLst>
        </c:ser>
        <c:ser>
          <c:idx val="2"/>
          <c:order val="2"/>
          <c:tx>
            <c:strRef>
              <c:f>'运输总周转量（亿吨公里）'!$D$1</c:f>
              <c:strCache>
                <c:ptCount val="1"/>
                <c:pt idx="0">
                  <c:v>TrafficTurnover_Abroad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'运输总周转量（亿吨公里）'!$A$14:$A$44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'运输总周转量（亿吨公里）'!$D$14:$D$44</c:f>
              <c:numCache>
                <c:formatCode>General</c:formatCode>
                <c:ptCount val="31"/>
                <c:pt idx="0">
                  <c:v>37.9</c:v>
                </c:pt>
                <c:pt idx="1">
                  <c:v>31.5</c:v>
                </c:pt>
                <c:pt idx="2">
                  <c:v>38.4</c:v>
                </c:pt>
                <c:pt idx="3">
                  <c:v>38.299999999999997</c:v>
                </c:pt>
                <c:pt idx="4">
                  <c:v>39.299999999999997</c:v>
                </c:pt>
                <c:pt idx="5">
                  <c:v>38.700000000000003</c:v>
                </c:pt>
                <c:pt idx="6">
                  <c:v>40.6</c:v>
                </c:pt>
                <c:pt idx="7">
                  <c:v>41.1</c:v>
                </c:pt>
                <c:pt idx="8">
                  <c:v>39.1</c:v>
                </c:pt>
                <c:pt idx="9">
                  <c:v>39.6</c:v>
                </c:pt>
                <c:pt idx="10">
                  <c:v>38.6</c:v>
                </c:pt>
                <c:pt idx="11">
                  <c:v>40.4</c:v>
                </c:pt>
                <c:pt idx="12">
                  <c:v>37.9</c:v>
                </c:pt>
                <c:pt idx="13">
                  <c:v>13</c:v>
                </c:pt>
                <c:pt idx="14">
                  <c:v>15.2</c:v>
                </c:pt>
                <c:pt idx="15">
                  <c:v>13</c:v>
                </c:pt>
                <c:pt idx="16">
                  <c:v>13.733333333333301</c:v>
                </c:pt>
                <c:pt idx="17">
                  <c:v>13.733333333333301</c:v>
                </c:pt>
                <c:pt idx="18">
                  <c:v>8.2080570000000002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F-3E45-93BF-0A5E9BB447BA}"/>
            </c:ext>
          </c:extLst>
        </c:ser>
        <c:ser>
          <c:idx val="3"/>
          <c:order val="3"/>
          <c:tx>
            <c:strRef>
              <c:f>'运输总周转量（亿吨公里）'!$E$1</c:f>
              <c:strCache>
                <c:ptCount val="1"/>
                <c:pt idx="0">
                  <c:v>TrafficTurnover_Abroad_Predicted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2008684466289259E-2"/>
                  <c:y val="-3.59818055221485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7F-3E45-93BF-0A5E9BB447BA}"/>
                </c:ext>
              </c:extLst>
            </c:dLbl>
            <c:dLbl>
              <c:idx val="30"/>
              <c:layout>
                <c:manualLayout>
                  <c:x val="-7.6885517025212136E-4"/>
                  <c:y val="-1.96649869276364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7F-3E45-93BF-0A5E9BB447BA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7F-3E45-93BF-0A5E9BB44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'运输总周转量（亿吨公里）'!$A$14:$A$44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'运输总周转量（亿吨公里）'!$E$14:$E$44</c:f>
              <c:numCache>
                <c:formatCode>General</c:formatCode>
                <c:ptCount val="31"/>
                <c:pt idx="18" formatCode="0.00">
                  <c:v>8.2080570000000002</c:v>
                </c:pt>
                <c:pt idx="19" formatCode="0.00">
                  <c:v>10.336973</c:v>
                </c:pt>
                <c:pt idx="20" formatCode="0.00">
                  <c:v>8.1016490000000001</c:v>
                </c:pt>
                <c:pt idx="21" formatCode="0.00">
                  <c:v>9.4738129999999998</c:v>
                </c:pt>
                <c:pt idx="22" formatCode="0.00">
                  <c:v>12.100875</c:v>
                </c:pt>
                <c:pt idx="23" formatCode="0.00">
                  <c:v>10.988263999999999</c:v>
                </c:pt>
                <c:pt idx="24" formatCode="0.00">
                  <c:v>15.265934</c:v>
                </c:pt>
                <c:pt idx="25" formatCode="0.00">
                  <c:v>12.769996000000001</c:v>
                </c:pt>
                <c:pt idx="26" formatCode="0.00">
                  <c:v>14.458187000000001</c:v>
                </c:pt>
                <c:pt idx="27" formatCode="0.00">
                  <c:v>13.317686</c:v>
                </c:pt>
                <c:pt idx="28" formatCode="0.00">
                  <c:v>11.207115</c:v>
                </c:pt>
                <c:pt idx="29" formatCode="0.00">
                  <c:v>12.710169</c:v>
                </c:pt>
                <c:pt idx="30" formatCode="0.00">
                  <c:v>9.2749480000000002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F-3E45-93BF-0A5E9BB447BA}"/>
            </c:ext>
          </c:extLst>
        </c:ser>
        <c:ser>
          <c:idx val="4"/>
          <c:order val="4"/>
          <c:tx>
            <c:strRef>
              <c:f>'运输总周转量（亿吨公里）'!$F$1</c:f>
              <c:strCache>
                <c:ptCount val="1"/>
                <c:pt idx="0">
                  <c:v>TrafficTurnover_Total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'运输总周转量（亿吨公里）'!$A$14:$A$44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'运输总周转量（亿吨公里）'!$F$14:$F$44</c:f>
              <c:numCache>
                <c:formatCode>General</c:formatCode>
                <c:ptCount val="31"/>
                <c:pt idx="0">
                  <c:v>106.19999999999999</c:v>
                </c:pt>
                <c:pt idx="1">
                  <c:v>96.5</c:v>
                </c:pt>
                <c:pt idx="2">
                  <c:v>106.6</c:v>
                </c:pt>
                <c:pt idx="3">
                  <c:v>105.1</c:v>
                </c:pt>
                <c:pt idx="4">
                  <c:v>107.8</c:v>
                </c:pt>
                <c:pt idx="5">
                  <c:v>105.60000000000001</c:v>
                </c:pt>
                <c:pt idx="6">
                  <c:v>113.30000000000001</c:v>
                </c:pt>
                <c:pt idx="7">
                  <c:v>115.19999999999999</c:v>
                </c:pt>
                <c:pt idx="8">
                  <c:v>109.4</c:v>
                </c:pt>
                <c:pt idx="9">
                  <c:v>111.80000000000001</c:v>
                </c:pt>
                <c:pt idx="10">
                  <c:v>107.1</c:v>
                </c:pt>
                <c:pt idx="11">
                  <c:v>108.19999999999999</c:v>
                </c:pt>
                <c:pt idx="12">
                  <c:v>101</c:v>
                </c:pt>
                <c:pt idx="13">
                  <c:v>25.2</c:v>
                </c:pt>
                <c:pt idx="14">
                  <c:v>39</c:v>
                </c:pt>
                <c:pt idx="15">
                  <c:v>39.4</c:v>
                </c:pt>
                <c:pt idx="16" formatCode="0.00">
                  <c:v>48.733333333333299</c:v>
                </c:pt>
                <c:pt idx="17" formatCode="0.00">
                  <c:v>55.8333333333333</c:v>
                </c:pt>
                <c:pt idx="18" formatCode="0.00">
                  <c:v>52.669753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F-3E45-93BF-0A5E9BB447BA}"/>
            </c:ext>
          </c:extLst>
        </c:ser>
        <c:ser>
          <c:idx val="5"/>
          <c:order val="5"/>
          <c:tx>
            <c:strRef>
              <c:f>'运输总周转量（亿吨公里）'!$G$1</c:f>
              <c:strCache>
                <c:ptCount val="1"/>
                <c:pt idx="0">
                  <c:v>TrafficTurnover_Total_Predicted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4.2250319828404027E-2"/>
                  <c:y val="-4.9468028111482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7F-3E45-93BF-0A5E9BB447BA}"/>
                </c:ext>
              </c:extLst>
            </c:dLbl>
            <c:dLbl>
              <c:idx val="30"/>
              <c:layout>
                <c:manualLayout>
                  <c:x val="-9.6863233654089689E-3"/>
                  <c:y val="-2.9037979654475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7F-3E45-93BF-0A5E9BB447BA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7F-3E45-93BF-0A5E9BB44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'运输总周转量（亿吨公里）'!$A$14:$A$44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'运输总周转量（亿吨公里）'!$G$14:$G$44</c:f>
              <c:numCache>
                <c:formatCode>General</c:formatCode>
                <c:ptCount val="31"/>
                <c:pt idx="18" formatCode="0.00">
                  <c:v>52.669753</c:v>
                </c:pt>
                <c:pt idx="19" formatCode="0.00">
                  <c:v>65.003310999999997</c:v>
                </c:pt>
                <c:pt idx="20" formatCode="0.00">
                  <c:v>63.529881000000003</c:v>
                </c:pt>
                <c:pt idx="21" formatCode="0.00">
                  <c:v>68.999031000000002</c:v>
                </c:pt>
                <c:pt idx="22" formatCode="0.00">
                  <c:v>74.675577000000004</c:v>
                </c:pt>
                <c:pt idx="23" formatCode="0.00">
                  <c:v>71.499689000000004</c:v>
                </c:pt>
                <c:pt idx="24" formatCode="0.00">
                  <c:v>81.651099000000002</c:v>
                </c:pt>
                <c:pt idx="25" formatCode="0.00">
                  <c:v>76.239872000000005</c:v>
                </c:pt>
                <c:pt idx="26" formatCode="0.00">
                  <c:v>82.880640999999997</c:v>
                </c:pt>
                <c:pt idx="27" formatCode="0.00">
                  <c:v>83.044621000000006</c:v>
                </c:pt>
                <c:pt idx="28" formatCode="0.00">
                  <c:v>81.278025999999997</c:v>
                </c:pt>
                <c:pt idx="29" formatCode="0.00">
                  <c:v>88.268206000000006</c:v>
                </c:pt>
                <c:pt idx="30" formatCode="0.00">
                  <c:v>81.382479000000004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F-3E45-93BF-0A5E9BB4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07424"/>
        <c:axId val="1379687504"/>
      </c:lineChart>
      <c:dateAx>
        <c:axId val="1379907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687504"/>
        <c:crosses val="autoZero"/>
        <c:auto val="1"/>
        <c:lblOffset val="100"/>
        <c:baseTimeUnit val="months"/>
      </c:dateAx>
      <c:valAx>
        <c:axId val="1379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9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777882444239782E-2"/>
          <c:y val="0.8697202035468764"/>
          <c:w val="0.82872675099459125"/>
          <c:h val="9.1959909204595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/>
              <a:t>Passenger</a:t>
            </a:r>
            <a:r>
              <a:rPr lang="zh-CN" altLang="en-US" sz="3200" b="1"/>
              <a:t> </a:t>
            </a:r>
            <a:r>
              <a:rPr lang="en-US" altLang="zh-CN" sz="3200" b="1"/>
              <a:t>Turnover</a:t>
            </a:r>
            <a:r>
              <a:rPr lang="zh-CN" altLang="en-US" sz="3200" b="1"/>
              <a:t> </a:t>
            </a:r>
            <a:r>
              <a:rPr lang="en-US" altLang="zh-CN" sz="3200" b="1" i="1"/>
              <a:t>(Adjusted)</a:t>
            </a:r>
            <a:endParaRPr lang="en-US" sz="3200" b="1" i="1"/>
          </a:p>
        </c:rich>
      </c:tx>
      <c:layout>
        <c:manualLayout>
          <c:xMode val="edge"/>
          <c:yMode val="edge"/>
          <c:x val="0.34340428473657647"/>
          <c:y val="3.1531532120151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7.2933295541744741E-2"/>
          <c:y val="0.13950506186726655"/>
          <c:w val="0.88492447443191635"/>
          <c:h val="0.68146067415730338"/>
        </c:manualLayout>
      </c:layout>
      <c:lineChart>
        <c:grouping val="standard"/>
        <c:varyColors val="0"/>
        <c:ser>
          <c:idx val="0"/>
          <c:order val="0"/>
          <c:tx>
            <c:strRef>
              <c:f>'旅客周转量（亿人公里）2.0'!$B$1</c:f>
              <c:strCache>
                <c:ptCount val="1"/>
                <c:pt idx="0">
                  <c:v>Passenger Turnover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'旅客周转量（亿人公里）2.0'!$A$14:$A$44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'旅客周转量（亿人公里）2.0'!$B$14:$B$44</c:f>
              <c:numCache>
                <c:formatCode>General</c:formatCode>
                <c:ptCount val="31"/>
                <c:pt idx="0">
                  <c:v>960.8</c:v>
                </c:pt>
                <c:pt idx="1">
                  <c:v>957.2</c:v>
                </c:pt>
                <c:pt idx="2">
                  <c:v>944.4</c:v>
                </c:pt>
                <c:pt idx="3">
                  <c:v>942</c:v>
                </c:pt>
                <c:pt idx="4">
                  <c:v>960.7</c:v>
                </c:pt>
                <c:pt idx="5">
                  <c:v>950.80000000000007</c:v>
                </c:pt>
                <c:pt idx="6">
                  <c:v>1054.4000000000001</c:v>
                </c:pt>
                <c:pt idx="7">
                  <c:v>1089.0999999999999</c:v>
                </c:pt>
                <c:pt idx="8">
                  <c:v>970.8</c:v>
                </c:pt>
                <c:pt idx="9">
                  <c:v>996.90000000000009</c:v>
                </c:pt>
                <c:pt idx="10">
                  <c:v>930</c:v>
                </c:pt>
                <c:pt idx="11">
                  <c:v>946.40000000000009</c:v>
                </c:pt>
                <c:pt idx="12">
                  <c:v>928.2</c:v>
                </c:pt>
                <c:pt idx="13">
                  <c:v>162.1</c:v>
                </c:pt>
                <c:pt idx="14">
                  <c:v>246.1</c:v>
                </c:pt>
                <c:pt idx="15">
                  <c:v>248.4</c:v>
                </c:pt>
                <c:pt idx="16">
                  <c:v>329.40000000000003</c:v>
                </c:pt>
                <c:pt idx="17">
                  <c:v>396.45000000000005</c:v>
                </c:pt>
                <c:pt idx="18">
                  <c:v>270.65297099999998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9-2A43-AC0B-475EF4B8CBEB}"/>
            </c:ext>
          </c:extLst>
        </c:ser>
        <c:ser>
          <c:idx val="1"/>
          <c:order val="1"/>
          <c:tx>
            <c:strRef>
              <c:f>'旅客周转量（亿人公里）2.0'!$C$1</c:f>
              <c:strCache>
                <c:ptCount val="1"/>
                <c:pt idx="0">
                  <c:v>Passenger Volume (Predicted)</c:v>
                </c:pt>
              </c:strCache>
            </c:strRef>
          </c:tx>
          <c:spPr>
            <a:ln w="571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'旅客周转量（亿人公里）2.0'!$A$14:$A$44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'旅客周转量（亿人公里）2.0'!$C$14:$C$44</c:f>
              <c:numCache>
                <c:formatCode>General</c:formatCode>
                <c:ptCount val="31"/>
                <c:pt idx="18" formatCode="0.00">
                  <c:v>270.65297099999998</c:v>
                </c:pt>
                <c:pt idx="19" formatCode="0.00">
                  <c:v>256.424598</c:v>
                </c:pt>
                <c:pt idx="20" formatCode="0.00">
                  <c:v>307.807007</c:v>
                </c:pt>
                <c:pt idx="21" formatCode="0.00">
                  <c:v>301.87863199999998</c:v>
                </c:pt>
                <c:pt idx="22" formatCode="0.00">
                  <c:v>378.75202100000001</c:v>
                </c:pt>
                <c:pt idx="23" formatCode="0.00">
                  <c:v>339.48288500000001</c:v>
                </c:pt>
                <c:pt idx="24" formatCode="0.00">
                  <c:v>232.585295</c:v>
                </c:pt>
                <c:pt idx="25" formatCode="0.00">
                  <c:v>288.703397</c:v>
                </c:pt>
                <c:pt idx="26" formatCode="0.00">
                  <c:v>318.37302499999998</c:v>
                </c:pt>
                <c:pt idx="27" formatCode="0.00">
                  <c:v>336.84328599999998</c:v>
                </c:pt>
                <c:pt idx="28" formatCode="0.00">
                  <c:v>373.170683</c:v>
                </c:pt>
                <c:pt idx="29" formatCode="0.00">
                  <c:v>270.552502</c:v>
                </c:pt>
                <c:pt idx="30" formatCode="0.00">
                  <c:v>242.00044800000001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9-2A43-AC0B-475EF4B8CBEB}"/>
            </c:ext>
          </c:extLst>
        </c:ser>
        <c:ser>
          <c:idx val="2"/>
          <c:order val="2"/>
          <c:tx>
            <c:strRef>
              <c:f>'旅客周转量（亿人公里）2.0'!$D$1</c:f>
              <c:strCache>
                <c:ptCount val="1"/>
                <c:pt idx="0">
                  <c:v>Passenger Volume (Adjusted)</c:v>
                </c:pt>
              </c:strCache>
            </c:strRef>
          </c:tx>
          <c:spPr>
            <a:ln w="57150" cap="rnd">
              <a:solidFill>
                <a:srgbClr val="FFAE0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'旅客周转量（亿人公里）2.0'!$A$14:$A$44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'旅客周转量（亿人公里）2.0'!$D$14:$D$44</c:f>
              <c:numCache>
                <c:formatCode>General</c:formatCode>
                <c:ptCount val="31"/>
                <c:pt idx="18" formatCode="0.00">
                  <c:v>302.53589098379996</c:v>
                </c:pt>
                <c:pt idx="19" formatCode="0.00">
                  <c:v>302.01689152439997</c:v>
                </c:pt>
                <c:pt idx="20" formatCode="0.00">
                  <c:v>335.14026922160002</c:v>
                </c:pt>
                <c:pt idx="21" formatCode="0.00">
                  <c:v>301.60694123119998</c:v>
                </c:pt>
                <c:pt idx="22" formatCode="0.00">
                  <c:v>260.9980176711</c:v>
                </c:pt>
                <c:pt idx="23" formatCode="0.00">
                  <c:v>189.80488100349999</c:v>
                </c:pt>
                <c:pt idx="24" formatCode="0.00">
                  <c:v>141.6677031845</c:v>
                </c:pt>
                <c:pt idx="25" formatCode="0.00">
                  <c:v>172.96220514269999</c:v>
                </c:pt>
                <c:pt idx="26" formatCode="0.00">
                  <c:v>224.26195881000001</c:v>
                </c:pt>
                <c:pt idx="27" formatCode="0.00">
                  <c:v>264.21987353839995</c:v>
                </c:pt>
                <c:pt idx="28" formatCode="0.00">
                  <c:v>464.37359792519999</c:v>
                </c:pt>
                <c:pt idx="29" formatCode="0.00">
                  <c:v>312.32580830880005</c:v>
                </c:pt>
                <c:pt idx="30" formatCode="0.00">
                  <c:v>274.52530821120001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9-2A43-AC0B-475EF4B8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205856"/>
        <c:axId val="1113085312"/>
      </c:lineChart>
      <c:dateAx>
        <c:axId val="1108205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13085312"/>
        <c:crosses val="autoZero"/>
        <c:auto val="1"/>
        <c:lblOffset val="100"/>
        <c:baseTimeUnit val="months"/>
      </c:dateAx>
      <c:valAx>
        <c:axId val="1113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2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41945206805252"/>
          <c:y val="0.92469635115835225"/>
          <c:w val="0.72374095248629478"/>
          <c:h val="4.5621853386904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/>
              <a:t>Passenger</a:t>
            </a:r>
            <a:r>
              <a:rPr lang="zh-CN" altLang="en-US" sz="3200" b="1"/>
              <a:t> </a:t>
            </a:r>
            <a:r>
              <a:rPr lang="en-US" altLang="zh-CN" sz="3200" b="1"/>
              <a:t>Turnover</a:t>
            </a:r>
            <a:r>
              <a:rPr lang="zh-CN" altLang="en-US" sz="3200" b="1"/>
              <a:t> </a:t>
            </a:r>
            <a:r>
              <a:rPr lang="en-US" altLang="zh-CN" sz="3200" b="1" i="1"/>
              <a:t>(Adjusted)</a:t>
            </a:r>
            <a:endParaRPr lang="en-US" sz="3200" b="1" i="1"/>
          </a:p>
        </c:rich>
      </c:tx>
      <c:layout>
        <c:manualLayout>
          <c:xMode val="edge"/>
          <c:yMode val="edge"/>
          <c:x val="0.34340428473657647"/>
          <c:y val="3.1531532120151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7.2933295541744741E-2"/>
          <c:y val="0.13950506186726655"/>
          <c:w val="0.88492447443191635"/>
          <c:h val="0.68146067415730338"/>
        </c:manualLayout>
      </c:layout>
      <c:lineChart>
        <c:grouping val="standard"/>
        <c:varyColors val="0"/>
        <c:ser>
          <c:idx val="0"/>
          <c:order val="0"/>
          <c:tx>
            <c:strRef>
              <c:f>'旅客周转量（亿人公里）2.0'!$B$1</c:f>
              <c:strCache>
                <c:ptCount val="1"/>
                <c:pt idx="0">
                  <c:v>Passenger Turnover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'旅客周转量（亿人公里）2.0'!$A$14:$A$44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'旅客周转量（亿人公里）2.0'!$B$14:$B$44</c:f>
              <c:numCache>
                <c:formatCode>General</c:formatCode>
                <c:ptCount val="31"/>
                <c:pt idx="0">
                  <c:v>960.8</c:v>
                </c:pt>
                <c:pt idx="1">
                  <c:v>957.2</c:v>
                </c:pt>
                <c:pt idx="2">
                  <c:v>944.4</c:v>
                </c:pt>
                <c:pt idx="3">
                  <c:v>942</c:v>
                </c:pt>
                <c:pt idx="4">
                  <c:v>960.7</c:v>
                </c:pt>
                <c:pt idx="5">
                  <c:v>950.80000000000007</c:v>
                </c:pt>
                <c:pt idx="6">
                  <c:v>1054.4000000000001</c:v>
                </c:pt>
                <c:pt idx="7">
                  <c:v>1089.0999999999999</c:v>
                </c:pt>
                <c:pt idx="8">
                  <c:v>970.8</c:v>
                </c:pt>
                <c:pt idx="9">
                  <c:v>996.90000000000009</c:v>
                </c:pt>
                <c:pt idx="10">
                  <c:v>930</c:v>
                </c:pt>
                <c:pt idx="11">
                  <c:v>946.40000000000009</c:v>
                </c:pt>
                <c:pt idx="12">
                  <c:v>928.2</c:v>
                </c:pt>
                <c:pt idx="13">
                  <c:v>162.1</c:v>
                </c:pt>
                <c:pt idx="14">
                  <c:v>246.1</c:v>
                </c:pt>
                <c:pt idx="15">
                  <c:v>248.4</c:v>
                </c:pt>
                <c:pt idx="16">
                  <c:v>329.40000000000003</c:v>
                </c:pt>
                <c:pt idx="17">
                  <c:v>396.45000000000005</c:v>
                </c:pt>
                <c:pt idx="18">
                  <c:v>270.65297099999998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6-1246-9C8C-94E6507AE23E}"/>
            </c:ext>
          </c:extLst>
        </c:ser>
        <c:ser>
          <c:idx val="1"/>
          <c:order val="1"/>
          <c:tx>
            <c:strRef>
              <c:f>'旅客周转量（亿人公里）2.0'!$C$1</c:f>
              <c:strCache>
                <c:ptCount val="1"/>
                <c:pt idx="0">
                  <c:v>Passenger Volume (Predicted)</c:v>
                </c:pt>
              </c:strCache>
            </c:strRef>
          </c:tx>
          <c:spPr>
            <a:ln w="571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'旅客周转量（亿人公里）2.0'!$A$14:$A$44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'旅客周转量（亿人公里）2.0'!$C$14:$C$44</c:f>
              <c:numCache>
                <c:formatCode>General</c:formatCode>
                <c:ptCount val="31"/>
                <c:pt idx="18" formatCode="0.00">
                  <c:v>270.65297099999998</c:v>
                </c:pt>
                <c:pt idx="19" formatCode="0.00">
                  <c:v>256.424598</c:v>
                </c:pt>
                <c:pt idx="20" formatCode="0.00">
                  <c:v>307.807007</c:v>
                </c:pt>
                <c:pt idx="21" formatCode="0.00">
                  <c:v>301.87863199999998</c:v>
                </c:pt>
                <c:pt idx="22" formatCode="0.00">
                  <c:v>378.75202100000001</c:v>
                </c:pt>
                <c:pt idx="23" formatCode="0.00">
                  <c:v>339.48288500000001</c:v>
                </c:pt>
                <c:pt idx="24" formatCode="0.00">
                  <c:v>232.585295</c:v>
                </c:pt>
                <c:pt idx="25" formatCode="0.00">
                  <c:v>288.703397</c:v>
                </c:pt>
                <c:pt idx="26" formatCode="0.00">
                  <c:v>318.37302499999998</c:v>
                </c:pt>
                <c:pt idx="27" formatCode="0.00">
                  <c:v>336.84328599999998</c:v>
                </c:pt>
                <c:pt idx="28" formatCode="0.00">
                  <c:v>373.170683</c:v>
                </c:pt>
                <c:pt idx="29" formatCode="0.00">
                  <c:v>270.552502</c:v>
                </c:pt>
                <c:pt idx="30" formatCode="0.00">
                  <c:v>242.00044800000001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6-1246-9C8C-94E6507AE23E}"/>
            </c:ext>
          </c:extLst>
        </c:ser>
        <c:ser>
          <c:idx val="2"/>
          <c:order val="2"/>
          <c:tx>
            <c:strRef>
              <c:f>'旅客周转量（亿人公里）2.0'!$D$1</c:f>
              <c:strCache>
                <c:ptCount val="1"/>
                <c:pt idx="0">
                  <c:v>Passenger Volume (Adjusted)</c:v>
                </c:pt>
              </c:strCache>
            </c:strRef>
          </c:tx>
          <c:spPr>
            <a:ln w="57150" cap="rnd">
              <a:solidFill>
                <a:srgbClr val="FFAE0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2.1202187303408719E-2"/>
                  <c:y val="-2.9740500487767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56-1246-9C8C-94E6507AE23E}"/>
                </c:ext>
              </c:extLst>
            </c:dLbl>
            <c:dLbl>
              <c:idx val="19"/>
              <c:layout>
                <c:manualLayout>
                  <c:x val="-2.2080150428957574E-2"/>
                  <c:y val="-7.2710913412783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56-1246-9C8C-94E6507AE23E}"/>
                </c:ext>
              </c:extLst>
            </c:dLbl>
            <c:dLbl>
              <c:idx val="20"/>
              <c:layout>
                <c:manualLayout>
                  <c:x val="-1.9451059176843855E-2"/>
                  <c:y val="-1.7015567530235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56-1246-9C8C-94E6507AE23E}"/>
                </c:ext>
              </c:extLst>
            </c:dLbl>
            <c:dLbl>
              <c:idx val="21"/>
              <c:layout>
                <c:manualLayout>
                  <c:x val="-4.2261411792358261E-2"/>
                  <c:y val="2.9183785091074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56-1246-9C8C-94E6507AE23E}"/>
                </c:ext>
              </c:extLst>
            </c:dLbl>
            <c:dLbl>
              <c:idx val="22"/>
              <c:layout>
                <c:manualLayout>
                  <c:x val="-4.013833104049E-2"/>
                  <c:y val="3.6564365881123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56-1246-9C8C-94E6507AE23E}"/>
                </c:ext>
              </c:extLst>
            </c:dLbl>
            <c:dLbl>
              <c:idx val="23"/>
              <c:layout>
                <c:manualLayout>
                  <c:x val="-4.6284072919331086E-2"/>
                  <c:y val="3.3383135042873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56-1246-9C8C-94E6507AE23E}"/>
                </c:ext>
              </c:extLst>
            </c:dLbl>
            <c:dLbl>
              <c:idx val="25"/>
              <c:layout>
                <c:manualLayout>
                  <c:x val="-1.116554789738201E-2"/>
                  <c:y val="3.41784427524358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FFAE0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547883555819787E-2"/>
                      <c:h val="4.1316298134433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456-1246-9C8C-94E6507AE23E}"/>
                </c:ext>
              </c:extLst>
            </c:dLbl>
            <c:dLbl>
              <c:idx val="26"/>
              <c:layout>
                <c:manualLayout>
                  <c:x val="-1.3799437274028192E-2"/>
                  <c:y val="3.0201904204622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56-1246-9C8C-94E6507AE23E}"/>
                </c:ext>
              </c:extLst>
            </c:dLbl>
            <c:dLbl>
              <c:idx val="27"/>
              <c:layout>
                <c:manualLayout>
                  <c:x val="-9.4096216462845571E-3"/>
                  <c:y val="1.906759627074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56-1246-9C8C-94E6507AE23E}"/>
                </c:ext>
              </c:extLst>
            </c:dLbl>
            <c:dLbl>
              <c:idx val="28"/>
              <c:layout>
                <c:manualLayout>
                  <c:x val="-2.6467615604239238E-2"/>
                  <c:y val="-2.0187915556106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56-1246-9C8C-94E6507AE23E}"/>
                </c:ext>
              </c:extLst>
            </c:dLbl>
            <c:dLbl>
              <c:idx val="29"/>
              <c:layout>
                <c:manualLayout>
                  <c:x val="-6.3077848368163813E-3"/>
                  <c:y val="-2.8149885068642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56-1246-9C8C-94E6507AE23E}"/>
                </c:ext>
              </c:extLst>
            </c:dLbl>
            <c:dLbl>
              <c:idx val="30"/>
              <c:layout>
                <c:manualLayout>
                  <c:x val="-4.0752697835509807E-4"/>
                  <c:y val="-4.29065378176342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56-1246-9C8C-94E6507AE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FFAE03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'旅客周转量（亿人公里）2.0'!$A$14:$A$44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'旅客周转量（亿人公里）2.0'!$D$14:$D$44</c:f>
              <c:numCache>
                <c:formatCode>General</c:formatCode>
                <c:ptCount val="31"/>
                <c:pt idx="18" formatCode="0.00">
                  <c:v>302.53589098379996</c:v>
                </c:pt>
                <c:pt idx="19" formatCode="0.00">
                  <c:v>302.01689152439997</c:v>
                </c:pt>
                <c:pt idx="20" formatCode="0.00">
                  <c:v>335.14026922160002</c:v>
                </c:pt>
                <c:pt idx="21" formatCode="0.00">
                  <c:v>301.60694123119998</c:v>
                </c:pt>
                <c:pt idx="22" formatCode="0.00">
                  <c:v>260.9980176711</c:v>
                </c:pt>
                <c:pt idx="23" formatCode="0.00">
                  <c:v>189.80488100349999</c:v>
                </c:pt>
                <c:pt idx="24" formatCode="0.00">
                  <c:v>141.6677031845</c:v>
                </c:pt>
                <c:pt idx="25" formatCode="0.00">
                  <c:v>172.96220514269999</c:v>
                </c:pt>
                <c:pt idx="26" formatCode="0.00">
                  <c:v>224.26195881000001</c:v>
                </c:pt>
                <c:pt idx="27" formatCode="0.00">
                  <c:v>264.21987353839995</c:v>
                </c:pt>
                <c:pt idx="28" formatCode="0.00">
                  <c:v>464.37359792519999</c:v>
                </c:pt>
                <c:pt idx="29" formatCode="0.00">
                  <c:v>312.32580830880005</c:v>
                </c:pt>
                <c:pt idx="30" formatCode="0.00">
                  <c:v>274.52530821120001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56-1246-9C8C-94E6507A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81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hiLowLines>
        <c:smooth val="0"/>
        <c:axId val="1108205856"/>
        <c:axId val="1113085312"/>
      </c:lineChart>
      <c:dateAx>
        <c:axId val="1108205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13085312"/>
        <c:crosses val="autoZero"/>
        <c:auto val="1"/>
        <c:lblOffset val="100"/>
        <c:baseTimeUnit val="months"/>
      </c:dateAx>
      <c:valAx>
        <c:axId val="1113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2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41945206805252"/>
          <c:y val="0.92469635115835225"/>
          <c:w val="0.72597474022056074"/>
          <c:h val="4.4865864822125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N" altLang="zh-CN" sz="4800" b="1"/>
              <a:t>Av</a:t>
            </a:r>
            <a:r>
              <a:rPr lang="en-US" altLang="zh-CN" sz="4800" b="1"/>
              <a:t>ailable</a:t>
            </a:r>
            <a:r>
              <a:rPr lang="zh-CN" altLang="en-US" sz="4800" b="1"/>
              <a:t> </a:t>
            </a:r>
            <a:r>
              <a:rPr lang="en-US" altLang="zh-CN" sz="4800" b="1"/>
              <a:t>Seat</a:t>
            </a:r>
            <a:r>
              <a:rPr lang="zh-CN" altLang="en-US" sz="4800" b="1"/>
              <a:t> </a:t>
            </a:r>
            <a:r>
              <a:rPr lang="en-US" altLang="zh-CN" sz="4800" b="1"/>
              <a:t>Kilometers</a:t>
            </a:r>
            <a:endParaRPr lang="en-US" sz="4800" b="1"/>
          </a:p>
        </c:rich>
      </c:tx>
      <c:layout>
        <c:manualLayout>
          <c:xMode val="edge"/>
          <c:yMode val="edge"/>
          <c:x val="0.34218952894046134"/>
          <c:y val="4.0571467471465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7.5296417907275759E-2"/>
          <c:y val="0.13027352560756994"/>
          <c:w val="0.87355101108312883"/>
          <c:h val="0.71253888220744743"/>
        </c:manualLayout>
      </c:layout>
      <c:lineChart>
        <c:grouping val="standard"/>
        <c:varyColors val="0"/>
        <c:ser>
          <c:idx val="0"/>
          <c:order val="0"/>
          <c:tx>
            <c:strRef>
              <c:f>'可用座位公里(百万)'!$B$1</c:f>
              <c:strCache>
                <c:ptCount val="1"/>
                <c:pt idx="0">
                  <c:v>ASK_Home</c:v>
                </c:pt>
              </c:strCache>
            </c:strRef>
          </c:tx>
          <c:spPr>
            <a:ln w="76200" cap="rnd">
              <a:solidFill>
                <a:srgbClr val="F3B630"/>
              </a:solidFill>
              <a:round/>
            </a:ln>
            <a:effectLst/>
          </c:spPr>
          <c:marker>
            <c:symbol val="none"/>
          </c:marker>
          <c:cat>
            <c:numRef>
              <c:f>'可用座位公里(百万)'!$A$14:$A$44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'可用座位公里(百万)'!$B$14:$B$44</c:f>
              <c:numCache>
                <c:formatCode>0.00</c:formatCode>
                <c:ptCount val="31"/>
                <c:pt idx="0">
                  <c:v>13761.8</c:v>
                </c:pt>
                <c:pt idx="1">
                  <c:v>13251.6</c:v>
                </c:pt>
                <c:pt idx="2">
                  <c:v>13717.7</c:v>
                </c:pt>
                <c:pt idx="3">
                  <c:v>13280.5</c:v>
                </c:pt>
                <c:pt idx="4">
                  <c:v>13723.8</c:v>
                </c:pt>
                <c:pt idx="5">
                  <c:v>13206.1</c:v>
                </c:pt>
                <c:pt idx="6">
                  <c:v>14569.8</c:v>
                </c:pt>
                <c:pt idx="7">
                  <c:v>14668.4</c:v>
                </c:pt>
                <c:pt idx="8">
                  <c:v>13994.5</c:v>
                </c:pt>
                <c:pt idx="9">
                  <c:v>14314.4</c:v>
                </c:pt>
                <c:pt idx="10">
                  <c:v>14006.1</c:v>
                </c:pt>
                <c:pt idx="11">
                  <c:v>14484.8</c:v>
                </c:pt>
                <c:pt idx="12">
                  <c:v>14640.1</c:v>
                </c:pt>
                <c:pt idx="13">
                  <c:v>3660.9</c:v>
                </c:pt>
                <c:pt idx="14">
                  <c:v>6759.4</c:v>
                </c:pt>
                <c:pt idx="15">
                  <c:v>5849.2</c:v>
                </c:pt>
                <c:pt idx="16">
                  <c:v>8487.5</c:v>
                </c:pt>
                <c:pt idx="17">
                  <c:v>9461.7000000000007</c:v>
                </c:pt>
                <c:pt idx="18">
                  <c:v>8629.794398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D-8F4E-B360-5BF17D32FFA5}"/>
            </c:ext>
          </c:extLst>
        </c:ser>
        <c:ser>
          <c:idx val="1"/>
          <c:order val="1"/>
          <c:tx>
            <c:strRef>
              <c:f>'可用座位公里(百万)'!$C$1</c:f>
              <c:strCache>
                <c:ptCount val="1"/>
                <c:pt idx="0">
                  <c:v>ASK_Home_Predicted</c:v>
                </c:pt>
              </c:strCache>
            </c:strRef>
          </c:tx>
          <c:spPr>
            <a:ln w="76200" cap="rnd">
              <a:solidFill>
                <a:srgbClr val="F3B63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4.0328092959671907E-2"/>
                  <c:y val="3.8040345821325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rgbClr val="FFAE0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CD-8F4E-B360-5BF17D32FFA5}"/>
                </c:ext>
              </c:extLst>
            </c:dLbl>
            <c:dLbl>
              <c:idx val="30"/>
              <c:layout>
                <c:manualLayout>
                  <c:x val="-2.7256850327501823E-2"/>
                  <c:y val="4.29192780682355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rgbClr val="FFAE0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CD-8F4E-B360-5BF17D32FFA5}"/>
                </c:ext>
              </c:extLst>
            </c:dLbl>
            <c:dLbl>
              <c:idx val="42"/>
              <c:layout>
                <c:manualLayout>
                  <c:x val="-9.4651934536107742E-3"/>
                  <c:y val="3.684540725419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CD-8F4E-B360-5BF17D32F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FFAE03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'可用座位公里(百万)'!$A$14:$A$44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'可用座位公里(百万)'!$C$14:$C$44</c:f>
              <c:numCache>
                <c:formatCode>0.00</c:formatCode>
                <c:ptCount val="31"/>
                <c:pt idx="18">
                  <c:v>8629.794398</c:v>
                </c:pt>
                <c:pt idx="19">
                  <c:v>8661.4584749999995</c:v>
                </c:pt>
                <c:pt idx="20">
                  <c:v>8679.6359470000007</c:v>
                </c:pt>
                <c:pt idx="21">
                  <c:v>7681.1414080000004</c:v>
                </c:pt>
                <c:pt idx="22">
                  <c:v>7735.3926000000001</c:v>
                </c:pt>
                <c:pt idx="23">
                  <c:v>8011.8999450000001</c:v>
                </c:pt>
                <c:pt idx="24">
                  <c:v>7661.6345899999997</c:v>
                </c:pt>
                <c:pt idx="25">
                  <c:v>8212.5252760000003</c:v>
                </c:pt>
                <c:pt idx="26">
                  <c:v>8749.8577569999998</c:v>
                </c:pt>
                <c:pt idx="27">
                  <c:v>8549.6180060000006</c:v>
                </c:pt>
                <c:pt idx="28">
                  <c:v>8844.7462240000004</c:v>
                </c:pt>
                <c:pt idx="29">
                  <c:v>8901.6756389999991</c:v>
                </c:pt>
                <c:pt idx="30">
                  <c:v>8320.4950509999999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D-8F4E-B360-5BF17D32FFA5}"/>
            </c:ext>
          </c:extLst>
        </c:ser>
        <c:ser>
          <c:idx val="2"/>
          <c:order val="2"/>
          <c:tx>
            <c:strRef>
              <c:f>'可用座位公里(百万)'!$D$1</c:f>
              <c:strCache>
                <c:ptCount val="1"/>
                <c:pt idx="0">
                  <c:v>ASK_Abroad</c:v>
                </c:pt>
              </c:strCache>
            </c:strRef>
          </c:tx>
          <c:spPr>
            <a:ln w="762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'可用座位公里(百万)'!$A$14:$A$44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'可用座位公里(百万)'!$D$14:$D$44</c:f>
              <c:numCache>
                <c:formatCode>0.00</c:formatCode>
                <c:ptCount val="31"/>
                <c:pt idx="0">
                  <c:v>9006.6</c:v>
                </c:pt>
                <c:pt idx="1">
                  <c:v>8105.5</c:v>
                </c:pt>
                <c:pt idx="2">
                  <c:v>9069</c:v>
                </c:pt>
                <c:pt idx="3">
                  <c:v>9489.4</c:v>
                </c:pt>
                <c:pt idx="4">
                  <c:v>9506.4</c:v>
                </c:pt>
                <c:pt idx="5">
                  <c:v>9284.6</c:v>
                </c:pt>
                <c:pt idx="6">
                  <c:v>9603.7000000000007</c:v>
                </c:pt>
                <c:pt idx="7">
                  <c:v>9580.1</c:v>
                </c:pt>
                <c:pt idx="8">
                  <c:v>8893.5</c:v>
                </c:pt>
                <c:pt idx="9">
                  <c:v>8938.7999999999993</c:v>
                </c:pt>
                <c:pt idx="10">
                  <c:v>8684.1</c:v>
                </c:pt>
                <c:pt idx="11">
                  <c:v>9133.1</c:v>
                </c:pt>
                <c:pt idx="12">
                  <c:v>9170.7999999999993</c:v>
                </c:pt>
                <c:pt idx="13">
                  <c:v>3285.7</c:v>
                </c:pt>
                <c:pt idx="14">
                  <c:v>2052.5</c:v>
                </c:pt>
                <c:pt idx="15">
                  <c:v>257.89999999999998</c:v>
                </c:pt>
                <c:pt idx="16">
                  <c:v>376.5</c:v>
                </c:pt>
                <c:pt idx="17">
                  <c:v>390</c:v>
                </c:pt>
                <c:pt idx="18">
                  <c:v>87.532848999999999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D-8F4E-B360-5BF17D32FFA5}"/>
            </c:ext>
          </c:extLst>
        </c:ser>
        <c:ser>
          <c:idx val="3"/>
          <c:order val="3"/>
          <c:tx>
            <c:strRef>
              <c:f>'可用座位公里(百万)'!$E$1</c:f>
              <c:strCache>
                <c:ptCount val="1"/>
                <c:pt idx="0">
                  <c:v>ASK_Abroad_Predicted</c:v>
                </c:pt>
              </c:strCache>
            </c:strRef>
          </c:tx>
          <c:spPr>
            <a:ln w="76200" cap="rnd">
              <a:solidFill>
                <a:schemeClr val="bg2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9.5693779904306216E-3"/>
                  <c:y val="-2.88184438040346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CD-8F4E-B360-5BF17D32FFA5}"/>
                </c:ext>
              </c:extLst>
            </c:dLbl>
            <c:dLbl>
              <c:idx val="30"/>
              <c:layout>
                <c:manualLayout>
                  <c:x val="-1.6649318356736709E-2"/>
                  <c:y val="-1.6443940184710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CD-8F4E-B360-5BF17D32F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'可用座位公里(百万)'!$A$14:$A$44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'可用座位公里(百万)'!$E$14:$E$44</c:f>
              <c:numCache>
                <c:formatCode>0.00</c:formatCode>
                <c:ptCount val="31"/>
                <c:pt idx="18">
                  <c:v>87.532848999999999</c:v>
                </c:pt>
                <c:pt idx="19">
                  <c:v>-244.96693999999999</c:v>
                </c:pt>
                <c:pt idx="20">
                  <c:v>-61.196492999999997</c:v>
                </c:pt>
                <c:pt idx="21">
                  <c:v>-260.40843799999999</c:v>
                </c:pt>
                <c:pt idx="22">
                  <c:v>-454.91101400000002</c:v>
                </c:pt>
                <c:pt idx="23">
                  <c:v>-256.79999400000003</c:v>
                </c:pt>
                <c:pt idx="24">
                  <c:v>-379.28815500000002</c:v>
                </c:pt>
                <c:pt idx="25">
                  <c:v>-528.60038199999997</c:v>
                </c:pt>
                <c:pt idx="26">
                  <c:v>-335.642245</c:v>
                </c:pt>
                <c:pt idx="27">
                  <c:v>-424.78067199999998</c:v>
                </c:pt>
                <c:pt idx="28">
                  <c:v>-546.78737599999999</c:v>
                </c:pt>
                <c:pt idx="29">
                  <c:v>-373.24309299999999</c:v>
                </c:pt>
                <c:pt idx="30">
                  <c:v>441.44497999999999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D-8F4E-B360-5BF17D32FFA5}"/>
            </c:ext>
          </c:extLst>
        </c:ser>
        <c:ser>
          <c:idx val="4"/>
          <c:order val="4"/>
          <c:tx>
            <c:strRef>
              <c:f>'可用座位公里(百万)'!$F$1</c:f>
              <c:strCache>
                <c:ptCount val="1"/>
                <c:pt idx="0">
                  <c:v>ASK_Total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'可用座位公里(百万)'!$A$14:$A$44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'可用座位公里(百万)'!$F$14:$F$44</c:f>
              <c:numCache>
                <c:formatCode>0.00</c:formatCode>
                <c:ptCount val="31"/>
                <c:pt idx="0">
                  <c:v>23688.7</c:v>
                </c:pt>
                <c:pt idx="1">
                  <c:v>22259.9</c:v>
                </c:pt>
                <c:pt idx="2">
                  <c:v>23695.1</c:v>
                </c:pt>
                <c:pt idx="3">
                  <c:v>23743.8</c:v>
                </c:pt>
                <c:pt idx="4">
                  <c:v>24215.9</c:v>
                </c:pt>
                <c:pt idx="5">
                  <c:v>23449.5</c:v>
                </c:pt>
                <c:pt idx="6">
                  <c:v>25165.9</c:v>
                </c:pt>
                <c:pt idx="7">
                  <c:v>25175.8</c:v>
                </c:pt>
                <c:pt idx="8">
                  <c:v>23682.6</c:v>
                </c:pt>
                <c:pt idx="9">
                  <c:v>24101.3</c:v>
                </c:pt>
                <c:pt idx="10">
                  <c:v>23458.799999999999</c:v>
                </c:pt>
                <c:pt idx="11">
                  <c:v>24425.5</c:v>
                </c:pt>
                <c:pt idx="12">
                  <c:v>24658.3</c:v>
                </c:pt>
                <c:pt idx="13">
                  <c:v>7101.4</c:v>
                </c:pt>
                <c:pt idx="14">
                  <c:v>8909.2000000000007</c:v>
                </c:pt>
                <c:pt idx="15">
                  <c:v>6128.4</c:v>
                </c:pt>
                <c:pt idx="16">
                  <c:v>8889.2000000000007</c:v>
                </c:pt>
                <c:pt idx="17">
                  <c:v>9879.6</c:v>
                </c:pt>
                <c:pt idx="18">
                  <c:v>9733.4415599999993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D-8F4E-B360-5BF17D32FFA5}"/>
            </c:ext>
          </c:extLst>
        </c:ser>
        <c:ser>
          <c:idx val="5"/>
          <c:order val="5"/>
          <c:tx>
            <c:strRef>
              <c:f>'可用座位公里(百万)'!$G$1</c:f>
              <c:strCache>
                <c:ptCount val="1"/>
                <c:pt idx="0">
                  <c:v>ASK_Total_Predicted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3.4176349965823652E-2"/>
                  <c:y val="-3.68876080691642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CD-8F4E-B360-5BF17D32FFA5}"/>
                </c:ext>
              </c:extLst>
            </c:dLbl>
            <c:dLbl>
              <c:idx val="30"/>
              <c:layout>
                <c:manualLayout>
                  <c:x val="-4.3140432773000156E-2"/>
                  <c:y val="-4.66437226209766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CD-8F4E-B360-5BF17D32FFA5}"/>
                </c:ext>
              </c:extLst>
            </c:dLbl>
            <c:dLbl>
              <c:idx val="42"/>
              <c:layout>
                <c:manualLayout>
                  <c:x val="-1.1190371487794377E-2"/>
                  <c:y val="-3.83530016232709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CD-8F4E-B360-5BF17D32F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'可用座位公里(百万)'!$A$14:$A$44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'可用座位公里(百万)'!$G$14:$G$44</c:f>
              <c:numCache>
                <c:formatCode>0.00</c:formatCode>
                <c:ptCount val="31"/>
                <c:pt idx="18">
                  <c:v>9733.4415599999993</c:v>
                </c:pt>
                <c:pt idx="19">
                  <c:v>9341.8690480000005</c:v>
                </c:pt>
                <c:pt idx="20">
                  <c:v>9871.9410470000003</c:v>
                </c:pt>
                <c:pt idx="21">
                  <c:v>9806.7121860000007</c:v>
                </c:pt>
                <c:pt idx="22">
                  <c:v>9478.0416980000009</c:v>
                </c:pt>
                <c:pt idx="23">
                  <c:v>9576.9444079999994</c:v>
                </c:pt>
                <c:pt idx="24">
                  <c:v>9841.8511990000006</c:v>
                </c:pt>
                <c:pt idx="25">
                  <c:v>9613.1891259999993</c:v>
                </c:pt>
                <c:pt idx="26">
                  <c:v>9481.5524619999997</c:v>
                </c:pt>
                <c:pt idx="27">
                  <c:v>9699.6350440000006</c:v>
                </c:pt>
                <c:pt idx="28">
                  <c:v>9717.6817950000004</c:v>
                </c:pt>
                <c:pt idx="29">
                  <c:v>9508.9733680000008</c:v>
                </c:pt>
                <c:pt idx="30">
                  <c:v>9563.9819069999994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CD-8F4E-B360-5BF17D32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07424"/>
        <c:axId val="1379687504"/>
      </c:lineChart>
      <c:dateAx>
        <c:axId val="1379907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687504"/>
        <c:crosses val="autoZero"/>
        <c:auto val="1"/>
        <c:lblOffset val="100"/>
        <c:baseTimeUnit val="months"/>
      </c:dateAx>
      <c:valAx>
        <c:axId val="1379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9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45285665349052"/>
          <c:y val="0.86558932582994852"/>
          <c:w val="0.64765970043218279"/>
          <c:h val="0.1078584946334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000" b="1"/>
              <a:t>Passenger</a:t>
            </a:r>
            <a:r>
              <a:rPr lang="zh-CN" altLang="en-US" sz="4000" b="1"/>
              <a:t> </a:t>
            </a:r>
            <a:r>
              <a:rPr lang="en-US" altLang="zh-CN" sz="4000" b="1"/>
              <a:t>Volume</a:t>
            </a:r>
            <a:endParaRPr lang="en-US" sz="4000" b="1"/>
          </a:p>
        </c:rich>
      </c:tx>
      <c:layout>
        <c:manualLayout>
          <c:xMode val="edge"/>
          <c:yMode val="edge"/>
          <c:x val="0.39305959731919177"/>
          <c:y val="3.09583845685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6.5084862392896958E-2"/>
          <c:y val="0.13297013800214735"/>
          <c:w val="0.89061908329320683"/>
          <c:h val="0.69755328134623729"/>
        </c:manualLayout>
      </c:layout>
      <c:lineChart>
        <c:grouping val="standard"/>
        <c:varyColors val="0"/>
        <c:ser>
          <c:idx val="0"/>
          <c:order val="0"/>
          <c:tx>
            <c:strRef>
              <c:f>'旅客运载量（千）'!$B$1</c:f>
              <c:strCache>
                <c:ptCount val="1"/>
                <c:pt idx="0">
                  <c:v>Passenger_Volume_Home</c:v>
                </c:pt>
              </c:strCache>
            </c:strRef>
          </c:tx>
          <c:spPr>
            <a:ln w="76200" cap="rnd">
              <a:solidFill>
                <a:srgbClr val="F3B630"/>
              </a:solidFill>
              <a:round/>
            </a:ln>
            <a:effectLst/>
          </c:spPr>
          <c:marker>
            <c:symbol val="none"/>
          </c:marker>
          <c:cat>
            <c:numRef>
              <c:f>'旅客运载量（千）'!$A$14:$A$44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'旅客运载量（千）'!$B$14:$B$44</c:f>
              <c:numCache>
                <c:formatCode>0.00</c:formatCode>
                <c:ptCount val="31"/>
                <c:pt idx="0">
                  <c:v>7243.8</c:v>
                </c:pt>
                <c:pt idx="1">
                  <c:v>7551.4</c:v>
                </c:pt>
                <c:pt idx="2">
                  <c:v>7534</c:v>
                </c:pt>
                <c:pt idx="3">
                  <c:v>7371.7</c:v>
                </c:pt>
                <c:pt idx="4">
                  <c:v>7572.6</c:v>
                </c:pt>
                <c:pt idx="5">
                  <c:v>7320.4</c:v>
                </c:pt>
                <c:pt idx="6">
                  <c:v>8092.4</c:v>
                </c:pt>
                <c:pt idx="7">
                  <c:v>8473.7999999999993</c:v>
                </c:pt>
                <c:pt idx="8">
                  <c:v>7689</c:v>
                </c:pt>
                <c:pt idx="9">
                  <c:v>8082.2</c:v>
                </c:pt>
                <c:pt idx="10">
                  <c:v>7578.8</c:v>
                </c:pt>
                <c:pt idx="11">
                  <c:v>7649.7</c:v>
                </c:pt>
                <c:pt idx="12">
                  <c:v>7334</c:v>
                </c:pt>
                <c:pt idx="13">
                  <c:v>1255.3</c:v>
                </c:pt>
                <c:pt idx="14">
                  <c:v>2765.7</c:v>
                </c:pt>
                <c:pt idx="15">
                  <c:v>2649.1</c:v>
                </c:pt>
                <c:pt idx="16">
                  <c:v>4044.1</c:v>
                </c:pt>
                <c:pt idx="17">
                  <c:v>4420.5</c:v>
                </c:pt>
                <c:pt idx="18">
                  <c:v>3903.8016299999999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C-6D4A-B7F7-FC4195C641F2}"/>
            </c:ext>
          </c:extLst>
        </c:ser>
        <c:ser>
          <c:idx val="1"/>
          <c:order val="1"/>
          <c:tx>
            <c:strRef>
              <c:f>'旅客运载量（千）'!$C$1</c:f>
              <c:strCache>
                <c:ptCount val="1"/>
                <c:pt idx="0">
                  <c:v>Passenger_Volume_Home_Predicted</c:v>
                </c:pt>
              </c:strCache>
            </c:strRef>
          </c:tx>
          <c:spPr>
            <a:ln w="76200" cap="rnd">
              <a:solidFill>
                <a:srgbClr val="FFAE0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0273236405842183E-2"/>
                  <c:y val="-3.66818882061034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rgbClr val="FFAE0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1C-6D4A-B7F7-FC4195C641F2}"/>
                </c:ext>
              </c:extLst>
            </c:dLbl>
            <c:dLbl>
              <c:idx val="30"/>
              <c:layout>
                <c:manualLayout>
                  <c:x val="-2.5496433589357576E-2"/>
                  <c:y val="-4.54326322812695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rgbClr val="FFAE0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1C-6D4A-B7F7-FC4195C641F2}"/>
                </c:ext>
              </c:extLst>
            </c:dLbl>
            <c:dLbl>
              <c:idx val="42"/>
              <c:layout>
                <c:manualLayout>
                  <c:x val="-8.6560779978621686E-4"/>
                  <c:y val="-1.4813758675187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1C-6D4A-B7F7-FC4195C64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FFAE03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'旅客运载量（千）'!$A$14:$A$44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'旅客运载量（千）'!$C$14:$C$44</c:f>
              <c:numCache>
                <c:formatCode>0.00</c:formatCode>
                <c:ptCount val="31"/>
                <c:pt idx="18">
                  <c:v>3903.8016299999999</c:v>
                </c:pt>
                <c:pt idx="19">
                  <c:v>3644.4956109999998</c:v>
                </c:pt>
                <c:pt idx="20">
                  <c:v>3724.0028080000002</c:v>
                </c:pt>
                <c:pt idx="21">
                  <c:v>3534.7239290000002</c:v>
                </c:pt>
                <c:pt idx="22">
                  <c:v>3807.110373</c:v>
                </c:pt>
                <c:pt idx="23">
                  <c:v>4228.6648610000002</c:v>
                </c:pt>
                <c:pt idx="24">
                  <c:v>4072.2334620000001</c:v>
                </c:pt>
                <c:pt idx="25">
                  <c:v>3979.4613530000001</c:v>
                </c:pt>
                <c:pt idx="26">
                  <c:v>3911.2703510000001</c:v>
                </c:pt>
                <c:pt idx="27">
                  <c:v>3571.0002279999999</c:v>
                </c:pt>
                <c:pt idx="28">
                  <c:v>3629.9779159999998</c:v>
                </c:pt>
                <c:pt idx="29">
                  <c:v>3919.324075</c:v>
                </c:pt>
                <c:pt idx="30">
                  <c:v>3949.865037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C-6D4A-B7F7-FC4195C641F2}"/>
            </c:ext>
          </c:extLst>
        </c:ser>
        <c:ser>
          <c:idx val="2"/>
          <c:order val="2"/>
          <c:tx>
            <c:strRef>
              <c:f>'旅客运载量（千）'!$D$1</c:f>
              <c:strCache>
                <c:ptCount val="1"/>
                <c:pt idx="0">
                  <c:v>Passenger_Volume_Abroad</c:v>
                </c:pt>
              </c:strCache>
            </c:strRef>
          </c:tx>
          <c:spPr>
            <a:ln w="762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'旅客运载量（千）'!$A$14:$A$44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'旅客运载量（千）'!$D$14:$D$44</c:f>
              <c:numCache>
                <c:formatCode>0.00</c:formatCode>
                <c:ptCount val="31"/>
                <c:pt idx="0">
                  <c:v>1441.1</c:v>
                </c:pt>
                <c:pt idx="1">
                  <c:v>1357.7</c:v>
                </c:pt>
                <c:pt idx="2">
                  <c:v>1475.3</c:v>
                </c:pt>
                <c:pt idx="3">
                  <c:v>1477</c:v>
                </c:pt>
                <c:pt idx="4">
                  <c:v>1426.5</c:v>
                </c:pt>
                <c:pt idx="5">
                  <c:v>1383</c:v>
                </c:pt>
                <c:pt idx="6">
                  <c:v>1440.7</c:v>
                </c:pt>
                <c:pt idx="7">
                  <c:v>1530.4</c:v>
                </c:pt>
                <c:pt idx="8">
                  <c:v>1358.9</c:v>
                </c:pt>
                <c:pt idx="9">
                  <c:v>1357.1</c:v>
                </c:pt>
                <c:pt idx="10">
                  <c:v>1368.2</c:v>
                </c:pt>
                <c:pt idx="11">
                  <c:v>1461.2</c:v>
                </c:pt>
                <c:pt idx="12">
                  <c:v>1471.2</c:v>
                </c:pt>
                <c:pt idx="13">
                  <c:v>309.3</c:v>
                </c:pt>
                <c:pt idx="14">
                  <c:v>146.69999999999999</c:v>
                </c:pt>
                <c:pt idx="15">
                  <c:v>15.3</c:v>
                </c:pt>
                <c:pt idx="16">
                  <c:v>25.5</c:v>
                </c:pt>
                <c:pt idx="17">
                  <c:v>35.9</c:v>
                </c:pt>
                <c:pt idx="18">
                  <c:v>-166.83598599999999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C-6D4A-B7F7-FC4195C641F2}"/>
            </c:ext>
          </c:extLst>
        </c:ser>
        <c:ser>
          <c:idx val="3"/>
          <c:order val="3"/>
          <c:tx>
            <c:strRef>
              <c:f>'旅客运载量（千）'!$E$1</c:f>
              <c:strCache>
                <c:ptCount val="1"/>
                <c:pt idx="0">
                  <c:v>Passenger_Volume_Abroad_Predicted</c:v>
                </c:pt>
              </c:strCache>
            </c:strRef>
          </c:tx>
          <c:spPr>
            <a:ln w="762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'旅客运载量（千）'!$A$14:$A$44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'旅客运载量（千）'!$E$14:$E$44</c:f>
              <c:numCache>
                <c:formatCode>0.00</c:formatCode>
                <c:ptCount val="31"/>
                <c:pt idx="18">
                  <c:v>-166.83598599999999</c:v>
                </c:pt>
                <c:pt idx="19">
                  <c:v>-40.698272000000003</c:v>
                </c:pt>
                <c:pt idx="20">
                  <c:v>-10.648846000000001</c:v>
                </c:pt>
                <c:pt idx="21">
                  <c:v>-37.573166999999998</c:v>
                </c:pt>
                <c:pt idx="22">
                  <c:v>-101.375072</c:v>
                </c:pt>
                <c:pt idx="23">
                  <c:v>-42.436061000000002</c:v>
                </c:pt>
                <c:pt idx="24">
                  <c:v>-2.5277280000000002</c:v>
                </c:pt>
                <c:pt idx="25">
                  <c:v>-99.986136000000002</c:v>
                </c:pt>
                <c:pt idx="26">
                  <c:v>-32.524197000000001</c:v>
                </c:pt>
                <c:pt idx="27">
                  <c:v>-57.867556</c:v>
                </c:pt>
                <c:pt idx="28">
                  <c:v>-33.535750999999998</c:v>
                </c:pt>
                <c:pt idx="29">
                  <c:v>-63.599466999999997</c:v>
                </c:pt>
                <c:pt idx="30">
                  <c:v>-63.144941000000003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C-6D4A-B7F7-FC4195C641F2}"/>
            </c:ext>
          </c:extLst>
        </c:ser>
        <c:ser>
          <c:idx val="4"/>
          <c:order val="4"/>
          <c:tx>
            <c:strRef>
              <c:f>'旅客运载量（千）'!$F$1</c:f>
              <c:strCache>
                <c:ptCount val="1"/>
                <c:pt idx="0">
                  <c:v>Passenger_Volume_Total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'旅客运载量（千）'!$A$14:$A$44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'旅客运载量（千）'!$F$14:$F$44</c:f>
              <c:numCache>
                <c:formatCode>0.00</c:formatCode>
                <c:ptCount val="31"/>
                <c:pt idx="0">
                  <c:v>9156.5</c:v>
                </c:pt>
                <c:pt idx="1">
                  <c:v>9385.2999999999993</c:v>
                </c:pt>
                <c:pt idx="2">
                  <c:v>9478.5</c:v>
                </c:pt>
                <c:pt idx="3">
                  <c:v>9350.1</c:v>
                </c:pt>
                <c:pt idx="4">
                  <c:v>9494.2999999999993</c:v>
                </c:pt>
                <c:pt idx="5">
                  <c:v>9192.4</c:v>
                </c:pt>
                <c:pt idx="6">
                  <c:v>10051.200000000001</c:v>
                </c:pt>
                <c:pt idx="7">
                  <c:v>10480</c:v>
                </c:pt>
                <c:pt idx="8">
                  <c:v>9401.4</c:v>
                </c:pt>
                <c:pt idx="9">
                  <c:v>9814.5</c:v>
                </c:pt>
                <c:pt idx="10">
                  <c:v>9301</c:v>
                </c:pt>
                <c:pt idx="11">
                  <c:v>9491</c:v>
                </c:pt>
                <c:pt idx="12">
                  <c:v>9188.7999999999993</c:v>
                </c:pt>
                <c:pt idx="13">
                  <c:v>1600.6</c:v>
                </c:pt>
                <c:pt idx="14">
                  <c:v>2924.2</c:v>
                </c:pt>
                <c:pt idx="15">
                  <c:v>2665</c:v>
                </c:pt>
                <c:pt idx="16">
                  <c:v>4070.2</c:v>
                </c:pt>
                <c:pt idx="17">
                  <c:v>4457</c:v>
                </c:pt>
                <c:pt idx="18">
                  <c:v>3400.3090579999998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C-6D4A-B7F7-FC4195C641F2}"/>
            </c:ext>
          </c:extLst>
        </c:ser>
        <c:ser>
          <c:idx val="5"/>
          <c:order val="5"/>
          <c:tx>
            <c:strRef>
              <c:f>'旅客运载量（千）'!$G$1</c:f>
              <c:strCache>
                <c:ptCount val="1"/>
                <c:pt idx="0">
                  <c:v>Passenger_Volume_Total_Predicted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7122060676403636E-2"/>
                  <c:y val="3.00124539868118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1C-6D4A-B7F7-FC4195C641F2}"/>
                </c:ext>
              </c:extLst>
            </c:dLbl>
            <c:dLbl>
              <c:idx val="30"/>
              <c:layout>
                <c:manualLayout>
                  <c:x val="-1.7404237629125661E-2"/>
                  <c:y val="4.00336727655229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1C-6D4A-B7F7-FC4195C641F2}"/>
                </c:ext>
              </c:extLst>
            </c:dLbl>
            <c:dLbl>
              <c:idx val="42"/>
              <c:layout>
                <c:manualLayout>
                  <c:x val="-3.1682553221372568E-6"/>
                  <c:y val="1.4937563330085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1C-6D4A-B7F7-FC4195C64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'旅客运载量（千）'!$A$14:$A$44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'旅客运载量（千）'!$G$14:$G$44</c:f>
              <c:numCache>
                <c:formatCode>0.00</c:formatCode>
                <c:ptCount val="31"/>
                <c:pt idx="18">
                  <c:v>3400.3090579999998</c:v>
                </c:pt>
                <c:pt idx="19">
                  <c:v>3615.650877</c:v>
                </c:pt>
                <c:pt idx="20">
                  <c:v>3929.2944090000001</c:v>
                </c:pt>
                <c:pt idx="21">
                  <c:v>4038.4371879999999</c:v>
                </c:pt>
                <c:pt idx="22">
                  <c:v>3523.622582</c:v>
                </c:pt>
                <c:pt idx="23">
                  <c:v>3779.0489659999998</c:v>
                </c:pt>
                <c:pt idx="24">
                  <c:v>3914.3893050000001</c:v>
                </c:pt>
                <c:pt idx="25">
                  <c:v>3836.8278749999999</c:v>
                </c:pt>
                <c:pt idx="26">
                  <c:v>3652.3408880000002</c:v>
                </c:pt>
                <c:pt idx="27">
                  <c:v>3834.9595089999998</c:v>
                </c:pt>
                <c:pt idx="28">
                  <c:v>3855.4477299999999</c:v>
                </c:pt>
                <c:pt idx="29">
                  <c:v>3775.2122300000001</c:v>
                </c:pt>
                <c:pt idx="30">
                  <c:v>3736.773193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C-6D4A-B7F7-FC4195C6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07424"/>
        <c:axId val="1379687504"/>
      </c:lineChart>
      <c:dateAx>
        <c:axId val="1379907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687504"/>
        <c:crosses val="autoZero"/>
        <c:auto val="1"/>
        <c:lblOffset val="100"/>
        <c:baseTimeUnit val="months"/>
      </c:dateAx>
      <c:valAx>
        <c:axId val="1379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9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560242184133196E-2"/>
          <c:y val="0.85793881923181237"/>
          <c:w val="0.87727338329155169"/>
          <c:h val="0.120538609294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000" b="1"/>
              <a:t>Load</a:t>
            </a:r>
            <a:r>
              <a:rPr lang="zh-CN" altLang="en-US" sz="4000" b="1"/>
              <a:t> </a:t>
            </a:r>
            <a:r>
              <a:rPr lang="en-US" altLang="zh-CN" sz="4000" b="1"/>
              <a:t>Factor</a:t>
            </a:r>
            <a:endParaRPr lang="en-US" sz="4000" b="1"/>
          </a:p>
        </c:rich>
      </c:tx>
      <c:layout>
        <c:manualLayout>
          <c:xMode val="edge"/>
          <c:yMode val="edge"/>
          <c:x val="0.42668241809540547"/>
          <c:y val="3.4158805065856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5688742376809826E-2"/>
          <c:y val="0.13455494680325517"/>
          <c:w val="0.8595047992402155"/>
          <c:h val="0.66837648694274143"/>
        </c:manualLayout>
      </c:layout>
      <c:lineChart>
        <c:grouping val="standard"/>
        <c:varyColors val="0"/>
        <c:ser>
          <c:idx val="0"/>
          <c:order val="0"/>
          <c:tx>
            <c:strRef>
              <c:f>客座率!$B$1</c:f>
              <c:strCache>
                <c:ptCount val="1"/>
                <c:pt idx="0">
                  <c:v>Load_Factor_Home</c:v>
                </c:pt>
              </c:strCache>
            </c:strRef>
          </c:tx>
          <c:spPr>
            <a:ln w="38100" cap="rnd">
              <a:solidFill>
                <a:srgbClr val="F3B630"/>
              </a:solidFill>
              <a:round/>
            </a:ln>
            <a:effectLst/>
          </c:spPr>
          <c:marker>
            <c:symbol val="none"/>
          </c:marker>
          <c:cat>
            <c:numRef>
              <c:f>客座率!$A$14:$A$44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客座率!$B$14:$B$44</c:f>
              <c:numCache>
                <c:formatCode>0.00</c:formatCode>
                <c:ptCount val="31"/>
                <c:pt idx="0">
                  <c:v>79.599999999999994</c:v>
                </c:pt>
                <c:pt idx="1">
                  <c:v>86.1</c:v>
                </c:pt>
                <c:pt idx="2">
                  <c:v>81.900000000000006</c:v>
                </c:pt>
                <c:pt idx="3">
                  <c:v>82.5</c:v>
                </c:pt>
                <c:pt idx="4">
                  <c:v>81.5</c:v>
                </c:pt>
                <c:pt idx="5">
                  <c:v>82.1</c:v>
                </c:pt>
                <c:pt idx="6">
                  <c:v>83.1</c:v>
                </c:pt>
                <c:pt idx="7">
                  <c:v>86.1</c:v>
                </c:pt>
                <c:pt idx="8">
                  <c:v>81.8</c:v>
                </c:pt>
                <c:pt idx="9">
                  <c:v>84.4</c:v>
                </c:pt>
                <c:pt idx="10">
                  <c:v>81</c:v>
                </c:pt>
                <c:pt idx="11">
                  <c:v>79.599999999999994</c:v>
                </c:pt>
                <c:pt idx="12">
                  <c:v>76.3</c:v>
                </c:pt>
                <c:pt idx="13">
                  <c:v>50.2</c:v>
                </c:pt>
                <c:pt idx="14">
                  <c:v>60.9</c:v>
                </c:pt>
                <c:pt idx="15">
                  <c:v>66.8</c:v>
                </c:pt>
                <c:pt idx="16">
                  <c:v>68.599999999999994</c:v>
                </c:pt>
                <c:pt idx="17">
                  <c:v>67.5</c:v>
                </c:pt>
                <c:pt idx="18">
                  <c:v>58.178466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8-9447-8FFC-84C846B05092}"/>
            </c:ext>
          </c:extLst>
        </c:ser>
        <c:ser>
          <c:idx val="1"/>
          <c:order val="1"/>
          <c:tx>
            <c:strRef>
              <c:f>客座率!$C$1</c:f>
              <c:strCache>
                <c:ptCount val="1"/>
                <c:pt idx="0">
                  <c:v>Load_Factor_Home_Predicted</c:v>
                </c:pt>
              </c:strCache>
            </c:strRef>
          </c:tx>
          <c:spPr>
            <a:ln w="38100" cap="rnd">
              <a:solidFill>
                <a:srgbClr val="FFAE0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2.5716893852811887E-3"/>
                  <c:y val="1.4294009134409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6D8-9447-8FFC-84C846B05092}"/>
                </c:ext>
              </c:extLst>
            </c:dLbl>
            <c:dLbl>
              <c:idx val="30"/>
              <c:layout>
                <c:manualLayout>
                  <c:x val="-2.5716893852811887E-3"/>
                  <c:y val="9.52933942293966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6D8-9447-8FFC-84C846B05092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6D8-9447-8FFC-84C846B05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FFAE03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客座率!$A$14:$A$44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客座率!$C$14:$C$44</c:f>
              <c:numCache>
                <c:formatCode>0.00</c:formatCode>
                <c:ptCount val="31"/>
                <c:pt idx="18">
                  <c:v>58.178466</c:v>
                </c:pt>
                <c:pt idx="19">
                  <c:v>62.947054000000001</c:v>
                </c:pt>
                <c:pt idx="20">
                  <c:v>67.919058000000007</c:v>
                </c:pt>
                <c:pt idx="21">
                  <c:v>63.208139000000003</c:v>
                </c:pt>
                <c:pt idx="22">
                  <c:v>65.154127000000003</c:v>
                </c:pt>
                <c:pt idx="23">
                  <c:v>63.960639999999998</c:v>
                </c:pt>
                <c:pt idx="24">
                  <c:v>62.011190999999997</c:v>
                </c:pt>
                <c:pt idx="25">
                  <c:v>66.500028999999998</c:v>
                </c:pt>
                <c:pt idx="26">
                  <c:v>64.372831000000005</c:v>
                </c:pt>
                <c:pt idx="27">
                  <c:v>62.913764999999998</c:v>
                </c:pt>
                <c:pt idx="28">
                  <c:v>65.547550000000001</c:v>
                </c:pt>
                <c:pt idx="29">
                  <c:v>63.342447999999997</c:v>
                </c:pt>
                <c:pt idx="30">
                  <c:v>64.099575999999999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D8-9447-8FFC-84C846B05092}"/>
            </c:ext>
          </c:extLst>
        </c:ser>
        <c:ser>
          <c:idx val="2"/>
          <c:order val="2"/>
          <c:tx>
            <c:strRef>
              <c:f>客座率!$D$1</c:f>
              <c:strCache>
                <c:ptCount val="1"/>
                <c:pt idx="0">
                  <c:v>Load_Factor_Abroad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客座率!$A$14:$A$44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客座率!$D$14:$D$44</c:f>
              <c:numCache>
                <c:formatCode>0.00</c:formatCode>
                <c:ptCount val="31"/>
                <c:pt idx="0">
                  <c:v>80.099999999999994</c:v>
                </c:pt>
                <c:pt idx="1">
                  <c:v>80.8</c:v>
                </c:pt>
                <c:pt idx="2">
                  <c:v>78.7</c:v>
                </c:pt>
                <c:pt idx="3">
                  <c:v>78.8</c:v>
                </c:pt>
                <c:pt idx="4">
                  <c:v>78.3</c:v>
                </c:pt>
                <c:pt idx="5">
                  <c:v>78.5</c:v>
                </c:pt>
                <c:pt idx="6">
                  <c:v>78.3</c:v>
                </c:pt>
                <c:pt idx="7">
                  <c:v>82.9</c:v>
                </c:pt>
                <c:pt idx="8">
                  <c:v>79.7</c:v>
                </c:pt>
                <c:pt idx="9">
                  <c:v>78.400000000000006</c:v>
                </c:pt>
                <c:pt idx="10">
                  <c:v>77.8</c:v>
                </c:pt>
                <c:pt idx="11">
                  <c:v>78.400000000000006</c:v>
                </c:pt>
                <c:pt idx="12">
                  <c:v>77.5</c:v>
                </c:pt>
                <c:pt idx="13">
                  <c:v>53.4</c:v>
                </c:pt>
                <c:pt idx="14">
                  <c:v>45</c:v>
                </c:pt>
                <c:pt idx="15">
                  <c:v>39.4</c:v>
                </c:pt>
                <c:pt idx="16">
                  <c:v>46.1</c:v>
                </c:pt>
                <c:pt idx="17">
                  <c:v>61.4</c:v>
                </c:pt>
                <c:pt idx="18">
                  <c:v>64.637855000000002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D8-9447-8FFC-84C846B05092}"/>
            </c:ext>
          </c:extLst>
        </c:ser>
        <c:ser>
          <c:idx val="3"/>
          <c:order val="3"/>
          <c:tx>
            <c:strRef>
              <c:f>客座率!$E$1</c:f>
              <c:strCache>
                <c:ptCount val="1"/>
                <c:pt idx="0">
                  <c:v>Load_Factor_Abroad_Predicted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257255842210695E-16"/>
                  <c:y val="1.4294009134409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6D8-9447-8FFC-84C846B05092}"/>
                </c:ext>
              </c:extLst>
            </c:dLbl>
            <c:dLbl>
              <c:idx val="30"/>
              <c:layout>
                <c:manualLayout>
                  <c:x val="-2.5637920714208767E-3"/>
                  <c:y val="7.32421026224811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6D8-9447-8FFC-84C846B05092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6D8-9447-8FFC-84C846B05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客座率!$A$14:$A$44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客座率!$E$14:$E$44</c:f>
              <c:numCache>
                <c:formatCode>0.00</c:formatCode>
                <c:ptCount val="31"/>
                <c:pt idx="18">
                  <c:v>64.637855000000002</c:v>
                </c:pt>
                <c:pt idx="19">
                  <c:v>75.417630000000003</c:v>
                </c:pt>
                <c:pt idx="20">
                  <c:v>73.588887999999997</c:v>
                </c:pt>
                <c:pt idx="21">
                  <c:v>73.145202999999995</c:v>
                </c:pt>
                <c:pt idx="22">
                  <c:v>75.315813000000006</c:v>
                </c:pt>
                <c:pt idx="23">
                  <c:v>71.000647000000001</c:v>
                </c:pt>
                <c:pt idx="24">
                  <c:v>73.679499000000007</c:v>
                </c:pt>
                <c:pt idx="25">
                  <c:v>71.794839999999994</c:v>
                </c:pt>
                <c:pt idx="26">
                  <c:v>71.544175999999993</c:v>
                </c:pt>
                <c:pt idx="27">
                  <c:v>72.842267000000007</c:v>
                </c:pt>
                <c:pt idx="28">
                  <c:v>70.975455999999994</c:v>
                </c:pt>
                <c:pt idx="29">
                  <c:v>72.551265000000001</c:v>
                </c:pt>
                <c:pt idx="30">
                  <c:v>71.734769999999997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D8-9447-8FFC-84C846B05092}"/>
            </c:ext>
          </c:extLst>
        </c:ser>
        <c:ser>
          <c:idx val="4"/>
          <c:order val="4"/>
          <c:tx>
            <c:strRef>
              <c:f>客座率!$F$1</c:f>
              <c:strCache>
                <c:ptCount val="1"/>
                <c:pt idx="0">
                  <c:v>Load_Factor_Total</c:v>
                </c:pt>
              </c:strCache>
            </c:strRef>
          </c:tx>
          <c:spPr>
            <a:ln w="3810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客座率!$A$14:$A$44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客座率!$F$14:$F$44</c:f>
              <c:numCache>
                <c:formatCode>0.00</c:formatCode>
                <c:ptCount val="31"/>
                <c:pt idx="0">
                  <c:v>79.900000000000006</c:v>
                </c:pt>
                <c:pt idx="1">
                  <c:v>84</c:v>
                </c:pt>
                <c:pt idx="2">
                  <c:v>80.7</c:v>
                </c:pt>
                <c:pt idx="3">
                  <c:v>81</c:v>
                </c:pt>
                <c:pt idx="4">
                  <c:v>80.099999999999994</c:v>
                </c:pt>
                <c:pt idx="5">
                  <c:v>80.599999999999994</c:v>
                </c:pt>
                <c:pt idx="6">
                  <c:v>81.099999999999994</c:v>
                </c:pt>
                <c:pt idx="7">
                  <c:v>84.6</c:v>
                </c:pt>
                <c:pt idx="8">
                  <c:v>80.599999999999994</c:v>
                </c:pt>
                <c:pt idx="9">
                  <c:v>81.599999999999994</c:v>
                </c:pt>
                <c:pt idx="10">
                  <c:v>79.5</c:v>
                </c:pt>
                <c:pt idx="11">
                  <c:v>78.900000000000006</c:v>
                </c:pt>
                <c:pt idx="12">
                  <c:v>76.599999999999994</c:v>
                </c:pt>
                <c:pt idx="13">
                  <c:v>51.4</c:v>
                </c:pt>
                <c:pt idx="14">
                  <c:v>56.8</c:v>
                </c:pt>
                <c:pt idx="15">
                  <c:v>65.400000000000006</c:v>
                </c:pt>
                <c:pt idx="16">
                  <c:v>67.5</c:v>
                </c:pt>
                <c:pt idx="17">
                  <c:v>67.099999999999994</c:v>
                </c:pt>
                <c:pt idx="18">
                  <c:v>65.833217000000005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D8-9447-8FFC-84C846B05092}"/>
            </c:ext>
          </c:extLst>
        </c:ser>
        <c:ser>
          <c:idx val="5"/>
          <c:order val="5"/>
          <c:tx>
            <c:strRef>
              <c:f>客座率!$G$1</c:f>
              <c:strCache>
                <c:ptCount val="1"/>
                <c:pt idx="0">
                  <c:v>Load_Factor_Total_Predicted</c:v>
                </c:pt>
              </c:strCache>
            </c:strRef>
          </c:tx>
          <c:spPr>
            <a:ln w="38100" cap="rnd">
              <a:solidFill>
                <a:srgbClr val="2C6AC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3.6860881189030373E-2"/>
                  <c:y val="-4.60584738775419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rgbClr val="2C6AC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6D8-9447-8FFC-84C846B05092}"/>
                </c:ext>
              </c:extLst>
            </c:dLbl>
            <c:dLbl>
              <c:idx val="30"/>
              <c:layout>
                <c:manualLayout>
                  <c:x val="-6.8026246621368395E-3"/>
                  <c:y val="4.38937381109922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2C6AC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D8-9447-8FFC-84C846B05092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6D8-9447-8FFC-84C846B05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C6AC4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客座率!$A$14:$A$44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客座率!$G$14:$G$44</c:f>
              <c:numCache>
                <c:formatCode>0.00</c:formatCode>
                <c:ptCount val="31"/>
                <c:pt idx="18">
                  <c:v>65.833217000000005</c:v>
                </c:pt>
                <c:pt idx="19">
                  <c:v>66.680449999999993</c:v>
                </c:pt>
                <c:pt idx="20">
                  <c:v>68.512377000000001</c:v>
                </c:pt>
                <c:pt idx="21">
                  <c:v>68.264324999999999</c:v>
                </c:pt>
                <c:pt idx="22">
                  <c:v>66.555756000000002</c:v>
                </c:pt>
                <c:pt idx="23">
                  <c:v>66.538852000000006</c:v>
                </c:pt>
                <c:pt idx="24">
                  <c:v>68.249870000000001</c:v>
                </c:pt>
                <c:pt idx="25">
                  <c:v>68.612988000000001</c:v>
                </c:pt>
                <c:pt idx="26">
                  <c:v>67.021932000000007</c:v>
                </c:pt>
                <c:pt idx="27">
                  <c:v>66.365904999999998</c:v>
                </c:pt>
                <c:pt idx="28">
                  <c:v>67.803235999999998</c:v>
                </c:pt>
                <c:pt idx="29">
                  <c:v>68.720847000000006</c:v>
                </c:pt>
                <c:pt idx="30">
                  <c:v>67.492519000000001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D8-9447-8FFC-84C846B0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07424"/>
        <c:axId val="1379687504"/>
      </c:lineChart>
      <c:dateAx>
        <c:axId val="1379907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687504"/>
        <c:crossesAt val="50"/>
        <c:auto val="1"/>
        <c:lblOffset val="100"/>
        <c:baseTimeUnit val="months"/>
      </c:dateAx>
      <c:valAx>
        <c:axId val="13796875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9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40587329551701"/>
          <c:y val="0.83619611442168973"/>
          <c:w val="0.76075073062565635"/>
          <c:h val="0.11690988626421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5400" b="1"/>
              <a:t>Passenger</a:t>
            </a:r>
            <a:r>
              <a:rPr lang="zh-CN" altLang="en-US" sz="5400" b="1"/>
              <a:t> </a:t>
            </a:r>
            <a:r>
              <a:rPr lang="en-US" altLang="zh-CN" sz="5400" b="1"/>
              <a:t>Volume</a:t>
            </a:r>
            <a:endParaRPr lang="en-US" sz="5400" b="1"/>
          </a:p>
        </c:rich>
      </c:tx>
      <c:layout>
        <c:manualLayout>
          <c:xMode val="edge"/>
          <c:yMode val="edge"/>
          <c:x val="0.36932455107059159"/>
          <c:y val="1.7477797596622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7.3600413354961813E-2"/>
          <c:y val="0.11585443636539584"/>
          <c:w val="0.85001141159599125"/>
          <c:h val="0.7140614324035407"/>
        </c:manualLayout>
      </c:layout>
      <c:lineChart>
        <c:grouping val="standard"/>
        <c:varyColors val="0"/>
        <c:ser>
          <c:idx val="0"/>
          <c:order val="0"/>
          <c:tx>
            <c:strRef>
              <c:f>'旅客运输量（万人）'!$B$1</c:f>
              <c:strCache>
                <c:ptCount val="1"/>
                <c:pt idx="0">
                  <c:v>PassengerVolume_Home</c:v>
                </c:pt>
              </c:strCache>
            </c:strRef>
          </c:tx>
          <c:spPr>
            <a:ln w="76200" cap="rnd">
              <a:solidFill>
                <a:srgbClr val="FFAE03"/>
              </a:solidFill>
              <a:round/>
            </a:ln>
            <a:effectLst/>
          </c:spPr>
          <c:marker>
            <c:symbol val="none"/>
          </c:marker>
          <c:cat>
            <c:numRef>
              <c:f>'旅客运输量（万人）'!$A$14:$A$44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'旅客运输量（万人）'!$B$14:$B$44</c:f>
              <c:numCache>
                <c:formatCode>0.00</c:formatCode>
                <c:ptCount val="31"/>
                <c:pt idx="0">
                  <c:v>4733.3999999999996</c:v>
                </c:pt>
                <c:pt idx="1">
                  <c:v>4785.3999999999996</c:v>
                </c:pt>
                <c:pt idx="2">
                  <c:v>4745.8</c:v>
                </c:pt>
                <c:pt idx="3">
                  <c:v>4703.8</c:v>
                </c:pt>
                <c:pt idx="4">
                  <c:v>4847.8</c:v>
                </c:pt>
                <c:pt idx="5">
                  <c:v>4733.3</c:v>
                </c:pt>
                <c:pt idx="6">
                  <c:v>5271.4</c:v>
                </c:pt>
                <c:pt idx="7">
                  <c:v>5422.7</c:v>
                </c:pt>
                <c:pt idx="8">
                  <c:v>4869.3999999999996</c:v>
                </c:pt>
                <c:pt idx="9">
                  <c:v>5093.8</c:v>
                </c:pt>
                <c:pt idx="10">
                  <c:v>4715.3999999999996</c:v>
                </c:pt>
                <c:pt idx="11">
                  <c:v>4643.6000000000004</c:v>
                </c:pt>
                <c:pt idx="12">
                  <c:v>4401.1000000000004</c:v>
                </c:pt>
                <c:pt idx="13">
                  <c:v>728.8</c:v>
                </c:pt>
                <c:pt idx="14">
                  <c:v>1459.4</c:v>
                </c:pt>
                <c:pt idx="15">
                  <c:v>1663.8</c:v>
                </c:pt>
                <c:pt idx="16">
                  <c:v>2219</c:v>
                </c:pt>
                <c:pt idx="17">
                  <c:v>2686.5</c:v>
                </c:pt>
                <c:pt idx="18">
                  <c:v>2146.5590139999999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1-B643-BA76-6CF52AF07A33}"/>
            </c:ext>
          </c:extLst>
        </c:ser>
        <c:ser>
          <c:idx val="1"/>
          <c:order val="1"/>
          <c:tx>
            <c:strRef>
              <c:f>'旅客运输量（万人）'!$C$1</c:f>
              <c:strCache>
                <c:ptCount val="1"/>
                <c:pt idx="0">
                  <c:v>PassengerVolume_Home_Predicted</c:v>
                </c:pt>
              </c:strCache>
            </c:strRef>
          </c:tx>
          <c:spPr>
            <a:ln w="762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5.4067896965124075E-2"/>
                  <c:y val="5.055620354189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F1-B643-BA76-6CF52AF07A33}"/>
                </c:ext>
              </c:extLst>
            </c:dLbl>
            <c:dLbl>
              <c:idx val="30"/>
              <c:layout>
                <c:manualLayout>
                  <c:x val="-1.6213819374580919E-2"/>
                  <c:y val="4.8284681280764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F1-B643-BA76-6CF52AF07A33}"/>
                </c:ext>
              </c:extLst>
            </c:dLbl>
            <c:dLbl>
              <c:idx val="42"/>
              <c:layout>
                <c:manualLayout>
                  <c:x val="-1.3086199484404399E-3"/>
                  <c:y val="3.2999458679731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F1-B643-BA76-6CF52AF07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rgbClr val="FFAE03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'旅客运输量（万人）'!$A$14:$A$44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'旅客运输量（万人）'!$C$14:$C$44</c:f>
              <c:numCache>
                <c:formatCode>0.00</c:formatCode>
                <c:ptCount val="31"/>
                <c:pt idx="18">
                  <c:v>2146.5590139999999</c:v>
                </c:pt>
                <c:pt idx="19">
                  <c:v>1922.8982960000001</c:v>
                </c:pt>
                <c:pt idx="20">
                  <c:v>2281.0222659999999</c:v>
                </c:pt>
                <c:pt idx="21">
                  <c:v>2240.1861330000002</c:v>
                </c:pt>
                <c:pt idx="22">
                  <c:v>2324.801766</c:v>
                </c:pt>
                <c:pt idx="23">
                  <c:v>2425.7608639999999</c:v>
                </c:pt>
                <c:pt idx="24">
                  <c:v>2065.1605260000001</c:v>
                </c:pt>
                <c:pt idx="25">
                  <c:v>2093.7797930000002</c:v>
                </c:pt>
                <c:pt idx="26">
                  <c:v>2360.7626260000002</c:v>
                </c:pt>
                <c:pt idx="27">
                  <c:v>2245.9170399999998</c:v>
                </c:pt>
                <c:pt idx="28">
                  <c:v>2268.3922899999998</c:v>
                </c:pt>
                <c:pt idx="29">
                  <c:v>2302.0958740000001</c:v>
                </c:pt>
                <c:pt idx="30">
                  <c:v>2103.1471929999998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1-B643-BA76-6CF52AF07A33}"/>
            </c:ext>
          </c:extLst>
        </c:ser>
        <c:ser>
          <c:idx val="2"/>
          <c:order val="2"/>
          <c:tx>
            <c:strRef>
              <c:f>'旅客运输量（万人）'!$D$1</c:f>
              <c:strCache>
                <c:ptCount val="1"/>
                <c:pt idx="0">
                  <c:v>PassengerVolume_Abroad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178402882573217E-2"/>
                  <c:y val="-4.57413270140922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F1-B643-BA76-6CF52AF07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'旅客运输量（万人）'!$A$14:$A$44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'旅客运输量（万人）'!$D$14:$D$44</c:f>
              <c:numCache>
                <c:formatCode>0.00</c:formatCode>
                <c:ptCount val="31"/>
                <c:pt idx="0">
                  <c:v>607.5</c:v>
                </c:pt>
                <c:pt idx="1">
                  <c:v>597.29999999999995</c:v>
                </c:pt>
                <c:pt idx="2">
                  <c:v>604.6</c:v>
                </c:pt>
                <c:pt idx="3">
                  <c:v>608</c:v>
                </c:pt>
                <c:pt idx="4">
                  <c:v>603.1</c:v>
                </c:pt>
                <c:pt idx="5">
                  <c:v>608.1</c:v>
                </c:pt>
                <c:pt idx="6">
                  <c:v>659</c:v>
                </c:pt>
                <c:pt idx="7">
                  <c:v>701.1</c:v>
                </c:pt>
                <c:pt idx="8">
                  <c:v>606</c:v>
                </c:pt>
                <c:pt idx="9">
                  <c:v>604.4</c:v>
                </c:pt>
                <c:pt idx="10">
                  <c:v>590.4</c:v>
                </c:pt>
                <c:pt idx="11">
                  <c:v>632.4</c:v>
                </c:pt>
                <c:pt idx="12">
                  <c:v>659.2</c:v>
                </c:pt>
                <c:pt idx="13">
                  <c:v>105.2</c:v>
                </c:pt>
                <c:pt idx="14">
                  <c:v>55.2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1-B643-BA76-6CF52AF07A33}"/>
            </c:ext>
          </c:extLst>
        </c:ser>
        <c:ser>
          <c:idx val="3"/>
          <c:order val="3"/>
          <c:tx>
            <c:strRef>
              <c:f>'旅客运输量（万人）'!$E$1</c:f>
              <c:strCache>
                <c:ptCount val="1"/>
                <c:pt idx="0">
                  <c:v>PassengerVolume_Abroad_Predicted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-1.1143523399992914E-2"/>
                  <c:y val="-2.8430436111009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F1-B643-BA76-6CF52AF07A33}"/>
                </c:ext>
              </c:extLst>
            </c:dLbl>
            <c:dLbl>
              <c:idx val="42"/>
              <c:layout>
                <c:manualLayout>
                  <c:x val="2.4026170027445118E-3"/>
                  <c:y val="-3.804512751735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F1-B643-BA76-6CF52AF07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'旅客运输量（万人）'!$A$14:$A$44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'旅客运输量（万人）'!$E$14:$E$44</c:f>
              <c:numCache>
                <c:formatCode>0.00</c:formatCode>
                <c:ptCount val="31"/>
                <c:pt idx="18">
                  <c:v>7.7</c:v>
                </c:pt>
                <c:pt idx="19">
                  <c:v>-8.3895569999999999</c:v>
                </c:pt>
                <c:pt idx="20">
                  <c:v>23.179687000000001</c:v>
                </c:pt>
                <c:pt idx="21">
                  <c:v>13.305307000000001</c:v>
                </c:pt>
                <c:pt idx="22">
                  <c:v>-17.657975</c:v>
                </c:pt>
                <c:pt idx="23">
                  <c:v>-13.248302000000001</c:v>
                </c:pt>
                <c:pt idx="24">
                  <c:v>19.057691999999999</c:v>
                </c:pt>
                <c:pt idx="25">
                  <c:v>17.88683</c:v>
                </c:pt>
                <c:pt idx="26">
                  <c:v>-13.341957000000001</c:v>
                </c:pt>
                <c:pt idx="27">
                  <c:v>-16.843928999999999</c:v>
                </c:pt>
                <c:pt idx="28">
                  <c:v>13.945034</c:v>
                </c:pt>
                <c:pt idx="29">
                  <c:v>21.175929</c:v>
                </c:pt>
                <c:pt idx="30">
                  <c:v>8.2804690000000001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1-B643-BA76-6CF52AF07A33}"/>
            </c:ext>
          </c:extLst>
        </c:ser>
        <c:ser>
          <c:idx val="4"/>
          <c:order val="4"/>
          <c:tx>
            <c:strRef>
              <c:f>'旅客运输量（万人）'!$F$1</c:f>
              <c:strCache>
                <c:ptCount val="1"/>
                <c:pt idx="0">
                  <c:v>PassengerVolume_Total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'旅客运输量（万人）'!$A$14:$A$44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'旅客运输量（万人）'!$F$14:$F$44</c:f>
              <c:numCache>
                <c:formatCode>0.00</c:formatCode>
                <c:ptCount val="31"/>
                <c:pt idx="0">
                  <c:v>5340.9</c:v>
                </c:pt>
                <c:pt idx="1">
                  <c:v>5382.7</c:v>
                </c:pt>
                <c:pt idx="2">
                  <c:v>5350.4000000000005</c:v>
                </c:pt>
                <c:pt idx="3">
                  <c:v>5311.8</c:v>
                </c:pt>
                <c:pt idx="4">
                  <c:v>5450.9000000000005</c:v>
                </c:pt>
                <c:pt idx="5">
                  <c:v>5341.4000000000005</c:v>
                </c:pt>
                <c:pt idx="6">
                  <c:v>5930.4</c:v>
                </c:pt>
                <c:pt idx="7">
                  <c:v>6123.8</c:v>
                </c:pt>
                <c:pt idx="8">
                  <c:v>5475.4</c:v>
                </c:pt>
                <c:pt idx="9">
                  <c:v>5698.2</c:v>
                </c:pt>
                <c:pt idx="10">
                  <c:v>5305.7999999999993</c:v>
                </c:pt>
                <c:pt idx="11">
                  <c:v>5276</c:v>
                </c:pt>
                <c:pt idx="12">
                  <c:v>5060.3</c:v>
                </c:pt>
                <c:pt idx="13">
                  <c:v>834</c:v>
                </c:pt>
                <c:pt idx="14">
                  <c:v>1514.6000000000001</c:v>
                </c:pt>
                <c:pt idx="15">
                  <c:v>1671.5</c:v>
                </c:pt>
                <c:pt idx="16">
                  <c:v>2226.6999999999998</c:v>
                </c:pt>
                <c:pt idx="17">
                  <c:v>2694.2</c:v>
                </c:pt>
                <c:pt idx="18">
                  <c:v>2343.300553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1-B643-BA76-6CF52AF07A33}"/>
            </c:ext>
          </c:extLst>
        </c:ser>
        <c:ser>
          <c:idx val="5"/>
          <c:order val="5"/>
          <c:tx>
            <c:strRef>
              <c:f>'旅客运输量（万人）'!$G$1</c:f>
              <c:strCache>
                <c:ptCount val="1"/>
                <c:pt idx="0">
                  <c:v>PassengerVolume_Total_Predicted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3181379946344735E-3"/>
                  <c:y val="-5.296364180579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F1-B643-BA76-6CF52AF07A33}"/>
                </c:ext>
              </c:extLst>
            </c:dLbl>
            <c:dLbl>
              <c:idx val="30"/>
              <c:layout>
                <c:manualLayout>
                  <c:x val="-1.1053735608093104E-2"/>
                  <c:y val="-5.589739915155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F1-B643-BA76-6CF52AF07A33}"/>
                </c:ext>
              </c:extLst>
            </c:dLbl>
            <c:dLbl>
              <c:idx val="42"/>
              <c:layout>
                <c:manualLayout>
                  <c:x val="-1.1155383945075684E-3"/>
                  <c:y val="-3.0681329308374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F1-B643-BA76-6CF52AF07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'旅客运输量（万人）'!$A$14:$A$44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'旅客运输量（万人）'!$G$14:$G$44</c:f>
              <c:numCache>
                <c:formatCode>0.00</c:formatCode>
                <c:ptCount val="31"/>
                <c:pt idx="18">
                  <c:v>2343.300553</c:v>
                </c:pt>
                <c:pt idx="19">
                  <c:v>1990.7813349999999</c:v>
                </c:pt>
                <c:pt idx="20">
                  <c:v>2316.7446420000001</c:v>
                </c:pt>
                <c:pt idx="21">
                  <c:v>2403.1218990000002</c:v>
                </c:pt>
                <c:pt idx="22">
                  <c:v>2427.218523</c:v>
                </c:pt>
                <c:pt idx="23">
                  <c:v>2582.6162370000002</c:v>
                </c:pt>
                <c:pt idx="24">
                  <c:v>2214.059788</c:v>
                </c:pt>
                <c:pt idx="25">
                  <c:v>2041.201818</c:v>
                </c:pt>
                <c:pt idx="26">
                  <c:v>2414.4412339999999</c:v>
                </c:pt>
                <c:pt idx="27">
                  <c:v>2456.4954950000001</c:v>
                </c:pt>
                <c:pt idx="28">
                  <c:v>2419.0103600000002</c:v>
                </c:pt>
                <c:pt idx="29">
                  <c:v>2462.4040789999999</c:v>
                </c:pt>
                <c:pt idx="30">
                  <c:v>2148.307464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1-B643-BA76-6CF52AF0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51152"/>
        <c:axId val="1108678208"/>
      </c:lineChart>
      <c:dateAx>
        <c:axId val="1459951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678208"/>
        <c:crosses val="autoZero"/>
        <c:auto val="1"/>
        <c:lblOffset val="100"/>
        <c:baseTimeUnit val="months"/>
      </c:dateAx>
      <c:valAx>
        <c:axId val="1108678208"/>
        <c:scaling>
          <c:orientation val="minMax"/>
          <c:max val="7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59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628325922458895E-2"/>
          <c:y val="0.86613343393547149"/>
          <c:w val="0.85312453605002059"/>
          <c:h val="0.11365686960198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000" b="1"/>
              <a:t>Passenger</a:t>
            </a:r>
            <a:r>
              <a:rPr lang="zh-CN" altLang="en-US" sz="4000" b="1" baseline="0"/>
              <a:t> </a:t>
            </a:r>
            <a:r>
              <a:rPr lang="en-US" altLang="zh-CN" sz="4000" b="1" baseline="0"/>
              <a:t>Turnover</a:t>
            </a:r>
            <a:endParaRPr lang="en-US" sz="4000" b="1"/>
          </a:p>
        </c:rich>
      </c:tx>
      <c:layout>
        <c:manualLayout>
          <c:xMode val="edge"/>
          <c:yMode val="edge"/>
          <c:x val="0.40727100820774848"/>
          <c:y val="3.060362566874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7.4769332120337553E-2"/>
          <c:y val="0.12170657239273661"/>
          <c:w val="0.8557231107627149"/>
          <c:h val="0.60593027117409848"/>
        </c:manualLayout>
      </c:layout>
      <c:lineChart>
        <c:grouping val="standard"/>
        <c:varyColors val="0"/>
        <c:ser>
          <c:idx val="0"/>
          <c:order val="0"/>
          <c:tx>
            <c:strRef>
              <c:f>'旅客周转量（亿人公里）'!$B$1</c:f>
              <c:strCache>
                <c:ptCount val="1"/>
                <c:pt idx="0">
                  <c:v>PassengerTurnover_Home</c:v>
                </c:pt>
              </c:strCache>
            </c:strRef>
          </c:tx>
          <c:spPr>
            <a:ln w="76200" cap="rnd">
              <a:solidFill>
                <a:srgbClr val="FFAE03"/>
              </a:solidFill>
              <a:round/>
            </a:ln>
            <a:effectLst/>
          </c:spPr>
          <c:marker>
            <c:symbol val="none"/>
          </c:marker>
          <c:cat>
            <c:numRef>
              <c:f>'旅客周转量（亿人公里）'!$A$14:$A$44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'旅客周转量（亿人公里）'!$B$14:$B$44</c:f>
              <c:numCache>
                <c:formatCode>0.00</c:formatCode>
                <c:ptCount val="31"/>
                <c:pt idx="0">
                  <c:v>696.4</c:v>
                </c:pt>
                <c:pt idx="1">
                  <c:v>708.7</c:v>
                </c:pt>
                <c:pt idx="2">
                  <c:v>693.9</c:v>
                </c:pt>
                <c:pt idx="3">
                  <c:v>681.8</c:v>
                </c:pt>
                <c:pt idx="4">
                  <c:v>698.5</c:v>
                </c:pt>
                <c:pt idx="5">
                  <c:v>683.7</c:v>
                </c:pt>
                <c:pt idx="6">
                  <c:v>765.7</c:v>
                </c:pt>
                <c:pt idx="7">
                  <c:v>785.7</c:v>
                </c:pt>
                <c:pt idx="8">
                  <c:v>706</c:v>
                </c:pt>
                <c:pt idx="9">
                  <c:v>737.2</c:v>
                </c:pt>
                <c:pt idx="10">
                  <c:v>686</c:v>
                </c:pt>
                <c:pt idx="11">
                  <c:v>677.1</c:v>
                </c:pt>
                <c:pt idx="12">
                  <c:v>650.6</c:v>
                </c:pt>
                <c:pt idx="13">
                  <c:v>109.2</c:v>
                </c:pt>
                <c:pt idx="14">
                  <c:v>218.1</c:v>
                </c:pt>
                <c:pt idx="15">
                  <c:v>243.3</c:v>
                </c:pt>
                <c:pt idx="16">
                  <c:v>324.3</c:v>
                </c:pt>
                <c:pt idx="17">
                  <c:v>391.35</c:v>
                </c:pt>
                <c:pt idx="18">
                  <c:v>211.58505299999999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7-7940-8301-3D08A8E04E41}"/>
            </c:ext>
          </c:extLst>
        </c:ser>
        <c:ser>
          <c:idx val="1"/>
          <c:order val="1"/>
          <c:tx>
            <c:strRef>
              <c:f>'旅客周转量（亿人公里）'!$C$1</c:f>
              <c:strCache>
                <c:ptCount val="1"/>
                <c:pt idx="0">
                  <c:v>PassengerTurnover_Home_Predicted</c:v>
                </c:pt>
              </c:strCache>
            </c:strRef>
          </c:tx>
          <c:spPr>
            <a:ln w="76200" cap="rnd">
              <a:solidFill>
                <a:srgbClr val="F3B63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7.8782033070076807E-2"/>
                  <c:y val="2.3050889811850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07-7940-8301-3D08A8E04E41}"/>
                </c:ext>
              </c:extLst>
            </c:dLbl>
            <c:dLbl>
              <c:idx val="30"/>
              <c:layout>
                <c:manualLayout>
                  <c:x val="0"/>
                  <c:y val="-2.415834705094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07-7940-8301-3D08A8E04E41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07-7940-8301-3D08A8E04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rgbClr val="FFAE03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'旅客周转量（亿人公里）'!$A$14:$A$44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'旅客周转量（亿人公里）'!$C$14:$C$44</c:f>
              <c:numCache>
                <c:formatCode>0.00</c:formatCode>
                <c:ptCount val="31"/>
                <c:pt idx="18">
                  <c:v>211.58505299999999</c:v>
                </c:pt>
                <c:pt idx="19">
                  <c:v>323.58261599999997</c:v>
                </c:pt>
                <c:pt idx="20">
                  <c:v>316.53831700000001</c:v>
                </c:pt>
                <c:pt idx="21">
                  <c:v>268.82244300000002</c:v>
                </c:pt>
                <c:pt idx="22">
                  <c:v>323.73169100000001</c:v>
                </c:pt>
                <c:pt idx="23">
                  <c:v>283.77776299999999</c:v>
                </c:pt>
                <c:pt idx="24">
                  <c:v>300.29162700000001</c:v>
                </c:pt>
                <c:pt idx="25">
                  <c:v>307.51088499999997</c:v>
                </c:pt>
                <c:pt idx="26">
                  <c:v>285.428876</c:v>
                </c:pt>
                <c:pt idx="27">
                  <c:v>308.337559</c:v>
                </c:pt>
                <c:pt idx="28">
                  <c:v>295.570176</c:v>
                </c:pt>
                <c:pt idx="29">
                  <c:v>295.35058099999998</c:v>
                </c:pt>
                <c:pt idx="30">
                  <c:v>304.33247699999998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7-7940-8301-3D08A8E04E41}"/>
            </c:ext>
          </c:extLst>
        </c:ser>
        <c:ser>
          <c:idx val="2"/>
          <c:order val="2"/>
          <c:tx>
            <c:strRef>
              <c:f>'旅客周转量（亿人公里）'!$D$1</c:f>
              <c:strCache>
                <c:ptCount val="1"/>
                <c:pt idx="0">
                  <c:v>PassengerTurnover_Abroad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'旅客周转量（亿人公里）'!$A$14:$A$44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'旅客周转量（亿人公里）'!$D$14:$D$44</c:f>
              <c:numCache>
                <c:formatCode>0.00</c:formatCode>
                <c:ptCount val="31"/>
                <c:pt idx="0">
                  <c:v>264.39999999999998</c:v>
                </c:pt>
                <c:pt idx="1">
                  <c:v>248.5</c:v>
                </c:pt>
                <c:pt idx="2">
                  <c:v>250.5</c:v>
                </c:pt>
                <c:pt idx="3">
                  <c:v>260.2</c:v>
                </c:pt>
                <c:pt idx="4">
                  <c:v>262.2</c:v>
                </c:pt>
                <c:pt idx="5">
                  <c:v>267.10000000000002</c:v>
                </c:pt>
                <c:pt idx="6">
                  <c:v>288.7</c:v>
                </c:pt>
                <c:pt idx="7">
                  <c:v>303.39999999999998</c:v>
                </c:pt>
                <c:pt idx="8">
                  <c:v>264.8</c:v>
                </c:pt>
                <c:pt idx="9">
                  <c:v>259.7</c:v>
                </c:pt>
                <c:pt idx="10">
                  <c:v>244</c:v>
                </c:pt>
                <c:pt idx="11">
                  <c:v>269.3</c:v>
                </c:pt>
                <c:pt idx="12">
                  <c:v>277.60000000000002</c:v>
                </c:pt>
                <c:pt idx="13">
                  <c:v>52.9</c:v>
                </c:pt>
                <c:pt idx="14">
                  <c:v>28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1.033949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7-7940-8301-3D08A8E04E41}"/>
            </c:ext>
          </c:extLst>
        </c:ser>
        <c:ser>
          <c:idx val="3"/>
          <c:order val="3"/>
          <c:tx>
            <c:strRef>
              <c:f>'旅客周转量（亿人公里）'!$E$1</c:f>
              <c:strCache>
                <c:ptCount val="1"/>
                <c:pt idx="0">
                  <c:v>PassengerTurnover_Abroad_Predicted</c:v>
                </c:pt>
              </c:strCache>
            </c:strRef>
          </c:tx>
          <c:spPr>
            <a:ln w="762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7.2165831838858236E-3"/>
                  <c:y val="-3.5105999478599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07-7940-8301-3D08A8E04E41}"/>
                </c:ext>
              </c:extLst>
            </c:dLbl>
            <c:dLbl>
              <c:idx val="30"/>
              <c:layout>
                <c:manualLayout>
                  <c:x val="-8.9942929067326812E-3"/>
                  <c:y val="-2.225413181131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07-7940-8301-3D08A8E04E41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07-7940-8301-3D08A8E04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'旅客周转量（亿人公里）'!$A$14:$A$44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'旅客周转量（亿人公里）'!$E$14:$E$44</c:f>
              <c:numCache>
                <c:formatCode>0.00</c:formatCode>
                <c:ptCount val="31"/>
                <c:pt idx="18">
                  <c:v>1.033949</c:v>
                </c:pt>
                <c:pt idx="19">
                  <c:v>8.4592240000000007</c:v>
                </c:pt>
                <c:pt idx="20">
                  <c:v>8.5110360000000007</c:v>
                </c:pt>
                <c:pt idx="21">
                  <c:v>17.985486000000002</c:v>
                </c:pt>
                <c:pt idx="22">
                  <c:v>19.784109999999998</c:v>
                </c:pt>
                <c:pt idx="23">
                  <c:v>28.542106</c:v>
                </c:pt>
                <c:pt idx="24">
                  <c:v>29.068784000000001</c:v>
                </c:pt>
                <c:pt idx="25">
                  <c:v>34.468538000000002</c:v>
                </c:pt>
                <c:pt idx="26">
                  <c:v>31.609824</c:v>
                </c:pt>
                <c:pt idx="27">
                  <c:v>32.548152000000002</c:v>
                </c:pt>
                <c:pt idx="28">
                  <c:v>26.177282999999999</c:v>
                </c:pt>
                <c:pt idx="29">
                  <c:v>23.693677999999998</c:v>
                </c:pt>
                <c:pt idx="30">
                  <c:v>15.712666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7-7940-8301-3D08A8E04E41}"/>
            </c:ext>
          </c:extLst>
        </c:ser>
        <c:ser>
          <c:idx val="4"/>
          <c:order val="4"/>
          <c:tx>
            <c:strRef>
              <c:f>'旅客周转量（亿人公里）'!$F$1</c:f>
              <c:strCache>
                <c:ptCount val="1"/>
                <c:pt idx="0">
                  <c:v>PassengerTurnover_Total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'旅客周转量（亿人公里）'!$A$14:$A$44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'旅客周转量（亿人公里）'!$F$14:$F$44</c:f>
              <c:numCache>
                <c:formatCode>0.00</c:formatCode>
                <c:ptCount val="31"/>
                <c:pt idx="0">
                  <c:v>960.8</c:v>
                </c:pt>
                <c:pt idx="1">
                  <c:v>957.2</c:v>
                </c:pt>
                <c:pt idx="2">
                  <c:v>944.4</c:v>
                </c:pt>
                <c:pt idx="3">
                  <c:v>942</c:v>
                </c:pt>
                <c:pt idx="4">
                  <c:v>960.7</c:v>
                </c:pt>
                <c:pt idx="5">
                  <c:v>950.80000000000007</c:v>
                </c:pt>
                <c:pt idx="6">
                  <c:v>1054.4000000000001</c:v>
                </c:pt>
                <c:pt idx="7">
                  <c:v>1089.0999999999999</c:v>
                </c:pt>
                <c:pt idx="8">
                  <c:v>970.8</c:v>
                </c:pt>
                <c:pt idx="9">
                  <c:v>996.90000000000009</c:v>
                </c:pt>
                <c:pt idx="10">
                  <c:v>930</c:v>
                </c:pt>
                <c:pt idx="11">
                  <c:v>946.40000000000009</c:v>
                </c:pt>
                <c:pt idx="12">
                  <c:v>928.2</c:v>
                </c:pt>
                <c:pt idx="13">
                  <c:v>162.1</c:v>
                </c:pt>
                <c:pt idx="14">
                  <c:v>246.1</c:v>
                </c:pt>
                <c:pt idx="15">
                  <c:v>248.4</c:v>
                </c:pt>
                <c:pt idx="16">
                  <c:v>329.40000000000003</c:v>
                </c:pt>
                <c:pt idx="17">
                  <c:v>396.45000000000005</c:v>
                </c:pt>
                <c:pt idx="18">
                  <c:v>270.65297099999998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7-7940-8301-3D08A8E04E41}"/>
            </c:ext>
          </c:extLst>
        </c:ser>
        <c:ser>
          <c:idx val="5"/>
          <c:order val="5"/>
          <c:tx>
            <c:strRef>
              <c:f>'旅客周转量（亿人公里）'!$G$1</c:f>
              <c:strCache>
                <c:ptCount val="1"/>
                <c:pt idx="0">
                  <c:v>PassengerTurnover_Total_Predicted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6491320996348976E-2"/>
                  <c:y val="-7.2504458310586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07-7940-8301-3D08A8E04E41}"/>
                </c:ext>
              </c:extLst>
            </c:dLbl>
            <c:dLbl>
              <c:idx val="30"/>
              <c:layout>
                <c:manualLayout>
                  <c:x val="-3.9007644179975625E-3"/>
                  <c:y val="2.5476090191550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07-7940-8301-3D08A8E04E41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07-7940-8301-3D08A8E04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'旅客周转量（亿人公里）'!$A$14:$A$44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'旅客周转量（亿人公里）'!$G$14:$G$44</c:f>
              <c:numCache>
                <c:formatCode>0.00</c:formatCode>
                <c:ptCount val="31"/>
                <c:pt idx="18">
                  <c:v>270.65297099999998</c:v>
                </c:pt>
                <c:pt idx="19">
                  <c:v>256.424598</c:v>
                </c:pt>
                <c:pt idx="20">
                  <c:v>307.807007</c:v>
                </c:pt>
                <c:pt idx="21">
                  <c:v>301.87863199999998</c:v>
                </c:pt>
                <c:pt idx="22">
                  <c:v>378.75202100000001</c:v>
                </c:pt>
                <c:pt idx="23">
                  <c:v>339.48288500000001</c:v>
                </c:pt>
                <c:pt idx="24">
                  <c:v>232.585295</c:v>
                </c:pt>
                <c:pt idx="25">
                  <c:v>288.703397</c:v>
                </c:pt>
                <c:pt idx="26">
                  <c:v>318.37302499999998</c:v>
                </c:pt>
                <c:pt idx="27">
                  <c:v>336.84328599999998</c:v>
                </c:pt>
                <c:pt idx="28">
                  <c:v>373.170683</c:v>
                </c:pt>
                <c:pt idx="29">
                  <c:v>270.552502</c:v>
                </c:pt>
                <c:pt idx="30">
                  <c:v>242.00044800000001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7-7940-8301-3D08A8E0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261008"/>
        <c:axId val="1379755600"/>
      </c:lineChart>
      <c:dateAx>
        <c:axId val="1528261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79755600"/>
        <c:crosses val="autoZero"/>
        <c:auto val="1"/>
        <c:lblOffset val="100"/>
        <c:baseTimeUnit val="months"/>
      </c:dateAx>
      <c:valAx>
        <c:axId val="1379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282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878794388535534E-2"/>
          <c:y val="0.84675394941050874"/>
          <c:w val="0.8055391976741233"/>
          <c:h val="0.1159455317566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800" b="1"/>
              <a:t>Passenger</a:t>
            </a:r>
            <a:r>
              <a:rPr lang="zh-CN" altLang="en-US" sz="4800" b="1" baseline="0"/>
              <a:t> </a:t>
            </a:r>
            <a:r>
              <a:rPr lang="en-US" altLang="zh-CN" sz="4800" b="1" baseline="0"/>
              <a:t>Throughput</a:t>
            </a:r>
            <a:endParaRPr lang="en-US" sz="4800" b="1"/>
          </a:p>
        </c:rich>
      </c:tx>
      <c:layout>
        <c:manualLayout>
          <c:xMode val="edge"/>
          <c:yMode val="edge"/>
          <c:x val="0.37234829924138824"/>
          <c:y val="2.4064491938507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7.5624341154998415E-2"/>
          <c:y val="0.13290973104896181"/>
          <c:w val="0.85670642937538521"/>
          <c:h val="0.57148934305289756"/>
        </c:manualLayout>
      </c:layout>
      <c:lineChart>
        <c:grouping val="standard"/>
        <c:varyColors val="0"/>
        <c:ser>
          <c:idx val="0"/>
          <c:order val="0"/>
          <c:tx>
            <c:strRef>
              <c:f>'旅客吞吐量（万人）'!$B$1</c:f>
              <c:strCache>
                <c:ptCount val="1"/>
                <c:pt idx="0">
                  <c:v>PassengerThroughput_E</c:v>
                </c:pt>
              </c:strCache>
            </c:strRef>
          </c:tx>
          <c:spPr>
            <a:ln w="76200" cap="rnd">
              <a:solidFill>
                <a:srgbClr val="FFAE03"/>
              </a:solidFill>
              <a:round/>
            </a:ln>
            <a:effectLst/>
          </c:spPr>
          <c:marker>
            <c:symbol val="none"/>
          </c:marker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'旅客吞吐量（万人）'!$B$14:$B$44</c:f>
              <c:numCache>
                <c:formatCode>0.00</c:formatCode>
                <c:ptCount val="31"/>
                <c:pt idx="0">
                  <c:v>5876</c:v>
                </c:pt>
                <c:pt idx="1">
                  <c:v>5837.9</c:v>
                </c:pt>
                <c:pt idx="2">
                  <c:v>5905.3</c:v>
                </c:pt>
                <c:pt idx="3">
                  <c:v>5702.3</c:v>
                </c:pt>
                <c:pt idx="4">
                  <c:v>5838.2</c:v>
                </c:pt>
                <c:pt idx="5">
                  <c:v>5686.1</c:v>
                </c:pt>
                <c:pt idx="6">
                  <c:v>6224.6</c:v>
                </c:pt>
                <c:pt idx="7">
                  <c:v>6361.8</c:v>
                </c:pt>
                <c:pt idx="8">
                  <c:v>5754.3</c:v>
                </c:pt>
                <c:pt idx="9">
                  <c:v>6082</c:v>
                </c:pt>
                <c:pt idx="10">
                  <c:v>5839.4</c:v>
                </c:pt>
                <c:pt idx="11">
                  <c:v>5853.5</c:v>
                </c:pt>
                <c:pt idx="12">
                  <c:v>5511.4</c:v>
                </c:pt>
                <c:pt idx="13">
                  <c:v>914.8</c:v>
                </c:pt>
                <c:pt idx="14">
                  <c:v>1442.7</c:v>
                </c:pt>
                <c:pt idx="15">
                  <c:v>1603</c:v>
                </c:pt>
                <c:pt idx="16">
                  <c:v>2008.36666666667</c:v>
                </c:pt>
                <c:pt idx="17">
                  <c:v>2352.4666666666699</c:v>
                </c:pt>
                <c:pt idx="18">
                  <c:v>1896.995551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A-5E4E-B4CA-FA840CB89D8A}"/>
            </c:ext>
          </c:extLst>
        </c:ser>
        <c:ser>
          <c:idx val="1"/>
          <c:order val="1"/>
          <c:tx>
            <c:strRef>
              <c:f>'旅客吞吐量（万人）'!$C$1</c:f>
              <c:strCache>
                <c:ptCount val="1"/>
                <c:pt idx="0">
                  <c:v>PassengerThroughput_E_Predicted</c:v>
                </c:pt>
              </c:strCache>
            </c:strRef>
          </c:tx>
          <c:spPr>
            <a:ln w="76200" cap="rnd">
              <a:solidFill>
                <a:srgbClr val="F3B63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7A-5E4E-B4CA-FA840CB89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'旅客吞吐量（万人）'!$C$14:$C$44</c:f>
              <c:numCache>
                <c:formatCode>0.00</c:formatCode>
                <c:ptCount val="31"/>
                <c:pt idx="18">
                  <c:v>1896.995551</c:v>
                </c:pt>
                <c:pt idx="19">
                  <c:v>1606.405383</c:v>
                </c:pt>
                <c:pt idx="20">
                  <c:v>1916.563269</c:v>
                </c:pt>
                <c:pt idx="21">
                  <c:v>2001.4312159999999</c:v>
                </c:pt>
                <c:pt idx="22">
                  <c:v>2122.1000859999999</c:v>
                </c:pt>
                <c:pt idx="23">
                  <c:v>2201.2417949999999</c:v>
                </c:pt>
                <c:pt idx="24">
                  <c:v>1763.399862</c:v>
                </c:pt>
                <c:pt idx="25">
                  <c:v>1639.0911080000001</c:v>
                </c:pt>
                <c:pt idx="26">
                  <c:v>2008.3371569999999</c:v>
                </c:pt>
                <c:pt idx="27">
                  <c:v>2116.9018700000001</c:v>
                </c:pt>
                <c:pt idx="28">
                  <c:v>2116.9191300000002</c:v>
                </c:pt>
                <c:pt idx="29">
                  <c:v>2026.806726</c:v>
                </c:pt>
                <c:pt idx="30">
                  <c:v>1687.122171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A-5E4E-B4CA-FA840CB89D8A}"/>
            </c:ext>
          </c:extLst>
        </c:ser>
        <c:ser>
          <c:idx val="2"/>
          <c:order val="2"/>
          <c:tx>
            <c:strRef>
              <c:f>'旅客吞吐量（万人）'!$D$1</c:f>
              <c:strCache>
                <c:ptCount val="1"/>
                <c:pt idx="0">
                  <c:v>PassengerThroughput_M</c:v>
                </c:pt>
              </c:strCache>
            </c:strRef>
          </c:tx>
          <c:spPr>
            <a:ln w="762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'旅客吞吐量（万人）'!$D$14:$D$44</c:f>
              <c:numCache>
                <c:formatCode>0.00</c:formatCode>
                <c:ptCount val="31"/>
                <c:pt idx="0">
                  <c:v>1230.8</c:v>
                </c:pt>
                <c:pt idx="1">
                  <c:v>1285.4000000000001</c:v>
                </c:pt>
                <c:pt idx="2">
                  <c:v>1242.4000000000001</c:v>
                </c:pt>
                <c:pt idx="3">
                  <c:v>1254.7</c:v>
                </c:pt>
                <c:pt idx="4">
                  <c:v>1287.8</c:v>
                </c:pt>
                <c:pt idx="5">
                  <c:v>1255.5999999999999</c:v>
                </c:pt>
                <c:pt idx="6">
                  <c:v>1416.6</c:v>
                </c:pt>
                <c:pt idx="7">
                  <c:v>1484.9</c:v>
                </c:pt>
                <c:pt idx="8">
                  <c:v>1304.7</c:v>
                </c:pt>
                <c:pt idx="9">
                  <c:v>1350.4</c:v>
                </c:pt>
                <c:pt idx="10">
                  <c:v>1234.2</c:v>
                </c:pt>
                <c:pt idx="11">
                  <c:v>1203.7</c:v>
                </c:pt>
                <c:pt idx="12">
                  <c:v>1150</c:v>
                </c:pt>
                <c:pt idx="13">
                  <c:v>146.30000000000001</c:v>
                </c:pt>
                <c:pt idx="14">
                  <c:v>303.7</c:v>
                </c:pt>
                <c:pt idx="15">
                  <c:v>372.4</c:v>
                </c:pt>
                <c:pt idx="16">
                  <c:v>500.23333333333301</c:v>
                </c:pt>
                <c:pt idx="17">
                  <c:v>613.28333333333296</c:v>
                </c:pt>
                <c:pt idx="18">
                  <c:v>338.51965799999999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A-5E4E-B4CA-FA840CB89D8A}"/>
            </c:ext>
          </c:extLst>
        </c:ser>
        <c:ser>
          <c:idx val="3"/>
          <c:order val="3"/>
          <c:tx>
            <c:strRef>
              <c:f>'旅客吞吐量（万人）'!$E$1</c:f>
              <c:strCache>
                <c:ptCount val="1"/>
                <c:pt idx="0">
                  <c:v>PassengerThroughput_M_Predicted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-1.7084973153492927E-2"/>
                  <c:y val="-1.6497580606412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7A-5E4E-B4CA-FA840CB89D8A}"/>
                </c:ext>
              </c:extLst>
            </c:dLbl>
            <c:dLbl>
              <c:idx val="42"/>
              <c:layout>
                <c:manualLayout>
                  <c:x val="0"/>
                  <c:y val="-1.18112684848967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7A-5E4E-B4CA-FA840CB89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'旅客吞吐量（万人）'!$E$14:$E$44</c:f>
              <c:numCache>
                <c:formatCode>0.00</c:formatCode>
                <c:ptCount val="31"/>
                <c:pt idx="18">
                  <c:v>338.51965799999999</c:v>
                </c:pt>
                <c:pt idx="19">
                  <c:v>470.95990399999999</c:v>
                </c:pt>
                <c:pt idx="20">
                  <c:v>505.734061</c:v>
                </c:pt>
                <c:pt idx="21">
                  <c:v>421.33041300000002</c:v>
                </c:pt>
                <c:pt idx="22">
                  <c:v>473.86366800000002</c:v>
                </c:pt>
                <c:pt idx="23">
                  <c:v>466.93336799999997</c:v>
                </c:pt>
                <c:pt idx="24">
                  <c:v>448.07478700000001</c:v>
                </c:pt>
                <c:pt idx="25">
                  <c:v>469.67219499999999</c:v>
                </c:pt>
                <c:pt idx="26">
                  <c:v>458.55611299999998</c:v>
                </c:pt>
                <c:pt idx="27">
                  <c:v>457.670548</c:v>
                </c:pt>
                <c:pt idx="28">
                  <c:v>464.70350999999999</c:v>
                </c:pt>
                <c:pt idx="29">
                  <c:v>458.356897</c:v>
                </c:pt>
                <c:pt idx="30">
                  <c:v>460.58469200000002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A-5E4E-B4CA-FA840CB89D8A}"/>
            </c:ext>
          </c:extLst>
        </c:ser>
        <c:ser>
          <c:idx val="4"/>
          <c:order val="4"/>
          <c:tx>
            <c:strRef>
              <c:f>'旅客吞吐量（万人）'!$F$1</c:f>
              <c:strCache>
                <c:ptCount val="1"/>
                <c:pt idx="0">
                  <c:v>PassengerThroughput_W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'旅客吞吐量（万人）'!$F$14:$F$44</c:f>
              <c:numCache>
                <c:formatCode>0.00</c:formatCode>
                <c:ptCount val="31"/>
                <c:pt idx="0">
                  <c:v>3134.7</c:v>
                </c:pt>
                <c:pt idx="1">
                  <c:v>3204.9</c:v>
                </c:pt>
                <c:pt idx="2">
                  <c:v>3167.4</c:v>
                </c:pt>
                <c:pt idx="3">
                  <c:v>3264.9</c:v>
                </c:pt>
                <c:pt idx="4">
                  <c:v>3358.3</c:v>
                </c:pt>
                <c:pt idx="5">
                  <c:v>3311.5</c:v>
                </c:pt>
                <c:pt idx="6">
                  <c:v>3745.9</c:v>
                </c:pt>
                <c:pt idx="7">
                  <c:v>3912.9</c:v>
                </c:pt>
                <c:pt idx="8">
                  <c:v>3461.5</c:v>
                </c:pt>
                <c:pt idx="9">
                  <c:v>3527.5</c:v>
                </c:pt>
                <c:pt idx="10">
                  <c:v>3139.1</c:v>
                </c:pt>
                <c:pt idx="11">
                  <c:v>3057</c:v>
                </c:pt>
                <c:pt idx="12">
                  <c:v>2988.9</c:v>
                </c:pt>
                <c:pt idx="13">
                  <c:v>517.29999999999995</c:v>
                </c:pt>
                <c:pt idx="14">
                  <c:v>1165.8</c:v>
                </c:pt>
                <c:pt idx="15">
                  <c:v>1283.5</c:v>
                </c:pt>
                <c:pt idx="16">
                  <c:v>1755.06666666667</c:v>
                </c:pt>
                <c:pt idx="17">
                  <c:v>2138.1666666666702</c:v>
                </c:pt>
                <c:pt idx="18">
                  <c:v>1922.524009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A-5E4E-B4CA-FA840CB89D8A}"/>
            </c:ext>
          </c:extLst>
        </c:ser>
        <c:ser>
          <c:idx val="5"/>
          <c:order val="5"/>
          <c:tx>
            <c:strRef>
              <c:f>'旅客吞吐量（万人）'!$G$1</c:f>
              <c:strCache>
                <c:ptCount val="1"/>
                <c:pt idx="0">
                  <c:v>PassengerThroughput_W_Predicted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1.53564899451555E-2"/>
                  <c:y val="-4.16728679863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7A-5E4E-B4CA-FA840CB89D8A}"/>
                </c:ext>
              </c:extLst>
            </c:dLbl>
            <c:dLbl>
              <c:idx val="30"/>
              <c:layout>
                <c:manualLayout>
                  <c:x val="-3.9793289092977793E-3"/>
                  <c:y val="-2.1131636339772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7A-5E4E-B4CA-FA840CB89D8A}"/>
                </c:ext>
              </c:extLst>
            </c:dLbl>
            <c:dLbl>
              <c:idx val="42"/>
              <c:layout>
                <c:manualLayout>
                  <c:x val="0"/>
                  <c:y val="-1.3394850424170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7A-5E4E-B4CA-FA840CB89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'旅客吞吐量（万人）'!$G$14:$G$44</c:f>
              <c:numCache>
                <c:formatCode>0.00</c:formatCode>
                <c:ptCount val="31"/>
                <c:pt idx="18">
                  <c:v>1922.524009</c:v>
                </c:pt>
                <c:pt idx="19">
                  <c:v>2027.1657560000001</c:v>
                </c:pt>
                <c:pt idx="20">
                  <c:v>2268.3472839999999</c:v>
                </c:pt>
                <c:pt idx="21">
                  <c:v>2102.7018069999999</c:v>
                </c:pt>
                <c:pt idx="22">
                  <c:v>2194.329964</c:v>
                </c:pt>
                <c:pt idx="23">
                  <c:v>2351.1490920000001</c:v>
                </c:pt>
                <c:pt idx="24">
                  <c:v>2211.4089909999998</c:v>
                </c:pt>
                <c:pt idx="25">
                  <c:v>2297.2487040000001</c:v>
                </c:pt>
                <c:pt idx="26">
                  <c:v>2393.4358820000002</c:v>
                </c:pt>
                <c:pt idx="27">
                  <c:v>2281.7433150000002</c:v>
                </c:pt>
                <c:pt idx="28">
                  <c:v>2358.7972089999998</c:v>
                </c:pt>
                <c:pt idx="29">
                  <c:v>2414.1201879999999</c:v>
                </c:pt>
                <c:pt idx="30">
                  <c:v>2328.0655240000001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A-5E4E-B4CA-FA840CB89D8A}"/>
            </c:ext>
          </c:extLst>
        </c:ser>
        <c:ser>
          <c:idx val="6"/>
          <c:order val="6"/>
          <c:tx>
            <c:strRef>
              <c:f>'旅客吞吐量（万人）'!$H$1</c:f>
              <c:strCache>
                <c:ptCount val="1"/>
                <c:pt idx="0">
                  <c:v>PassengerThroughput_NE</c:v>
                </c:pt>
              </c:strCache>
            </c:strRef>
          </c:tx>
          <c:spPr>
            <a:ln w="762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9.5063985374771488E-3"/>
                  <c:y val="-3.42312844173240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7A-5E4E-B4CA-FA840CB89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'旅客吞吐量（万人）'!$H$14:$H$44</c:f>
              <c:numCache>
                <c:formatCode>0.00</c:formatCode>
                <c:ptCount val="31"/>
                <c:pt idx="0">
                  <c:v>689.1</c:v>
                </c:pt>
                <c:pt idx="1">
                  <c:v>689.4</c:v>
                </c:pt>
                <c:pt idx="2">
                  <c:v>664.1</c:v>
                </c:pt>
                <c:pt idx="3">
                  <c:v>659.5</c:v>
                </c:pt>
                <c:pt idx="4">
                  <c:v>680.3</c:v>
                </c:pt>
                <c:pt idx="5">
                  <c:v>688.1</c:v>
                </c:pt>
                <c:pt idx="6">
                  <c:v>772.8</c:v>
                </c:pt>
                <c:pt idx="7">
                  <c:v>791.7</c:v>
                </c:pt>
                <c:pt idx="8">
                  <c:v>710.1</c:v>
                </c:pt>
                <c:pt idx="9">
                  <c:v>718.8</c:v>
                </c:pt>
                <c:pt idx="10">
                  <c:v>640.9</c:v>
                </c:pt>
                <c:pt idx="11">
                  <c:v>655.9</c:v>
                </c:pt>
                <c:pt idx="12">
                  <c:v>657.9</c:v>
                </c:pt>
                <c:pt idx="13">
                  <c:v>126.3</c:v>
                </c:pt>
                <c:pt idx="14">
                  <c:v>177.9</c:v>
                </c:pt>
                <c:pt idx="15">
                  <c:v>189.8</c:v>
                </c:pt>
                <c:pt idx="16">
                  <c:v>228.166666666667</c:v>
                </c:pt>
                <c:pt idx="17">
                  <c:v>259.91666666666703</c:v>
                </c:pt>
                <c:pt idx="18">
                  <c:v>108.512484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7A-5E4E-B4CA-FA840CB89D8A}"/>
            </c:ext>
          </c:extLst>
        </c:ser>
        <c:ser>
          <c:idx val="7"/>
          <c:order val="7"/>
          <c:tx>
            <c:strRef>
              <c:f>'旅客吞吐量（万人）'!$I$1</c:f>
              <c:strCache>
                <c:ptCount val="1"/>
                <c:pt idx="0">
                  <c:v>PassengerThroughput_NE_Predicted</c:v>
                </c:pt>
              </c:strCache>
            </c:strRef>
          </c:tx>
          <c:spPr>
            <a:ln w="762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7A-5E4E-B4CA-FA840CB89D8A}"/>
                </c:ext>
              </c:extLst>
            </c:dLbl>
            <c:dLbl>
              <c:idx val="42"/>
              <c:layout>
                <c:manualLayout>
                  <c:x val="2.7951178608031303E-3"/>
                  <c:y val="1.78598005655603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7A-5E4E-B4CA-FA840CB89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'旅客吞吐量（万人）'!$I$14:$I$44</c:f>
              <c:numCache>
                <c:formatCode>0.00</c:formatCode>
                <c:ptCount val="31"/>
                <c:pt idx="18">
                  <c:v>108.512484</c:v>
                </c:pt>
                <c:pt idx="19">
                  <c:v>143.730467</c:v>
                </c:pt>
                <c:pt idx="20">
                  <c:v>229.870226</c:v>
                </c:pt>
                <c:pt idx="21">
                  <c:v>188.93182300000001</c:v>
                </c:pt>
                <c:pt idx="22">
                  <c:v>213.96119400000001</c:v>
                </c:pt>
                <c:pt idx="23">
                  <c:v>188.11060699999999</c:v>
                </c:pt>
                <c:pt idx="24">
                  <c:v>116.3134</c:v>
                </c:pt>
                <c:pt idx="25">
                  <c:v>185.70475099999999</c:v>
                </c:pt>
                <c:pt idx="26">
                  <c:v>234.45219</c:v>
                </c:pt>
                <c:pt idx="27">
                  <c:v>196.76209</c:v>
                </c:pt>
                <c:pt idx="28">
                  <c:v>183.73489599999999</c:v>
                </c:pt>
                <c:pt idx="29">
                  <c:v>152.59335799999999</c:v>
                </c:pt>
                <c:pt idx="30">
                  <c:v>151.38458800000001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7A-5E4E-B4CA-FA840CB89D8A}"/>
            </c:ext>
          </c:extLst>
        </c:ser>
        <c:ser>
          <c:idx val="8"/>
          <c:order val="8"/>
          <c:tx>
            <c:strRef>
              <c:f>'旅客吞吐量（万人）'!$J$1</c:f>
              <c:strCache>
                <c:ptCount val="1"/>
                <c:pt idx="0">
                  <c:v>PassengerThroughput_Total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'旅客吞吐量（万人）'!$J$14:$J$44</c:f>
              <c:numCache>
                <c:formatCode>0.00</c:formatCode>
                <c:ptCount val="31"/>
                <c:pt idx="0">
                  <c:v>10930.6</c:v>
                </c:pt>
                <c:pt idx="1">
                  <c:v>11017.599999999999</c:v>
                </c:pt>
                <c:pt idx="2">
                  <c:v>10979.2</c:v>
                </c:pt>
                <c:pt idx="3">
                  <c:v>10881.4</c:v>
                </c:pt>
                <c:pt idx="4">
                  <c:v>11164.599999999999</c:v>
                </c:pt>
                <c:pt idx="5">
                  <c:v>10941.300000000001</c:v>
                </c:pt>
                <c:pt idx="6">
                  <c:v>12159.9</c:v>
                </c:pt>
                <c:pt idx="7">
                  <c:v>12551.300000000001</c:v>
                </c:pt>
                <c:pt idx="8">
                  <c:v>11230.6</c:v>
                </c:pt>
                <c:pt idx="9">
                  <c:v>11678.699999999999</c:v>
                </c:pt>
                <c:pt idx="10">
                  <c:v>10853.599999999999</c:v>
                </c:pt>
                <c:pt idx="11">
                  <c:v>10770.1</c:v>
                </c:pt>
                <c:pt idx="12">
                  <c:v>10308.199999999999</c:v>
                </c:pt>
                <c:pt idx="13">
                  <c:v>1704.6999999999998</c:v>
                </c:pt>
                <c:pt idx="14">
                  <c:v>3090.1</c:v>
                </c:pt>
                <c:pt idx="15">
                  <c:v>3448.7000000000003</c:v>
                </c:pt>
                <c:pt idx="16">
                  <c:v>4491.8333333333403</c:v>
                </c:pt>
                <c:pt idx="17">
                  <c:v>5363.8333333333403</c:v>
                </c:pt>
                <c:pt idx="18">
                  <c:v>4912.7845880000004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7A-5E4E-B4CA-FA840CB89D8A}"/>
            </c:ext>
          </c:extLst>
        </c:ser>
        <c:ser>
          <c:idx val="9"/>
          <c:order val="9"/>
          <c:tx>
            <c:strRef>
              <c:f>'旅客吞吐量（万人）'!$K$1</c:f>
              <c:strCache>
                <c:ptCount val="1"/>
                <c:pt idx="0">
                  <c:v>PassengerThroughput_Total_Predicted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4.3875685557586835E-3"/>
                  <c:y val="-2.8278017562137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7A-5E4E-B4CA-FA840CB89D8A}"/>
                </c:ext>
              </c:extLst>
            </c:dLbl>
            <c:dLbl>
              <c:idx val="30"/>
              <c:layout>
                <c:manualLayout>
                  <c:x val="-1.864428737998351E-3"/>
                  <c:y val="-3.2711209134280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7A-5E4E-B4CA-FA840CB89D8A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7A-5E4E-B4CA-FA840CB89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'旅客吞吐量（万人）'!$A$14:$A$44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'旅客吞吐量（万人）'!$K$14:$K$44</c:f>
              <c:numCache>
                <c:formatCode>0.00</c:formatCode>
                <c:ptCount val="31"/>
                <c:pt idx="18">
                  <c:v>4912.7845880000004</c:v>
                </c:pt>
                <c:pt idx="19">
                  <c:v>4241.6878180000003</c:v>
                </c:pt>
                <c:pt idx="20">
                  <c:v>4610.6391569999996</c:v>
                </c:pt>
                <c:pt idx="21">
                  <c:v>4785.5884990000004</c:v>
                </c:pt>
                <c:pt idx="22">
                  <c:v>4838.8582560000004</c:v>
                </c:pt>
                <c:pt idx="23">
                  <c:v>5173.0260959999996</c:v>
                </c:pt>
                <c:pt idx="24">
                  <c:v>4723.1028900000001</c:v>
                </c:pt>
                <c:pt idx="25">
                  <c:v>4288.3746330000004</c:v>
                </c:pt>
                <c:pt idx="26">
                  <c:v>4747.2576220000001</c:v>
                </c:pt>
                <c:pt idx="27">
                  <c:v>4901.2091259999997</c:v>
                </c:pt>
                <c:pt idx="28">
                  <c:v>4831.9433200000003</c:v>
                </c:pt>
                <c:pt idx="29">
                  <c:v>4994.7292029999999</c:v>
                </c:pt>
                <c:pt idx="30">
                  <c:v>4628.2543329999999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7A-5E4E-B4CA-FA840CB8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569680"/>
        <c:axId val="1115419184"/>
      </c:lineChart>
      <c:dateAx>
        <c:axId val="15855696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15419184"/>
        <c:crosses val="autoZero"/>
        <c:auto val="1"/>
        <c:lblOffset val="100"/>
        <c:baseTimeUnit val="months"/>
      </c:dateAx>
      <c:valAx>
        <c:axId val="1115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85569680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layout>
        <c:manualLayout>
          <c:xMode val="edge"/>
          <c:yMode val="edge"/>
          <c:x val="0.10698257912683852"/>
          <c:y val="0.81697343788705112"/>
          <c:w val="0.81275899896012549"/>
          <c:h val="0.1626905953618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起降架次（万）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'起降架次（万）'!$B$1</c:f>
              <c:strCache>
                <c:ptCount val="1"/>
                <c:pt idx="0">
                  <c:v>FligntMovements_E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'起降架次（万）'!$B$2:$B$44</c:f>
              <c:numCache>
                <c:formatCode>General</c:formatCode>
                <c:ptCount val="43"/>
                <c:pt idx="0">
                  <c:v>41.2</c:v>
                </c:pt>
                <c:pt idx="1">
                  <c:v>38.1</c:v>
                </c:pt>
                <c:pt idx="2">
                  <c:v>43.1</c:v>
                </c:pt>
                <c:pt idx="3">
                  <c:v>42</c:v>
                </c:pt>
                <c:pt idx="4">
                  <c:v>43.1</c:v>
                </c:pt>
                <c:pt idx="5">
                  <c:v>41.6</c:v>
                </c:pt>
                <c:pt idx="6">
                  <c:v>43.4</c:v>
                </c:pt>
                <c:pt idx="7">
                  <c:v>43.6</c:v>
                </c:pt>
                <c:pt idx="8">
                  <c:v>42.4</c:v>
                </c:pt>
                <c:pt idx="9">
                  <c:v>44.2</c:v>
                </c:pt>
                <c:pt idx="10">
                  <c:v>42.9</c:v>
                </c:pt>
                <c:pt idx="11">
                  <c:v>43.8</c:v>
                </c:pt>
                <c:pt idx="12">
                  <c:v>45</c:v>
                </c:pt>
                <c:pt idx="13">
                  <c:v>40.299999999999997</c:v>
                </c:pt>
                <c:pt idx="14">
                  <c:v>44.5</c:v>
                </c:pt>
                <c:pt idx="15">
                  <c:v>42.6</c:v>
                </c:pt>
                <c:pt idx="16">
                  <c:v>44.2</c:v>
                </c:pt>
                <c:pt idx="17">
                  <c:v>42.7</c:v>
                </c:pt>
                <c:pt idx="18">
                  <c:v>45.9</c:v>
                </c:pt>
                <c:pt idx="19">
                  <c:v>45.6</c:v>
                </c:pt>
                <c:pt idx="20">
                  <c:v>44</c:v>
                </c:pt>
                <c:pt idx="21">
                  <c:v>44.7</c:v>
                </c:pt>
                <c:pt idx="22">
                  <c:v>44</c:v>
                </c:pt>
                <c:pt idx="23">
                  <c:v>44.8</c:v>
                </c:pt>
                <c:pt idx="24">
                  <c:v>42.8</c:v>
                </c:pt>
                <c:pt idx="25">
                  <c:v>13</c:v>
                </c:pt>
                <c:pt idx="26">
                  <c:v>18.7</c:v>
                </c:pt>
                <c:pt idx="27">
                  <c:v>21</c:v>
                </c:pt>
                <c:pt idx="28">
                  <c:v>25.566666666666698</c:v>
                </c:pt>
                <c:pt idx="29">
                  <c:v>29.566666666666698</c:v>
                </c:pt>
                <c:pt idx="30">
                  <c:v>27.461281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C-EB41-BB6F-67F043261C12}"/>
            </c:ext>
          </c:extLst>
        </c:ser>
        <c:ser>
          <c:idx val="1"/>
          <c:order val="1"/>
          <c:tx>
            <c:strRef>
              <c:f>'起降架次（万）'!$C$1</c:f>
              <c:strCache>
                <c:ptCount val="1"/>
                <c:pt idx="0">
                  <c:v>FligntMovements_E_Predicted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'起降架次（万）'!$C$2:$C$44</c:f>
              <c:numCache>
                <c:formatCode>General</c:formatCode>
                <c:ptCount val="43"/>
                <c:pt idx="30">
                  <c:v>27.461281</c:v>
                </c:pt>
                <c:pt idx="31">
                  <c:v>28.807784000000002</c:v>
                </c:pt>
                <c:pt idx="32">
                  <c:v>32.484046999999997</c:v>
                </c:pt>
                <c:pt idx="33">
                  <c:v>30.598942000000001</c:v>
                </c:pt>
                <c:pt idx="34">
                  <c:v>30.472576</c:v>
                </c:pt>
                <c:pt idx="35">
                  <c:v>33.072215</c:v>
                </c:pt>
                <c:pt idx="36">
                  <c:v>31.745183999999998</c:v>
                </c:pt>
                <c:pt idx="37">
                  <c:v>31.068966</c:v>
                </c:pt>
                <c:pt idx="38">
                  <c:v>32.979025999999998</c:v>
                </c:pt>
                <c:pt idx="39">
                  <c:v>32.209674999999997</c:v>
                </c:pt>
                <c:pt idx="40">
                  <c:v>31.366077000000001</c:v>
                </c:pt>
                <c:pt idx="41">
                  <c:v>32.751975000000002</c:v>
                </c:pt>
                <c:pt idx="42">
                  <c:v>32.405270999999999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C-EB41-BB6F-67F043261C12}"/>
            </c:ext>
          </c:extLst>
        </c:ser>
        <c:ser>
          <c:idx val="2"/>
          <c:order val="2"/>
          <c:tx>
            <c:strRef>
              <c:f>'起降架次（万）'!$D$1</c:f>
              <c:strCache>
                <c:ptCount val="1"/>
                <c:pt idx="0">
                  <c:v>FligntMovements_M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'起降架次（万）'!$D$2:$D$44</c:f>
              <c:numCache>
                <c:formatCode>General</c:formatCode>
                <c:ptCount val="43"/>
                <c:pt idx="0">
                  <c:v>11.8</c:v>
                </c:pt>
                <c:pt idx="1">
                  <c:v>10</c:v>
                </c:pt>
                <c:pt idx="2">
                  <c:v>14.7</c:v>
                </c:pt>
                <c:pt idx="3">
                  <c:v>13.3</c:v>
                </c:pt>
                <c:pt idx="4">
                  <c:v>13.7</c:v>
                </c:pt>
                <c:pt idx="5">
                  <c:v>13.3</c:v>
                </c:pt>
                <c:pt idx="6">
                  <c:v>13.2</c:v>
                </c:pt>
                <c:pt idx="7">
                  <c:v>14.2</c:v>
                </c:pt>
                <c:pt idx="8">
                  <c:v>14</c:v>
                </c:pt>
                <c:pt idx="9">
                  <c:v>14.4</c:v>
                </c:pt>
                <c:pt idx="10">
                  <c:v>14.4</c:v>
                </c:pt>
                <c:pt idx="11">
                  <c:v>14.1</c:v>
                </c:pt>
                <c:pt idx="12">
                  <c:v>13.7</c:v>
                </c:pt>
                <c:pt idx="13">
                  <c:v>11.6</c:v>
                </c:pt>
                <c:pt idx="14">
                  <c:v>15.1</c:v>
                </c:pt>
                <c:pt idx="15">
                  <c:v>14.7</c:v>
                </c:pt>
                <c:pt idx="16">
                  <c:v>15</c:v>
                </c:pt>
                <c:pt idx="17">
                  <c:v>14.3</c:v>
                </c:pt>
                <c:pt idx="18">
                  <c:v>15</c:v>
                </c:pt>
                <c:pt idx="19">
                  <c:v>14.8</c:v>
                </c:pt>
                <c:pt idx="20">
                  <c:v>15</c:v>
                </c:pt>
                <c:pt idx="21">
                  <c:v>14.7</c:v>
                </c:pt>
                <c:pt idx="22">
                  <c:v>14.9</c:v>
                </c:pt>
                <c:pt idx="23">
                  <c:v>15</c:v>
                </c:pt>
                <c:pt idx="24">
                  <c:v>11.5</c:v>
                </c:pt>
                <c:pt idx="25">
                  <c:v>2.5</c:v>
                </c:pt>
                <c:pt idx="26">
                  <c:v>4.2</c:v>
                </c:pt>
                <c:pt idx="27">
                  <c:v>6.3</c:v>
                </c:pt>
                <c:pt idx="28">
                  <c:v>8.4</c:v>
                </c:pt>
                <c:pt idx="29">
                  <c:v>10.5</c:v>
                </c:pt>
                <c:pt idx="30">
                  <c:v>10.225781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C-EB41-BB6F-67F043261C12}"/>
            </c:ext>
          </c:extLst>
        </c:ser>
        <c:ser>
          <c:idx val="3"/>
          <c:order val="3"/>
          <c:tx>
            <c:strRef>
              <c:f>'起降架次（万）'!$E$1</c:f>
              <c:strCache>
                <c:ptCount val="1"/>
                <c:pt idx="0">
                  <c:v>FligntMovements_M_Predicted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'起降架次（万）'!$E$2:$E$44</c:f>
              <c:numCache>
                <c:formatCode>General</c:formatCode>
                <c:ptCount val="43"/>
                <c:pt idx="30">
                  <c:v>10.225781</c:v>
                </c:pt>
                <c:pt idx="31">
                  <c:v>11.003003</c:v>
                </c:pt>
                <c:pt idx="32">
                  <c:v>12.495224</c:v>
                </c:pt>
                <c:pt idx="33">
                  <c:v>11.733810999999999</c:v>
                </c:pt>
                <c:pt idx="34">
                  <c:v>11.428938</c:v>
                </c:pt>
                <c:pt idx="35">
                  <c:v>11.778143</c:v>
                </c:pt>
                <c:pt idx="36">
                  <c:v>12.829885000000001</c:v>
                </c:pt>
                <c:pt idx="37">
                  <c:v>12.109775000000001</c:v>
                </c:pt>
                <c:pt idx="38">
                  <c:v>11.909369</c:v>
                </c:pt>
                <c:pt idx="39">
                  <c:v>12.045114</c:v>
                </c:pt>
                <c:pt idx="40">
                  <c:v>12.849311999999999</c:v>
                </c:pt>
                <c:pt idx="41">
                  <c:v>12.218297</c:v>
                </c:pt>
                <c:pt idx="42">
                  <c:v>12.132374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C-EB41-BB6F-67F043261C12}"/>
            </c:ext>
          </c:extLst>
        </c:ser>
        <c:ser>
          <c:idx val="4"/>
          <c:order val="4"/>
          <c:tx>
            <c:strRef>
              <c:f>'起降架次（万）'!$F$1</c:f>
              <c:strCache>
                <c:ptCount val="1"/>
                <c:pt idx="0">
                  <c:v>FligntMovements_W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'起降架次（万）'!$F$2:$F$44</c:f>
              <c:numCache>
                <c:formatCode>General</c:formatCode>
                <c:ptCount val="43"/>
                <c:pt idx="0">
                  <c:v>28.1</c:v>
                </c:pt>
                <c:pt idx="1">
                  <c:v>23.9</c:v>
                </c:pt>
                <c:pt idx="2">
                  <c:v>30.8</c:v>
                </c:pt>
                <c:pt idx="3">
                  <c:v>30.6</c:v>
                </c:pt>
                <c:pt idx="4">
                  <c:v>31.9</c:v>
                </c:pt>
                <c:pt idx="5">
                  <c:v>31</c:v>
                </c:pt>
                <c:pt idx="6">
                  <c:v>32.6</c:v>
                </c:pt>
                <c:pt idx="7">
                  <c:v>33.200000000000003</c:v>
                </c:pt>
                <c:pt idx="8">
                  <c:v>32.299999999999997</c:v>
                </c:pt>
                <c:pt idx="9">
                  <c:v>33.1</c:v>
                </c:pt>
                <c:pt idx="10">
                  <c:v>31.5</c:v>
                </c:pt>
                <c:pt idx="11">
                  <c:v>29.4</c:v>
                </c:pt>
                <c:pt idx="12">
                  <c:v>29.6</c:v>
                </c:pt>
                <c:pt idx="13">
                  <c:v>26.5</c:v>
                </c:pt>
                <c:pt idx="14">
                  <c:v>31.7</c:v>
                </c:pt>
                <c:pt idx="15">
                  <c:v>32.6</c:v>
                </c:pt>
                <c:pt idx="16">
                  <c:v>33.1</c:v>
                </c:pt>
                <c:pt idx="17">
                  <c:v>33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33.1</c:v>
                </c:pt>
                <c:pt idx="21">
                  <c:v>33.6</c:v>
                </c:pt>
                <c:pt idx="22">
                  <c:v>31.6</c:v>
                </c:pt>
                <c:pt idx="23">
                  <c:v>31.1</c:v>
                </c:pt>
                <c:pt idx="24">
                  <c:v>27.7</c:v>
                </c:pt>
                <c:pt idx="25">
                  <c:v>7.4</c:v>
                </c:pt>
                <c:pt idx="26">
                  <c:v>16</c:v>
                </c:pt>
                <c:pt idx="27">
                  <c:v>19.2</c:v>
                </c:pt>
                <c:pt idx="28">
                  <c:v>22.4</c:v>
                </c:pt>
                <c:pt idx="29">
                  <c:v>25.6</c:v>
                </c:pt>
                <c:pt idx="30">
                  <c:v>22.783052000000001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C-EB41-BB6F-67F043261C12}"/>
            </c:ext>
          </c:extLst>
        </c:ser>
        <c:ser>
          <c:idx val="5"/>
          <c:order val="5"/>
          <c:tx>
            <c:strRef>
              <c:f>'起降架次（万）'!$G$1</c:f>
              <c:strCache>
                <c:ptCount val="1"/>
                <c:pt idx="0">
                  <c:v>FligntMovements_W_Predicted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'起降架次（万）'!$G$2:$G$44</c:f>
              <c:numCache>
                <c:formatCode>General</c:formatCode>
                <c:ptCount val="43"/>
                <c:pt idx="30">
                  <c:v>22.783052000000001</c:v>
                </c:pt>
                <c:pt idx="31">
                  <c:v>25.017520999999999</c:v>
                </c:pt>
                <c:pt idx="32">
                  <c:v>28.243272999999999</c:v>
                </c:pt>
                <c:pt idx="33">
                  <c:v>26.227931000000002</c:v>
                </c:pt>
                <c:pt idx="34">
                  <c:v>26.964694999999999</c:v>
                </c:pt>
                <c:pt idx="35">
                  <c:v>29.080421000000001</c:v>
                </c:pt>
                <c:pt idx="36">
                  <c:v>27.519601000000002</c:v>
                </c:pt>
                <c:pt idx="37">
                  <c:v>27.754885999999999</c:v>
                </c:pt>
                <c:pt idx="38">
                  <c:v>29.170003000000001</c:v>
                </c:pt>
                <c:pt idx="39">
                  <c:v>28.078997999999999</c:v>
                </c:pt>
                <c:pt idx="40">
                  <c:v>28.092085000000001</c:v>
                </c:pt>
                <c:pt idx="41">
                  <c:v>29.070899000000001</c:v>
                </c:pt>
                <c:pt idx="42">
                  <c:v>28.336148000000001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C-EB41-BB6F-67F043261C12}"/>
            </c:ext>
          </c:extLst>
        </c:ser>
        <c:ser>
          <c:idx val="6"/>
          <c:order val="6"/>
          <c:tx>
            <c:strRef>
              <c:f>'起降架次（万）'!$H$1</c:f>
              <c:strCache>
                <c:ptCount val="1"/>
                <c:pt idx="0">
                  <c:v>FligntMovements_NE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'起降架次（万）'!$H$2:$H$44</c:f>
              <c:numCache>
                <c:formatCode>General</c:formatCode>
                <c:ptCount val="43"/>
                <c:pt idx="0">
                  <c:v>5.6</c:v>
                </c:pt>
                <c:pt idx="1">
                  <c:v>4.8</c:v>
                </c:pt>
                <c:pt idx="2">
                  <c:v>5.9</c:v>
                </c:pt>
                <c:pt idx="3">
                  <c:v>5.5</c:v>
                </c:pt>
                <c:pt idx="4">
                  <c:v>6</c:v>
                </c:pt>
                <c:pt idx="5">
                  <c:v>6.3</c:v>
                </c:pt>
                <c:pt idx="6">
                  <c:v>6.4</c:v>
                </c:pt>
                <c:pt idx="7">
                  <c:v>16.100000000000001</c:v>
                </c:pt>
                <c:pt idx="8">
                  <c:v>6.1</c:v>
                </c:pt>
                <c:pt idx="9">
                  <c:v>6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5.2</c:v>
                </c:pt>
                <c:pt idx="14">
                  <c:v>6.1</c:v>
                </c:pt>
                <c:pt idx="15">
                  <c:v>5.9</c:v>
                </c:pt>
                <c:pt idx="16">
                  <c:v>6.4</c:v>
                </c:pt>
                <c:pt idx="17">
                  <c:v>6.5</c:v>
                </c:pt>
                <c:pt idx="18">
                  <c:v>7</c:v>
                </c:pt>
                <c:pt idx="19">
                  <c:v>6.9</c:v>
                </c:pt>
                <c:pt idx="20">
                  <c:v>6.2</c:v>
                </c:pt>
                <c:pt idx="21">
                  <c:v>6.4</c:v>
                </c:pt>
                <c:pt idx="22">
                  <c:v>6</c:v>
                </c:pt>
                <c:pt idx="23">
                  <c:v>6</c:v>
                </c:pt>
                <c:pt idx="24">
                  <c:v>5.8</c:v>
                </c:pt>
                <c:pt idx="25">
                  <c:v>1.7</c:v>
                </c:pt>
                <c:pt idx="26">
                  <c:v>2.1</c:v>
                </c:pt>
                <c:pt idx="27">
                  <c:v>2</c:v>
                </c:pt>
                <c:pt idx="28">
                  <c:v>2.2333333333333298</c:v>
                </c:pt>
                <c:pt idx="29">
                  <c:v>2.3833333333333302</c:v>
                </c:pt>
                <c:pt idx="30">
                  <c:v>2.2393869999999998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C-EB41-BB6F-67F043261C12}"/>
            </c:ext>
          </c:extLst>
        </c:ser>
        <c:ser>
          <c:idx val="7"/>
          <c:order val="7"/>
          <c:tx>
            <c:strRef>
              <c:f>'起降架次（万）'!$I$1</c:f>
              <c:strCache>
                <c:ptCount val="1"/>
                <c:pt idx="0">
                  <c:v>FligntMovements_NE_Predicted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'起降架次（万）'!$I$2:$I$44</c:f>
              <c:numCache>
                <c:formatCode>General</c:formatCode>
                <c:ptCount val="43"/>
                <c:pt idx="30">
                  <c:v>2.2393869999999998</c:v>
                </c:pt>
                <c:pt idx="31">
                  <c:v>3.491231</c:v>
                </c:pt>
                <c:pt idx="32">
                  <c:v>2.5199509999999998</c:v>
                </c:pt>
                <c:pt idx="33">
                  <c:v>3.4627699999999999</c:v>
                </c:pt>
                <c:pt idx="34">
                  <c:v>3.2191640000000001</c:v>
                </c:pt>
                <c:pt idx="35">
                  <c:v>3.0832790000000001</c:v>
                </c:pt>
                <c:pt idx="36">
                  <c:v>3.9182229999999998</c:v>
                </c:pt>
                <c:pt idx="37">
                  <c:v>2.948359</c:v>
                </c:pt>
                <c:pt idx="38">
                  <c:v>4.1065399999999999</c:v>
                </c:pt>
                <c:pt idx="39">
                  <c:v>3.3694829999999998</c:v>
                </c:pt>
                <c:pt idx="40">
                  <c:v>3.766832</c:v>
                </c:pt>
                <c:pt idx="41">
                  <c:v>4.0762460000000003</c:v>
                </c:pt>
                <c:pt idx="42">
                  <c:v>3.3921039999999998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2C-EB41-BB6F-67F043261C12}"/>
            </c:ext>
          </c:extLst>
        </c:ser>
        <c:ser>
          <c:idx val="8"/>
          <c:order val="8"/>
          <c:tx>
            <c:strRef>
              <c:f>'起降架次（万）'!$J$1</c:f>
              <c:strCache>
                <c:ptCount val="1"/>
                <c:pt idx="0">
                  <c:v>FligntMovements_Total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'起降架次（万）'!$J$2:$J$44</c:f>
              <c:numCache>
                <c:formatCode>General</c:formatCode>
                <c:ptCount val="43"/>
                <c:pt idx="0">
                  <c:v>86.699999999999989</c:v>
                </c:pt>
                <c:pt idx="1">
                  <c:v>76.8</c:v>
                </c:pt>
                <c:pt idx="2">
                  <c:v>94.5</c:v>
                </c:pt>
                <c:pt idx="3">
                  <c:v>91.4</c:v>
                </c:pt>
                <c:pt idx="4">
                  <c:v>94.699999999999989</c:v>
                </c:pt>
                <c:pt idx="5">
                  <c:v>92.2</c:v>
                </c:pt>
                <c:pt idx="6">
                  <c:v>95.6</c:v>
                </c:pt>
                <c:pt idx="7">
                  <c:v>107.1</c:v>
                </c:pt>
                <c:pt idx="8">
                  <c:v>94.799999999999983</c:v>
                </c:pt>
                <c:pt idx="9">
                  <c:v>97.7</c:v>
                </c:pt>
                <c:pt idx="10">
                  <c:v>94.7</c:v>
                </c:pt>
                <c:pt idx="11">
                  <c:v>93.2</c:v>
                </c:pt>
                <c:pt idx="12">
                  <c:v>94.200000000000017</c:v>
                </c:pt>
                <c:pt idx="13">
                  <c:v>83.600000000000009</c:v>
                </c:pt>
                <c:pt idx="14">
                  <c:v>97.399999999999991</c:v>
                </c:pt>
                <c:pt idx="15">
                  <c:v>95.800000000000011</c:v>
                </c:pt>
                <c:pt idx="16">
                  <c:v>98.700000000000017</c:v>
                </c:pt>
                <c:pt idx="17">
                  <c:v>96.5</c:v>
                </c:pt>
                <c:pt idx="18">
                  <c:v>103.69999999999999</c:v>
                </c:pt>
                <c:pt idx="19">
                  <c:v>103.00000000000001</c:v>
                </c:pt>
                <c:pt idx="20">
                  <c:v>98.3</c:v>
                </c:pt>
                <c:pt idx="21">
                  <c:v>99.4</c:v>
                </c:pt>
                <c:pt idx="22">
                  <c:v>96.5</c:v>
                </c:pt>
                <c:pt idx="23">
                  <c:v>96.9</c:v>
                </c:pt>
                <c:pt idx="24">
                  <c:v>87.8</c:v>
                </c:pt>
                <c:pt idx="25">
                  <c:v>24.599999999999998</c:v>
                </c:pt>
                <c:pt idx="26">
                  <c:v>41</c:v>
                </c:pt>
                <c:pt idx="27">
                  <c:v>48.5</c:v>
                </c:pt>
                <c:pt idx="28">
                  <c:v>58.600000000000023</c:v>
                </c:pt>
                <c:pt idx="29">
                  <c:v>68.050000000000026</c:v>
                </c:pt>
                <c:pt idx="30">
                  <c:v>97.957720999999978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2C-EB41-BB6F-67F043261C12}"/>
            </c:ext>
          </c:extLst>
        </c:ser>
        <c:ser>
          <c:idx val="9"/>
          <c:order val="9"/>
          <c:tx>
            <c:strRef>
              <c:f>'起降架次（万）'!$K$1</c:f>
              <c:strCache>
                <c:ptCount val="1"/>
                <c:pt idx="0">
                  <c:v>FligntMovements_Total_Predicted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'起降架次（万）'!$A$2:$A$44</c:f>
              <c:numCache>
                <c:formatCode>mmm\-yy</c:formatCode>
                <c:ptCount val="4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</c:numCache>
            </c:numRef>
          </c:cat>
          <c:val>
            <c:numRef>
              <c:f>'起降架次（万）'!$K$2:$K$44</c:f>
              <c:numCache>
                <c:formatCode>General</c:formatCode>
                <c:ptCount val="43"/>
                <c:pt idx="30">
                  <c:v>97.957720999999978</c:v>
                </c:pt>
                <c:pt idx="31">
                  <c:v>68.319539000000006</c:v>
                </c:pt>
                <c:pt idx="32">
                  <c:v>75.742495000000005</c:v>
                </c:pt>
                <c:pt idx="33">
                  <c:v>72.023454000000001</c:v>
                </c:pt>
                <c:pt idx="34">
                  <c:v>72.085373000000004</c:v>
                </c:pt>
                <c:pt idx="35">
                  <c:v>77.014058000000006</c:v>
                </c:pt>
                <c:pt idx="36">
                  <c:v>76.012893000000005</c:v>
                </c:pt>
                <c:pt idx="37">
                  <c:v>73.881985999999998</c:v>
                </c:pt>
                <c:pt idx="38">
                  <c:v>78.164937999999992</c:v>
                </c:pt>
                <c:pt idx="39">
                  <c:v>75.703270000000003</c:v>
                </c:pt>
                <c:pt idx="40">
                  <c:v>76.074305999999993</c:v>
                </c:pt>
                <c:pt idx="41">
                  <c:v>78.117417000000003</c:v>
                </c:pt>
                <c:pt idx="42">
                  <c:v>76.26589700000001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2C-EB41-BB6F-67F04326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47664"/>
        <c:axId val="1529715712"/>
      </c:lineChart>
      <c:dateAx>
        <c:axId val="110974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29715712"/>
        <c:crosses val="autoZero"/>
        <c:auto val="1"/>
        <c:lblOffset val="100"/>
        <c:baseTimeUnit val="months"/>
      </c:dateAx>
      <c:valAx>
        <c:axId val="1529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97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600" b="1"/>
              <a:t>Traffic</a:t>
            </a:r>
            <a:r>
              <a:rPr lang="zh-CN" altLang="en-US" sz="3600" b="1"/>
              <a:t> </a:t>
            </a:r>
            <a:r>
              <a:rPr lang="en-US" altLang="zh-CN" sz="3600" b="1"/>
              <a:t>Turnover</a:t>
            </a:r>
            <a:r>
              <a:rPr lang="zh-CN" altLang="en-US" sz="3600" b="1"/>
              <a:t> </a:t>
            </a:r>
            <a:r>
              <a:rPr lang="en-US" altLang="zh-CN" sz="3600" b="1" i="1"/>
              <a:t>(Adjusted)</a:t>
            </a:r>
            <a:endParaRPr lang="en-US" sz="3600" b="1" i="1"/>
          </a:p>
        </c:rich>
      </c:tx>
      <c:layout>
        <c:manualLayout>
          <c:xMode val="edge"/>
          <c:yMode val="edge"/>
          <c:x val="0.35983305582641756"/>
          <c:y val="3.1586433870697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563473754109965E-2"/>
          <c:y val="0.11280509908285312"/>
          <c:w val="0.92207653123833733"/>
          <c:h val="0.67517244195487791"/>
        </c:manualLayout>
      </c:layout>
      <c:lineChart>
        <c:grouping val="standard"/>
        <c:varyColors val="0"/>
        <c:ser>
          <c:idx val="3"/>
          <c:order val="0"/>
          <c:tx>
            <c:strRef>
              <c:f>'运输总周转量（亿吨公里）2.0'!$B$1</c:f>
              <c:strCache>
                <c:ptCount val="1"/>
                <c:pt idx="0">
                  <c:v>TrafficTurnover_Total</c:v>
                </c:pt>
              </c:strCache>
            </c:strRef>
          </c:tx>
          <c:spPr>
            <a:ln w="762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'运输总周转量（亿吨公里）2.0'!$A$14:$A$44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'运输总周转量（亿吨公里）2.0'!$B$14:$B$44</c:f>
              <c:numCache>
                <c:formatCode>General</c:formatCode>
                <c:ptCount val="31"/>
                <c:pt idx="0">
                  <c:v>106.19999999999999</c:v>
                </c:pt>
                <c:pt idx="1">
                  <c:v>96.5</c:v>
                </c:pt>
                <c:pt idx="2">
                  <c:v>106.6</c:v>
                </c:pt>
                <c:pt idx="3">
                  <c:v>105.1</c:v>
                </c:pt>
                <c:pt idx="4">
                  <c:v>107.8</c:v>
                </c:pt>
                <c:pt idx="5">
                  <c:v>105.60000000000001</c:v>
                </c:pt>
                <c:pt idx="6">
                  <c:v>113.30000000000001</c:v>
                </c:pt>
                <c:pt idx="7">
                  <c:v>115.19999999999999</c:v>
                </c:pt>
                <c:pt idx="8">
                  <c:v>109.4</c:v>
                </c:pt>
                <c:pt idx="9">
                  <c:v>111.80000000000001</c:v>
                </c:pt>
                <c:pt idx="10">
                  <c:v>107.1</c:v>
                </c:pt>
                <c:pt idx="11">
                  <c:v>108.19999999999999</c:v>
                </c:pt>
                <c:pt idx="12">
                  <c:v>101</c:v>
                </c:pt>
                <c:pt idx="13">
                  <c:v>25.2</c:v>
                </c:pt>
                <c:pt idx="14">
                  <c:v>39</c:v>
                </c:pt>
                <c:pt idx="15">
                  <c:v>39.4</c:v>
                </c:pt>
                <c:pt idx="16">
                  <c:v>48.733333333333299</c:v>
                </c:pt>
                <c:pt idx="17">
                  <c:v>55.8333333333333</c:v>
                </c:pt>
                <c:pt idx="18">
                  <c:v>52.669753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140-F64B-A085-D9084EB0B758}"/>
            </c:ext>
          </c:extLst>
        </c:ser>
        <c:ser>
          <c:idx val="5"/>
          <c:order val="1"/>
          <c:tx>
            <c:strRef>
              <c:f>'运输总周转量（亿吨公里）2.0'!$C$1</c:f>
              <c:strCache>
                <c:ptCount val="1"/>
                <c:pt idx="0">
                  <c:v>TrafficTurnover_Predicted</c:v>
                </c:pt>
              </c:strCache>
            </c:strRef>
          </c:tx>
          <c:spPr>
            <a:ln w="5715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'运输总周转量（亿吨公里）2.0'!$A$14:$A$44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'运输总周转量（亿吨公里）2.0'!$C$14:$C$44</c:f>
              <c:numCache>
                <c:formatCode>General</c:formatCode>
                <c:ptCount val="31"/>
                <c:pt idx="18">
                  <c:v>52.669753</c:v>
                </c:pt>
                <c:pt idx="19">
                  <c:v>65.003310999999997</c:v>
                </c:pt>
                <c:pt idx="20">
                  <c:v>63.529881000000003</c:v>
                </c:pt>
                <c:pt idx="21">
                  <c:v>68.999031000000002</c:v>
                </c:pt>
                <c:pt idx="22">
                  <c:v>74.675577000000004</c:v>
                </c:pt>
                <c:pt idx="23">
                  <c:v>71.499689000000004</c:v>
                </c:pt>
                <c:pt idx="24">
                  <c:v>81.651099000000002</c:v>
                </c:pt>
                <c:pt idx="25">
                  <c:v>76.239872000000005</c:v>
                </c:pt>
                <c:pt idx="26">
                  <c:v>82.880640999999997</c:v>
                </c:pt>
                <c:pt idx="27">
                  <c:v>83.044621000000006</c:v>
                </c:pt>
                <c:pt idx="28">
                  <c:v>81.278025999999997</c:v>
                </c:pt>
                <c:pt idx="29">
                  <c:v>88.268206000000006</c:v>
                </c:pt>
                <c:pt idx="30">
                  <c:v>81.382479000000004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140-F64B-A085-D9084EB0B758}"/>
            </c:ext>
          </c:extLst>
        </c:ser>
        <c:ser>
          <c:idx val="0"/>
          <c:order val="2"/>
          <c:tx>
            <c:strRef>
              <c:f>'运输总周转量（亿吨公里）2.0'!$D$1</c:f>
              <c:strCache>
                <c:ptCount val="1"/>
                <c:pt idx="0">
                  <c:v>TrafficTurnover_Adjusted</c:v>
                </c:pt>
              </c:strCache>
            </c:strRef>
          </c:tx>
          <c:spPr>
            <a:ln w="57150" cap="rnd">
              <a:solidFill>
                <a:srgbClr val="FFAE0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'运输总周转量（亿吨公里）2.0'!$A$14:$A$44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'运输总周转量（亿吨公里）2.0'!$D$14:$D$44</c:f>
              <c:numCache>
                <c:formatCode>General</c:formatCode>
                <c:ptCount val="31"/>
                <c:pt idx="18" formatCode="0.00">
                  <c:v>58.874249903399992</c:v>
                </c:pt>
                <c:pt idx="19" formatCode="0.00">
                  <c:v>76.560899695799989</c:v>
                </c:pt>
                <c:pt idx="20" formatCode="0.00">
                  <c:v>69.171334432800009</c:v>
                </c:pt>
                <c:pt idx="21" formatCode="0.00">
                  <c:v>68.936931872100004</c:v>
                </c:pt>
                <c:pt idx="22" formatCode="0.00">
                  <c:v>51.458940110700006</c:v>
                </c:pt>
                <c:pt idx="23" formatCode="0.00">
                  <c:v>39.975476119899994</c:v>
                </c:pt>
                <c:pt idx="24" formatCode="0.00">
                  <c:v>49.733684400899996</c:v>
                </c:pt>
                <c:pt idx="25" formatCode="0.00">
                  <c:v>45.675307315200001</c:v>
                </c:pt>
                <c:pt idx="26" formatCode="0.00">
                  <c:v>58.381123520400003</c:v>
                </c:pt>
                <c:pt idx="27" formatCode="0.00">
                  <c:v>65.140200712400002</c:v>
                </c:pt>
                <c:pt idx="28" formatCode="0.00">
                  <c:v>101.14237555439999</c:v>
                </c:pt>
                <c:pt idx="29" formatCode="0.00">
                  <c:v>101.89681700640001</c:v>
                </c:pt>
                <c:pt idx="30" formatCode="0.00">
                  <c:v>92.320284177600016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40-F64B-A085-D9084EB0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603520"/>
        <c:axId val="1586503184"/>
      </c:lineChart>
      <c:dateAx>
        <c:axId val="1477603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86503184"/>
        <c:crosses val="autoZero"/>
        <c:auto val="1"/>
        <c:lblOffset val="100"/>
        <c:baseTimeUnit val="months"/>
      </c:dateAx>
      <c:valAx>
        <c:axId val="1586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77603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229236271308654"/>
          <c:y val="0.91350989401007976"/>
          <c:w val="0.8050477606443639"/>
          <c:h val="4.5536977875086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600" b="1"/>
              <a:t>Traffic</a:t>
            </a:r>
            <a:r>
              <a:rPr lang="zh-CN" altLang="en-US" sz="3600" b="1"/>
              <a:t> </a:t>
            </a:r>
            <a:r>
              <a:rPr lang="en-US" altLang="zh-CN" sz="3600" b="1"/>
              <a:t>Turnover</a:t>
            </a:r>
            <a:r>
              <a:rPr lang="zh-CN" altLang="en-US" sz="3600" b="1"/>
              <a:t> </a:t>
            </a:r>
            <a:r>
              <a:rPr lang="en-US" altLang="zh-CN" sz="3600" b="1" i="1"/>
              <a:t>(Adjusted)</a:t>
            </a:r>
            <a:endParaRPr lang="en-US" sz="3600" b="1" i="1"/>
          </a:p>
        </c:rich>
      </c:tx>
      <c:layout>
        <c:manualLayout>
          <c:xMode val="edge"/>
          <c:yMode val="edge"/>
          <c:x val="0.35983305582641756"/>
          <c:y val="3.1586433870697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563473754109965E-2"/>
          <c:y val="0.11280509908285312"/>
          <c:w val="0.92207653123833733"/>
          <c:h val="0.67517244195487791"/>
        </c:manualLayout>
      </c:layout>
      <c:lineChart>
        <c:grouping val="standard"/>
        <c:varyColors val="0"/>
        <c:ser>
          <c:idx val="3"/>
          <c:order val="0"/>
          <c:tx>
            <c:strRef>
              <c:f>'运输总周转量（亿吨公里）2.0'!$B$1</c:f>
              <c:strCache>
                <c:ptCount val="1"/>
                <c:pt idx="0">
                  <c:v>TrafficTurnover_Total</c:v>
                </c:pt>
              </c:strCache>
            </c:strRef>
          </c:tx>
          <c:spPr>
            <a:ln w="762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'运输总周转量（亿吨公里）2.0'!$A$14:$A$44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'运输总周转量（亿吨公里）2.0'!$B$14:$B$44</c:f>
              <c:numCache>
                <c:formatCode>General</c:formatCode>
                <c:ptCount val="31"/>
                <c:pt idx="0">
                  <c:v>106.19999999999999</c:v>
                </c:pt>
                <c:pt idx="1">
                  <c:v>96.5</c:v>
                </c:pt>
                <c:pt idx="2">
                  <c:v>106.6</c:v>
                </c:pt>
                <c:pt idx="3">
                  <c:v>105.1</c:v>
                </c:pt>
                <c:pt idx="4">
                  <c:v>107.8</c:v>
                </c:pt>
                <c:pt idx="5">
                  <c:v>105.60000000000001</c:v>
                </c:pt>
                <c:pt idx="6">
                  <c:v>113.30000000000001</c:v>
                </c:pt>
                <c:pt idx="7">
                  <c:v>115.19999999999999</c:v>
                </c:pt>
                <c:pt idx="8">
                  <c:v>109.4</c:v>
                </c:pt>
                <c:pt idx="9">
                  <c:v>111.80000000000001</c:v>
                </c:pt>
                <c:pt idx="10">
                  <c:v>107.1</c:v>
                </c:pt>
                <c:pt idx="11">
                  <c:v>108.19999999999999</c:v>
                </c:pt>
                <c:pt idx="12">
                  <c:v>101</c:v>
                </c:pt>
                <c:pt idx="13">
                  <c:v>25.2</c:v>
                </c:pt>
                <c:pt idx="14">
                  <c:v>39</c:v>
                </c:pt>
                <c:pt idx="15">
                  <c:v>39.4</c:v>
                </c:pt>
                <c:pt idx="16">
                  <c:v>48.733333333333299</c:v>
                </c:pt>
                <c:pt idx="17">
                  <c:v>55.8333333333333</c:v>
                </c:pt>
                <c:pt idx="18">
                  <c:v>52.669753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EF4E-A0B9-4D3E490E10EC}"/>
            </c:ext>
          </c:extLst>
        </c:ser>
        <c:ser>
          <c:idx val="5"/>
          <c:order val="1"/>
          <c:tx>
            <c:strRef>
              <c:f>'运输总周转量（亿吨公里）2.0'!$C$1</c:f>
              <c:strCache>
                <c:ptCount val="1"/>
                <c:pt idx="0">
                  <c:v>TrafficTurnover_Predicted</c:v>
                </c:pt>
              </c:strCache>
            </c:strRef>
          </c:tx>
          <c:spPr>
            <a:ln w="5715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'运输总周转量（亿吨公里）2.0'!$A$14:$A$44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'运输总周转量（亿吨公里）2.0'!$C$14:$C$44</c:f>
              <c:numCache>
                <c:formatCode>General</c:formatCode>
                <c:ptCount val="31"/>
                <c:pt idx="18">
                  <c:v>52.669753</c:v>
                </c:pt>
                <c:pt idx="19">
                  <c:v>65.003310999999997</c:v>
                </c:pt>
                <c:pt idx="20">
                  <c:v>63.529881000000003</c:v>
                </c:pt>
                <c:pt idx="21">
                  <c:v>68.999031000000002</c:v>
                </c:pt>
                <c:pt idx="22">
                  <c:v>74.675577000000004</c:v>
                </c:pt>
                <c:pt idx="23">
                  <c:v>71.499689000000004</c:v>
                </c:pt>
                <c:pt idx="24">
                  <c:v>81.651099000000002</c:v>
                </c:pt>
                <c:pt idx="25">
                  <c:v>76.239872000000005</c:v>
                </c:pt>
                <c:pt idx="26">
                  <c:v>82.880640999999997</c:v>
                </c:pt>
                <c:pt idx="27">
                  <c:v>83.044621000000006</c:v>
                </c:pt>
                <c:pt idx="28">
                  <c:v>81.278025999999997</c:v>
                </c:pt>
                <c:pt idx="29">
                  <c:v>88.268206000000006</c:v>
                </c:pt>
                <c:pt idx="30">
                  <c:v>81.382479000000004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EF4E-A0B9-4D3E490E10EC}"/>
            </c:ext>
          </c:extLst>
        </c:ser>
        <c:ser>
          <c:idx val="0"/>
          <c:order val="2"/>
          <c:tx>
            <c:strRef>
              <c:f>'运输总周转量（亿吨公里）2.0'!$D$1</c:f>
              <c:strCache>
                <c:ptCount val="1"/>
                <c:pt idx="0">
                  <c:v>TrafficTurnover_Adjusted</c:v>
                </c:pt>
              </c:strCache>
            </c:strRef>
          </c:tx>
          <c:spPr>
            <a:ln w="57150" cap="rnd">
              <a:solidFill>
                <a:srgbClr val="FFAE0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4.7125274530224068E-2"/>
                  <c:y val="-2.34173504631957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06-EF4E-A0B9-4D3E490E10EC}"/>
                </c:ext>
              </c:extLst>
            </c:dLbl>
            <c:dLbl>
              <c:idx val="19"/>
              <c:layout>
                <c:manualLayout>
                  <c:x val="-2.4060467811185558E-2"/>
                  <c:y val="-2.620596676057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06-EF4E-A0B9-4D3E490E10EC}"/>
                </c:ext>
              </c:extLst>
            </c:dLbl>
            <c:dLbl>
              <c:idx val="20"/>
              <c:layout>
                <c:manualLayout>
                  <c:x val="-1.4834545123570155E-2"/>
                  <c:y val="-2.620596676057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06-EF4E-A0B9-4D3E490E10EC}"/>
                </c:ext>
              </c:extLst>
            </c:dLbl>
            <c:dLbl>
              <c:idx val="21"/>
              <c:layout>
                <c:manualLayout>
                  <c:x val="-3.6361698061339542E-2"/>
                  <c:y val="4.4903748822523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06-EF4E-A0B9-4D3E490E10EC}"/>
                </c:ext>
              </c:extLst>
            </c:dLbl>
            <c:dLbl>
              <c:idx val="22"/>
              <c:layout>
                <c:manualLayout>
                  <c:x val="-3.4824044280070313E-2"/>
                  <c:y val="2.2594818443512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06-EF4E-A0B9-4D3E490E10EC}"/>
                </c:ext>
              </c:extLst>
            </c:dLbl>
            <c:dLbl>
              <c:idx val="23"/>
              <c:layout>
                <c:manualLayout>
                  <c:x val="-2.4060467811185558E-2"/>
                  <c:y val="1.980620214613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06-EF4E-A0B9-4D3E490E10EC}"/>
                </c:ext>
              </c:extLst>
            </c:dLbl>
            <c:dLbl>
              <c:idx val="24"/>
              <c:layout>
                <c:manualLayout>
                  <c:x val="-2.0985160248647092E-2"/>
                  <c:y val="3.5143591781706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06-EF4E-A0B9-4D3E490E10EC}"/>
                </c:ext>
              </c:extLst>
            </c:dLbl>
            <c:dLbl>
              <c:idx val="25"/>
              <c:layout>
                <c:manualLayout>
                  <c:x val="-1.0221583779762454E-2"/>
                  <c:y val="2.2594818443512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06-EF4E-A0B9-4D3E490E10EC}"/>
                </c:ext>
              </c:extLst>
            </c:dLbl>
            <c:dLbl>
              <c:idx val="26"/>
              <c:layout>
                <c:manualLayout>
                  <c:x val="-1.5603372014204774E-2"/>
                  <c:y val="3.096066733564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06-EF4E-A0B9-4D3E490E10EC}"/>
                </c:ext>
              </c:extLst>
            </c:dLbl>
            <c:dLbl>
              <c:idx val="27"/>
              <c:layout>
                <c:manualLayout>
                  <c:x val="-4.8397955453202482E-3"/>
                  <c:y val="1.4228969551384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06-EF4E-A0B9-4D3E490E10EC}"/>
                </c:ext>
              </c:extLst>
            </c:dLbl>
            <c:dLbl>
              <c:idx val="28"/>
              <c:layout>
                <c:manualLayout>
                  <c:x val="-2.9494136726358103E-2"/>
                  <c:y val="-2.2023042314507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06-EF4E-A0B9-4D3E490E10EC}"/>
                </c:ext>
              </c:extLst>
            </c:dLbl>
            <c:dLbl>
              <c:idx val="29"/>
              <c:layout>
                <c:manualLayout>
                  <c:x val="-9.5046375698580633E-3"/>
                  <c:y val="-2.8994583057948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06-EF4E-A0B9-4D3E490E10EC}"/>
                </c:ext>
              </c:extLst>
            </c:dLbl>
            <c:dLbl>
              <c:idx val="30"/>
              <c:layout>
                <c:manualLayout>
                  <c:x val="-2.5614042968221478E-3"/>
                  <c:y val="-2.2023042314507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06-EF4E-A0B9-4D3E490E10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>
                    <a:solidFill>
                      <a:srgbClr val="FFAE03"/>
                    </a:solidFill>
                  </a:defRPr>
                </a:pPr>
                <a:endParaRPr lang="en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'运输总周转量（亿吨公里）2.0'!$A$14:$A$44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'运输总周转量（亿吨公里）2.0'!$D$14:$D$44</c:f>
              <c:numCache>
                <c:formatCode>General</c:formatCode>
                <c:ptCount val="31"/>
                <c:pt idx="18" formatCode="0.00">
                  <c:v>58.874249903399992</c:v>
                </c:pt>
                <c:pt idx="19" formatCode="0.00">
                  <c:v>76.560899695799989</c:v>
                </c:pt>
                <c:pt idx="20" formatCode="0.00">
                  <c:v>69.171334432800009</c:v>
                </c:pt>
                <c:pt idx="21" formatCode="0.00">
                  <c:v>68.936931872100004</c:v>
                </c:pt>
                <c:pt idx="22" formatCode="0.00">
                  <c:v>51.458940110700006</c:v>
                </c:pt>
                <c:pt idx="23" formatCode="0.00">
                  <c:v>39.975476119899994</c:v>
                </c:pt>
                <c:pt idx="24" formatCode="0.00">
                  <c:v>49.733684400899996</c:v>
                </c:pt>
                <c:pt idx="25" formatCode="0.00">
                  <c:v>45.675307315200001</c:v>
                </c:pt>
                <c:pt idx="26" formatCode="0.00">
                  <c:v>58.381123520400003</c:v>
                </c:pt>
                <c:pt idx="27" formatCode="0.00">
                  <c:v>65.140200712400002</c:v>
                </c:pt>
                <c:pt idx="28" formatCode="0.00">
                  <c:v>101.14237555439999</c:v>
                </c:pt>
                <c:pt idx="29" formatCode="0.00">
                  <c:v>101.89681700640001</c:v>
                </c:pt>
                <c:pt idx="30" formatCode="0.00">
                  <c:v>92.320284177600016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6-EF4E-A0B9-4D3E490E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7150">
              <a:solidFill>
                <a:schemeClr val="bg1">
                  <a:lumMod val="75000"/>
                </a:schemeClr>
              </a:solidFill>
            </a:ln>
          </c:spPr>
        </c:hiLowLines>
        <c:smooth val="0"/>
        <c:axId val="1477603520"/>
        <c:axId val="1586503184"/>
      </c:lineChart>
      <c:dateAx>
        <c:axId val="1477603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86503184"/>
        <c:crosses val="autoZero"/>
        <c:auto val="1"/>
        <c:lblOffset val="100"/>
        <c:baseTimeUnit val="months"/>
      </c:dateAx>
      <c:valAx>
        <c:axId val="1586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77603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229236271308654"/>
          <c:y val="0.91350989401007976"/>
          <c:w val="0.8050477606443639"/>
          <c:h val="4.5536977875086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N" sz="3200" b="1"/>
              <a:t>Passenger</a:t>
            </a:r>
            <a:r>
              <a:rPr lang="zh-CN" altLang="en-US" sz="3200" b="1"/>
              <a:t> </a:t>
            </a:r>
            <a:r>
              <a:rPr lang="en-US" altLang="zh-CN" sz="3200" b="1"/>
              <a:t>Volume</a:t>
            </a:r>
            <a:r>
              <a:rPr lang="zh-CN" altLang="en-US" sz="3200" b="1"/>
              <a:t> </a:t>
            </a:r>
            <a:r>
              <a:rPr lang="en-US" altLang="zh-CN" sz="3200" b="1" i="1"/>
              <a:t>(Adjusted)</a:t>
            </a:r>
            <a:endParaRPr lang="en-US" sz="32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6.556418221880557E-2"/>
          <c:y val="0.10586329063181614"/>
          <c:w val="0.88646066046860361"/>
          <c:h val="0.69325680276669666"/>
        </c:manualLayout>
      </c:layout>
      <c:lineChart>
        <c:grouping val="standard"/>
        <c:varyColors val="0"/>
        <c:ser>
          <c:idx val="0"/>
          <c:order val="0"/>
          <c:tx>
            <c:strRef>
              <c:f>'旅客运输量（万人）2.0'!$B$1</c:f>
              <c:strCache>
                <c:ptCount val="1"/>
                <c:pt idx="0">
                  <c:v>Passenger Volume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'旅客运输量（万人）2.0'!$A$14:$A$44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'旅客运输量（万人）2.0'!$B$14:$B$44</c:f>
              <c:numCache>
                <c:formatCode>General</c:formatCode>
                <c:ptCount val="31"/>
                <c:pt idx="0">
                  <c:v>5340.9</c:v>
                </c:pt>
                <c:pt idx="1">
                  <c:v>5382.7</c:v>
                </c:pt>
                <c:pt idx="2">
                  <c:v>5350.4000000000005</c:v>
                </c:pt>
                <c:pt idx="3">
                  <c:v>5311.8</c:v>
                </c:pt>
                <c:pt idx="4">
                  <c:v>5450.9000000000005</c:v>
                </c:pt>
                <c:pt idx="5">
                  <c:v>5341.4000000000005</c:v>
                </c:pt>
                <c:pt idx="6">
                  <c:v>5930.4</c:v>
                </c:pt>
                <c:pt idx="7">
                  <c:v>6123.8</c:v>
                </c:pt>
                <c:pt idx="8">
                  <c:v>5475.4</c:v>
                </c:pt>
                <c:pt idx="9">
                  <c:v>5698.2</c:v>
                </c:pt>
                <c:pt idx="10">
                  <c:v>5305.7999999999993</c:v>
                </c:pt>
                <c:pt idx="11">
                  <c:v>5276</c:v>
                </c:pt>
                <c:pt idx="12">
                  <c:v>5060.3</c:v>
                </c:pt>
                <c:pt idx="13">
                  <c:v>834</c:v>
                </c:pt>
                <c:pt idx="14">
                  <c:v>1514.6000000000001</c:v>
                </c:pt>
                <c:pt idx="15">
                  <c:v>1671.5</c:v>
                </c:pt>
                <c:pt idx="16">
                  <c:v>2226.6999999999998</c:v>
                </c:pt>
                <c:pt idx="17">
                  <c:v>2694.2</c:v>
                </c:pt>
                <c:pt idx="18">
                  <c:v>2343.300553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0-3946-B6E8-BD7D44CF074C}"/>
            </c:ext>
          </c:extLst>
        </c:ser>
        <c:ser>
          <c:idx val="1"/>
          <c:order val="1"/>
          <c:tx>
            <c:strRef>
              <c:f>'旅客运输量（万人）2.0'!$C$1</c:f>
              <c:strCache>
                <c:ptCount val="1"/>
                <c:pt idx="0">
                  <c:v>Passenger Volume (Predicted)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'旅客运输量（万人）2.0'!$A$14:$A$44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'旅客运输量（万人）2.0'!$C$14:$C$44</c:f>
              <c:numCache>
                <c:formatCode>General</c:formatCode>
                <c:ptCount val="31"/>
                <c:pt idx="18" formatCode="0.00">
                  <c:v>2343.300553</c:v>
                </c:pt>
                <c:pt idx="19" formatCode="0.00">
                  <c:v>1990.7813349999999</c:v>
                </c:pt>
                <c:pt idx="20" formatCode="0.00">
                  <c:v>2316.7446420000001</c:v>
                </c:pt>
                <c:pt idx="21" formatCode="0.00">
                  <c:v>2403.1218990000002</c:v>
                </c:pt>
                <c:pt idx="22" formatCode="0.00">
                  <c:v>2427.218523</c:v>
                </c:pt>
                <c:pt idx="23" formatCode="0.00">
                  <c:v>2582.6162370000002</c:v>
                </c:pt>
                <c:pt idx="24" formatCode="0.00">
                  <c:v>2214.059788</c:v>
                </c:pt>
                <c:pt idx="25" formatCode="0.00">
                  <c:v>2041.201818</c:v>
                </c:pt>
                <c:pt idx="26" formatCode="0.00">
                  <c:v>2414.4412339999999</c:v>
                </c:pt>
                <c:pt idx="27" formatCode="0.00">
                  <c:v>2456.4954950000001</c:v>
                </c:pt>
                <c:pt idx="28" formatCode="0.00">
                  <c:v>2419.0103600000002</c:v>
                </c:pt>
                <c:pt idx="29" formatCode="0.00">
                  <c:v>2462.4040789999999</c:v>
                </c:pt>
                <c:pt idx="30" formatCode="0.00">
                  <c:v>2148.307464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0-3946-B6E8-BD7D44CF074C}"/>
            </c:ext>
          </c:extLst>
        </c:ser>
        <c:ser>
          <c:idx val="2"/>
          <c:order val="2"/>
          <c:tx>
            <c:strRef>
              <c:f>'旅客运输量（万人）2.0'!$D$1</c:f>
              <c:strCache>
                <c:ptCount val="1"/>
                <c:pt idx="0">
                  <c:v>Passenger Volume (Adjusted)</c:v>
                </c:pt>
              </c:strCache>
            </c:strRef>
          </c:tx>
          <c:spPr>
            <a:ln w="57150" cap="rnd">
              <a:solidFill>
                <a:srgbClr val="FFAE0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4.7983090223868492E-2"/>
                  <c:y val="-3.7232957656427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60-3946-B6E8-BD7D44CF074C}"/>
                </c:ext>
              </c:extLst>
            </c:dLbl>
            <c:dLbl>
              <c:idx val="19"/>
              <c:layout>
                <c:manualLayout>
                  <c:x val="-3.1963405130954886E-2"/>
                  <c:y val="-3.2952547056276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60-3946-B6E8-BD7D44CF074C}"/>
                </c:ext>
              </c:extLst>
            </c:dLbl>
            <c:dLbl>
              <c:idx val="20"/>
              <c:layout>
                <c:manualLayout>
                  <c:x val="-1.3275024831406043E-2"/>
                  <c:y val="-4.9336644758509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60-3946-B6E8-BD7D44CF074C}"/>
                </c:ext>
              </c:extLst>
            </c:dLbl>
            <c:dLbl>
              <c:idx val="21"/>
              <c:layout>
                <c:manualLayout>
                  <c:x val="-5.0769903201284772E-2"/>
                  <c:y val="4.4479427529432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B60-3946-B6E8-BD7D44CF074C}"/>
                </c:ext>
              </c:extLst>
            </c:dLbl>
            <c:dLbl>
              <c:idx val="22"/>
              <c:layout>
                <c:manualLayout>
                  <c:x val="-5.0795224886242142E-2"/>
                  <c:y val="2.9445032482484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B60-3946-B6E8-BD7D44CF074C}"/>
                </c:ext>
              </c:extLst>
            </c:dLbl>
            <c:dLbl>
              <c:idx val="23"/>
              <c:layout>
                <c:manualLayout>
                  <c:x val="-4.6927544139942205E-2"/>
                  <c:y val="4.2505967262737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B60-3946-B6E8-BD7D44CF074C}"/>
                </c:ext>
              </c:extLst>
            </c:dLbl>
            <c:dLbl>
              <c:idx val="24"/>
              <c:layout>
                <c:manualLayout>
                  <c:x val="-3.3795883625743831E-2"/>
                  <c:y val="5.9847450734265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B60-3946-B6E8-BD7D44CF074C}"/>
                </c:ext>
              </c:extLst>
            </c:dLbl>
            <c:dLbl>
              <c:idx val="25"/>
              <c:layout>
                <c:manualLayout>
                  <c:x val="-8.3856103401438644E-3"/>
                  <c:y val="2.6710413935051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B60-3946-B6E8-BD7D44CF074C}"/>
                </c:ext>
              </c:extLst>
            </c:dLbl>
            <c:dLbl>
              <c:idx val="26"/>
              <c:layout>
                <c:manualLayout>
                  <c:x val="-1.6720596563968744E-2"/>
                  <c:y val="3.3148730168722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B60-3946-B6E8-BD7D44CF074C}"/>
                </c:ext>
              </c:extLst>
            </c:dLbl>
            <c:dLbl>
              <c:idx val="27"/>
              <c:layout>
                <c:manualLayout>
                  <c:x val="-8.1069215285491485E-3"/>
                  <c:y val="1.3268900014430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B60-3946-B6E8-BD7D44CF074C}"/>
                </c:ext>
              </c:extLst>
            </c:dLbl>
            <c:dLbl>
              <c:idx val="28"/>
              <c:layout>
                <c:manualLayout>
                  <c:x val="-3.7511634262298546E-2"/>
                  <c:y val="-2.144914207436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B60-3946-B6E8-BD7D44CF074C}"/>
                </c:ext>
              </c:extLst>
            </c:dLbl>
            <c:dLbl>
              <c:idx val="29"/>
              <c:layout>
                <c:manualLayout>
                  <c:x val="-9.2892203133158931E-3"/>
                  <c:y val="-2.1449178344467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B60-3946-B6E8-BD7D44CF074C}"/>
                </c:ext>
              </c:extLst>
            </c:dLbl>
            <c:dLbl>
              <c:idx val="30"/>
              <c:layout>
                <c:manualLayout>
                  <c:x val="-4.6296640584524611E-3"/>
                  <c:y val="-1.263601644057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60-3946-B6E8-BD7D44CF0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AE03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'旅客运输量（万人）2.0'!$A$14:$A$44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'旅客运输量（万人）2.0'!$D$14:$D$44</c:f>
              <c:numCache>
                <c:formatCode>General</c:formatCode>
                <c:ptCount val="31"/>
                <c:pt idx="18" formatCode="0.00">
                  <c:v>2619.3413581433997</c:v>
                </c:pt>
                <c:pt idx="19" formatCode="0.00">
                  <c:v>2344.7422563629998</c:v>
                </c:pt>
                <c:pt idx="20" formatCode="0.00">
                  <c:v>2522.4715662096</c:v>
                </c:pt>
                <c:pt idx="21" formatCode="0.00">
                  <c:v>2400.9590892909</c:v>
                </c:pt>
                <c:pt idx="22" formatCode="0.00">
                  <c:v>1672.5962841993</c:v>
                </c:pt>
                <c:pt idx="23" formatCode="0.00">
                  <c:v>1443.9407381066999</c:v>
                </c:pt>
                <c:pt idx="24" formatCode="0.00">
                  <c:v>1348.5838168707999</c:v>
                </c:pt>
                <c:pt idx="25" formatCode="0.00">
                  <c:v>1222.8840091637999</c:v>
                </c:pt>
                <c:pt idx="26" formatCode="0.00">
                  <c:v>1700.7324052296001</c:v>
                </c:pt>
                <c:pt idx="27" formatCode="0.00">
                  <c:v>1926.8750662780001</c:v>
                </c:pt>
                <c:pt idx="28" formatCode="0.00">
                  <c:v>3010.2164919840002</c:v>
                </c:pt>
                <c:pt idx="29" formatCode="0.00">
                  <c:v>2842.5992687976</c:v>
                </c:pt>
                <c:pt idx="30" formatCode="0.00">
                  <c:v>2437.0399871616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0-3946-B6E8-BD7D44CF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81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hiLowLines>
        <c:smooth val="0"/>
        <c:axId val="1425690000"/>
        <c:axId val="1533791328"/>
      </c:lineChart>
      <c:dateAx>
        <c:axId val="1425690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3791328"/>
        <c:crosses val="autoZero"/>
        <c:auto val="1"/>
        <c:lblOffset val="100"/>
        <c:baseTimeUnit val="months"/>
      </c:dateAx>
      <c:valAx>
        <c:axId val="1533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56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40617603144154"/>
          <c:y val="0.91682854606013342"/>
          <c:w val="0.7166554272469422"/>
          <c:h val="3.7841235898424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N" sz="3200" b="1"/>
              <a:t>Passenger</a:t>
            </a:r>
            <a:r>
              <a:rPr lang="zh-CN" altLang="en-US" sz="3200" b="1"/>
              <a:t> </a:t>
            </a:r>
            <a:r>
              <a:rPr lang="en-US" altLang="zh-CN" sz="3200" b="1"/>
              <a:t>Volume</a:t>
            </a:r>
            <a:r>
              <a:rPr lang="zh-CN" altLang="en-US" sz="3200" b="1"/>
              <a:t> </a:t>
            </a:r>
            <a:r>
              <a:rPr lang="en-US" altLang="zh-CN" sz="3200" b="1" i="1"/>
              <a:t>(Adjusted)</a:t>
            </a:r>
            <a:endParaRPr lang="en-US" sz="3200" b="1" i="1"/>
          </a:p>
        </c:rich>
      </c:tx>
      <c:layout>
        <c:manualLayout>
          <c:xMode val="edge"/>
          <c:yMode val="edge"/>
          <c:x val="0.31831912767046217"/>
          <c:y val="3.3670560344404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8.8747812341548105E-2"/>
          <c:y val="0.13279973890733995"/>
          <c:w val="0.87624008689881738"/>
          <c:h val="0.66632037246532927"/>
        </c:manualLayout>
      </c:layout>
      <c:lineChart>
        <c:grouping val="standard"/>
        <c:varyColors val="0"/>
        <c:ser>
          <c:idx val="0"/>
          <c:order val="0"/>
          <c:tx>
            <c:strRef>
              <c:f>'旅客运输量（万人）2.0'!$B$1</c:f>
              <c:strCache>
                <c:ptCount val="1"/>
                <c:pt idx="0">
                  <c:v>Passenger Volume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'旅客运输量（万人）2.0'!$A$14:$A$44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'旅客运输量（万人）2.0'!$B$14:$B$44</c:f>
              <c:numCache>
                <c:formatCode>General</c:formatCode>
                <c:ptCount val="31"/>
                <c:pt idx="0">
                  <c:v>5340.9</c:v>
                </c:pt>
                <c:pt idx="1">
                  <c:v>5382.7</c:v>
                </c:pt>
                <c:pt idx="2">
                  <c:v>5350.4000000000005</c:v>
                </c:pt>
                <c:pt idx="3">
                  <c:v>5311.8</c:v>
                </c:pt>
                <c:pt idx="4">
                  <c:v>5450.9000000000005</c:v>
                </c:pt>
                <c:pt idx="5">
                  <c:v>5341.4000000000005</c:v>
                </c:pt>
                <c:pt idx="6">
                  <c:v>5930.4</c:v>
                </c:pt>
                <c:pt idx="7">
                  <c:v>6123.8</c:v>
                </c:pt>
                <c:pt idx="8">
                  <c:v>5475.4</c:v>
                </c:pt>
                <c:pt idx="9">
                  <c:v>5698.2</c:v>
                </c:pt>
                <c:pt idx="10">
                  <c:v>5305.7999999999993</c:v>
                </c:pt>
                <c:pt idx="11">
                  <c:v>5276</c:v>
                </c:pt>
                <c:pt idx="12">
                  <c:v>5060.3</c:v>
                </c:pt>
                <c:pt idx="13">
                  <c:v>834</c:v>
                </c:pt>
                <c:pt idx="14">
                  <c:v>1514.6000000000001</c:v>
                </c:pt>
                <c:pt idx="15">
                  <c:v>1671.5</c:v>
                </c:pt>
                <c:pt idx="16">
                  <c:v>2226.6999999999998</c:v>
                </c:pt>
                <c:pt idx="17">
                  <c:v>2694.2</c:v>
                </c:pt>
                <c:pt idx="18">
                  <c:v>2343.300553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A-544B-89DB-CFEAAE4E0F71}"/>
            </c:ext>
          </c:extLst>
        </c:ser>
        <c:ser>
          <c:idx val="1"/>
          <c:order val="1"/>
          <c:tx>
            <c:strRef>
              <c:f>'旅客运输量（万人）2.0'!$C$1</c:f>
              <c:strCache>
                <c:ptCount val="1"/>
                <c:pt idx="0">
                  <c:v>Passenger Volume (Predicted)</c:v>
                </c:pt>
              </c:strCache>
            </c:strRef>
          </c:tx>
          <c:spPr>
            <a:ln w="762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'旅客运输量（万人）2.0'!$A$14:$A$44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'旅客运输量（万人）2.0'!$C$14:$C$44</c:f>
              <c:numCache>
                <c:formatCode>General</c:formatCode>
                <c:ptCount val="31"/>
                <c:pt idx="18" formatCode="0.00">
                  <c:v>2343.300553</c:v>
                </c:pt>
                <c:pt idx="19" formatCode="0.00">
                  <c:v>1990.7813349999999</c:v>
                </c:pt>
                <c:pt idx="20" formatCode="0.00">
                  <c:v>2316.7446420000001</c:v>
                </c:pt>
                <c:pt idx="21" formatCode="0.00">
                  <c:v>2403.1218990000002</c:v>
                </c:pt>
                <c:pt idx="22" formatCode="0.00">
                  <c:v>2427.218523</c:v>
                </c:pt>
                <c:pt idx="23" formatCode="0.00">
                  <c:v>2582.6162370000002</c:v>
                </c:pt>
                <c:pt idx="24" formatCode="0.00">
                  <c:v>2214.059788</c:v>
                </c:pt>
                <c:pt idx="25" formatCode="0.00">
                  <c:v>2041.201818</c:v>
                </c:pt>
                <c:pt idx="26" formatCode="0.00">
                  <c:v>2414.4412339999999</c:v>
                </c:pt>
                <c:pt idx="27" formatCode="0.00">
                  <c:v>2456.4954950000001</c:v>
                </c:pt>
                <c:pt idx="28" formatCode="0.00">
                  <c:v>2419.0103600000002</c:v>
                </c:pt>
                <c:pt idx="29" formatCode="0.00">
                  <c:v>2462.4040789999999</c:v>
                </c:pt>
                <c:pt idx="30" formatCode="0.00">
                  <c:v>2148.307464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A-544B-89DB-CFEAAE4E0F71}"/>
            </c:ext>
          </c:extLst>
        </c:ser>
        <c:ser>
          <c:idx val="2"/>
          <c:order val="2"/>
          <c:tx>
            <c:strRef>
              <c:f>'旅客运输量（万人）2.0'!$D$1</c:f>
              <c:strCache>
                <c:ptCount val="1"/>
                <c:pt idx="0">
                  <c:v>Passenger Volume (Adjusted)</c:v>
                </c:pt>
              </c:strCache>
            </c:strRef>
          </c:tx>
          <c:spPr>
            <a:ln w="57150" cap="rnd">
              <a:solidFill>
                <a:srgbClr val="FFAE0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'旅客运输量（万人）2.0'!$A$14:$A$44</c:f>
              <c:numCache>
                <c:formatCode>mmm\-yy</c:formatCode>
                <c:ptCount val="3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</c:numCache>
            </c:numRef>
          </c:cat>
          <c:val>
            <c:numRef>
              <c:f>'旅客运输量（万人）2.0'!$D$14:$D$44</c:f>
              <c:numCache>
                <c:formatCode>General</c:formatCode>
                <c:ptCount val="31"/>
                <c:pt idx="18" formatCode="0.00">
                  <c:v>2619.3413581433997</c:v>
                </c:pt>
                <c:pt idx="19" formatCode="0.00">
                  <c:v>2344.7422563629998</c:v>
                </c:pt>
                <c:pt idx="20" formatCode="0.00">
                  <c:v>2522.4715662096</c:v>
                </c:pt>
                <c:pt idx="21" formatCode="0.00">
                  <c:v>2400.9590892909</c:v>
                </c:pt>
                <c:pt idx="22" formatCode="0.00">
                  <c:v>1672.5962841993</c:v>
                </c:pt>
                <c:pt idx="23" formatCode="0.00">
                  <c:v>1443.9407381066999</c:v>
                </c:pt>
                <c:pt idx="24" formatCode="0.00">
                  <c:v>1348.5838168707999</c:v>
                </c:pt>
                <c:pt idx="25" formatCode="0.00">
                  <c:v>1222.8840091637999</c:v>
                </c:pt>
                <c:pt idx="26" formatCode="0.00">
                  <c:v>1700.7324052296001</c:v>
                </c:pt>
                <c:pt idx="27" formatCode="0.00">
                  <c:v>1926.8750662780001</c:v>
                </c:pt>
                <c:pt idx="28" formatCode="0.00">
                  <c:v>3010.2164919840002</c:v>
                </c:pt>
                <c:pt idx="29" formatCode="0.00">
                  <c:v>2842.5992687976</c:v>
                </c:pt>
                <c:pt idx="30" formatCode="0.00">
                  <c:v>2437.0399871616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AA-544B-89DB-CFEAAE4E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690000"/>
        <c:axId val="1533791328"/>
      </c:lineChart>
      <c:dateAx>
        <c:axId val="1425690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3791328"/>
        <c:crosses val="autoZero"/>
        <c:auto val="1"/>
        <c:lblOffset val="100"/>
        <c:baseTimeUnit val="months"/>
      </c:dateAx>
      <c:valAx>
        <c:axId val="1533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56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40617603144154"/>
          <c:y val="0.91682854606013342"/>
          <c:w val="0.7166554272469422"/>
          <c:h val="3.7841235898424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440267</xdr:colOff>
      <xdr:row>19</xdr:row>
      <xdr:rowOff>50800</xdr:rowOff>
    </xdr:from>
    <xdr:to>
      <xdr:col>27</xdr:col>
      <xdr:colOff>914400</xdr:colOff>
      <xdr:row>72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2A504-2C56-6542-94AC-BB85BD25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494680</xdr:colOff>
      <xdr:row>5</xdr:row>
      <xdr:rowOff>179264</xdr:rowOff>
    </xdr:from>
    <xdr:to>
      <xdr:col>21</xdr:col>
      <xdr:colOff>820854</xdr:colOff>
      <xdr:row>49</xdr:row>
      <xdr:rowOff>185854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A26AC-882E-2648-BAEA-3CE01C4B8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61</xdr:row>
      <xdr:rowOff>0</xdr:rowOff>
    </xdr:from>
    <xdr:to>
      <xdr:col>22</xdr:col>
      <xdr:colOff>326173</xdr:colOff>
      <xdr:row>105</xdr:row>
      <xdr:rowOff>69048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77C32A-ED3E-AB4A-AFAB-122D2312D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0.00964</cdr:x>
      <cdr:y>0.03419</cdr:y>
    </cdr:from>
    <cdr:to>
      <cdr:x>0.2339</cdr:x>
      <cdr:y>0.08816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17AC60-8752-894E-B994-48A0BE857A63}"/>
            </a:ext>
          </a:extLst>
        </cdr:cNvPr>
        <cdr:cNvSpPr txBox="1"/>
      </cdr:nvSpPr>
      <cdr:spPr>
        <a:xfrm xmlns:a="http://schemas.openxmlformats.org/drawingml/2006/main">
          <a:off x="158590" y="301519"/>
          <a:ext cx="3689957" cy="47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(B</a:t>
          </a:r>
          <a:r>
            <a:rPr lang="en-US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illion </a:t>
          </a:r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on-</a:t>
          </a:r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Kilometers)</a:t>
          </a:r>
          <a:endParaRPr lang="en-US" sz="24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0.00964</cdr:x>
      <cdr:y>0.03419</cdr:y>
    </cdr:from>
    <cdr:to>
      <cdr:x>0.2339</cdr:x>
      <cdr:y>0.08816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17AC60-8752-894E-B994-48A0BE857A63}"/>
            </a:ext>
          </a:extLst>
        </cdr:cNvPr>
        <cdr:cNvSpPr txBox="1"/>
      </cdr:nvSpPr>
      <cdr:spPr>
        <a:xfrm xmlns:a="http://schemas.openxmlformats.org/drawingml/2006/main">
          <a:off x="158590" y="301519"/>
          <a:ext cx="3689957" cy="47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(B</a:t>
          </a:r>
          <a:r>
            <a:rPr lang="en-US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illion </a:t>
          </a:r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on-</a:t>
          </a:r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Kilometers)</a:t>
          </a:r>
          <a:endParaRPr lang="en-US" sz="24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402982</xdr:colOff>
      <xdr:row>11</xdr:row>
      <xdr:rowOff>158749</xdr:rowOff>
    </xdr:from>
    <xdr:to>
      <xdr:col>18</xdr:col>
      <xdr:colOff>811836</xdr:colOff>
      <xdr:row>47</xdr:row>
      <xdr:rowOff>166167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42658-43DE-BB40-987B-0D7C8D6F1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18</xdr:col>
      <xdr:colOff>408854</xdr:colOff>
      <xdr:row>87</xdr:row>
      <xdr:rowOff>7419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F4F16-879D-D442-8D04-C55FFFDAE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0.00287</cdr:x>
      <cdr:y>0.02067</cdr:y>
    </cdr:from>
    <cdr:to>
      <cdr:x>0.21107</cdr:x>
      <cdr:y>0.08517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59C641-0D53-6A4F-B3E1-4A3F3112C01E}"/>
            </a:ext>
          </a:extLst>
        </cdr:cNvPr>
        <cdr:cNvSpPr txBox="1"/>
      </cdr:nvSpPr>
      <cdr:spPr>
        <a:xfrm xmlns:a="http://schemas.openxmlformats.org/drawingml/2006/main">
          <a:off x="39247" y="155960"/>
          <a:ext cx="2851397" cy="486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(Ten</a:t>
          </a:r>
          <a:r>
            <a:rPr lang="zh-CN" altLang="en-US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 </a:t>
          </a:r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thousand</a:t>
          </a:r>
          <a:r>
            <a:rPr lang="zh-CN" altLang="en-US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 </a:t>
          </a:r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people)</a:t>
          </a:r>
          <a:endParaRPr lang="en-US" sz="2000" i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0.02122</cdr:x>
      <cdr:y>0.04049</cdr:y>
    </cdr:from>
    <cdr:to>
      <cdr:x>0.22942</cdr:x>
      <cdr:y>0.10499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59C641-0D53-6A4F-B3E1-4A3F3112C01E}"/>
            </a:ext>
          </a:extLst>
        </cdr:cNvPr>
        <cdr:cNvSpPr txBox="1"/>
      </cdr:nvSpPr>
      <cdr:spPr>
        <a:xfrm xmlns:a="http://schemas.openxmlformats.org/drawingml/2006/main">
          <a:off x="293728" y="288270"/>
          <a:ext cx="2882036" cy="459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(Ten</a:t>
          </a:r>
          <a:r>
            <a:rPr lang="zh-CN" altLang="en-US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 </a:t>
          </a:r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thousand</a:t>
          </a:r>
          <a:r>
            <a:rPr lang="zh-CN" altLang="en-US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 </a:t>
          </a:r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people)</a:t>
          </a:r>
          <a:endParaRPr lang="en-US" sz="2000" i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8</xdr:row>
      <xdr:rowOff>63500</xdr:rowOff>
    </xdr:from>
    <xdr:to>
      <xdr:col>20</xdr:col>
      <xdr:colOff>190500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F010B-F302-DF4D-9CF4-12132F75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20</xdr:col>
      <xdr:colOff>177800</xdr:colOff>
      <xdr:row>89</xdr:row>
      <xdr:rowOff>189076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B5190-5BA5-5C42-9796-502F0F4B4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0.01172</cdr:x>
      <cdr:y>0.05324</cdr:y>
    </cdr:from>
    <cdr:to>
      <cdr:x>0.20692</cdr:x>
      <cdr:y>0.11211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84578E-50CA-E249-B974-22915FF4A140}"/>
            </a:ext>
          </a:extLst>
        </cdr:cNvPr>
        <cdr:cNvSpPr txBox="1"/>
      </cdr:nvSpPr>
      <cdr:spPr>
        <a:xfrm xmlns:a="http://schemas.openxmlformats.org/drawingml/2006/main">
          <a:off x="169029" y="418264"/>
          <a:ext cx="2814989" cy="46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Billion person-kilometers</a:t>
          </a:r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20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0.01172</cdr:x>
      <cdr:y>0.05324</cdr:y>
    </cdr:from>
    <cdr:to>
      <cdr:x>0.20692</cdr:x>
      <cdr:y>0.11211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84578E-50CA-E249-B974-22915FF4A140}"/>
            </a:ext>
          </a:extLst>
        </cdr:cNvPr>
        <cdr:cNvSpPr txBox="1"/>
      </cdr:nvSpPr>
      <cdr:spPr>
        <a:xfrm xmlns:a="http://schemas.openxmlformats.org/drawingml/2006/main">
          <a:off x="169029" y="418264"/>
          <a:ext cx="2814989" cy="46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Billion person-kilometers</a:t>
          </a:r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20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114299</xdr:rowOff>
    </xdr:from>
    <xdr:to>
      <xdr:col>26</xdr:col>
      <xdr:colOff>635000</xdr:colOff>
      <xdr:row>60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CEF75-C8FB-164A-99F6-625875F86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0.01101</cdr:x>
      <cdr:y>0.04822</cdr:y>
    </cdr:from>
    <cdr:to>
      <cdr:x>0.22427</cdr:x>
      <cdr:y>0.10351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1B68D3-5DD3-DF40-B0EB-025413D546B6}"/>
            </a:ext>
          </a:extLst>
        </cdr:cNvPr>
        <cdr:cNvSpPr txBox="1"/>
      </cdr:nvSpPr>
      <cdr:spPr>
        <a:xfrm xmlns:a="http://schemas.openxmlformats.org/drawingml/2006/main">
          <a:off x="162746" y="364311"/>
          <a:ext cx="3151954" cy="41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indent="0"/>
          <a:r>
            <a:rPr lang="en-US" altLang="zh-CN" sz="32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(B</a:t>
          </a:r>
          <a:r>
            <a:rPr lang="en-US" sz="32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illion </a:t>
          </a:r>
          <a:r>
            <a:rPr lang="en-US" altLang="zh-CN" sz="32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32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on-</a:t>
          </a:r>
          <a:r>
            <a:rPr lang="en-US" altLang="zh-CN" sz="32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Kilometers)</a:t>
          </a:r>
          <a:endParaRPr lang="en-US" sz="32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0.01101</cdr:x>
      <cdr:y>0.04822</cdr:y>
    </cdr:from>
    <cdr:to>
      <cdr:x>0.22427</cdr:x>
      <cdr:y>0.10351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1B68D3-5DD3-DF40-B0EB-025413D546B6}"/>
            </a:ext>
          </a:extLst>
        </cdr:cNvPr>
        <cdr:cNvSpPr txBox="1"/>
      </cdr:nvSpPr>
      <cdr:spPr>
        <a:xfrm xmlns:a="http://schemas.openxmlformats.org/drawingml/2006/main">
          <a:off x="162746" y="364311"/>
          <a:ext cx="3151954" cy="41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indent="0"/>
          <a:r>
            <a:rPr lang="en-US" altLang="zh-CN" sz="32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(Million)</a:t>
          </a:r>
          <a:endParaRPr lang="en-US" sz="32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698501</xdr:colOff>
      <xdr:row>6</xdr:row>
      <xdr:rowOff>177800</xdr:rowOff>
    </xdr:from>
    <xdr:to>
      <xdr:col>22</xdr:col>
      <xdr:colOff>942259</xdr:colOff>
      <xdr:row>44</xdr:row>
      <xdr:rowOff>10767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B93F2-8EE9-824F-BF71-83067C2B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0.01101</cdr:x>
      <cdr:y>0.04822</cdr:y>
    </cdr:from>
    <cdr:to>
      <cdr:x>0.22427</cdr:x>
      <cdr:y>0.10351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1B68D3-5DD3-DF40-B0EB-025413D546B6}"/>
            </a:ext>
          </a:extLst>
        </cdr:cNvPr>
        <cdr:cNvSpPr txBox="1"/>
      </cdr:nvSpPr>
      <cdr:spPr>
        <a:xfrm xmlns:a="http://schemas.openxmlformats.org/drawingml/2006/main">
          <a:off x="162746" y="364311"/>
          <a:ext cx="3151954" cy="41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indent="0"/>
          <a:r>
            <a:rPr lang="en-US" altLang="zh-CN" sz="20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(Thousand)</a:t>
          </a:r>
          <a:endParaRPr lang="en-US" sz="20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101600</xdr:rowOff>
    </xdr:from>
    <xdr:to>
      <xdr:col>23</xdr:col>
      <xdr:colOff>197555</xdr:colOff>
      <xdr:row>44</xdr:row>
      <xdr:rowOff>109248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0A6F9-D2BB-CD4C-92AB-D79F48B39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0.02364</cdr:x>
      <cdr:y>0.03872</cdr:y>
    </cdr:from>
    <cdr:to>
      <cdr:x>0.2369</cdr:x>
      <cdr:y>0.09401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1B68D3-5DD3-DF40-B0EB-025413D546B6}"/>
            </a:ext>
          </a:extLst>
        </cdr:cNvPr>
        <cdr:cNvSpPr txBox="1"/>
      </cdr:nvSpPr>
      <cdr:spPr>
        <a:xfrm xmlns:a="http://schemas.openxmlformats.org/drawingml/2006/main">
          <a:off x="359447" y="298646"/>
          <a:ext cx="3243161" cy="426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indent="0"/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(%)</a:t>
          </a:r>
          <a:endParaRPr lang="en-US" sz="24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398551</xdr:colOff>
      <xdr:row>2</xdr:row>
      <xdr:rowOff>117365</xdr:rowOff>
    </xdr:from>
    <xdr:to>
      <xdr:col>29</xdr:col>
      <xdr:colOff>50800</xdr:colOff>
      <xdr:row>59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B9E21-7CBF-D448-8D78-EA17DC7C1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0.01033</cdr:x>
      <cdr:y>0.03654</cdr:y>
    </cdr:from>
    <cdr:to>
      <cdr:x>0.22455</cdr:x>
      <cdr:y>0.08905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F31E21-114A-334C-90A3-6885A66C1C76}"/>
            </a:ext>
          </a:extLst>
        </cdr:cNvPr>
        <cdr:cNvSpPr txBox="1"/>
      </cdr:nvSpPr>
      <cdr:spPr>
        <a:xfrm xmlns:a="http://schemas.openxmlformats.org/drawingml/2006/main">
          <a:off x="189635" y="392375"/>
          <a:ext cx="3933013" cy="563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32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(Ten</a:t>
          </a:r>
          <a:r>
            <a:rPr lang="zh-CN" altLang="en-US" sz="32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 </a:t>
          </a:r>
          <a:r>
            <a:rPr lang="en-US" altLang="zh-CN" sz="32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thousand</a:t>
          </a:r>
          <a:r>
            <a:rPr lang="zh-CN" altLang="en-US" sz="32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 </a:t>
          </a:r>
          <a:r>
            <a:rPr lang="en-US" altLang="zh-CN" sz="3200" b="0" i="1" u="none" strike="noStrike" baseline="0">
              <a:solidFill>
                <a:schemeClr val="bg2">
                  <a:lumMod val="50000"/>
                </a:schemeClr>
              </a:solidFill>
              <a:effectLst/>
            </a:rPr>
            <a:t>people)</a:t>
          </a:r>
          <a:endParaRPr lang="en-US" sz="3200" i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3</xdr:row>
      <xdr:rowOff>50799</xdr:rowOff>
    </xdr:from>
    <xdr:to>
      <xdr:col>25</xdr:col>
      <xdr:colOff>406399</xdr:colOff>
      <xdr:row>50</xdr:row>
      <xdr:rowOff>15300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2BE99-C372-9C4B-905F-4ECF44E9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0.01962</cdr:x>
      <cdr:y>0.04178</cdr:y>
    </cdr:from>
    <cdr:to>
      <cdr:x>0.21966</cdr:x>
      <cdr:y>0.09949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4030ED-113F-4648-AC74-031A736434F3}"/>
            </a:ext>
          </a:extLst>
        </cdr:cNvPr>
        <cdr:cNvSpPr txBox="1"/>
      </cdr:nvSpPr>
      <cdr:spPr>
        <a:xfrm xmlns:a="http://schemas.openxmlformats.org/drawingml/2006/main">
          <a:off x="346903" y="389149"/>
          <a:ext cx="3536237" cy="537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indent="0"/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Billion person-kilometers</a:t>
          </a:r>
          <a:r>
            <a:rPr lang="en-US" altLang="zh-CN" sz="24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24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527050</xdr:colOff>
      <xdr:row>15</xdr:row>
      <xdr:rowOff>184150</xdr:rowOff>
    </xdr:from>
    <xdr:to>
      <xdr:col>33</xdr:col>
      <xdr:colOff>304800</xdr:colOff>
      <xdr:row>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86928-5065-3E40-805B-7DDCD4F8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0.01443</cdr:x>
      <cdr:y>0.05831</cdr:y>
    </cdr:from>
    <cdr:to>
      <cdr:x>0.22149</cdr:x>
      <cdr:y>0.1066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4584AE-7166-A34E-91E7-978E9631A483}"/>
            </a:ext>
          </a:extLst>
        </cdr:cNvPr>
        <cdr:cNvSpPr txBox="1"/>
      </cdr:nvSpPr>
      <cdr:spPr>
        <a:xfrm xmlns:a="http://schemas.openxmlformats.org/drawingml/2006/main">
          <a:off x="303195" y="717927"/>
          <a:ext cx="4350782" cy="594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US" altLang="zh-CN" sz="28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(Ten</a:t>
          </a:r>
          <a:r>
            <a:rPr lang="zh-CN" altLang="en-US" sz="28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28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Thousand</a:t>
          </a:r>
          <a:r>
            <a:rPr lang="zh-CN" altLang="en-US" sz="28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2800" b="0" i="1" u="none" strike="noStrike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People)</a:t>
          </a:r>
          <a:endParaRPr lang="en-US" sz="2800" b="0" i="1" u="none" strike="noStrike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651933</xdr:colOff>
      <xdr:row>6</xdr:row>
      <xdr:rowOff>16933</xdr:rowOff>
    </xdr:from>
    <xdr:to>
      <xdr:col>30</xdr:col>
      <xdr:colOff>237067</xdr:colOff>
      <xdr:row>44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8A06E-B798-7642-A7E0-1D55EAE97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topLeftCell="A5" zoomScale="90" zoomScaleNormal="90" workbookViewId="0">
      <selection activeCell="E15" sqref="E15"/>
    </sheetView>
  </sheetViews>
  <sheetFormatPr baseColWidth="10" defaultColWidth="11.28515625" defaultRowHeight="15" customHeight="1"/>
  <cols>
    <col min="1" max="1" width="10.5703125" customWidth="1"/>
    <col min="2" max="2" width="23.7109375" customWidth="1"/>
    <col min="3" max="3" width="18.28515625" customWidth="1"/>
    <col min="4" max="4" width="16.7109375" customWidth="1"/>
    <col min="5" max="5" width="18.85546875" customWidth="1"/>
    <col min="6" max="6" width="20" customWidth="1"/>
    <col min="7" max="7" width="18.28515625" bestFit="1" customWidth="1"/>
    <col min="8" max="8" width="19.85546875" bestFit="1" customWidth="1"/>
    <col min="9" max="9" width="21.140625" customWidth="1"/>
    <col min="10" max="10" width="19.42578125" bestFit="1" customWidth="1"/>
    <col min="11" max="11" width="16.7109375" customWidth="1"/>
    <col min="12" max="13" width="20.85546875" bestFit="1" customWidth="1"/>
    <col min="14" max="16" width="21.42578125" bestFit="1" customWidth="1"/>
    <col min="17" max="19" width="10.5703125" customWidth="1"/>
    <col min="20" max="20" width="13.7109375" customWidth="1"/>
    <col min="21" max="31" width="10.5703125" customWidth="1"/>
  </cols>
  <sheetData>
    <row r="1" spans="1:21" ht="15.75" customHeight="1">
      <c r="A1" s="7" t="s">
        <v>6</v>
      </c>
      <c r="B1" s="1" t="s">
        <v>0</v>
      </c>
      <c r="C1" s="1" t="s">
        <v>1</v>
      </c>
      <c r="D1" s="18" t="s">
        <v>2</v>
      </c>
      <c r="E1" s="1" t="s">
        <v>3</v>
      </c>
      <c r="F1" s="1" t="s">
        <v>4</v>
      </c>
      <c r="G1" s="18" t="s">
        <v>5</v>
      </c>
      <c r="H1" s="1" t="s">
        <v>8</v>
      </c>
      <c r="I1" s="1" t="s">
        <v>9</v>
      </c>
      <c r="J1" s="18" t="s">
        <v>10</v>
      </c>
      <c r="K1" s="2" t="s">
        <v>7</v>
      </c>
      <c r="L1" s="1" t="s">
        <v>13</v>
      </c>
      <c r="M1" s="1" t="s">
        <v>14</v>
      </c>
      <c r="N1" s="1" t="s">
        <v>12</v>
      </c>
      <c r="O1" s="1" t="s">
        <v>11</v>
      </c>
      <c r="P1" s="1" t="s">
        <v>15</v>
      </c>
      <c r="Q1" s="1" t="s">
        <v>20</v>
      </c>
      <c r="R1" s="1" t="s">
        <v>16</v>
      </c>
      <c r="S1" s="1" t="s">
        <v>17</v>
      </c>
      <c r="T1" s="2" t="s">
        <v>18</v>
      </c>
      <c r="U1" s="2" t="s">
        <v>19</v>
      </c>
    </row>
    <row r="2" spans="1:21" ht="15.75" customHeight="1">
      <c r="A2" s="6">
        <v>43101</v>
      </c>
      <c r="B2" s="2">
        <v>59.8</v>
      </c>
      <c r="C2" s="2">
        <v>34.1</v>
      </c>
      <c r="D2" s="2">
        <f t="shared" ref="D2:D29" si="0">SUM(B2:C2)</f>
        <v>93.9</v>
      </c>
      <c r="E2" s="2">
        <v>4153.2</v>
      </c>
      <c r="F2" s="2">
        <v>493.7</v>
      </c>
      <c r="G2" s="2">
        <f t="shared" ref="G2:G29" si="1">SUM(E2:F2)</f>
        <v>4646.8999999999996</v>
      </c>
      <c r="H2" s="2">
        <v>600.9</v>
      </c>
      <c r="I2" s="2">
        <v>220.8</v>
      </c>
      <c r="J2" s="2">
        <f t="shared" ref="J2:J29" si="2">SUM(H2:I2)</f>
        <v>821.7</v>
      </c>
      <c r="K2" s="2">
        <v>80.8</v>
      </c>
      <c r="L2" s="2">
        <v>5261</v>
      </c>
      <c r="M2" s="2">
        <v>1008.2</v>
      </c>
      <c r="N2" s="2">
        <v>2763.1</v>
      </c>
      <c r="O2" s="2">
        <v>624.4</v>
      </c>
      <c r="P2" s="2">
        <f t="shared" ref="P2:P31" si="3">SUM(L2:O2)</f>
        <v>9656.6999999999989</v>
      </c>
      <c r="Q2" s="2">
        <v>41.2</v>
      </c>
      <c r="R2" s="2">
        <v>11.8</v>
      </c>
      <c r="S2" s="2">
        <v>28.1</v>
      </c>
      <c r="T2" s="2">
        <v>5.6</v>
      </c>
      <c r="U2" s="1">
        <f t="shared" ref="U2:U29" si="4">SUM(Q2:T2)</f>
        <v>86.699999999999989</v>
      </c>
    </row>
    <row r="3" spans="1:21" ht="15.75" customHeight="1">
      <c r="A3" s="6">
        <v>43132</v>
      </c>
      <c r="B3" s="2">
        <v>59.2</v>
      </c>
      <c r="C3" s="2">
        <v>30.5</v>
      </c>
      <c r="D3" s="2">
        <f t="shared" si="0"/>
        <v>89.7</v>
      </c>
      <c r="E3" s="2">
        <v>4316.8999999999996</v>
      </c>
      <c r="F3" s="2">
        <v>525.79999999999995</v>
      </c>
      <c r="G3" s="2">
        <f t="shared" si="1"/>
        <v>4842.7</v>
      </c>
      <c r="H3" s="2">
        <v>632.4</v>
      </c>
      <c r="I3" s="2">
        <v>223.7</v>
      </c>
      <c r="J3" s="2">
        <f t="shared" si="2"/>
        <v>856.09999999999991</v>
      </c>
      <c r="K3" s="2">
        <v>84.9</v>
      </c>
      <c r="L3" s="2">
        <v>5354.7</v>
      </c>
      <c r="M3" s="2">
        <v>1149.3</v>
      </c>
      <c r="N3" s="2">
        <v>2897.2</v>
      </c>
      <c r="O3" s="2">
        <v>638.6</v>
      </c>
      <c r="P3" s="2">
        <f t="shared" si="3"/>
        <v>10039.800000000001</v>
      </c>
      <c r="Q3" s="2">
        <v>38.1</v>
      </c>
      <c r="R3" s="2">
        <v>10</v>
      </c>
      <c r="S3" s="2">
        <v>23.9</v>
      </c>
      <c r="T3" s="2">
        <v>4.8</v>
      </c>
      <c r="U3" s="1">
        <f t="shared" si="4"/>
        <v>76.8</v>
      </c>
    </row>
    <row r="4" spans="1:21" ht="15.75" customHeight="1">
      <c r="A4" s="6">
        <v>43160</v>
      </c>
      <c r="B4" s="2">
        <v>65.7</v>
      </c>
      <c r="C4" s="2">
        <v>35.6</v>
      </c>
      <c r="D4" s="2">
        <f t="shared" si="0"/>
        <v>101.30000000000001</v>
      </c>
      <c r="E4" s="2">
        <v>4611</v>
      </c>
      <c r="F4" s="2">
        <v>529.20000000000005</v>
      </c>
      <c r="G4" s="2">
        <f t="shared" si="1"/>
        <v>5140.2</v>
      </c>
      <c r="H4" s="2">
        <v>667.5</v>
      </c>
      <c r="I4" s="2">
        <v>228.6</v>
      </c>
      <c r="J4" s="2">
        <f t="shared" si="2"/>
        <v>896.1</v>
      </c>
      <c r="K4" s="2">
        <v>84.4</v>
      </c>
      <c r="L4" s="2">
        <v>5752.9</v>
      </c>
      <c r="M4" s="2">
        <v>1193.4000000000001</v>
      </c>
      <c r="N4" s="2">
        <v>3064.6</v>
      </c>
      <c r="O4" s="2">
        <v>650.20000000000005</v>
      </c>
      <c r="P4" s="2">
        <f t="shared" si="3"/>
        <v>10661.1</v>
      </c>
      <c r="Q4" s="2">
        <v>43.1</v>
      </c>
      <c r="R4" s="2">
        <v>14.7</v>
      </c>
      <c r="S4" s="2">
        <v>30.8</v>
      </c>
      <c r="T4" s="2">
        <v>5.9</v>
      </c>
      <c r="U4" s="1">
        <f t="shared" si="4"/>
        <v>94.5</v>
      </c>
    </row>
    <row r="5" spans="1:21" ht="15.75" customHeight="1">
      <c r="A5" s="6">
        <v>43191</v>
      </c>
      <c r="B5" s="2">
        <v>63.8</v>
      </c>
      <c r="C5" s="2">
        <v>36.6</v>
      </c>
      <c r="D5" s="2">
        <f t="shared" si="0"/>
        <v>100.4</v>
      </c>
      <c r="E5" s="2">
        <v>4540.5</v>
      </c>
      <c r="F5" s="2">
        <v>533.70000000000005</v>
      </c>
      <c r="G5" s="2">
        <f t="shared" si="1"/>
        <v>5074.2</v>
      </c>
      <c r="H5" s="2">
        <v>650.1</v>
      </c>
      <c r="I5" s="2">
        <v>233.3</v>
      </c>
      <c r="J5" s="2">
        <f t="shared" si="2"/>
        <v>883.40000000000009</v>
      </c>
      <c r="K5" s="2">
        <v>84.5</v>
      </c>
      <c r="L5" s="2">
        <v>5639.9</v>
      </c>
      <c r="M5" s="2">
        <v>1148.5</v>
      </c>
      <c r="N5" s="2">
        <v>3054.1</v>
      </c>
      <c r="O5" s="2">
        <v>640.4</v>
      </c>
      <c r="P5" s="2">
        <f t="shared" si="3"/>
        <v>10482.9</v>
      </c>
      <c r="Q5" s="2">
        <v>42</v>
      </c>
      <c r="R5" s="2">
        <v>13.3</v>
      </c>
      <c r="S5" s="2">
        <v>30.6</v>
      </c>
      <c r="T5" s="2">
        <v>5.5</v>
      </c>
      <c r="U5" s="1">
        <f t="shared" si="4"/>
        <v>91.4</v>
      </c>
    </row>
    <row r="6" spans="1:21" ht="15.75" customHeight="1">
      <c r="A6" s="6">
        <v>43221</v>
      </c>
      <c r="B6" s="2">
        <v>63.5</v>
      </c>
      <c r="C6" s="2">
        <v>36.299999999999997</v>
      </c>
      <c r="D6" s="2">
        <f t="shared" si="0"/>
        <v>99.8</v>
      </c>
      <c r="E6" s="2">
        <v>4504.8</v>
      </c>
      <c r="F6" s="2">
        <v>508</v>
      </c>
      <c r="G6" s="2">
        <f t="shared" si="1"/>
        <v>5012.8</v>
      </c>
      <c r="H6" s="2">
        <v>641.70000000000005</v>
      </c>
      <c r="I6" s="2">
        <v>226.6</v>
      </c>
      <c r="J6" s="2">
        <f t="shared" si="2"/>
        <v>868.30000000000007</v>
      </c>
      <c r="K6" s="2">
        <v>81.599999999999994</v>
      </c>
      <c r="L6" s="2">
        <v>5532.5</v>
      </c>
      <c r="M6" s="2">
        <v>1143.5</v>
      </c>
      <c r="N6" s="2">
        <v>3058.3</v>
      </c>
      <c r="O6" s="2">
        <v>637.1</v>
      </c>
      <c r="P6" s="2">
        <f t="shared" si="3"/>
        <v>10371.4</v>
      </c>
      <c r="Q6" s="2">
        <v>43.1</v>
      </c>
      <c r="R6" s="2">
        <v>13.7</v>
      </c>
      <c r="S6" s="2">
        <v>31.9</v>
      </c>
      <c r="T6" s="2">
        <v>6</v>
      </c>
      <c r="U6" s="1">
        <f t="shared" si="4"/>
        <v>94.699999999999989</v>
      </c>
    </row>
    <row r="7" spans="1:21" ht="15.75" customHeight="1">
      <c r="A7" s="6">
        <v>43252</v>
      </c>
      <c r="B7" s="2">
        <v>62.1</v>
      </c>
      <c r="C7" s="2">
        <v>36.299999999999997</v>
      </c>
      <c r="D7" s="2">
        <f t="shared" si="0"/>
        <v>98.4</v>
      </c>
      <c r="E7" s="2">
        <v>4415.8999999999996</v>
      </c>
      <c r="F7" s="2">
        <v>522</v>
      </c>
      <c r="G7" s="2">
        <f t="shared" si="1"/>
        <v>4937.8999999999996</v>
      </c>
      <c r="H7" s="2">
        <v>629.70000000000005</v>
      </c>
      <c r="I7" s="2">
        <v>233.8</v>
      </c>
      <c r="J7" s="2">
        <f t="shared" si="2"/>
        <v>863.5</v>
      </c>
      <c r="K7" s="2">
        <v>83.4</v>
      </c>
      <c r="L7" s="2">
        <v>5390.6</v>
      </c>
      <c r="M7" s="2">
        <v>1130.3</v>
      </c>
      <c r="N7" s="2">
        <v>3028.9</v>
      </c>
      <c r="O7" s="2">
        <v>641.6</v>
      </c>
      <c r="P7" s="2">
        <f t="shared" si="3"/>
        <v>10191.400000000001</v>
      </c>
      <c r="Q7" s="2">
        <v>41.6</v>
      </c>
      <c r="R7" s="2">
        <v>13.3</v>
      </c>
      <c r="S7" s="2">
        <v>31</v>
      </c>
      <c r="T7" s="2">
        <v>6.3</v>
      </c>
      <c r="U7" s="1">
        <f t="shared" si="4"/>
        <v>92.2</v>
      </c>
    </row>
    <row r="8" spans="1:21" ht="15.75" customHeight="1">
      <c r="A8" s="6">
        <v>43282</v>
      </c>
      <c r="B8" s="2">
        <v>65.599999999999994</v>
      </c>
      <c r="C8" s="2">
        <v>38.200000000000003</v>
      </c>
      <c r="D8" s="2">
        <f t="shared" si="0"/>
        <v>103.8</v>
      </c>
      <c r="E8" s="2">
        <v>4811.7</v>
      </c>
      <c r="F8" s="2">
        <v>566.20000000000005</v>
      </c>
      <c r="G8" s="2">
        <f t="shared" si="1"/>
        <v>5377.9</v>
      </c>
      <c r="H8" s="2">
        <v>687.7</v>
      </c>
      <c r="I8" s="2">
        <v>256.2</v>
      </c>
      <c r="J8" s="2">
        <f t="shared" si="2"/>
        <v>943.90000000000009</v>
      </c>
      <c r="K8" s="2">
        <v>83.7</v>
      </c>
      <c r="L8" s="2">
        <v>5800.6</v>
      </c>
      <c r="M8" s="2">
        <v>1257.8</v>
      </c>
      <c r="N8" s="2">
        <v>3356.9</v>
      </c>
      <c r="O8" s="2">
        <v>706.3</v>
      </c>
      <c r="P8" s="2">
        <f t="shared" si="3"/>
        <v>11121.6</v>
      </c>
      <c r="Q8" s="2">
        <v>43.4</v>
      </c>
      <c r="R8" s="2">
        <v>13.2</v>
      </c>
      <c r="S8" s="2">
        <v>32.6</v>
      </c>
      <c r="T8" s="2">
        <v>6.4</v>
      </c>
      <c r="U8" s="1">
        <f t="shared" si="4"/>
        <v>95.6</v>
      </c>
    </row>
    <row r="9" spans="1:21" ht="15.75" customHeight="1">
      <c r="A9" s="5">
        <v>43313</v>
      </c>
      <c r="B9" s="2">
        <v>68.5</v>
      </c>
      <c r="C9" s="2">
        <v>38.5</v>
      </c>
      <c r="D9" s="2">
        <f t="shared" si="0"/>
        <v>107</v>
      </c>
      <c r="E9" s="2">
        <v>5026.1000000000004</v>
      </c>
      <c r="F9" s="2">
        <v>594.1</v>
      </c>
      <c r="G9" s="2">
        <f t="shared" si="1"/>
        <v>5620.2000000000007</v>
      </c>
      <c r="H9" s="2">
        <v>723.9</v>
      </c>
      <c r="I9" s="2">
        <v>265</v>
      </c>
      <c r="J9" s="2">
        <f t="shared" si="2"/>
        <v>988.9</v>
      </c>
      <c r="K9" s="2">
        <v>86.5</v>
      </c>
      <c r="L9" s="2">
        <v>6083.3</v>
      </c>
      <c r="M9" s="2">
        <v>1324.7</v>
      </c>
      <c r="N9" s="2">
        <v>3545.9</v>
      </c>
      <c r="O9" s="2">
        <v>741.8</v>
      </c>
      <c r="P9" s="2">
        <f t="shared" si="3"/>
        <v>11695.699999999999</v>
      </c>
      <c r="Q9" s="2">
        <v>43.6</v>
      </c>
      <c r="R9" s="2">
        <v>14.2</v>
      </c>
      <c r="S9" s="2">
        <v>33.200000000000003</v>
      </c>
      <c r="T9" s="2">
        <v>16.100000000000001</v>
      </c>
      <c r="U9" s="1">
        <f t="shared" si="4"/>
        <v>107.1</v>
      </c>
    </row>
    <row r="10" spans="1:21" ht="15.75" customHeight="1">
      <c r="A10" s="5">
        <v>43344</v>
      </c>
      <c r="B10" s="2">
        <v>64.7</v>
      </c>
      <c r="C10" s="2">
        <v>36.6</v>
      </c>
      <c r="D10" s="2">
        <f t="shared" si="0"/>
        <v>101.30000000000001</v>
      </c>
      <c r="E10" s="2">
        <v>4526.1000000000004</v>
      </c>
      <c r="F10" s="2">
        <v>502.8</v>
      </c>
      <c r="G10" s="2">
        <f t="shared" si="1"/>
        <v>5028.9000000000005</v>
      </c>
      <c r="H10" s="2">
        <v>648</v>
      </c>
      <c r="I10" s="2">
        <v>232.6</v>
      </c>
      <c r="J10" s="2">
        <f t="shared" si="2"/>
        <v>880.6</v>
      </c>
      <c r="K10" s="2">
        <v>82.6</v>
      </c>
      <c r="L10" s="2">
        <v>5440.1</v>
      </c>
      <c r="M10" s="2">
        <v>1167.3</v>
      </c>
      <c r="N10" s="2">
        <v>3146.8</v>
      </c>
      <c r="O10" s="2">
        <v>665</v>
      </c>
      <c r="P10" s="2">
        <f t="shared" si="3"/>
        <v>10419.200000000001</v>
      </c>
      <c r="Q10" s="2">
        <v>42.4</v>
      </c>
      <c r="R10" s="2">
        <v>14</v>
      </c>
      <c r="S10" s="2">
        <v>32.299999999999997</v>
      </c>
      <c r="T10" s="2">
        <v>6.1</v>
      </c>
      <c r="U10" s="1">
        <f t="shared" si="4"/>
        <v>94.799999999999983</v>
      </c>
    </row>
    <row r="11" spans="1:21" ht="15.75" customHeight="1">
      <c r="A11" s="5">
        <v>43374</v>
      </c>
      <c r="B11" s="2">
        <v>68.099999999999994</v>
      </c>
      <c r="C11" s="2">
        <v>37.4</v>
      </c>
      <c r="D11" s="2">
        <f t="shared" si="0"/>
        <v>105.5</v>
      </c>
      <c r="E11" s="2">
        <v>4883.3</v>
      </c>
      <c r="F11" s="2">
        <v>525.1</v>
      </c>
      <c r="G11" s="2">
        <f t="shared" si="1"/>
        <v>5408.4000000000005</v>
      </c>
      <c r="H11" s="2">
        <v>697.2</v>
      </c>
      <c r="I11" s="2">
        <v>234.8</v>
      </c>
      <c r="J11" s="2">
        <f t="shared" si="2"/>
        <v>932</v>
      </c>
      <c r="K11" s="2">
        <v>83.2</v>
      </c>
      <c r="L11" s="2">
        <v>5900.4</v>
      </c>
      <c r="M11" s="2">
        <v>1245.8</v>
      </c>
      <c r="N11" s="2">
        <v>3321.1</v>
      </c>
      <c r="O11" s="2">
        <v>675.5</v>
      </c>
      <c r="P11" s="2">
        <f t="shared" si="3"/>
        <v>11142.8</v>
      </c>
      <c r="Q11" s="2">
        <v>44.2</v>
      </c>
      <c r="R11" s="2">
        <v>14.4</v>
      </c>
      <c r="S11" s="2">
        <v>33.1</v>
      </c>
      <c r="T11" s="2">
        <v>6</v>
      </c>
      <c r="U11" s="1">
        <f t="shared" si="4"/>
        <v>97.7</v>
      </c>
    </row>
    <row r="12" spans="1:21" ht="15.75" customHeight="1">
      <c r="A12" s="5">
        <v>43405</v>
      </c>
      <c r="B12" s="2">
        <v>64.900000000000006</v>
      </c>
      <c r="C12" s="2">
        <v>36.1</v>
      </c>
      <c r="D12" s="2">
        <f t="shared" si="0"/>
        <v>101</v>
      </c>
      <c r="E12" s="2">
        <v>4502.3</v>
      </c>
      <c r="F12" s="2">
        <v>503.3</v>
      </c>
      <c r="G12" s="2">
        <f t="shared" si="1"/>
        <v>5005.6000000000004</v>
      </c>
      <c r="H12" s="2">
        <v>651.6</v>
      </c>
      <c r="I12" s="2">
        <v>218.1</v>
      </c>
      <c r="J12" s="2">
        <f t="shared" si="2"/>
        <v>869.7</v>
      </c>
      <c r="K12" s="2">
        <v>81</v>
      </c>
      <c r="L12" s="2">
        <v>5536.3</v>
      </c>
      <c r="M12" s="2">
        <v>1158</v>
      </c>
      <c r="N12" s="2">
        <v>2963</v>
      </c>
      <c r="O12" s="2">
        <v>617</v>
      </c>
      <c r="P12" s="2">
        <f t="shared" si="3"/>
        <v>10274.299999999999</v>
      </c>
      <c r="Q12" s="2">
        <v>42.9</v>
      </c>
      <c r="R12" s="2">
        <v>14.4</v>
      </c>
      <c r="S12" s="2">
        <v>31.5</v>
      </c>
      <c r="T12" s="2">
        <v>5.9</v>
      </c>
      <c r="U12" s="1">
        <f t="shared" si="4"/>
        <v>94.7</v>
      </c>
    </row>
    <row r="13" spans="1:21" ht="15.75" customHeight="1">
      <c r="A13" s="5">
        <v>43435</v>
      </c>
      <c r="B13" s="2">
        <v>64.8</v>
      </c>
      <c r="C13" s="2">
        <v>38.4</v>
      </c>
      <c r="D13" s="2">
        <f t="shared" si="0"/>
        <v>103.19999999999999</v>
      </c>
      <c r="E13" s="2">
        <v>4458.3</v>
      </c>
      <c r="F13" s="2">
        <v>559.29999999999995</v>
      </c>
      <c r="G13" s="2">
        <f t="shared" si="1"/>
        <v>5017.6000000000004</v>
      </c>
      <c r="H13" s="2">
        <v>650.29999999999995</v>
      </c>
      <c r="I13" s="2">
        <v>246.2</v>
      </c>
      <c r="J13" s="2">
        <f t="shared" si="2"/>
        <v>896.5</v>
      </c>
      <c r="K13" s="2">
        <v>81</v>
      </c>
      <c r="L13" s="2">
        <v>5631.9</v>
      </c>
      <c r="M13" s="2">
        <v>1126.5999999999999</v>
      </c>
      <c r="N13" s="2">
        <v>2912.2</v>
      </c>
      <c r="O13" s="2">
        <v>633.20000000000005</v>
      </c>
      <c r="P13" s="2">
        <f t="shared" si="3"/>
        <v>10303.900000000001</v>
      </c>
      <c r="Q13" s="2">
        <v>43.8</v>
      </c>
      <c r="R13" s="2">
        <v>14.1</v>
      </c>
      <c r="S13" s="2">
        <v>29.4</v>
      </c>
      <c r="T13" s="2">
        <v>5.9</v>
      </c>
      <c r="U13" s="1">
        <f t="shared" si="4"/>
        <v>93.2</v>
      </c>
    </row>
    <row r="14" spans="1:21" ht="15.75" customHeight="1">
      <c r="A14" s="5">
        <v>43466</v>
      </c>
      <c r="B14" s="2">
        <v>68.3</v>
      </c>
      <c r="C14" s="2">
        <v>37.9</v>
      </c>
      <c r="D14" s="2">
        <f t="shared" si="0"/>
        <v>106.19999999999999</v>
      </c>
      <c r="E14" s="2">
        <v>4733.3999999999996</v>
      </c>
      <c r="F14" s="2">
        <v>607.5</v>
      </c>
      <c r="G14" s="2">
        <f t="shared" si="1"/>
        <v>5340.9</v>
      </c>
      <c r="H14" s="2">
        <v>696.4</v>
      </c>
      <c r="I14" s="2">
        <v>264.39999999999998</v>
      </c>
      <c r="J14" s="2">
        <f t="shared" si="2"/>
        <v>960.8</v>
      </c>
      <c r="K14" s="2">
        <v>81.8</v>
      </c>
      <c r="L14" s="2">
        <v>5876</v>
      </c>
      <c r="M14" s="2">
        <v>1230.8</v>
      </c>
      <c r="N14" s="2">
        <v>3134.7</v>
      </c>
      <c r="O14" s="2">
        <v>689.1</v>
      </c>
      <c r="P14" s="2">
        <f t="shared" si="3"/>
        <v>10930.6</v>
      </c>
      <c r="Q14" s="2">
        <v>45</v>
      </c>
      <c r="R14" s="2">
        <v>13.7</v>
      </c>
      <c r="S14" s="2">
        <v>29.6</v>
      </c>
      <c r="T14" s="2">
        <v>5.9</v>
      </c>
      <c r="U14" s="1">
        <f t="shared" si="4"/>
        <v>94.200000000000017</v>
      </c>
    </row>
    <row r="15" spans="1:21" ht="15.75" customHeight="1">
      <c r="A15" s="5">
        <v>43497</v>
      </c>
      <c r="B15" s="2">
        <v>65</v>
      </c>
      <c r="C15" s="2">
        <v>31.5</v>
      </c>
      <c r="D15" s="2">
        <f t="shared" si="0"/>
        <v>96.5</v>
      </c>
      <c r="E15" s="2">
        <v>4785.3999999999996</v>
      </c>
      <c r="F15" s="2">
        <v>597.29999999999995</v>
      </c>
      <c r="G15" s="2">
        <f t="shared" si="1"/>
        <v>5382.7</v>
      </c>
      <c r="H15" s="2">
        <v>708.7</v>
      </c>
      <c r="I15" s="2">
        <v>248.5</v>
      </c>
      <c r="J15" s="2">
        <f t="shared" si="2"/>
        <v>957.2</v>
      </c>
      <c r="K15" s="2">
        <v>86.1</v>
      </c>
      <c r="L15" s="2">
        <v>5837.9</v>
      </c>
      <c r="M15" s="2">
        <v>1285.4000000000001</v>
      </c>
      <c r="N15" s="2">
        <v>3204.9</v>
      </c>
      <c r="O15" s="2">
        <v>689.4</v>
      </c>
      <c r="P15" s="2">
        <f t="shared" si="3"/>
        <v>11017.599999999999</v>
      </c>
      <c r="Q15" s="2">
        <v>40.299999999999997</v>
      </c>
      <c r="R15" s="2">
        <v>11.6</v>
      </c>
      <c r="S15" s="2">
        <v>26.5</v>
      </c>
      <c r="T15" s="2">
        <v>5.2</v>
      </c>
      <c r="U15" s="1">
        <f t="shared" si="4"/>
        <v>83.600000000000009</v>
      </c>
    </row>
    <row r="16" spans="1:21" ht="15.75" customHeight="1">
      <c r="A16" s="4">
        <v>43525</v>
      </c>
      <c r="B16" s="2">
        <v>68.2</v>
      </c>
      <c r="C16" s="2">
        <v>38.4</v>
      </c>
      <c r="D16" s="2">
        <f t="shared" si="0"/>
        <v>106.6</v>
      </c>
      <c r="E16" s="2">
        <v>4745.8</v>
      </c>
      <c r="F16" s="2">
        <v>604.6</v>
      </c>
      <c r="G16" s="2">
        <f t="shared" si="1"/>
        <v>5350.4000000000005</v>
      </c>
      <c r="H16" s="2">
        <v>693.9</v>
      </c>
      <c r="I16" s="2">
        <v>250.5</v>
      </c>
      <c r="J16" s="2">
        <f t="shared" si="2"/>
        <v>944.4</v>
      </c>
      <c r="K16" s="2">
        <v>83.4</v>
      </c>
      <c r="L16" s="2">
        <v>5905.3</v>
      </c>
      <c r="M16" s="2">
        <v>1242.4000000000001</v>
      </c>
      <c r="N16" s="2">
        <v>3167.4</v>
      </c>
      <c r="O16" s="2">
        <v>664.1</v>
      </c>
      <c r="P16" s="2">
        <f t="shared" si="3"/>
        <v>10979.2</v>
      </c>
      <c r="Q16" s="2">
        <v>44.5</v>
      </c>
      <c r="R16" s="2">
        <v>15.1</v>
      </c>
      <c r="S16" s="2">
        <v>31.7</v>
      </c>
      <c r="T16" s="2">
        <v>6.1</v>
      </c>
      <c r="U16" s="1">
        <f t="shared" si="4"/>
        <v>97.399999999999991</v>
      </c>
    </row>
    <row r="17" spans="1:21" ht="15.75" customHeight="1">
      <c r="A17" s="4">
        <v>43556</v>
      </c>
      <c r="B17" s="2">
        <v>66.8</v>
      </c>
      <c r="C17" s="2">
        <v>38.299999999999997</v>
      </c>
      <c r="D17" s="2">
        <f t="shared" si="0"/>
        <v>105.1</v>
      </c>
      <c r="E17" s="2">
        <v>4703.8</v>
      </c>
      <c r="F17" s="2">
        <v>608</v>
      </c>
      <c r="G17" s="2">
        <f t="shared" si="1"/>
        <v>5311.8</v>
      </c>
      <c r="H17" s="2">
        <v>681.8</v>
      </c>
      <c r="I17" s="2">
        <v>260.2</v>
      </c>
      <c r="J17" s="2">
        <f t="shared" si="2"/>
        <v>942</v>
      </c>
      <c r="K17" s="2">
        <v>83.2</v>
      </c>
      <c r="L17" s="2">
        <v>5702.3</v>
      </c>
      <c r="M17" s="2">
        <v>1254.7</v>
      </c>
      <c r="N17" s="2">
        <v>3264.9</v>
      </c>
      <c r="O17" s="2">
        <v>659.5</v>
      </c>
      <c r="P17" s="2">
        <f t="shared" si="3"/>
        <v>10881.4</v>
      </c>
      <c r="Q17" s="2">
        <v>42.6</v>
      </c>
      <c r="R17" s="2">
        <v>14.7</v>
      </c>
      <c r="S17" s="2">
        <v>32.6</v>
      </c>
      <c r="T17" s="2">
        <v>5.9</v>
      </c>
      <c r="U17" s="1">
        <f t="shared" si="4"/>
        <v>95.800000000000011</v>
      </c>
    </row>
    <row r="18" spans="1:21" ht="15.75" customHeight="1">
      <c r="A18" s="4">
        <v>43586</v>
      </c>
      <c r="B18" s="2">
        <v>68.5</v>
      </c>
      <c r="C18" s="2">
        <v>39.299999999999997</v>
      </c>
      <c r="D18" s="2">
        <f t="shared" si="0"/>
        <v>107.8</v>
      </c>
      <c r="E18" s="2">
        <v>4847.8</v>
      </c>
      <c r="F18" s="2">
        <v>603.1</v>
      </c>
      <c r="G18" s="2">
        <f t="shared" si="1"/>
        <v>5450.9000000000005</v>
      </c>
      <c r="H18" s="2">
        <v>698.5</v>
      </c>
      <c r="I18" s="2">
        <v>262.2</v>
      </c>
      <c r="J18" s="2">
        <f t="shared" si="2"/>
        <v>960.7</v>
      </c>
      <c r="K18" s="2">
        <v>82.3</v>
      </c>
      <c r="L18" s="2">
        <v>5838.2</v>
      </c>
      <c r="M18" s="2">
        <v>1287.8</v>
      </c>
      <c r="N18" s="2">
        <v>3358.3</v>
      </c>
      <c r="O18" s="2">
        <v>680.3</v>
      </c>
      <c r="P18" s="2">
        <f t="shared" si="3"/>
        <v>11164.599999999999</v>
      </c>
      <c r="Q18" s="2">
        <v>44.2</v>
      </c>
      <c r="R18" s="2">
        <v>15</v>
      </c>
      <c r="S18" s="2">
        <v>33.1</v>
      </c>
      <c r="T18" s="2">
        <v>6.4</v>
      </c>
      <c r="U18" s="1">
        <f t="shared" si="4"/>
        <v>98.700000000000017</v>
      </c>
    </row>
    <row r="19" spans="1:21" ht="15.75" customHeight="1">
      <c r="A19" s="4">
        <v>43617</v>
      </c>
      <c r="B19" s="2">
        <v>66.900000000000006</v>
      </c>
      <c r="C19" s="2">
        <v>38.700000000000003</v>
      </c>
      <c r="D19" s="2">
        <f t="shared" si="0"/>
        <v>105.60000000000001</v>
      </c>
      <c r="E19" s="2">
        <v>4733.3</v>
      </c>
      <c r="F19" s="2">
        <v>608.1</v>
      </c>
      <c r="G19" s="2">
        <f t="shared" si="1"/>
        <v>5341.4000000000005</v>
      </c>
      <c r="H19" s="2">
        <v>683.7</v>
      </c>
      <c r="I19" s="2">
        <v>267.10000000000002</v>
      </c>
      <c r="J19" s="2">
        <f t="shared" si="2"/>
        <v>950.80000000000007</v>
      </c>
      <c r="K19" s="2">
        <v>83.3</v>
      </c>
      <c r="L19" s="2">
        <v>5686.1</v>
      </c>
      <c r="M19" s="2">
        <v>1255.5999999999999</v>
      </c>
      <c r="N19" s="2">
        <v>3311.5</v>
      </c>
      <c r="O19" s="2">
        <v>688.1</v>
      </c>
      <c r="P19" s="2">
        <f t="shared" si="3"/>
        <v>10941.300000000001</v>
      </c>
      <c r="Q19" s="2">
        <v>42.7</v>
      </c>
      <c r="R19" s="2">
        <v>14.3</v>
      </c>
      <c r="S19" s="2">
        <v>33</v>
      </c>
      <c r="T19" s="2">
        <v>6.5</v>
      </c>
      <c r="U19" s="1">
        <f t="shared" si="4"/>
        <v>96.5</v>
      </c>
    </row>
    <row r="20" spans="1:21" ht="15.75" customHeight="1">
      <c r="A20" s="4">
        <v>43647</v>
      </c>
      <c r="B20" s="2">
        <v>72.7</v>
      </c>
      <c r="C20" s="2">
        <v>40.6</v>
      </c>
      <c r="D20" s="2">
        <f t="shared" si="0"/>
        <v>113.30000000000001</v>
      </c>
      <c r="E20" s="2">
        <v>5271.4</v>
      </c>
      <c r="F20" s="2">
        <v>659</v>
      </c>
      <c r="G20" s="2">
        <f t="shared" si="1"/>
        <v>5930.4</v>
      </c>
      <c r="H20" s="2">
        <v>765.7</v>
      </c>
      <c r="I20" s="2">
        <v>288.7</v>
      </c>
      <c r="J20" s="2">
        <f t="shared" si="2"/>
        <v>1054.4000000000001</v>
      </c>
      <c r="K20" s="2">
        <v>83.6</v>
      </c>
      <c r="L20" s="2">
        <v>6224.6</v>
      </c>
      <c r="M20" s="2">
        <v>1416.6</v>
      </c>
      <c r="N20" s="2">
        <v>3745.9</v>
      </c>
      <c r="O20" s="2">
        <v>772.8</v>
      </c>
      <c r="P20" s="2">
        <f t="shared" si="3"/>
        <v>12159.9</v>
      </c>
      <c r="Q20" s="2">
        <v>45.9</v>
      </c>
      <c r="R20" s="2">
        <v>15</v>
      </c>
      <c r="S20" s="2">
        <v>35.799999999999997</v>
      </c>
      <c r="T20" s="2">
        <v>7</v>
      </c>
      <c r="U20" s="1">
        <f t="shared" si="4"/>
        <v>103.69999999999999</v>
      </c>
    </row>
    <row r="21" spans="1:21" ht="15.75" customHeight="1">
      <c r="A21" s="4">
        <v>43678</v>
      </c>
      <c r="B21" s="2">
        <v>74.099999999999994</v>
      </c>
      <c r="C21" s="2">
        <v>41.1</v>
      </c>
      <c r="D21" s="2">
        <f t="shared" si="0"/>
        <v>115.19999999999999</v>
      </c>
      <c r="E21" s="2">
        <v>5422.7</v>
      </c>
      <c r="F21" s="2">
        <v>701.1</v>
      </c>
      <c r="G21" s="2">
        <f t="shared" si="1"/>
        <v>6123.8</v>
      </c>
      <c r="H21" s="2">
        <v>785.7</v>
      </c>
      <c r="I21" s="2">
        <v>303.39999999999998</v>
      </c>
      <c r="J21" s="2">
        <f t="shared" si="2"/>
        <v>1089.0999999999999</v>
      </c>
      <c r="K21" s="2">
        <v>86.6</v>
      </c>
      <c r="L21" s="2">
        <v>6361.8</v>
      </c>
      <c r="M21" s="2">
        <v>1484.9</v>
      </c>
      <c r="N21" s="2">
        <v>3912.9</v>
      </c>
      <c r="O21" s="2">
        <v>791.7</v>
      </c>
      <c r="P21" s="2">
        <f t="shared" si="3"/>
        <v>12551.300000000001</v>
      </c>
      <c r="Q21" s="2">
        <v>45.6</v>
      </c>
      <c r="R21" s="2">
        <v>14.8</v>
      </c>
      <c r="S21" s="2">
        <v>35.700000000000003</v>
      </c>
      <c r="T21" s="2">
        <v>6.9</v>
      </c>
      <c r="U21" s="1">
        <f t="shared" si="4"/>
        <v>103.00000000000001</v>
      </c>
    </row>
    <row r="22" spans="1:21" ht="15.75" customHeight="1">
      <c r="A22" s="4">
        <v>43709</v>
      </c>
      <c r="B22" s="2">
        <v>70.3</v>
      </c>
      <c r="C22" s="2">
        <v>39.1</v>
      </c>
      <c r="D22" s="2">
        <f t="shared" si="0"/>
        <v>109.4</v>
      </c>
      <c r="E22" s="2">
        <v>4869.3999999999996</v>
      </c>
      <c r="F22" s="2">
        <v>606</v>
      </c>
      <c r="G22" s="2">
        <f t="shared" si="1"/>
        <v>5475.4</v>
      </c>
      <c r="H22" s="2">
        <v>706</v>
      </c>
      <c r="I22" s="2">
        <v>264.8</v>
      </c>
      <c r="J22" s="2">
        <f t="shared" si="2"/>
        <v>970.8</v>
      </c>
      <c r="K22" s="2">
        <v>82.2</v>
      </c>
      <c r="L22" s="2">
        <v>5754.3</v>
      </c>
      <c r="M22" s="2">
        <v>1304.7</v>
      </c>
      <c r="N22" s="2">
        <v>3461.5</v>
      </c>
      <c r="O22" s="2">
        <v>710.1</v>
      </c>
      <c r="P22" s="2">
        <f t="shared" si="3"/>
        <v>11230.6</v>
      </c>
      <c r="Q22" s="2">
        <v>44</v>
      </c>
      <c r="R22" s="2">
        <v>15</v>
      </c>
      <c r="S22" s="2">
        <v>33.1</v>
      </c>
      <c r="T22" s="2">
        <v>6.2</v>
      </c>
      <c r="U22" s="1">
        <f t="shared" si="4"/>
        <v>98.3</v>
      </c>
    </row>
    <row r="23" spans="1:21" ht="15.75" customHeight="1">
      <c r="A23" s="3">
        <v>43739</v>
      </c>
      <c r="B23" s="2">
        <v>72.2</v>
      </c>
      <c r="C23" s="2">
        <v>39.6</v>
      </c>
      <c r="D23" s="2">
        <f t="shared" si="0"/>
        <v>111.80000000000001</v>
      </c>
      <c r="E23" s="2">
        <v>5093.8</v>
      </c>
      <c r="F23" s="2">
        <v>604.4</v>
      </c>
      <c r="G23" s="2">
        <f t="shared" si="1"/>
        <v>5698.2</v>
      </c>
      <c r="H23" s="2">
        <v>737.2</v>
      </c>
      <c r="I23" s="2">
        <v>259.7</v>
      </c>
      <c r="J23" s="2">
        <f t="shared" si="2"/>
        <v>996.90000000000009</v>
      </c>
      <c r="K23" s="2">
        <v>83.1</v>
      </c>
      <c r="L23" s="2">
        <v>6082</v>
      </c>
      <c r="M23" s="2">
        <v>1350.4</v>
      </c>
      <c r="N23" s="2">
        <v>3527.5</v>
      </c>
      <c r="O23" s="2">
        <v>718.8</v>
      </c>
      <c r="P23" s="2">
        <f t="shared" si="3"/>
        <v>11678.699999999999</v>
      </c>
      <c r="Q23" s="2">
        <v>44.7</v>
      </c>
      <c r="R23" s="2">
        <v>14.7</v>
      </c>
      <c r="S23" s="2">
        <v>33.6</v>
      </c>
      <c r="T23" s="2">
        <v>6.4</v>
      </c>
      <c r="U23" s="1">
        <f t="shared" si="4"/>
        <v>99.4</v>
      </c>
    </row>
    <row r="24" spans="1:21" ht="15.75" customHeight="1">
      <c r="A24" s="3">
        <v>43770</v>
      </c>
      <c r="B24" s="2">
        <v>68.5</v>
      </c>
      <c r="C24" s="2">
        <v>38.6</v>
      </c>
      <c r="D24" s="2">
        <f t="shared" si="0"/>
        <v>107.1</v>
      </c>
      <c r="E24" s="2">
        <v>4715.3999999999996</v>
      </c>
      <c r="F24" s="2">
        <v>590.4</v>
      </c>
      <c r="G24" s="2">
        <f t="shared" si="1"/>
        <v>5305.7999999999993</v>
      </c>
      <c r="H24" s="2">
        <v>686</v>
      </c>
      <c r="I24" s="2">
        <v>244</v>
      </c>
      <c r="J24" s="2">
        <f t="shared" si="2"/>
        <v>930</v>
      </c>
      <c r="K24" s="2">
        <v>81.5</v>
      </c>
      <c r="L24" s="2">
        <v>5839.4</v>
      </c>
      <c r="M24" s="2">
        <v>1234.2</v>
      </c>
      <c r="N24" s="2">
        <v>3139.1</v>
      </c>
      <c r="O24" s="2">
        <v>640.9</v>
      </c>
      <c r="P24" s="2">
        <f t="shared" si="3"/>
        <v>10853.599999999999</v>
      </c>
      <c r="Q24" s="2">
        <v>44</v>
      </c>
      <c r="R24" s="2">
        <v>14.9</v>
      </c>
      <c r="S24" s="2">
        <v>31.6</v>
      </c>
      <c r="T24" s="2">
        <v>6</v>
      </c>
      <c r="U24" s="1">
        <f t="shared" si="4"/>
        <v>96.5</v>
      </c>
    </row>
    <row r="25" spans="1:21" ht="15.75" customHeight="1">
      <c r="A25" s="3">
        <v>43800</v>
      </c>
      <c r="B25" s="2">
        <v>67.8</v>
      </c>
      <c r="C25" s="2">
        <v>40.4</v>
      </c>
      <c r="D25" s="2">
        <f t="shared" si="0"/>
        <v>108.19999999999999</v>
      </c>
      <c r="E25" s="2">
        <v>4643.6000000000004</v>
      </c>
      <c r="F25" s="2">
        <v>632.4</v>
      </c>
      <c r="G25" s="2">
        <f t="shared" si="1"/>
        <v>5276</v>
      </c>
      <c r="H25" s="2">
        <v>677.1</v>
      </c>
      <c r="I25" s="2">
        <v>269.3</v>
      </c>
      <c r="J25" s="2">
        <f t="shared" si="2"/>
        <v>946.40000000000009</v>
      </c>
      <c r="K25" s="2">
        <v>80.8</v>
      </c>
      <c r="L25" s="2">
        <v>5853.5</v>
      </c>
      <c r="M25" s="2">
        <v>1203.7</v>
      </c>
      <c r="N25" s="2">
        <v>3057</v>
      </c>
      <c r="O25" s="2">
        <v>655.9</v>
      </c>
      <c r="P25" s="2">
        <f t="shared" si="3"/>
        <v>10770.1</v>
      </c>
      <c r="Q25" s="2">
        <v>44.8</v>
      </c>
      <c r="R25" s="2">
        <v>15</v>
      </c>
      <c r="S25" s="2">
        <v>31.1</v>
      </c>
      <c r="T25" s="2">
        <v>6</v>
      </c>
      <c r="U25" s="1">
        <f t="shared" si="4"/>
        <v>96.9</v>
      </c>
    </row>
    <row r="26" spans="1:21" ht="15.75" customHeight="1">
      <c r="A26" s="3">
        <v>43831</v>
      </c>
      <c r="B26" s="2">
        <v>63.1</v>
      </c>
      <c r="C26" s="2">
        <v>37.9</v>
      </c>
      <c r="D26" s="2">
        <f t="shared" si="0"/>
        <v>101</v>
      </c>
      <c r="E26" s="2">
        <v>4401.1000000000004</v>
      </c>
      <c r="F26" s="2">
        <v>659.2</v>
      </c>
      <c r="G26" s="2">
        <f t="shared" si="1"/>
        <v>5060.3</v>
      </c>
      <c r="H26" s="2">
        <v>650.6</v>
      </c>
      <c r="I26" s="2">
        <v>277.60000000000002</v>
      </c>
      <c r="J26" s="2">
        <f t="shared" si="2"/>
        <v>928.2</v>
      </c>
      <c r="K26" s="2">
        <v>76.7</v>
      </c>
      <c r="L26" s="2">
        <v>5511.4</v>
      </c>
      <c r="M26" s="2">
        <v>1150</v>
      </c>
      <c r="N26" s="2">
        <v>2988.9</v>
      </c>
      <c r="O26" s="2">
        <v>657.9</v>
      </c>
      <c r="P26" s="2">
        <f t="shared" si="3"/>
        <v>10308.199999999999</v>
      </c>
      <c r="Q26" s="2">
        <v>42.8</v>
      </c>
      <c r="R26" s="2">
        <v>11.5</v>
      </c>
      <c r="S26" s="2">
        <v>27.7</v>
      </c>
      <c r="T26" s="2">
        <v>5.8</v>
      </c>
      <c r="U26" s="1">
        <f t="shared" si="4"/>
        <v>87.8</v>
      </c>
    </row>
    <row r="27" spans="1:21" ht="15.75" customHeight="1">
      <c r="A27" s="3">
        <v>43862</v>
      </c>
      <c r="B27" s="2">
        <v>12.2</v>
      </c>
      <c r="C27" s="2">
        <v>13</v>
      </c>
      <c r="D27" s="2">
        <f t="shared" si="0"/>
        <v>25.2</v>
      </c>
      <c r="E27" s="2">
        <v>728.8</v>
      </c>
      <c r="F27" s="2">
        <v>105.2</v>
      </c>
      <c r="G27" s="2">
        <f t="shared" si="1"/>
        <v>834</v>
      </c>
      <c r="H27" s="2">
        <v>109.2</v>
      </c>
      <c r="I27" s="2">
        <v>52.9</v>
      </c>
      <c r="J27" s="2">
        <f t="shared" si="2"/>
        <v>162.1</v>
      </c>
      <c r="K27" s="2">
        <v>50.3</v>
      </c>
      <c r="L27" s="2">
        <v>914.8</v>
      </c>
      <c r="M27" s="2">
        <v>146.30000000000001</v>
      </c>
      <c r="N27" s="2">
        <v>517.29999999999995</v>
      </c>
      <c r="O27" s="2">
        <v>126.3</v>
      </c>
      <c r="P27" s="2">
        <f t="shared" si="3"/>
        <v>1704.6999999999998</v>
      </c>
      <c r="Q27" s="2">
        <v>13</v>
      </c>
      <c r="R27" s="2">
        <v>2.5</v>
      </c>
      <c r="S27" s="2">
        <v>7.4</v>
      </c>
      <c r="T27" s="2">
        <v>1.7</v>
      </c>
      <c r="U27" s="1">
        <f t="shared" si="4"/>
        <v>24.599999999999998</v>
      </c>
    </row>
    <row r="28" spans="1:21" ht="15.75" customHeight="1">
      <c r="A28" s="3">
        <v>43891</v>
      </c>
      <c r="B28" s="2">
        <v>23.8</v>
      </c>
      <c r="C28" s="2">
        <v>15.2</v>
      </c>
      <c r="D28" s="2">
        <f t="shared" si="0"/>
        <v>39</v>
      </c>
      <c r="E28" s="2">
        <v>1459.4</v>
      </c>
      <c r="F28" s="2">
        <v>55.2</v>
      </c>
      <c r="G28" s="2">
        <f t="shared" si="1"/>
        <v>1514.6000000000001</v>
      </c>
      <c r="H28" s="2">
        <v>218.1</v>
      </c>
      <c r="I28" s="2">
        <v>28</v>
      </c>
      <c r="J28" s="2">
        <f t="shared" si="2"/>
        <v>246.1</v>
      </c>
      <c r="K28" s="2">
        <v>58.6</v>
      </c>
      <c r="L28" s="2">
        <v>1442.7</v>
      </c>
      <c r="M28" s="2">
        <v>303.7</v>
      </c>
      <c r="N28" s="2">
        <v>1165.8</v>
      </c>
      <c r="O28" s="2">
        <v>177.9</v>
      </c>
      <c r="P28" s="2">
        <f t="shared" si="3"/>
        <v>3090.1</v>
      </c>
      <c r="Q28" s="2">
        <v>18.7</v>
      </c>
      <c r="R28" s="2">
        <v>4.2</v>
      </c>
      <c r="S28" s="2">
        <v>16</v>
      </c>
      <c r="T28" s="2">
        <v>2.1</v>
      </c>
      <c r="U28" s="1">
        <f t="shared" si="4"/>
        <v>41</v>
      </c>
    </row>
    <row r="29" spans="1:21" ht="15.75" customHeight="1">
      <c r="A29" s="3">
        <v>43922</v>
      </c>
      <c r="B29" s="2">
        <v>26.4</v>
      </c>
      <c r="C29" s="2">
        <v>13</v>
      </c>
      <c r="D29" s="2">
        <f t="shared" si="0"/>
        <v>39.4</v>
      </c>
      <c r="E29" s="2">
        <v>1663.8</v>
      </c>
      <c r="F29" s="2">
        <v>7.7</v>
      </c>
      <c r="G29" s="2">
        <f t="shared" si="1"/>
        <v>1671.5</v>
      </c>
      <c r="H29" s="2">
        <v>243.3</v>
      </c>
      <c r="I29" s="2">
        <v>5.0999999999999996</v>
      </c>
      <c r="J29" s="2">
        <f t="shared" si="2"/>
        <v>248.4</v>
      </c>
      <c r="K29" s="2">
        <v>66.3</v>
      </c>
      <c r="L29" s="2">
        <v>1603</v>
      </c>
      <c r="M29" s="2">
        <v>372.4</v>
      </c>
      <c r="N29" s="2">
        <v>1283.5</v>
      </c>
      <c r="O29" s="2">
        <v>189.8</v>
      </c>
      <c r="P29" s="2">
        <f t="shared" si="3"/>
        <v>3448.7000000000003</v>
      </c>
      <c r="Q29" s="2">
        <v>21</v>
      </c>
      <c r="R29" s="2">
        <v>6.3</v>
      </c>
      <c r="S29" s="2">
        <v>19.2</v>
      </c>
      <c r="T29" s="2">
        <v>2</v>
      </c>
      <c r="U29" s="1">
        <f t="shared" si="4"/>
        <v>48.5</v>
      </c>
    </row>
    <row r="30" spans="1:21" ht="15.75" customHeight="1">
      <c r="A30" s="3">
        <v>43952</v>
      </c>
      <c r="B30" s="2">
        <v>35</v>
      </c>
      <c r="C30" s="2">
        <v>13.733333333333301</v>
      </c>
      <c r="D30" s="2">
        <f t="shared" ref="D30:D31" si="5">SUM(B30:C30)</f>
        <v>48.733333333333299</v>
      </c>
      <c r="E30" s="2">
        <v>2219</v>
      </c>
      <c r="F30" s="2">
        <v>7.7</v>
      </c>
      <c r="G30" s="2">
        <f t="shared" ref="G30:G31" si="6">SUM(E30:F30)</f>
        <v>2226.6999999999998</v>
      </c>
      <c r="H30" s="2">
        <v>324.3</v>
      </c>
      <c r="I30" s="2">
        <v>5.0999999999999996</v>
      </c>
      <c r="J30" s="2">
        <f t="shared" ref="J30:J31" si="7">SUM(H30:I30)</f>
        <v>329.40000000000003</v>
      </c>
      <c r="K30" s="2">
        <v>74.400000000000006</v>
      </c>
      <c r="L30" s="2">
        <v>2008.36666666667</v>
      </c>
      <c r="M30" s="2">
        <v>500.23333333333301</v>
      </c>
      <c r="N30" s="2">
        <v>1755.06666666667</v>
      </c>
      <c r="O30" s="2">
        <v>228.166666666667</v>
      </c>
      <c r="P30" s="2">
        <f t="shared" si="3"/>
        <v>4491.8333333333403</v>
      </c>
      <c r="Q30" s="2">
        <v>25.566666666666698</v>
      </c>
      <c r="R30" s="2">
        <v>8.4</v>
      </c>
      <c r="S30" s="2">
        <v>22.4</v>
      </c>
      <c r="T30" s="2">
        <v>2.2333333333333298</v>
      </c>
      <c r="U30" s="1">
        <f t="shared" ref="U30:U31" si="8">SUM(Q30:T30)</f>
        <v>58.600000000000023</v>
      </c>
    </row>
    <row r="31" spans="1:21" ht="15.75" customHeight="1">
      <c r="A31" s="3">
        <v>43983</v>
      </c>
      <c r="B31" s="2">
        <v>42.1</v>
      </c>
      <c r="C31" s="2">
        <v>13.733333333333301</v>
      </c>
      <c r="D31" s="2">
        <f t="shared" si="5"/>
        <v>55.8333333333333</v>
      </c>
      <c r="E31" s="2">
        <v>2686.5</v>
      </c>
      <c r="F31" s="2">
        <v>7.7</v>
      </c>
      <c r="G31" s="2">
        <f t="shared" si="6"/>
        <v>2694.2</v>
      </c>
      <c r="H31" s="2">
        <v>391.35</v>
      </c>
      <c r="I31" s="2">
        <v>5.0999999999999996</v>
      </c>
      <c r="J31" s="2">
        <f t="shared" si="7"/>
        <v>396.45000000000005</v>
      </c>
      <c r="K31" s="2">
        <v>82.4</v>
      </c>
      <c r="L31" s="2">
        <v>2352.4666666666699</v>
      </c>
      <c r="M31" s="2">
        <v>613.28333333333296</v>
      </c>
      <c r="N31" s="2">
        <v>2138.1666666666702</v>
      </c>
      <c r="O31" s="2">
        <v>259.91666666666703</v>
      </c>
      <c r="P31" s="2">
        <f t="shared" si="3"/>
        <v>5363.8333333333403</v>
      </c>
      <c r="Q31" s="2">
        <v>29.566666666666698</v>
      </c>
      <c r="R31" s="2">
        <v>10.5</v>
      </c>
      <c r="S31" s="2">
        <v>25.6</v>
      </c>
      <c r="T31" s="2">
        <v>2.3833333333333302</v>
      </c>
      <c r="U31" s="1">
        <f t="shared" si="8"/>
        <v>68.050000000000026</v>
      </c>
    </row>
    <row r="32" spans="1:21" ht="15.75" customHeight="1">
      <c r="A32" s="12" t="s">
        <v>59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"/>
    </row>
    <row r="33" spans="1:21" ht="15.75" customHeight="1">
      <c r="A33" s="9">
        <v>44013</v>
      </c>
      <c r="B33" s="10">
        <v>39.552765999999998</v>
      </c>
      <c r="C33" s="10">
        <v>8.2080570000000002</v>
      </c>
      <c r="D33" s="10">
        <v>52.669753</v>
      </c>
      <c r="E33" s="10">
        <v>2146.5590139999999</v>
      </c>
      <c r="F33" s="10">
        <v>-20.905121999999999</v>
      </c>
      <c r="G33" s="10">
        <v>2343.300553</v>
      </c>
      <c r="H33" s="10">
        <v>211.58505299999999</v>
      </c>
      <c r="I33" s="10">
        <v>1.033949</v>
      </c>
      <c r="J33" s="10">
        <v>270.65297099999998</v>
      </c>
      <c r="K33" s="10">
        <v>74.697790999999995</v>
      </c>
      <c r="L33" s="10">
        <v>1896.995551</v>
      </c>
      <c r="M33" s="10">
        <v>338.51965799999999</v>
      </c>
      <c r="N33" s="10">
        <v>1922.524009</v>
      </c>
      <c r="O33" s="10">
        <v>108.512484</v>
      </c>
      <c r="P33" s="10">
        <v>4912.7845880000004</v>
      </c>
      <c r="Q33" s="10">
        <v>27.461281</v>
      </c>
      <c r="R33" s="10">
        <v>10.225781</v>
      </c>
      <c r="S33" s="10">
        <v>22.783052000000001</v>
      </c>
      <c r="T33" s="10">
        <v>2.2393869999999998</v>
      </c>
      <c r="U33" s="2">
        <f>SUM(Q33:T33)</f>
        <v>62.709500999999996</v>
      </c>
    </row>
    <row r="34" spans="1:21" ht="15.75" customHeight="1">
      <c r="A34" s="9">
        <v>44044</v>
      </c>
      <c r="B34" s="10">
        <v>44.954526000000001</v>
      </c>
      <c r="C34" s="10">
        <v>10.336973</v>
      </c>
      <c r="D34" s="10">
        <v>65.003310999999997</v>
      </c>
      <c r="E34" s="10">
        <v>1922.8982960000001</v>
      </c>
      <c r="F34" s="10">
        <v>-8.3895569999999999</v>
      </c>
      <c r="G34" s="10">
        <v>1990.7813349999999</v>
      </c>
      <c r="H34" s="10">
        <v>323.58261599999997</v>
      </c>
      <c r="I34" s="10">
        <v>8.4592240000000007</v>
      </c>
      <c r="J34" s="10">
        <v>256.424598</v>
      </c>
      <c r="K34" s="10">
        <v>80.429519999999997</v>
      </c>
      <c r="L34" s="10">
        <v>1606.405383</v>
      </c>
      <c r="M34" s="10">
        <v>470.95990399999999</v>
      </c>
      <c r="N34" s="10">
        <v>2027.1657560000001</v>
      </c>
      <c r="O34" s="10">
        <v>143.730467</v>
      </c>
      <c r="P34" s="10">
        <v>4241.6878180000003</v>
      </c>
      <c r="Q34" s="10">
        <v>28.807784000000002</v>
      </c>
      <c r="R34" s="10">
        <v>11.003003</v>
      </c>
      <c r="S34" s="10">
        <v>25.017520999999999</v>
      </c>
      <c r="T34" s="10">
        <v>3.491231</v>
      </c>
      <c r="U34" s="2">
        <f t="shared" ref="U34:U45" si="9">SUM(Q34:T34)</f>
        <v>68.319539000000006</v>
      </c>
    </row>
    <row r="35" spans="1:21" ht="15.75" customHeight="1">
      <c r="A35" s="9">
        <v>44075</v>
      </c>
      <c r="B35" s="10">
        <v>51.084741000000001</v>
      </c>
      <c r="C35" s="10">
        <v>8.1016490000000001</v>
      </c>
      <c r="D35" s="10">
        <v>63.529881000000003</v>
      </c>
      <c r="E35" s="10">
        <v>2281.0222659999999</v>
      </c>
      <c r="F35" s="10">
        <v>23.179687000000001</v>
      </c>
      <c r="G35" s="10">
        <v>2316.7446420000001</v>
      </c>
      <c r="H35" s="10">
        <v>316.53831700000001</v>
      </c>
      <c r="I35" s="10">
        <v>8.5110360000000007</v>
      </c>
      <c r="J35" s="10">
        <v>307.807007</v>
      </c>
      <c r="K35" s="10">
        <v>78.264214999999993</v>
      </c>
      <c r="L35" s="10">
        <v>1916.563269</v>
      </c>
      <c r="M35" s="10">
        <v>505.734061</v>
      </c>
      <c r="N35" s="10">
        <v>2268.3472839999999</v>
      </c>
      <c r="O35" s="10">
        <v>229.870226</v>
      </c>
      <c r="P35" s="10">
        <v>4610.6391569999996</v>
      </c>
      <c r="Q35" s="10">
        <v>32.484046999999997</v>
      </c>
      <c r="R35" s="10">
        <v>12.495224</v>
      </c>
      <c r="S35" s="10">
        <v>28.243272999999999</v>
      </c>
      <c r="T35" s="10">
        <v>2.5199509999999998</v>
      </c>
      <c r="U35" s="2">
        <f t="shared" si="9"/>
        <v>75.742495000000005</v>
      </c>
    </row>
    <row r="36" spans="1:21" ht="15.75" customHeight="1">
      <c r="A36" s="9">
        <v>44105</v>
      </c>
      <c r="B36" s="10">
        <v>48.617728999999997</v>
      </c>
      <c r="C36" s="10">
        <v>9.4738129999999998</v>
      </c>
      <c r="D36" s="10">
        <v>68.999031000000002</v>
      </c>
      <c r="E36" s="10">
        <v>2240.1861330000002</v>
      </c>
      <c r="F36" s="10">
        <v>13.305307000000001</v>
      </c>
      <c r="G36" s="10">
        <v>2403.1218990000002</v>
      </c>
      <c r="H36" s="10">
        <v>268.82244300000002</v>
      </c>
      <c r="I36" s="10">
        <v>17.985486000000002</v>
      </c>
      <c r="J36" s="10">
        <v>301.87863199999998</v>
      </c>
      <c r="K36" s="10">
        <v>74.262028999999998</v>
      </c>
      <c r="L36" s="10">
        <v>2001.4312159999999</v>
      </c>
      <c r="M36" s="10">
        <v>421.33041300000002</v>
      </c>
      <c r="N36" s="10">
        <v>2102.7018069999999</v>
      </c>
      <c r="O36" s="10">
        <v>188.93182300000001</v>
      </c>
      <c r="P36" s="10">
        <v>4785.5884990000004</v>
      </c>
      <c r="Q36" s="10">
        <v>30.598942000000001</v>
      </c>
      <c r="R36" s="10">
        <v>11.733810999999999</v>
      </c>
      <c r="S36" s="10">
        <v>26.227931000000002</v>
      </c>
      <c r="T36" s="10">
        <v>3.4627699999999999</v>
      </c>
      <c r="U36" s="2">
        <f t="shared" si="9"/>
        <v>72.023454000000001</v>
      </c>
    </row>
    <row r="37" spans="1:21" ht="15.75" customHeight="1">
      <c r="A37" s="9">
        <v>44136</v>
      </c>
      <c r="B37" s="10">
        <v>51.264296999999999</v>
      </c>
      <c r="C37" s="10">
        <v>12.100875</v>
      </c>
      <c r="D37" s="10">
        <v>74.675577000000004</v>
      </c>
      <c r="E37" s="10">
        <v>2324.801766</v>
      </c>
      <c r="F37" s="10">
        <v>-17.657975</v>
      </c>
      <c r="G37" s="10">
        <v>2427.218523</v>
      </c>
      <c r="H37" s="10">
        <v>323.73169100000001</v>
      </c>
      <c r="I37" s="10">
        <v>19.784109999999998</v>
      </c>
      <c r="J37" s="10">
        <v>378.75202100000001</v>
      </c>
      <c r="K37" s="10">
        <v>79.610355999999996</v>
      </c>
      <c r="L37" s="10">
        <v>2122.1000859999999</v>
      </c>
      <c r="M37" s="10">
        <v>473.86366800000002</v>
      </c>
      <c r="N37" s="10">
        <v>2194.329964</v>
      </c>
      <c r="O37" s="10">
        <v>213.96119400000001</v>
      </c>
      <c r="P37" s="10">
        <v>4838.8582560000004</v>
      </c>
      <c r="Q37" s="10">
        <v>30.472576</v>
      </c>
      <c r="R37" s="10">
        <v>11.428938</v>
      </c>
      <c r="S37" s="10">
        <v>26.964694999999999</v>
      </c>
      <c r="T37" s="10">
        <v>3.2191640000000001</v>
      </c>
      <c r="U37" s="2">
        <f t="shared" si="9"/>
        <v>72.085373000000004</v>
      </c>
    </row>
    <row r="38" spans="1:21" ht="15.75" customHeight="1">
      <c r="A38" s="9">
        <v>44166</v>
      </c>
      <c r="B38" s="10">
        <v>55.653292</v>
      </c>
      <c r="C38" s="10">
        <v>10.988263999999999</v>
      </c>
      <c r="D38" s="10">
        <v>71.499689000000004</v>
      </c>
      <c r="E38" s="10">
        <v>2425.7608639999999</v>
      </c>
      <c r="F38" s="10">
        <v>-13.248302000000001</v>
      </c>
      <c r="G38" s="10">
        <v>2582.6162370000002</v>
      </c>
      <c r="H38" s="10">
        <v>283.77776299999999</v>
      </c>
      <c r="I38" s="10">
        <v>28.542106</v>
      </c>
      <c r="J38" s="10">
        <v>339.48288500000001</v>
      </c>
      <c r="K38" s="10">
        <v>75.786150000000006</v>
      </c>
      <c r="L38" s="10">
        <v>2201.2417949999999</v>
      </c>
      <c r="M38" s="10">
        <v>466.93336799999997</v>
      </c>
      <c r="N38" s="10">
        <v>2351.1490920000001</v>
      </c>
      <c r="O38" s="10">
        <v>188.11060699999999</v>
      </c>
      <c r="P38" s="10">
        <v>5173.0260959999996</v>
      </c>
      <c r="Q38" s="10">
        <v>33.072215</v>
      </c>
      <c r="R38" s="10">
        <v>11.778143</v>
      </c>
      <c r="S38" s="10">
        <v>29.080421000000001</v>
      </c>
      <c r="T38" s="10">
        <v>3.0832790000000001</v>
      </c>
      <c r="U38" s="2">
        <f t="shared" si="9"/>
        <v>77.014058000000006</v>
      </c>
    </row>
    <row r="39" spans="1:21" ht="15.75" customHeight="1">
      <c r="A39" s="9">
        <v>44197</v>
      </c>
      <c r="B39" s="10">
        <v>53.468259000000003</v>
      </c>
      <c r="C39" s="10">
        <v>15.265934</v>
      </c>
      <c r="D39" s="10">
        <v>81.651099000000002</v>
      </c>
      <c r="E39" s="10">
        <v>2065.1605260000001</v>
      </c>
      <c r="F39" s="10">
        <v>19.057691999999999</v>
      </c>
      <c r="G39" s="10">
        <v>2214.059788</v>
      </c>
      <c r="H39" s="10">
        <v>300.29162700000001</v>
      </c>
      <c r="I39" s="10">
        <v>29.068784000000001</v>
      </c>
      <c r="J39" s="10">
        <v>232.585295</v>
      </c>
      <c r="K39" s="10">
        <v>76.216009999999997</v>
      </c>
      <c r="L39" s="10">
        <v>1763.399862</v>
      </c>
      <c r="M39" s="10">
        <v>448.07478700000001</v>
      </c>
      <c r="N39" s="10">
        <v>2211.4089909999998</v>
      </c>
      <c r="O39" s="10">
        <v>116.3134</v>
      </c>
      <c r="P39" s="10">
        <v>4723.1028900000001</v>
      </c>
      <c r="Q39" s="10">
        <v>31.745183999999998</v>
      </c>
      <c r="R39" s="10">
        <v>12.829885000000001</v>
      </c>
      <c r="S39" s="10">
        <v>27.519601000000002</v>
      </c>
      <c r="T39" s="10">
        <v>3.9182229999999998</v>
      </c>
      <c r="U39" s="2">
        <f t="shared" si="9"/>
        <v>76.012893000000005</v>
      </c>
    </row>
    <row r="40" spans="1:21" ht="15.75" customHeight="1">
      <c r="A40" s="9">
        <v>44228</v>
      </c>
      <c r="B40" s="10">
        <v>54.445304</v>
      </c>
      <c r="C40" s="10">
        <v>12.769996000000001</v>
      </c>
      <c r="D40" s="10">
        <v>76.239872000000005</v>
      </c>
      <c r="E40" s="10">
        <v>2093.7797930000002</v>
      </c>
      <c r="F40" s="10">
        <v>17.88683</v>
      </c>
      <c r="G40" s="10">
        <v>2041.201818</v>
      </c>
      <c r="H40" s="10">
        <v>307.51088499999997</v>
      </c>
      <c r="I40" s="10">
        <v>34.468538000000002</v>
      </c>
      <c r="J40" s="10">
        <v>288.703397</v>
      </c>
      <c r="K40" s="10">
        <v>78.522425999999996</v>
      </c>
      <c r="L40" s="10">
        <v>1639.0911080000001</v>
      </c>
      <c r="M40" s="10">
        <v>469.67219499999999</v>
      </c>
      <c r="N40" s="10">
        <v>2297.2487040000001</v>
      </c>
      <c r="O40" s="10">
        <v>185.70475099999999</v>
      </c>
      <c r="P40" s="10">
        <v>4288.3746330000004</v>
      </c>
      <c r="Q40" s="10">
        <v>31.068966</v>
      </c>
      <c r="R40" s="10">
        <v>12.109775000000001</v>
      </c>
      <c r="S40" s="10">
        <v>27.754885999999999</v>
      </c>
      <c r="T40" s="10">
        <v>2.948359</v>
      </c>
      <c r="U40" s="2">
        <f t="shared" si="9"/>
        <v>73.881985999999998</v>
      </c>
    </row>
    <row r="41" spans="1:21" ht="15.75" customHeight="1">
      <c r="A41" s="9">
        <v>44256</v>
      </c>
      <c r="B41" s="10">
        <v>57.601345000000002</v>
      </c>
      <c r="C41" s="10">
        <v>14.458187000000001</v>
      </c>
      <c r="D41" s="10">
        <v>82.880640999999997</v>
      </c>
      <c r="E41" s="10">
        <v>2360.7626260000002</v>
      </c>
      <c r="F41" s="10">
        <v>-13.341957000000001</v>
      </c>
      <c r="G41" s="10">
        <v>2414.4412339999999</v>
      </c>
      <c r="H41" s="10">
        <v>285.428876</v>
      </c>
      <c r="I41" s="10">
        <v>31.609824</v>
      </c>
      <c r="J41" s="10">
        <v>318.37302499999998</v>
      </c>
      <c r="K41" s="10">
        <v>75.415104999999997</v>
      </c>
      <c r="L41" s="10">
        <v>2008.3371569999999</v>
      </c>
      <c r="M41" s="10">
        <v>458.55611299999998</v>
      </c>
      <c r="N41" s="10">
        <v>2393.4358820000002</v>
      </c>
      <c r="O41" s="10">
        <v>234.45219</v>
      </c>
      <c r="P41" s="10">
        <v>4747.2576220000001</v>
      </c>
      <c r="Q41" s="10">
        <v>32.979025999999998</v>
      </c>
      <c r="R41" s="10">
        <v>11.909369</v>
      </c>
      <c r="S41" s="10">
        <v>29.170003000000001</v>
      </c>
      <c r="T41" s="10">
        <v>4.1065399999999999</v>
      </c>
      <c r="U41" s="2">
        <f t="shared" si="9"/>
        <v>78.164937999999992</v>
      </c>
    </row>
    <row r="42" spans="1:21" ht="15.75" customHeight="1">
      <c r="A42" s="9">
        <v>44287</v>
      </c>
      <c r="B42" s="10">
        <v>55.875844000000001</v>
      </c>
      <c r="C42" s="10">
        <v>13.317686</v>
      </c>
      <c r="D42" s="10">
        <v>83.044621000000006</v>
      </c>
      <c r="E42" s="10">
        <v>2245.9170399999998</v>
      </c>
      <c r="F42" s="10">
        <v>-16.843928999999999</v>
      </c>
      <c r="G42" s="10">
        <v>2456.4954950000001</v>
      </c>
      <c r="H42" s="10">
        <v>308.337559</v>
      </c>
      <c r="I42" s="10">
        <v>32.548152000000002</v>
      </c>
      <c r="J42" s="10">
        <v>336.84328599999998</v>
      </c>
      <c r="K42" s="10">
        <v>77.407290000000003</v>
      </c>
      <c r="L42" s="10">
        <v>2116.9018700000001</v>
      </c>
      <c r="M42" s="10">
        <v>457.670548</v>
      </c>
      <c r="N42" s="10">
        <v>2281.7433150000002</v>
      </c>
      <c r="O42" s="10">
        <v>196.76209</v>
      </c>
      <c r="P42" s="10">
        <v>4901.2091259999997</v>
      </c>
      <c r="Q42" s="10">
        <v>32.209674999999997</v>
      </c>
      <c r="R42" s="10">
        <v>12.045114</v>
      </c>
      <c r="S42" s="10">
        <v>28.078997999999999</v>
      </c>
      <c r="T42" s="10">
        <v>3.3694829999999998</v>
      </c>
      <c r="U42" s="2">
        <f t="shared" si="9"/>
        <v>75.703270000000003</v>
      </c>
    </row>
    <row r="43" spans="1:21" ht="15.75" customHeight="1">
      <c r="A43" s="9">
        <v>44317</v>
      </c>
      <c r="B43" s="10">
        <v>55.955316000000003</v>
      </c>
      <c r="C43" s="10">
        <v>11.207115</v>
      </c>
      <c r="D43" s="10">
        <v>81.278025999999997</v>
      </c>
      <c r="E43" s="10">
        <v>2268.3922899999998</v>
      </c>
      <c r="F43" s="10">
        <v>13.945034</v>
      </c>
      <c r="G43" s="10">
        <v>2419.0103600000002</v>
      </c>
      <c r="H43" s="10">
        <v>295.570176</v>
      </c>
      <c r="I43" s="10">
        <v>26.177282999999999</v>
      </c>
      <c r="J43" s="10">
        <v>373.170683</v>
      </c>
      <c r="K43" s="10">
        <v>77.347575000000006</v>
      </c>
      <c r="L43" s="10">
        <v>2116.9191300000002</v>
      </c>
      <c r="M43" s="10">
        <v>464.70350999999999</v>
      </c>
      <c r="N43" s="10">
        <v>2358.7972089999998</v>
      </c>
      <c r="O43" s="10">
        <v>183.73489599999999</v>
      </c>
      <c r="P43" s="10">
        <v>4831.9433200000003</v>
      </c>
      <c r="Q43" s="10">
        <v>31.366077000000001</v>
      </c>
      <c r="R43" s="10">
        <v>12.849311999999999</v>
      </c>
      <c r="S43" s="10">
        <v>28.092085000000001</v>
      </c>
      <c r="T43" s="10">
        <v>3.766832</v>
      </c>
      <c r="U43" s="2">
        <f t="shared" si="9"/>
        <v>76.074305999999993</v>
      </c>
    </row>
    <row r="44" spans="1:21" ht="15.75" customHeight="1">
      <c r="A44" s="9">
        <v>44348</v>
      </c>
      <c r="B44" s="10">
        <v>58.256737999999999</v>
      </c>
      <c r="C44" s="10">
        <v>12.710169</v>
      </c>
      <c r="D44" s="10">
        <v>88.268206000000006</v>
      </c>
      <c r="E44" s="10">
        <v>2302.0958740000001</v>
      </c>
      <c r="F44" s="10">
        <v>21.175929</v>
      </c>
      <c r="G44" s="10">
        <v>2462.4040789999999</v>
      </c>
      <c r="H44" s="10">
        <v>295.35058099999998</v>
      </c>
      <c r="I44" s="10">
        <v>23.693677999999998</v>
      </c>
      <c r="J44" s="10">
        <v>270.552502</v>
      </c>
      <c r="K44" s="10">
        <v>75.922836000000004</v>
      </c>
      <c r="L44" s="10">
        <v>2026.806726</v>
      </c>
      <c r="M44" s="10">
        <v>458.356897</v>
      </c>
      <c r="N44" s="10">
        <v>2414.1201879999999</v>
      </c>
      <c r="O44" s="10">
        <v>152.59335799999999</v>
      </c>
      <c r="P44" s="10">
        <v>4994.7292029999999</v>
      </c>
      <c r="Q44" s="10">
        <v>32.751975000000002</v>
      </c>
      <c r="R44" s="10">
        <v>12.218297</v>
      </c>
      <c r="S44" s="10">
        <v>29.070899000000001</v>
      </c>
      <c r="T44" s="10">
        <v>4.0762460000000003</v>
      </c>
      <c r="U44" s="2">
        <f t="shared" si="9"/>
        <v>78.117417000000003</v>
      </c>
    </row>
    <row r="45" spans="1:21" ht="15.75" customHeight="1">
      <c r="A45" s="9">
        <v>44378</v>
      </c>
      <c r="B45" s="10">
        <v>57.020780000000002</v>
      </c>
      <c r="C45" s="10">
        <v>9.2749480000000002</v>
      </c>
      <c r="D45" s="10">
        <v>81.382479000000004</v>
      </c>
      <c r="E45" s="10">
        <v>2103.1471929999998</v>
      </c>
      <c r="F45" s="10">
        <v>-8.2804690000000001</v>
      </c>
      <c r="G45" s="10">
        <v>2148.307464</v>
      </c>
      <c r="H45" s="10">
        <v>304.33247699999998</v>
      </c>
      <c r="I45" s="10">
        <v>15.712666</v>
      </c>
      <c r="J45" s="10">
        <v>242.00044800000001</v>
      </c>
      <c r="K45" s="10">
        <v>77.677440000000004</v>
      </c>
      <c r="L45" s="10">
        <v>1687.122171</v>
      </c>
      <c r="M45" s="10">
        <v>460.58469200000002</v>
      </c>
      <c r="N45" s="10">
        <v>2328.0655240000001</v>
      </c>
      <c r="O45" s="10">
        <v>151.38458800000001</v>
      </c>
      <c r="P45" s="10">
        <v>4628.2543329999999</v>
      </c>
      <c r="Q45" s="10">
        <v>32.405270999999999</v>
      </c>
      <c r="R45" s="10">
        <v>12.132374</v>
      </c>
      <c r="S45" s="10">
        <v>28.336148000000001</v>
      </c>
      <c r="T45" s="10">
        <v>3.3921039999999998</v>
      </c>
      <c r="U45" s="2">
        <f t="shared" si="9"/>
        <v>76.26589700000001</v>
      </c>
    </row>
    <row r="46" spans="1:21" ht="15.75" customHeight="1">
      <c r="A46" s="7" t="s">
        <v>60</v>
      </c>
    </row>
    <row r="47" spans="1:21" ht="15.75" customHeight="1">
      <c r="A47" s="9">
        <v>44013</v>
      </c>
      <c r="B47">
        <f>B33*('Black Swan'!H2+1)</f>
        <v>44.212081834799996</v>
      </c>
      <c r="C47">
        <f>C33*('Black Swan'!H2+1)</f>
        <v>9.1749661146000001</v>
      </c>
      <c r="D47">
        <f>D33*('Black Swan'!H2+1)</f>
        <v>58.874249903399992</v>
      </c>
      <c r="E47">
        <f>E33*('Black Swan'!H2+1)</f>
        <v>2399.4236658491996</v>
      </c>
      <c r="F47">
        <f>F33*('Black Swan'!H2+1)</f>
        <v>-23.367745371599998</v>
      </c>
      <c r="G47">
        <f>G33*('Black Swan'!H2+1)</f>
        <v>2619.3413581433997</v>
      </c>
      <c r="H47">
        <f>H33*('Black Swan'!H2+1)</f>
        <v>236.50977224339996</v>
      </c>
      <c r="I47">
        <f>I33*('Black Swan'!H2+1)</f>
        <v>1.1557481921999999</v>
      </c>
      <c r="J47">
        <f>J33*('Black Swan'!H2+1)</f>
        <v>302.53589098379996</v>
      </c>
      <c r="K47">
        <f>K33*('Black Swan'!H2+1)</f>
        <v>83.497190779799993</v>
      </c>
      <c r="L47">
        <f>L33*('Black Swan'!H2+1)</f>
        <v>2120.4616269077997</v>
      </c>
      <c r="M47">
        <f>M33*('Black Swan'!H2+1)</f>
        <v>378.39727371239997</v>
      </c>
      <c r="N47">
        <f>N33*('Black Swan'!H2+1)</f>
        <v>2148.9973372601999</v>
      </c>
      <c r="O47">
        <f>O33*('Black Swan'!H2+1)</f>
        <v>121.29525461519999</v>
      </c>
      <c r="P47">
        <f>P33*('Black Swan'!H2+1)</f>
        <v>5491.5106124663998</v>
      </c>
      <c r="Q47">
        <f>Q33*('Black Swan'!H2+1)</f>
        <v>30.696219901799996</v>
      </c>
      <c r="R47">
        <f>R33*('Black Swan'!H2+1)</f>
        <v>11.430378001799999</v>
      </c>
      <c r="S47">
        <f>S33*('Black Swan'!H2+1)</f>
        <v>25.466895525599998</v>
      </c>
      <c r="T47">
        <f>T33*('Black Swan'!H2+1)</f>
        <v>2.5031867885999994</v>
      </c>
      <c r="U47">
        <f>U33*('Black Swan'!H2+1)</f>
        <v>70.096680217799985</v>
      </c>
    </row>
    <row r="48" spans="1:21" ht="15.75" customHeight="1">
      <c r="A48" s="9">
        <v>44044</v>
      </c>
      <c r="B48">
        <f>B34*('Black Swan'!H3+1)</f>
        <v>52.947440722799996</v>
      </c>
      <c r="C48">
        <f>C34*('Black Swan'!H3+1)</f>
        <v>12.174886799399999</v>
      </c>
      <c r="D48">
        <f>D34*('Black Swan'!H3+1)</f>
        <v>76.560899695799989</v>
      </c>
      <c r="E48">
        <f>E34*('Black Swan'!H3+1)</f>
        <v>2264.7896130288</v>
      </c>
      <c r="F48">
        <f>F34*('Black Swan'!H3+1)</f>
        <v>-9.8812202345999989</v>
      </c>
      <c r="G48">
        <f>G34*('Black Swan'!H3+1)</f>
        <v>2344.7422563629998</v>
      </c>
      <c r="H48">
        <f>H34*('Black Swan'!H3+1)</f>
        <v>381.11560512479997</v>
      </c>
      <c r="I48">
        <f>I34*('Black Swan'!H3+1)</f>
        <v>9.9632740272000007</v>
      </c>
      <c r="J48">
        <f>J34*('Black Swan'!H3+1)</f>
        <v>302.01689152439997</v>
      </c>
      <c r="K48">
        <f>K34*('Black Swan'!H3+1)</f>
        <v>94.729888655999986</v>
      </c>
      <c r="L48">
        <f>L34*('Black Swan'!H3+1)</f>
        <v>1892.0242600974</v>
      </c>
      <c r="M48">
        <f>M34*('Black Swan'!H3+1)</f>
        <v>554.69657493119996</v>
      </c>
      <c r="N48">
        <f>N34*('Black Swan'!H3+1)</f>
        <v>2387.5958274168001</v>
      </c>
      <c r="O48">
        <f>O34*('Black Swan'!H3+1)</f>
        <v>169.28574403260001</v>
      </c>
      <c r="P48">
        <f>P34*('Black Swan'!H3+1)</f>
        <v>4995.8599120404006</v>
      </c>
      <c r="Q48">
        <f>Q34*('Black Swan'!H3+1)</f>
        <v>33.929807995200001</v>
      </c>
      <c r="R48">
        <f>R34*('Black Swan'!H3+1)</f>
        <v>12.959336933399999</v>
      </c>
      <c r="S48">
        <f>S34*('Black Swan'!H3+1)</f>
        <v>29.465636233799998</v>
      </c>
      <c r="T48">
        <f>T34*('Black Swan'!H3+1)</f>
        <v>4.1119718717999998</v>
      </c>
      <c r="U48">
        <f>U34*('Black Swan'!H3+1)</f>
        <v>80.466753034200011</v>
      </c>
    </row>
    <row r="49" spans="1:21" ht="15.75" customHeight="1">
      <c r="A49" s="9">
        <v>44075</v>
      </c>
      <c r="B49">
        <f>B35*('Black Swan'!H4+1)</f>
        <v>55.621066000799999</v>
      </c>
      <c r="C49">
        <f>C35*('Black Swan'!H4+1)</f>
        <v>8.8210754312000006</v>
      </c>
      <c r="D49">
        <f>D35*('Black Swan'!H4+1)</f>
        <v>69.171334432800009</v>
      </c>
      <c r="E49">
        <f>E35*('Black Swan'!H4+1)</f>
        <v>2483.5770432208001</v>
      </c>
      <c r="F49">
        <f>F35*('Black Swan'!H4+1)</f>
        <v>25.2380432056</v>
      </c>
      <c r="G49">
        <f>G35*('Black Swan'!H4+1)</f>
        <v>2522.4715662096</v>
      </c>
      <c r="H49">
        <f>H35*('Black Swan'!H4+1)</f>
        <v>344.6469195496</v>
      </c>
      <c r="I49">
        <f>I35*('Black Swan'!H4+1)</f>
        <v>9.2668159968000001</v>
      </c>
      <c r="J49">
        <f>J35*('Black Swan'!H4+1)</f>
        <v>335.14026922160002</v>
      </c>
      <c r="K49">
        <f>K35*('Black Swan'!H4+1)</f>
        <v>85.214077291999985</v>
      </c>
      <c r="L49">
        <f>L35*('Black Swan'!H4+1)</f>
        <v>2086.7540872872</v>
      </c>
      <c r="M49">
        <f>M35*('Black Swan'!H4+1)</f>
        <v>550.64324561679996</v>
      </c>
      <c r="N49">
        <f>N35*('Black Swan'!H4+1)</f>
        <v>2469.7765228191997</v>
      </c>
      <c r="O49">
        <f>O35*('Black Swan'!H4+1)</f>
        <v>250.28270206880001</v>
      </c>
      <c r="P49">
        <f>P35*('Black Swan'!H4+1)</f>
        <v>5020.0639141415995</v>
      </c>
      <c r="Q49">
        <f>Q35*('Black Swan'!H4+1)</f>
        <v>35.368630373599999</v>
      </c>
      <c r="R49">
        <f>R35*('Black Swan'!H4+1)</f>
        <v>13.604799891200001</v>
      </c>
      <c r="S49">
        <f>S35*('Black Swan'!H4+1)</f>
        <v>30.7512756424</v>
      </c>
      <c r="T49">
        <f>T35*('Black Swan'!H4+1)</f>
        <v>2.7437226487999999</v>
      </c>
      <c r="U49">
        <f>U35*('Black Swan'!H4+1)</f>
        <v>82.468428556000006</v>
      </c>
    </row>
    <row r="50" spans="1:21" ht="15.75" customHeight="1">
      <c r="A50" s="9">
        <v>44105</v>
      </c>
      <c r="B50">
        <f>B36*('Black Swan'!H5+1)</f>
        <v>48.573973043899997</v>
      </c>
      <c r="C50">
        <f>C36*('Black Swan'!H5+1)</f>
        <v>9.4652865682999998</v>
      </c>
      <c r="D50">
        <f>D36*('Black Swan'!H5+1)</f>
        <v>68.936931872100004</v>
      </c>
      <c r="E50">
        <f>E36*('Black Swan'!H5+1)</f>
        <v>2238.1699654803001</v>
      </c>
      <c r="F50">
        <f>F36*('Black Swan'!H5+1)</f>
        <v>13.2933322237</v>
      </c>
      <c r="G50">
        <f>G36*('Black Swan'!H5+1)</f>
        <v>2400.9590892909</v>
      </c>
      <c r="H50">
        <f>H36*('Black Swan'!H5+1)</f>
        <v>268.58050280130004</v>
      </c>
      <c r="I50">
        <f>I36*('Black Swan'!H5+1)</f>
        <v>17.969299062600001</v>
      </c>
      <c r="J50">
        <f>J36*('Black Swan'!H5+1)</f>
        <v>301.60694123119998</v>
      </c>
      <c r="K50">
        <f>K36*('Black Swan'!H5+1)</f>
        <v>74.195193173899995</v>
      </c>
      <c r="L50">
        <f>L36*('Black Swan'!H5+1)</f>
        <v>1999.6299279056</v>
      </c>
      <c r="M50">
        <f>M36*('Black Swan'!H5+1)</f>
        <v>420.95121562830002</v>
      </c>
      <c r="N50">
        <f>N36*('Black Swan'!H5+1)</f>
        <v>2100.8093753736998</v>
      </c>
      <c r="O50">
        <f>O36*('Black Swan'!H5+1)</f>
        <v>188.76178435930001</v>
      </c>
      <c r="P50">
        <f>P36*('Black Swan'!H5+1)</f>
        <v>4781.2814693509008</v>
      </c>
      <c r="Q50">
        <f>Q36*('Black Swan'!H5+1)</f>
        <v>30.5714029522</v>
      </c>
      <c r="R50">
        <f>R36*('Black Swan'!H5+1)</f>
        <v>11.723250570099999</v>
      </c>
      <c r="S50">
        <f>S36*('Black Swan'!H5+1)</f>
        <v>26.204325862100003</v>
      </c>
      <c r="T50">
        <f>T36*('Black Swan'!H5+1)</f>
        <v>3.4596535070000001</v>
      </c>
      <c r="U50">
        <f>U36*('Black Swan'!H5+1)</f>
        <v>71.958632891400001</v>
      </c>
    </row>
    <row r="51" spans="1:21" ht="15.75" customHeight="1">
      <c r="A51" s="9">
        <v>44136</v>
      </c>
      <c r="B51">
        <f>B37*('Black Swan'!H6+1)</f>
        <v>35.326227062699999</v>
      </c>
      <c r="C51">
        <f>C37*('Black Swan'!H6+1)</f>
        <v>8.3387129625000007</v>
      </c>
      <c r="D51">
        <f>D37*('Black Swan'!H6+1)</f>
        <v>51.458940110700006</v>
      </c>
      <c r="E51">
        <f>E37*('Black Swan'!H6+1)</f>
        <v>1602.0208969506002</v>
      </c>
      <c r="F51">
        <f>F37*('Black Swan'!H6+1)</f>
        <v>-12.168110572500002</v>
      </c>
      <c r="G51">
        <f>G37*('Black Swan'!H6+1)</f>
        <v>1672.5962841993</v>
      </c>
      <c r="H51">
        <f>H37*('Black Swan'!H6+1)</f>
        <v>223.08350826810002</v>
      </c>
      <c r="I51">
        <f>I37*('Black Swan'!H6+1)</f>
        <v>13.633230201</v>
      </c>
      <c r="J51">
        <f>J37*('Black Swan'!H6+1)</f>
        <v>260.9980176711</v>
      </c>
      <c r="K51">
        <f>K37*('Black Swan'!H6+1)</f>
        <v>54.859496319599998</v>
      </c>
      <c r="L51">
        <f>L37*('Black Swan'!H6+1)</f>
        <v>1462.3391692626001</v>
      </c>
      <c r="M51">
        <f>M37*('Black Swan'!H6+1)</f>
        <v>326.53945361880005</v>
      </c>
      <c r="N51">
        <f>N37*('Black Swan'!H6+1)</f>
        <v>1512.1127781924001</v>
      </c>
      <c r="O51">
        <f>O37*('Black Swan'!H6+1)</f>
        <v>147.44065878540002</v>
      </c>
      <c r="P51">
        <f>P37*('Black Swan'!H6+1)</f>
        <v>3334.4572242096006</v>
      </c>
      <c r="Q51">
        <f>Q37*('Black Swan'!H6+1)</f>
        <v>20.998652121600003</v>
      </c>
      <c r="R51">
        <f>R37*('Black Swan'!H6+1)</f>
        <v>7.8756811758000005</v>
      </c>
      <c r="S51">
        <f>S37*('Black Swan'!H6+1)</f>
        <v>18.581371324500001</v>
      </c>
      <c r="T51">
        <f>T37*('Black Swan'!H6+1)</f>
        <v>2.2183259124000001</v>
      </c>
      <c r="U51">
        <f>U37*('Black Swan'!H6+1)</f>
        <v>49.674030534300009</v>
      </c>
    </row>
    <row r="52" spans="1:21" ht="15.75" customHeight="1">
      <c r="A52" s="9">
        <v>44166</v>
      </c>
      <c r="B52">
        <f>B38*('Black Swan'!H7+1)</f>
        <v>31.115755557199996</v>
      </c>
      <c r="C52">
        <f>C38*('Black Swan'!H7+1)</f>
        <v>6.143538402399999</v>
      </c>
      <c r="D52">
        <f>D38*('Black Swan'!H7+1)</f>
        <v>39.975476119899994</v>
      </c>
      <c r="E52">
        <f>E38*('Black Swan'!H7+1)</f>
        <v>1356.2428990623998</v>
      </c>
      <c r="F52">
        <f>F38*('Black Swan'!H7+1)</f>
        <v>-7.4071256481999992</v>
      </c>
      <c r="G52">
        <f>G38*('Black Swan'!H7+1)</f>
        <v>1443.9407381066999</v>
      </c>
      <c r="H52">
        <f>H38*('Black Swan'!H7+1)</f>
        <v>158.66014729329999</v>
      </c>
      <c r="I52">
        <f>I38*('Black Swan'!H7+1)</f>
        <v>15.957891464599998</v>
      </c>
      <c r="J52">
        <f>J38*('Black Swan'!H7+1)</f>
        <v>189.80488100349999</v>
      </c>
      <c r="K52">
        <f>K38*('Black Swan'!H7+1)</f>
        <v>42.372036465000001</v>
      </c>
      <c r="L52">
        <f>L38*('Black Swan'!H7+1)</f>
        <v>1230.7142875844997</v>
      </c>
      <c r="M52">
        <f>M38*('Black Swan'!H7+1)</f>
        <v>261.06244604879993</v>
      </c>
      <c r="N52">
        <f>N38*('Black Swan'!H7+1)</f>
        <v>1314.5274573371998</v>
      </c>
      <c r="O52">
        <f>O38*('Black Swan'!H7+1)</f>
        <v>105.17264037369998</v>
      </c>
      <c r="P52">
        <f>P38*('Black Swan'!H7+1)</f>
        <v>2892.2388902735993</v>
      </c>
      <c r="Q52">
        <f>Q38*('Black Swan'!H7+1)</f>
        <v>18.490675406499999</v>
      </c>
      <c r="R52">
        <f>R38*('Black Swan'!H7+1)</f>
        <v>6.5851597512999991</v>
      </c>
      <c r="S52">
        <f>S38*('Black Swan'!H7+1)</f>
        <v>16.258863381099999</v>
      </c>
      <c r="T52">
        <f>T38*('Black Swan'!H7+1)</f>
        <v>1.7238612888999998</v>
      </c>
      <c r="U52">
        <f>U38*('Black Swan'!H7+1)</f>
        <v>43.058559827799996</v>
      </c>
    </row>
    <row r="53" spans="1:21" ht="15.75" customHeight="1">
      <c r="A53" s="9">
        <v>44197</v>
      </c>
      <c r="B53">
        <f>B39*('Black Swan'!H8+1)</f>
        <v>32.567516556900003</v>
      </c>
      <c r="C53">
        <f>C39*('Black Swan'!H8+1)</f>
        <v>9.2984803993999989</v>
      </c>
      <c r="D53">
        <f>D39*('Black Swan'!H8+1)</f>
        <v>49.733684400899996</v>
      </c>
      <c r="E53">
        <f>E39*('Black Swan'!H8+1)</f>
        <v>1257.8892763865999</v>
      </c>
      <c r="F53">
        <f>F39*('Black Swan'!H8+1)</f>
        <v>11.608040197199999</v>
      </c>
      <c r="G53">
        <f>G39*('Black Swan'!H8+1)</f>
        <v>1348.5838168707999</v>
      </c>
      <c r="H53">
        <f>H39*('Black Swan'!H8+1)</f>
        <v>182.90763000569999</v>
      </c>
      <c r="I53">
        <f>I39*('Black Swan'!H8+1)</f>
        <v>17.705796334399999</v>
      </c>
      <c r="J53">
        <f>J39*('Black Swan'!H8+1)</f>
        <v>141.6677031845</v>
      </c>
      <c r="K53">
        <f>K39*('Black Swan'!H8+1)</f>
        <v>46.423171690999993</v>
      </c>
      <c r="L53">
        <f>L39*('Black Swan'!H8+1)</f>
        <v>1074.0868559441999</v>
      </c>
      <c r="M53">
        <f>M39*('Black Swan'!H8+1)</f>
        <v>272.92235276169998</v>
      </c>
      <c r="N53">
        <f>N39*('Black Swan'!H8+1)</f>
        <v>1346.9692164180999</v>
      </c>
      <c r="O53">
        <f>O39*('Black Swan'!H8+1)</f>
        <v>70.846491939999993</v>
      </c>
      <c r="P53">
        <f>P39*('Black Swan'!H8+1)</f>
        <v>2876.841970299</v>
      </c>
      <c r="Q53">
        <f>Q39*('Black Swan'!H8+1)</f>
        <v>19.335991574399998</v>
      </c>
      <c r="R53">
        <f>R39*('Black Swan'!H8+1)</f>
        <v>7.8146829535000002</v>
      </c>
      <c r="S53">
        <f>S39*('Black Swan'!H8+1)</f>
        <v>16.762188969099999</v>
      </c>
      <c r="T53">
        <f>T39*('Black Swan'!H8+1)</f>
        <v>2.3865896293</v>
      </c>
      <c r="U53">
        <f>U39*('Black Swan'!H8+1)</f>
        <v>46.299453126300001</v>
      </c>
    </row>
    <row r="54" spans="1:21" ht="15.75" customHeight="1">
      <c r="A54" s="9">
        <v>44228</v>
      </c>
      <c r="B54">
        <f>B40*('Black Swan'!H9+1)</f>
        <v>32.618181626399995</v>
      </c>
      <c r="C54">
        <f>C40*('Black Swan'!H9+1)</f>
        <v>7.6505046036</v>
      </c>
      <c r="D54">
        <f>D40*('Black Swan'!H9+1)</f>
        <v>45.675307315200001</v>
      </c>
      <c r="E54">
        <f>E40*('Black Swan'!H9+1)</f>
        <v>1254.3834739863</v>
      </c>
      <c r="F54">
        <f>F40*('Black Swan'!H9+1)</f>
        <v>10.715999853</v>
      </c>
      <c r="G54">
        <f>G40*('Black Swan'!H9+1)</f>
        <v>1222.8840091637999</v>
      </c>
      <c r="H54">
        <f>H40*('Black Swan'!H9+1)</f>
        <v>184.22977120349998</v>
      </c>
      <c r="I54">
        <f>I40*('Black Swan'!H9+1)</f>
        <v>20.650101115800002</v>
      </c>
      <c r="J54">
        <f>J40*('Black Swan'!H9+1)</f>
        <v>172.96220514269999</v>
      </c>
      <c r="K54">
        <f>K40*('Black Swan'!H9+1)</f>
        <v>47.042785416599997</v>
      </c>
      <c r="L54">
        <f>L40*('Black Swan'!H9+1)</f>
        <v>981.97948280280002</v>
      </c>
      <c r="M54">
        <f>M40*('Black Swan'!H9+1)</f>
        <v>281.38061202449995</v>
      </c>
      <c r="N54">
        <f>N40*('Black Swan'!H9+1)</f>
        <v>1376.2816985663999</v>
      </c>
      <c r="O54">
        <f>O40*('Black Swan'!H9+1)</f>
        <v>111.25571632409999</v>
      </c>
      <c r="P54">
        <f>P40*('Black Swan'!H9+1)</f>
        <v>2569.1652426302999</v>
      </c>
      <c r="Q54">
        <f>Q40*('Black Swan'!H9+1)</f>
        <v>18.6134175306</v>
      </c>
      <c r="R54">
        <f>R40*('Black Swan'!H9+1)</f>
        <v>7.2549662025000003</v>
      </c>
      <c r="S54">
        <f>S40*('Black Swan'!H9+1)</f>
        <v>16.6279522026</v>
      </c>
      <c r="T54">
        <f>T40*('Black Swan'!H9+1)</f>
        <v>1.7663618768999998</v>
      </c>
      <c r="U54">
        <f>U40*('Black Swan'!H9+1)</f>
        <v>44.262697812599995</v>
      </c>
    </row>
    <row r="55" spans="1:21" ht="15.75" customHeight="1">
      <c r="A55" s="9">
        <v>44256</v>
      </c>
      <c r="B55">
        <f>B41*('Black Swan'!H10+1)</f>
        <v>40.574387418000001</v>
      </c>
      <c r="C55">
        <f>C41*('Black Swan'!H10+1)</f>
        <v>10.184346922800001</v>
      </c>
      <c r="D55">
        <f>D41*('Black Swan'!H10+1)</f>
        <v>58.381123520400003</v>
      </c>
      <c r="E55">
        <f>E41*('Black Swan'!H10+1)</f>
        <v>1662.9211937544003</v>
      </c>
      <c r="F55">
        <f>F41*('Black Swan'!H10+1)</f>
        <v>-9.3980745108000008</v>
      </c>
      <c r="G55">
        <f>G41*('Black Swan'!H10+1)</f>
        <v>1700.7324052296001</v>
      </c>
      <c r="H55">
        <f>H41*('Black Swan'!H10+1)</f>
        <v>201.05610025440001</v>
      </c>
      <c r="I55">
        <f>I41*('Black Swan'!H10+1)</f>
        <v>22.265960025600002</v>
      </c>
      <c r="J55">
        <f>J41*('Black Swan'!H10+1)</f>
        <v>224.26195881000001</v>
      </c>
      <c r="K55">
        <f>K41*('Black Swan'!H10+1)</f>
        <v>53.122399962000003</v>
      </c>
      <c r="L55">
        <f>L41*('Black Swan'!H10+1)</f>
        <v>1414.6726933908001</v>
      </c>
      <c r="M55">
        <f>M41*('Black Swan'!H10+1)</f>
        <v>323.00692599719997</v>
      </c>
      <c r="N55">
        <f>N41*('Black Swan'!H10+1)</f>
        <v>1685.9362352808002</v>
      </c>
      <c r="O55">
        <f>O41*('Black Swan'!H10+1)</f>
        <v>165.14812263600001</v>
      </c>
      <c r="P55">
        <f>P41*('Black Swan'!H10+1)</f>
        <v>3343.9682689368001</v>
      </c>
      <c r="Q55">
        <f>Q41*('Black Swan'!H10+1)</f>
        <v>23.230425914399998</v>
      </c>
      <c r="R55">
        <f>R41*('Black Swan'!H10+1)</f>
        <v>8.3889595236000005</v>
      </c>
      <c r="S55">
        <f>S41*('Black Swan'!H10+1)</f>
        <v>20.5473501132</v>
      </c>
      <c r="T55">
        <f>T41*('Black Swan'!H10+1)</f>
        <v>2.8926467759999999</v>
      </c>
      <c r="U55">
        <f>U41*('Black Swan'!H10+1)</f>
        <v>55.059382327199998</v>
      </c>
    </row>
    <row r="56" spans="1:21" ht="15.75" customHeight="1">
      <c r="A56" s="9">
        <v>44287</v>
      </c>
      <c r="B56">
        <f>B42*('Black Swan'!H11+1)</f>
        <v>43.829012033600002</v>
      </c>
      <c r="C56">
        <f>C42*('Black Swan'!H11+1)</f>
        <v>10.446392898399999</v>
      </c>
      <c r="D56">
        <f>D42*('Black Swan'!H11+1)</f>
        <v>65.140200712400002</v>
      </c>
      <c r="E56">
        <f>E42*('Black Swan'!H11+1)</f>
        <v>1761.6973261759999</v>
      </c>
      <c r="F56">
        <f>F42*('Black Swan'!H11+1)</f>
        <v>-13.212377907599999</v>
      </c>
      <c r="G56">
        <f>G42*('Black Swan'!H11+1)</f>
        <v>1926.8750662780001</v>
      </c>
      <c r="H56">
        <f>H42*('Black Swan'!H11+1)</f>
        <v>241.85998127959999</v>
      </c>
      <c r="I56">
        <f>I42*('Black Swan'!H11+1)</f>
        <v>25.5307704288</v>
      </c>
      <c r="J56">
        <f>J42*('Black Swan'!H11+1)</f>
        <v>264.21987353839995</v>
      </c>
      <c r="K56">
        <f>K42*('Black Swan'!H11+1)</f>
        <v>60.718278275999999</v>
      </c>
      <c r="L56">
        <f>L42*('Black Swan'!H11+1)</f>
        <v>1660.4978268280001</v>
      </c>
      <c r="M56">
        <f>M42*('Black Swan'!H11+1)</f>
        <v>358.99677785119997</v>
      </c>
      <c r="N56">
        <f>N42*('Black Swan'!H11+1)</f>
        <v>1789.7994562860001</v>
      </c>
      <c r="O56">
        <f>O42*('Black Swan'!H11+1)</f>
        <v>154.34018339599999</v>
      </c>
      <c r="P56">
        <f>P42*('Black Swan'!H11+1)</f>
        <v>3844.5084384343995</v>
      </c>
      <c r="Q56">
        <f>Q42*('Black Swan'!H11+1)</f>
        <v>25.265269069999999</v>
      </c>
      <c r="R56">
        <f>R42*('Black Swan'!H11+1)</f>
        <v>9.4481874216000001</v>
      </c>
      <c r="S56">
        <f>S42*('Black Swan'!H11+1)</f>
        <v>22.025166031199998</v>
      </c>
      <c r="T56">
        <f>T42*('Black Swan'!H11+1)</f>
        <v>2.6430224651999996</v>
      </c>
      <c r="U56">
        <f>U42*('Black Swan'!H11+1)</f>
        <v>59.381644988000005</v>
      </c>
    </row>
    <row r="57" spans="1:21" ht="15.75" customHeight="1">
      <c r="A57" s="9">
        <v>44317</v>
      </c>
      <c r="B57">
        <f>B43*('Black Swan'!H12+1)</f>
        <v>69.630795230399997</v>
      </c>
      <c r="C57">
        <f>C43*('Black Swan'!H12+1)</f>
        <v>13.946133906</v>
      </c>
      <c r="D57">
        <f>D43*('Black Swan'!H12+1)</f>
        <v>101.14237555439999</v>
      </c>
      <c r="E57">
        <f>E43*('Black Swan'!H12+1)</f>
        <v>2822.7873656759998</v>
      </c>
      <c r="F57">
        <f>F43*('Black Swan'!H12+1)</f>
        <v>17.353200309599998</v>
      </c>
      <c r="G57">
        <f>G43*('Black Swan'!H12+1)</f>
        <v>3010.2164919840002</v>
      </c>
      <c r="H57">
        <f>H43*('Black Swan'!H12+1)</f>
        <v>367.80752701439997</v>
      </c>
      <c r="I57">
        <f>I43*('Black Swan'!H12+1)</f>
        <v>32.575010965200001</v>
      </c>
      <c r="J57">
        <f>J43*('Black Swan'!H12+1)</f>
        <v>464.37359792519999</v>
      </c>
      <c r="K57">
        <f>K43*('Black Swan'!H12+1)</f>
        <v>96.251322330000008</v>
      </c>
      <c r="L57">
        <f>L43*('Black Swan'!H12+1)</f>
        <v>2634.294165372</v>
      </c>
      <c r="M57">
        <f>M43*('Black Swan'!H12+1)</f>
        <v>578.27704784399998</v>
      </c>
      <c r="N57">
        <f>N43*('Black Swan'!H12+1)</f>
        <v>2935.2872468795995</v>
      </c>
      <c r="O57">
        <f>O43*('Black Swan'!H12+1)</f>
        <v>228.63970458239999</v>
      </c>
      <c r="P57">
        <f>P43*('Black Swan'!H12+1)</f>
        <v>6012.8702674080005</v>
      </c>
      <c r="Q57">
        <f>Q43*('Black Swan'!H12+1)</f>
        <v>39.031946218800002</v>
      </c>
      <c r="R57">
        <f>R43*('Black Swan'!H12+1)</f>
        <v>15.989683852799999</v>
      </c>
      <c r="S57">
        <f>S43*('Black Swan'!H12+1)</f>
        <v>34.957790574000001</v>
      </c>
      <c r="T57">
        <f>T43*('Black Swan'!H12+1)</f>
        <v>4.6874457407999994</v>
      </c>
      <c r="U57">
        <f>U43*('Black Swan'!H12+1)</f>
        <v>94.666866386399988</v>
      </c>
    </row>
    <row r="58" spans="1:21" ht="15.75" customHeight="1">
      <c r="A58" s="9">
        <v>44348</v>
      </c>
      <c r="B58">
        <f>B44*('Black Swan'!H13+1)</f>
        <v>67.251578347200009</v>
      </c>
      <c r="C58">
        <f>C44*('Black Swan'!H13+1)</f>
        <v>14.672619093600002</v>
      </c>
      <c r="D58">
        <f>D44*('Black Swan'!H13+1)</f>
        <v>101.89681700640001</v>
      </c>
      <c r="E58">
        <f>E44*('Black Swan'!H13+1)</f>
        <v>2657.5394769456002</v>
      </c>
      <c r="F58">
        <f>F44*('Black Swan'!H13+1)</f>
        <v>24.445492437600002</v>
      </c>
      <c r="G58">
        <f>G44*('Black Swan'!H13+1)</f>
        <v>2842.5992687976</v>
      </c>
      <c r="H58">
        <f>H44*('Black Swan'!H13+1)</f>
        <v>340.95271070640001</v>
      </c>
      <c r="I58">
        <f>I44*('Black Swan'!H13+1)</f>
        <v>27.351981883200001</v>
      </c>
      <c r="J58">
        <f>J44*('Black Swan'!H13+1)</f>
        <v>312.32580830880005</v>
      </c>
      <c r="K58">
        <f>K44*('Black Swan'!H13+1)</f>
        <v>87.645321878400011</v>
      </c>
      <c r="L58">
        <f>L44*('Black Swan'!H13+1)</f>
        <v>2339.7456844944004</v>
      </c>
      <c r="M58">
        <f>M44*('Black Swan'!H13+1)</f>
        <v>529.1272018968001</v>
      </c>
      <c r="N58">
        <f>N44*('Black Swan'!H13+1)</f>
        <v>2786.8603450271999</v>
      </c>
      <c r="O58">
        <f>O44*('Black Swan'!H13+1)</f>
        <v>176.15377247520001</v>
      </c>
      <c r="P58">
        <f>P44*('Black Swan'!H13+1)</f>
        <v>5765.9153919432001</v>
      </c>
      <c r="Q58">
        <f>Q44*('Black Swan'!H13+1)</f>
        <v>37.808879940000004</v>
      </c>
      <c r="R58">
        <f>R44*('Black Swan'!H13+1)</f>
        <v>14.104802056800001</v>
      </c>
      <c r="S58">
        <f>S44*('Black Swan'!H13+1)</f>
        <v>33.559445805600006</v>
      </c>
      <c r="T58">
        <f>T44*('Black Swan'!H13+1)</f>
        <v>4.7056183824000009</v>
      </c>
      <c r="U58">
        <f>U44*('Black Swan'!H13+1)</f>
        <v>90.178746184800005</v>
      </c>
    </row>
    <row r="59" spans="1:21" ht="15.75" customHeight="1">
      <c r="A59" s="9">
        <v>44378</v>
      </c>
      <c r="B59">
        <f>B45*('Black Swan'!H14+1)</f>
        <v>64.684372832000008</v>
      </c>
      <c r="C59">
        <f>C45*('Black Swan'!H14+1)</f>
        <v>10.521501011200002</v>
      </c>
      <c r="D59">
        <f>D45*('Black Swan'!H14+1)</f>
        <v>92.320284177600016</v>
      </c>
      <c r="E59">
        <f>E45*('Black Swan'!H14+1)</f>
        <v>2385.8101757392001</v>
      </c>
      <c r="F59">
        <f>F45*('Black Swan'!H14+1)</f>
        <v>-9.3933640336000011</v>
      </c>
      <c r="G59">
        <f>G45*('Black Swan'!H14+1)</f>
        <v>2437.0399871616</v>
      </c>
      <c r="H59">
        <f>H45*('Black Swan'!H14+1)</f>
        <v>345.23476190880001</v>
      </c>
      <c r="I59">
        <f>I45*('Black Swan'!H14+1)</f>
        <v>17.824448310400001</v>
      </c>
      <c r="J59">
        <f>J45*('Black Swan'!H14+1)</f>
        <v>274.52530821120001</v>
      </c>
      <c r="K59">
        <f>K45*('Black Swan'!H14+1)</f>
        <v>88.117287936000011</v>
      </c>
      <c r="L59">
        <f>L45*('Black Swan'!H14+1)</f>
        <v>1913.8713907824001</v>
      </c>
      <c r="M59">
        <f>M45*('Black Swan'!H14+1)</f>
        <v>522.48727460480006</v>
      </c>
      <c r="N59">
        <f>N45*('Black Swan'!H14+1)</f>
        <v>2640.9575304256005</v>
      </c>
      <c r="O59">
        <f>O45*('Black Swan'!H14+1)</f>
        <v>171.73067662720001</v>
      </c>
      <c r="P59">
        <f>P45*('Black Swan'!H14+1)</f>
        <v>5250.2917153551998</v>
      </c>
      <c r="Q59">
        <f>Q45*('Black Swan'!H14+1)</f>
        <v>36.760539422400001</v>
      </c>
      <c r="R59">
        <f>R45*('Black Swan'!H14+1)</f>
        <v>13.762965065600001</v>
      </c>
      <c r="S59">
        <f>S45*('Black Swan'!H14+1)</f>
        <v>32.144526291200002</v>
      </c>
      <c r="T59">
        <f>T45*('Black Swan'!H14+1)</f>
        <v>3.8480027776000001</v>
      </c>
      <c r="U59">
        <f>U45*('Black Swan'!H14+1)</f>
        <v>86.516033556800011</v>
      </c>
    </row>
    <row r="60" spans="1:21" ht="15.75" customHeight="1"/>
    <row r="61" spans="1:21" ht="15.75" customHeight="1"/>
    <row r="62" spans="1:21" ht="15.75" customHeight="1"/>
    <row r="63" spans="1:21" ht="15.75" customHeight="1"/>
    <row r="64" spans="1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sortState xmlns:xlrd2="http://schemas.microsoft.com/office/spreadsheetml/2017/richdata2" ref="A2:U1000">
    <sortCondition ref="A1"/>
  </sortState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6245-EAD1-7643-B270-8BD5A17A9A88}">
  <sheetPr>
    <tabColor theme="5" tint="0.39997558519241921"/>
  </sheetPr>
  <dimension ref="A1:D44"/>
  <sheetViews>
    <sheetView topLeftCell="A2" zoomScale="32" workbookViewId="0">
      <selection activeCell="Y54" sqref="Y54"/>
    </sheetView>
  </sheetViews>
  <sheetFormatPr baseColWidth="10" defaultRowHeight="16"/>
  <cols>
    <col min="2" max="2" width="14" bestFit="1" customWidth="1"/>
    <col min="3" max="3" width="22.42578125" bestFit="1" customWidth="1"/>
    <col min="4" max="4" width="22" bestFit="1" customWidth="1"/>
  </cols>
  <sheetData>
    <row r="1" spans="1:4">
      <c r="A1" s="7" t="s">
        <v>6</v>
      </c>
      <c r="B1" s="18" t="s">
        <v>86</v>
      </c>
      <c r="C1" s="18" t="s">
        <v>82</v>
      </c>
      <c r="D1" s="18" t="s">
        <v>83</v>
      </c>
    </row>
    <row r="2" spans="1:4">
      <c r="A2" s="13">
        <v>43101</v>
      </c>
      <c r="B2">
        <v>821.7</v>
      </c>
    </row>
    <row r="3" spans="1:4">
      <c r="A3" s="13">
        <v>43132</v>
      </c>
      <c r="B3">
        <v>856.09999999999991</v>
      </c>
    </row>
    <row r="4" spans="1:4">
      <c r="A4" s="13">
        <v>43160</v>
      </c>
      <c r="B4">
        <v>896.1</v>
      </c>
    </row>
    <row r="5" spans="1:4">
      <c r="A5" s="13">
        <v>43191</v>
      </c>
      <c r="B5">
        <v>883.40000000000009</v>
      </c>
    </row>
    <row r="6" spans="1:4">
      <c r="A6" s="13">
        <v>43221</v>
      </c>
      <c r="B6">
        <v>868.30000000000007</v>
      </c>
    </row>
    <row r="7" spans="1:4">
      <c r="A7" s="13">
        <v>43252</v>
      </c>
      <c r="B7">
        <v>863.5</v>
      </c>
    </row>
    <row r="8" spans="1:4">
      <c r="A8" s="13">
        <v>43282</v>
      </c>
      <c r="B8">
        <v>943.90000000000009</v>
      </c>
    </row>
    <row r="9" spans="1:4">
      <c r="A9" s="13">
        <v>43313</v>
      </c>
      <c r="B9">
        <v>988.9</v>
      </c>
    </row>
    <row r="10" spans="1:4">
      <c r="A10" s="13">
        <v>43344</v>
      </c>
      <c r="B10">
        <v>880.6</v>
      </c>
    </row>
    <row r="11" spans="1:4">
      <c r="A11" s="13">
        <v>43374</v>
      </c>
      <c r="B11">
        <v>932</v>
      </c>
    </row>
    <row r="12" spans="1:4">
      <c r="A12" s="13">
        <v>43405</v>
      </c>
      <c r="B12">
        <v>869.7</v>
      </c>
    </row>
    <row r="13" spans="1:4">
      <c r="A13" s="13">
        <v>43435</v>
      </c>
      <c r="B13">
        <v>896.5</v>
      </c>
    </row>
    <row r="14" spans="1:4">
      <c r="A14" s="13">
        <v>43466</v>
      </c>
      <c r="B14">
        <v>960.8</v>
      </c>
    </row>
    <row r="15" spans="1:4">
      <c r="A15" s="13">
        <v>43497</v>
      </c>
      <c r="B15">
        <v>957.2</v>
      </c>
    </row>
    <row r="16" spans="1:4">
      <c r="A16" s="13">
        <v>43525</v>
      </c>
      <c r="B16">
        <v>944.4</v>
      </c>
    </row>
    <row r="17" spans="1:4">
      <c r="A17" s="13">
        <v>43556</v>
      </c>
      <c r="B17">
        <v>942</v>
      </c>
    </row>
    <row r="18" spans="1:4">
      <c r="A18" s="13">
        <v>43586</v>
      </c>
      <c r="B18">
        <v>960.7</v>
      </c>
    </row>
    <row r="19" spans="1:4">
      <c r="A19" s="13">
        <v>43617</v>
      </c>
      <c r="B19">
        <v>950.80000000000007</v>
      </c>
    </row>
    <row r="20" spans="1:4">
      <c r="A20" s="13">
        <v>43647</v>
      </c>
      <c r="B20">
        <v>1054.4000000000001</v>
      </c>
    </row>
    <row r="21" spans="1:4">
      <c r="A21" s="13">
        <v>43678</v>
      </c>
      <c r="B21">
        <v>1089.0999999999999</v>
      </c>
    </row>
    <row r="22" spans="1:4">
      <c r="A22" s="13">
        <v>43709</v>
      </c>
      <c r="B22">
        <v>970.8</v>
      </c>
    </row>
    <row r="23" spans="1:4">
      <c r="A23" s="13">
        <v>43739</v>
      </c>
      <c r="B23">
        <v>996.90000000000009</v>
      </c>
    </row>
    <row r="24" spans="1:4">
      <c r="A24" s="13">
        <v>43770</v>
      </c>
      <c r="B24">
        <v>930</v>
      </c>
    </row>
    <row r="25" spans="1:4">
      <c r="A25" s="13">
        <v>43800</v>
      </c>
      <c r="B25">
        <v>946.40000000000009</v>
      </c>
    </row>
    <row r="26" spans="1:4">
      <c r="A26" s="13">
        <v>43831</v>
      </c>
      <c r="B26">
        <v>928.2</v>
      </c>
    </row>
    <row r="27" spans="1:4">
      <c r="A27" s="13">
        <v>43862</v>
      </c>
      <c r="B27">
        <v>162.1</v>
      </c>
    </row>
    <row r="28" spans="1:4">
      <c r="A28" s="13">
        <v>43891</v>
      </c>
      <c r="B28">
        <v>246.1</v>
      </c>
    </row>
    <row r="29" spans="1:4">
      <c r="A29" s="13">
        <v>43922</v>
      </c>
      <c r="B29">
        <v>248.4</v>
      </c>
    </row>
    <row r="30" spans="1:4">
      <c r="A30" s="13">
        <v>43952</v>
      </c>
      <c r="B30">
        <v>329.40000000000003</v>
      </c>
    </row>
    <row r="31" spans="1:4">
      <c r="A31" s="13">
        <v>43983</v>
      </c>
      <c r="B31">
        <v>396.45000000000005</v>
      </c>
    </row>
    <row r="32" spans="1:4">
      <c r="A32" s="20">
        <v>44013</v>
      </c>
      <c r="B32" s="10">
        <v>270.65297099999998</v>
      </c>
      <c r="C32" s="32">
        <v>270.65297099999998</v>
      </c>
      <c r="D32" s="34">
        <v>302.53589098379996</v>
      </c>
    </row>
    <row r="33" spans="1:4">
      <c r="A33" s="20">
        <v>44044</v>
      </c>
      <c r="C33" s="32">
        <v>256.424598</v>
      </c>
      <c r="D33" s="34">
        <v>302.01689152439997</v>
      </c>
    </row>
    <row r="34" spans="1:4">
      <c r="A34" s="20">
        <v>44075</v>
      </c>
      <c r="C34" s="32">
        <v>307.807007</v>
      </c>
      <c r="D34" s="34">
        <v>335.14026922160002</v>
      </c>
    </row>
    <row r="35" spans="1:4">
      <c r="A35" s="20">
        <v>44105</v>
      </c>
      <c r="C35" s="32">
        <v>301.87863199999998</v>
      </c>
      <c r="D35" s="34">
        <v>301.60694123119998</v>
      </c>
    </row>
    <row r="36" spans="1:4">
      <c r="A36" s="20">
        <v>44136</v>
      </c>
      <c r="C36" s="32">
        <v>378.75202100000001</v>
      </c>
      <c r="D36" s="34">
        <v>260.9980176711</v>
      </c>
    </row>
    <row r="37" spans="1:4">
      <c r="A37" s="20">
        <v>44166</v>
      </c>
      <c r="C37" s="32">
        <v>339.48288500000001</v>
      </c>
      <c r="D37" s="34">
        <v>189.80488100349999</v>
      </c>
    </row>
    <row r="38" spans="1:4">
      <c r="A38" s="20">
        <v>44197</v>
      </c>
      <c r="C38" s="32">
        <v>232.585295</v>
      </c>
      <c r="D38" s="34">
        <v>141.6677031845</v>
      </c>
    </row>
    <row r="39" spans="1:4">
      <c r="A39" s="20">
        <v>44228</v>
      </c>
      <c r="C39" s="32">
        <v>288.703397</v>
      </c>
      <c r="D39" s="34">
        <v>172.96220514269999</v>
      </c>
    </row>
    <row r="40" spans="1:4">
      <c r="A40" s="20">
        <v>44256</v>
      </c>
      <c r="C40" s="32">
        <v>318.37302499999998</v>
      </c>
      <c r="D40" s="34">
        <v>224.26195881000001</v>
      </c>
    </row>
    <row r="41" spans="1:4">
      <c r="A41" s="20">
        <v>44287</v>
      </c>
      <c r="C41" s="32">
        <v>336.84328599999998</v>
      </c>
      <c r="D41" s="34">
        <v>264.21987353839995</v>
      </c>
    </row>
    <row r="42" spans="1:4">
      <c r="A42" s="20">
        <v>44317</v>
      </c>
      <c r="C42" s="32">
        <v>373.170683</v>
      </c>
      <c r="D42" s="34">
        <v>464.37359792519999</v>
      </c>
    </row>
    <row r="43" spans="1:4">
      <c r="A43" s="20">
        <v>44348</v>
      </c>
      <c r="C43" s="32">
        <v>270.552502</v>
      </c>
      <c r="D43" s="34">
        <v>312.32580830880005</v>
      </c>
    </row>
    <row r="44" spans="1:4">
      <c r="A44" s="20">
        <v>44378</v>
      </c>
      <c r="C44" s="32">
        <v>242.00044800000001</v>
      </c>
      <c r="D44" s="34">
        <v>274.52530821120001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B6F4-F803-F445-B01E-79882BB85C09}">
  <dimension ref="A1:J31"/>
  <sheetViews>
    <sheetView zoomScale="119" workbookViewId="0">
      <selection activeCell="H36" sqref="H36"/>
    </sheetView>
  </sheetViews>
  <sheetFormatPr baseColWidth="10" defaultRowHeight="16"/>
  <cols>
    <col min="1" max="1" width="6.28515625" bestFit="1" customWidth="1"/>
    <col min="2" max="2" width="8.7109375" bestFit="1" customWidth="1"/>
    <col min="3" max="3" width="9.5703125" bestFit="1" customWidth="1"/>
    <col min="4" max="4" width="8.140625" bestFit="1" customWidth="1"/>
    <col min="5" max="5" width="19.5703125" bestFit="1" customWidth="1"/>
    <col min="6" max="6" width="20.42578125" bestFit="1" customWidth="1"/>
    <col min="7" max="7" width="19" bestFit="1" customWidth="1"/>
    <col min="8" max="8" width="14.5703125" bestFit="1" customWidth="1"/>
    <col min="9" max="9" width="15.42578125" bestFit="1" customWidth="1"/>
    <col min="10" max="10" width="14" bestFit="1" customWidth="1"/>
  </cols>
  <sheetData>
    <row r="1" spans="1:10">
      <c r="A1" s="22"/>
      <c r="B1" s="23" t="s">
        <v>111</v>
      </c>
      <c r="C1" s="23" t="s">
        <v>112</v>
      </c>
      <c r="D1" s="23" t="s">
        <v>113</v>
      </c>
      <c r="E1" s="23" t="s">
        <v>114</v>
      </c>
      <c r="F1" s="23" t="s">
        <v>115</v>
      </c>
      <c r="G1" s="23" t="s">
        <v>116</v>
      </c>
      <c r="H1" s="23" t="s">
        <v>117</v>
      </c>
      <c r="I1" s="23" t="s">
        <v>118</v>
      </c>
      <c r="J1" s="1" t="s">
        <v>119</v>
      </c>
    </row>
    <row r="2" spans="1:10">
      <c r="A2" s="24">
        <v>43101</v>
      </c>
      <c r="B2" s="1">
        <v>13024</v>
      </c>
      <c r="C2" s="1">
        <v>8313.6</v>
      </c>
      <c r="D2" s="1">
        <v>22115.5</v>
      </c>
      <c r="E2" s="1">
        <v>6980.8</v>
      </c>
      <c r="F2" s="1">
        <v>1218.8</v>
      </c>
      <c r="G2" s="25">
        <v>8590.2999999999993</v>
      </c>
      <c r="H2" s="1">
        <v>80.3</v>
      </c>
      <c r="I2" s="1">
        <v>76.900000000000006</v>
      </c>
      <c r="J2" s="1">
        <v>79</v>
      </c>
    </row>
    <row r="3" spans="1:10">
      <c r="A3" s="24">
        <v>43132</v>
      </c>
      <c r="B3" s="1">
        <v>12660</v>
      </c>
      <c r="C3" s="1">
        <v>7419.4</v>
      </c>
      <c r="D3" s="1">
        <v>20901.3</v>
      </c>
      <c r="E3" s="1">
        <v>7158.6</v>
      </c>
      <c r="F3" s="1">
        <v>1180.4000000000001</v>
      </c>
      <c r="G3" s="1">
        <v>8768.9</v>
      </c>
      <c r="H3" s="25">
        <v>84.7</v>
      </c>
      <c r="I3" s="1">
        <v>79.400000000000006</v>
      </c>
      <c r="J3" s="1">
        <v>82.6</v>
      </c>
    </row>
    <row r="4" spans="1:10">
      <c r="A4" s="24">
        <v>43160</v>
      </c>
      <c r="B4" s="1">
        <v>13579.7</v>
      </c>
      <c r="C4" s="1">
        <v>8358.2000000000007</v>
      </c>
      <c r="D4" s="1">
        <v>22711.3</v>
      </c>
      <c r="E4" s="1">
        <v>7682.9</v>
      </c>
      <c r="F4" s="1">
        <v>1293.2</v>
      </c>
      <c r="G4" s="1">
        <v>9358.7999999999993</v>
      </c>
      <c r="H4" s="1">
        <v>83.9</v>
      </c>
      <c r="I4" s="1">
        <v>78.7</v>
      </c>
      <c r="J4" s="1">
        <v>81.8</v>
      </c>
    </row>
    <row r="5" spans="1:10">
      <c r="A5" s="24">
        <v>43191</v>
      </c>
      <c r="B5" s="1">
        <v>13126.7</v>
      </c>
      <c r="C5" s="1">
        <v>8655</v>
      </c>
      <c r="D5" s="1">
        <v>22569.7</v>
      </c>
      <c r="E5" s="1">
        <v>7449.9</v>
      </c>
      <c r="F5" s="1">
        <v>1290</v>
      </c>
      <c r="G5" s="1">
        <v>9159</v>
      </c>
      <c r="H5" s="1">
        <v>83.3</v>
      </c>
      <c r="I5" s="1">
        <v>78.599999999999994</v>
      </c>
      <c r="J5" s="1">
        <v>81.5</v>
      </c>
    </row>
    <row r="6" spans="1:10">
      <c r="A6" s="26">
        <v>43221</v>
      </c>
      <c r="B6" s="1">
        <v>13420.9</v>
      </c>
      <c r="C6" s="1">
        <v>8713.9</v>
      </c>
      <c r="D6" s="1">
        <v>22949</v>
      </c>
      <c r="E6" s="1">
        <v>7264.5</v>
      </c>
      <c r="F6" s="1">
        <v>1228.2</v>
      </c>
      <c r="G6" s="1">
        <v>8901</v>
      </c>
      <c r="H6" s="1">
        <v>79.8</v>
      </c>
      <c r="I6" s="1">
        <v>75.099999999999994</v>
      </c>
      <c r="J6" s="1">
        <v>78</v>
      </c>
    </row>
    <row r="7" spans="1:10">
      <c r="A7" s="24">
        <v>43252</v>
      </c>
      <c r="B7" s="1">
        <v>13055.8</v>
      </c>
      <c r="C7" s="1">
        <v>8639.1</v>
      </c>
      <c r="D7" s="1">
        <v>22505.200000000001</v>
      </c>
      <c r="E7" s="1">
        <v>7273.1</v>
      </c>
      <c r="F7" s="1">
        <v>1263.0999999999999</v>
      </c>
      <c r="G7" s="1">
        <v>8949</v>
      </c>
      <c r="H7" s="1">
        <v>82</v>
      </c>
      <c r="I7" s="1">
        <v>77.3</v>
      </c>
      <c r="J7" s="1">
        <v>80.099999999999994</v>
      </c>
    </row>
    <row r="8" spans="1:10">
      <c r="A8" s="24">
        <v>43282</v>
      </c>
      <c r="B8" s="1">
        <v>13561</v>
      </c>
      <c r="C8" s="1">
        <v>9410.2000000000007</v>
      </c>
      <c r="D8" s="1">
        <v>23825.7</v>
      </c>
      <c r="E8" s="1">
        <v>7576.1</v>
      </c>
      <c r="F8" s="1">
        <v>1368.5</v>
      </c>
      <c r="G8" s="1">
        <v>9399.4</v>
      </c>
      <c r="H8" s="1">
        <v>82.6</v>
      </c>
      <c r="I8" s="1">
        <v>77.400000000000006</v>
      </c>
      <c r="J8" s="1">
        <v>80.5</v>
      </c>
    </row>
    <row r="9" spans="1:10">
      <c r="A9" s="27">
        <v>43313</v>
      </c>
      <c r="B9" s="1">
        <v>13668</v>
      </c>
      <c r="C9" s="1">
        <v>9313.2999999999993</v>
      </c>
      <c r="D9" s="1">
        <v>23847.200000000001</v>
      </c>
      <c r="E9" s="1">
        <v>7990.4</v>
      </c>
      <c r="F9" s="1">
        <v>1424.5</v>
      </c>
      <c r="G9" s="1">
        <v>9895.7999999999993</v>
      </c>
      <c r="H9" s="1">
        <v>86.4</v>
      </c>
      <c r="I9" s="1">
        <v>80.5</v>
      </c>
      <c r="J9" s="1">
        <v>84.1</v>
      </c>
    </row>
    <row r="10" spans="1:10">
      <c r="A10" s="27">
        <v>43344</v>
      </c>
      <c r="B10" s="1">
        <v>13055.1</v>
      </c>
      <c r="C10" s="1">
        <v>8807.9</v>
      </c>
      <c r="D10" s="1">
        <v>22591.7</v>
      </c>
      <c r="E10" s="1">
        <v>7273.6</v>
      </c>
      <c r="F10" s="1">
        <v>1260.8</v>
      </c>
      <c r="G10" s="1">
        <v>8911</v>
      </c>
      <c r="H10" s="1">
        <v>82.1</v>
      </c>
      <c r="I10" s="1">
        <v>77.5</v>
      </c>
      <c r="J10" s="1">
        <v>80.3</v>
      </c>
    </row>
    <row r="11" spans="1:10">
      <c r="A11" s="27">
        <v>43374</v>
      </c>
      <c r="B11" s="1">
        <v>13920</v>
      </c>
      <c r="C11" s="1">
        <v>8818.4</v>
      </c>
      <c r="D11" s="1">
        <v>23619.7</v>
      </c>
      <c r="E11" s="1">
        <v>7979.4</v>
      </c>
      <c r="F11" s="1">
        <v>1287.5</v>
      </c>
      <c r="G11" s="1">
        <v>9695.7000000000007</v>
      </c>
      <c r="H11" s="1">
        <v>84.4</v>
      </c>
      <c r="I11" s="1">
        <v>76</v>
      </c>
      <c r="J11" s="1">
        <v>81</v>
      </c>
    </row>
    <row r="12" spans="1:10">
      <c r="A12" s="27">
        <v>43405</v>
      </c>
      <c r="B12" s="1">
        <v>13352.9</v>
      </c>
      <c r="C12" s="1">
        <v>8358.7999999999993</v>
      </c>
      <c r="D12" s="1">
        <v>22559.599999999999</v>
      </c>
      <c r="E12" s="1">
        <v>7332.6</v>
      </c>
      <c r="F12" s="1">
        <v>1260</v>
      </c>
      <c r="G12" s="1">
        <v>9015.7000000000007</v>
      </c>
      <c r="H12" s="1">
        <v>81.2</v>
      </c>
      <c r="I12" s="1">
        <v>77</v>
      </c>
      <c r="J12" s="1">
        <v>80</v>
      </c>
    </row>
    <row r="13" spans="1:10">
      <c r="A13" s="27">
        <v>43435</v>
      </c>
      <c r="B13" s="1">
        <v>13704.8</v>
      </c>
      <c r="C13" s="1">
        <v>8762.9</v>
      </c>
      <c r="D13" s="1">
        <v>23351</v>
      </c>
      <c r="E13" s="1">
        <v>7257.6</v>
      </c>
      <c r="F13" s="1">
        <v>1331.9</v>
      </c>
      <c r="G13" s="1">
        <v>9040.4</v>
      </c>
      <c r="H13" s="1">
        <v>78.900000000000006</v>
      </c>
      <c r="I13" s="1">
        <v>77.8</v>
      </c>
      <c r="J13" s="1">
        <v>78.599999999999994</v>
      </c>
    </row>
    <row r="14" spans="1:10">
      <c r="A14" s="27">
        <v>43466</v>
      </c>
      <c r="B14" s="1">
        <v>13761.8</v>
      </c>
      <c r="C14" s="1">
        <v>9006.6</v>
      </c>
      <c r="D14" s="1">
        <v>23688.7</v>
      </c>
      <c r="E14" s="1">
        <v>7243.8</v>
      </c>
      <c r="F14" s="1">
        <v>1441.1</v>
      </c>
      <c r="G14" s="1">
        <v>9156.5</v>
      </c>
      <c r="H14" s="1">
        <v>79.599999999999994</v>
      </c>
      <c r="I14" s="1">
        <v>80.099999999999994</v>
      </c>
      <c r="J14" s="1">
        <v>79.900000000000006</v>
      </c>
    </row>
    <row r="15" spans="1:10">
      <c r="A15" s="27">
        <v>43497</v>
      </c>
      <c r="B15" s="1">
        <v>13251.6</v>
      </c>
      <c r="C15" s="1">
        <v>8105.5</v>
      </c>
      <c r="D15" s="1">
        <v>22259.9</v>
      </c>
      <c r="E15" s="1">
        <v>7551.4</v>
      </c>
      <c r="F15" s="1">
        <v>1357.7</v>
      </c>
      <c r="G15" s="1">
        <v>9385.2999999999993</v>
      </c>
      <c r="H15" s="1">
        <v>86.1</v>
      </c>
      <c r="I15" s="1">
        <v>80.8</v>
      </c>
      <c r="J15" s="1">
        <v>84</v>
      </c>
    </row>
    <row r="16" spans="1:10">
      <c r="A16" s="28">
        <v>43525</v>
      </c>
      <c r="B16" s="1">
        <v>13717.7</v>
      </c>
      <c r="C16" s="1">
        <v>9069</v>
      </c>
      <c r="D16" s="1">
        <v>23695.1</v>
      </c>
      <c r="E16" s="1">
        <v>7534</v>
      </c>
      <c r="F16" s="1">
        <v>1475.3</v>
      </c>
      <c r="G16" s="1">
        <v>9478.5</v>
      </c>
      <c r="H16" s="1">
        <v>81.900000000000006</v>
      </c>
      <c r="I16" s="1">
        <v>78.7</v>
      </c>
      <c r="J16" s="1">
        <v>80.7</v>
      </c>
    </row>
    <row r="17" spans="1:10">
      <c r="A17" s="28">
        <v>43556</v>
      </c>
      <c r="B17" s="1">
        <v>13280.5</v>
      </c>
      <c r="C17" s="1">
        <v>9489.4</v>
      </c>
      <c r="D17" s="1">
        <v>23743.8</v>
      </c>
      <c r="E17" s="1">
        <v>7371.7</v>
      </c>
      <c r="F17" s="1">
        <v>1477</v>
      </c>
      <c r="G17" s="1">
        <v>9350.1</v>
      </c>
      <c r="H17" s="1">
        <v>82.5</v>
      </c>
      <c r="I17" s="1">
        <v>78.8</v>
      </c>
      <c r="J17" s="1">
        <v>81</v>
      </c>
    </row>
    <row r="18" spans="1:10">
      <c r="A18" s="28">
        <v>43586</v>
      </c>
      <c r="B18" s="1">
        <v>13723.8</v>
      </c>
      <c r="C18" s="1">
        <v>9506.4</v>
      </c>
      <c r="D18" s="1">
        <v>24215.9</v>
      </c>
      <c r="E18" s="1">
        <v>7572.6</v>
      </c>
      <c r="F18" s="1">
        <v>1426.5</v>
      </c>
      <c r="G18" s="1">
        <v>9494.2999999999993</v>
      </c>
      <c r="H18" s="1">
        <v>81.5</v>
      </c>
      <c r="I18" s="1">
        <v>78.3</v>
      </c>
      <c r="J18" s="1">
        <v>80.099999999999994</v>
      </c>
    </row>
    <row r="19" spans="1:10">
      <c r="A19" s="28">
        <v>43617</v>
      </c>
      <c r="B19" s="1">
        <v>13206.1</v>
      </c>
      <c r="C19" s="1">
        <v>9284.6</v>
      </c>
      <c r="D19" s="1">
        <v>23449.5</v>
      </c>
      <c r="E19" s="1">
        <v>7320.4</v>
      </c>
      <c r="F19" s="1">
        <v>1383</v>
      </c>
      <c r="G19" s="1">
        <v>9192.4</v>
      </c>
      <c r="H19" s="1">
        <v>82.1</v>
      </c>
      <c r="I19" s="1">
        <v>78.5</v>
      </c>
      <c r="J19" s="1">
        <v>80.599999999999994</v>
      </c>
    </row>
    <row r="20" spans="1:10">
      <c r="A20" s="28">
        <v>43647</v>
      </c>
      <c r="B20" s="1">
        <v>14569.8</v>
      </c>
      <c r="C20" s="1">
        <v>9603.7000000000007</v>
      </c>
      <c r="D20" s="1">
        <v>25165.9</v>
      </c>
      <c r="E20" s="1">
        <v>8092.4</v>
      </c>
      <c r="F20" s="1">
        <v>1440.7</v>
      </c>
      <c r="G20" s="1">
        <v>10051.200000000001</v>
      </c>
      <c r="H20" s="1">
        <v>83.1</v>
      </c>
      <c r="I20" s="1">
        <v>78.3</v>
      </c>
      <c r="J20" s="1">
        <v>81.099999999999994</v>
      </c>
    </row>
    <row r="21" spans="1:10">
      <c r="A21" s="28">
        <v>43678</v>
      </c>
      <c r="B21" s="1">
        <v>14668.4</v>
      </c>
      <c r="C21" s="1">
        <v>9580.1</v>
      </c>
      <c r="D21" s="1">
        <v>25175.8</v>
      </c>
      <c r="E21" s="1">
        <v>8473.7999999999993</v>
      </c>
      <c r="F21" s="1">
        <v>1530.4</v>
      </c>
      <c r="G21" s="1">
        <v>10480</v>
      </c>
      <c r="H21" s="1">
        <v>86.1</v>
      </c>
      <c r="I21" s="1">
        <v>82.9</v>
      </c>
      <c r="J21" s="1">
        <v>84.6</v>
      </c>
    </row>
    <row r="22" spans="1:10">
      <c r="A22" s="28">
        <v>43709</v>
      </c>
      <c r="B22" s="1">
        <v>13994.5</v>
      </c>
      <c r="C22" s="1">
        <v>8893.5</v>
      </c>
      <c r="D22" s="1">
        <v>23682.6</v>
      </c>
      <c r="E22" s="1">
        <v>7689</v>
      </c>
      <c r="F22" s="1">
        <v>1358.9</v>
      </c>
      <c r="G22" s="1">
        <v>9401.4</v>
      </c>
      <c r="H22" s="1">
        <v>81.8</v>
      </c>
      <c r="I22" s="1">
        <v>79.7</v>
      </c>
      <c r="J22" s="1">
        <v>80.599999999999994</v>
      </c>
    </row>
    <row r="23" spans="1:10">
      <c r="A23" s="29">
        <v>43739</v>
      </c>
      <c r="B23" s="1">
        <v>14314.4</v>
      </c>
      <c r="C23" s="1">
        <v>8938.7999999999993</v>
      </c>
      <c r="D23" s="1">
        <v>24101.3</v>
      </c>
      <c r="E23" s="1">
        <v>8082.2</v>
      </c>
      <c r="F23" s="1">
        <v>1357.1</v>
      </c>
      <c r="G23" s="1">
        <v>9814.5</v>
      </c>
      <c r="H23" s="1">
        <v>84.4</v>
      </c>
      <c r="I23" s="1">
        <v>78.400000000000006</v>
      </c>
      <c r="J23" s="1">
        <v>81.599999999999994</v>
      </c>
    </row>
    <row r="24" spans="1:10">
      <c r="A24" s="29">
        <v>43770</v>
      </c>
      <c r="B24" s="1">
        <v>14006.1</v>
      </c>
      <c r="C24" s="1">
        <v>8684.1</v>
      </c>
      <c r="D24" s="1">
        <v>23458.799999999999</v>
      </c>
      <c r="E24" s="1">
        <v>7578.8</v>
      </c>
      <c r="F24" s="1">
        <v>1368.2</v>
      </c>
      <c r="G24" s="1">
        <v>9301</v>
      </c>
      <c r="H24" s="1">
        <v>81</v>
      </c>
      <c r="I24" s="1">
        <v>77.8</v>
      </c>
      <c r="J24" s="1">
        <v>79.5</v>
      </c>
    </row>
    <row r="25" spans="1:10">
      <c r="A25" s="29">
        <v>43800</v>
      </c>
      <c r="B25" s="1">
        <v>14484.8</v>
      </c>
      <c r="C25" s="1">
        <v>9133.1</v>
      </c>
      <c r="D25" s="1">
        <v>24425.5</v>
      </c>
      <c r="E25" s="1">
        <v>7649.7</v>
      </c>
      <c r="F25" s="1">
        <v>1461.2</v>
      </c>
      <c r="G25" s="1">
        <v>9491</v>
      </c>
      <c r="H25" s="1">
        <v>79.599999999999994</v>
      </c>
      <c r="I25" s="1">
        <v>78.400000000000006</v>
      </c>
      <c r="J25" s="1">
        <v>78.900000000000006</v>
      </c>
    </row>
    <row r="26" spans="1:10">
      <c r="A26" s="29">
        <v>43831</v>
      </c>
      <c r="B26" s="1">
        <v>14640.1</v>
      </c>
      <c r="C26" s="1">
        <v>9170.7999999999993</v>
      </c>
      <c r="D26" s="1">
        <v>24658.3</v>
      </c>
      <c r="E26" s="1">
        <v>7334</v>
      </c>
      <c r="F26" s="1">
        <v>1471.2</v>
      </c>
      <c r="G26" s="1">
        <v>9188.7999999999993</v>
      </c>
      <c r="H26" s="1">
        <v>76.3</v>
      </c>
      <c r="I26" s="1">
        <v>77.5</v>
      </c>
      <c r="J26" s="1">
        <v>76.599999999999994</v>
      </c>
    </row>
    <row r="27" spans="1:10">
      <c r="A27" s="29">
        <v>43862</v>
      </c>
      <c r="B27" s="1">
        <v>3660.9</v>
      </c>
      <c r="C27" s="1">
        <v>3285.7</v>
      </c>
      <c r="D27" s="1">
        <v>7101.4</v>
      </c>
      <c r="E27" s="1">
        <v>1255.3</v>
      </c>
      <c r="F27" s="1">
        <v>309.3</v>
      </c>
      <c r="G27" s="1">
        <v>1600.6</v>
      </c>
      <c r="H27" s="1">
        <v>50.2</v>
      </c>
      <c r="I27" s="1">
        <v>53.4</v>
      </c>
      <c r="J27" s="1">
        <v>51.4</v>
      </c>
    </row>
    <row r="28" spans="1:10">
      <c r="A28" s="29">
        <v>43891</v>
      </c>
      <c r="B28" s="1">
        <v>6759.4</v>
      </c>
      <c r="C28" s="1">
        <v>2052.5</v>
      </c>
      <c r="D28" s="1">
        <v>8909.2000000000007</v>
      </c>
      <c r="E28" s="1">
        <v>2765.7</v>
      </c>
      <c r="F28" s="1">
        <v>146.69999999999999</v>
      </c>
      <c r="G28" s="1">
        <v>2924.2</v>
      </c>
      <c r="H28" s="1">
        <v>60.9</v>
      </c>
      <c r="I28" s="1">
        <v>45</v>
      </c>
      <c r="J28" s="1">
        <v>56.8</v>
      </c>
    </row>
    <row r="29" spans="1:10">
      <c r="A29" s="29">
        <v>43922</v>
      </c>
      <c r="B29" s="1">
        <v>5849.2</v>
      </c>
      <c r="C29" s="1">
        <v>257.89999999999998</v>
      </c>
      <c r="D29" s="1">
        <v>6128.4</v>
      </c>
      <c r="E29" s="1">
        <v>2649.1</v>
      </c>
      <c r="F29" s="1">
        <v>15.3</v>
      </c>
      <c r="G29" s="1">
        <v>2665</v>
      </c>
      <c r="H29" s="1">
        <v>66.8</v>
      </c>
      <c r="I29" s="1">
        <v>39.4</v>
      </c>
      <c r="J29" s="1">
        <v>65.400000000000006</v>
      </c>
    </row>
    <row r="30" spans="1:10">
      <c r="A30" s="30">
        <v>43952</v>
      </c>
      <c r="B30" s="1">
        <v>8487.5</v>
      </c>
      <c r="C30" s="1">
        <v>376.5</v>
      </c>
      <c r="D30" s="1">
        <v>8889.2000000000007</v>
      </c>
      <c r="E30" s="1">
        <v>4044.1</v>
      </c>
      <c r="F30" s="1">
        <v>25.5</v>
      </c>
      <c r="G30" s="1">
        <v>4070.2</v>
      </c>
      <c r="H30" s="1">
        <v>68.599999999999994</v>
      </c>
      <c r="I30" s="1">
        <v>46.1</v>
      </c>
      <c r="J30" s="1">
        <v>67.5</v>
      </c>
    </row>
    <row r="31" spans="1:10">
      <c r="A31" s="30">
        <v>43983</v>
      </c>
      <c r="B31" s="1">
        <v>9461.7000000000007</v>
      </c>
      <c r="C31" s="1">
        <v>390</v>
      </c>
      <c r="D31" s="1">
        <v>9879.6</v>
      </c>
      <c r="E31" s="1">
        <v>4420.5</v>
      </c>
      <c r="F31" s="1">
        <v>35.9</v>
      </c>
      <c r="G31" s="1">
        <v>4457</v>
      </c>
      <c r="H31" s="1">
        <v>67.5</v>
      </c>
      <c r="I31" s="1">
        <v>61.4</v>
      </c>
      <c r="J31" s="1">
        <v>67.099999999999994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EF00-03E8-1A4A-BE2F-4622BC9BB746}">
  <dimension ref="A1:G44"/>
  <sheetViews>
    <sheetView zoomScale="50" workbookViewId="0">
      <selection activeCell="AG48" sqref="AG48"/>
    </sheetView>
  </sheetViews>
  <sheetFormatPr baseColWidth="10" defaultRowHeight="16"/>
  <cols>
    <col min="3" max="3" width="16.28515625" bestFit="1" customWidth="1"/>
  </cols>
  <sheetData>
    <row r="1" spans="1:7">
      <c r="A1" s="22"/>
      <c r="B1" s="23" t="s">
        <v>111</v>
      </c>
      <c r="C1" s="23" t="s">
        <v>127</v>
      </c>
      <c r="D1" s="23" t="s">
        <v>112</v>
      </c>
      <c r="E1" s="23" t="s">
        <v>128</v>
      </c>
      <c r="F1" s="23" t="s">
        <v>113</v>
      </c>
      <c r="G1" s="23" t="s">
        <v>129</v>
      </c>
    </row>
    <row r="2" spans="1:7">
      <c r="A2" s="24">
        <v>43101</v>
      </c>
      <c r="B2" s="37">
        <v>13024</v>
      </c>
      <c r="C2" s="37"/>
      <c r="D2" s="37">
        <v>8313.6</v>
      </c>
      <c r="E2" s="37"/>
      <c r="F2" s="37">
        <v>22115.5</v>
      </c>
      <c r="G2" s="34"/>
    </row>
    <row r="3" spans="1:7">
      <c r="A3" s="24">
        <v>43132</v>
      </c>
      <c r="B3" s="37">
        <v>12660</v>
      </c>
      <c r="C3" s="37"/>
      <c r="D3" s="37">
        <v>7419.4</v>
      </c>
      <c r="E3" s="37"/>
      <c r="F3" s="37">
        <v>20901.3</v>
      </c>
      <c r="G3" s="34"/>
    </row>
    <row r="4" spans="1:7">
      <c r="A4" s="24">
        <v>43160</v>
      </c>
      <c r="B4" s="37">
        <v>13579.7</v>
      </c>
      <c r="C4" s="37"/>
      <c r="D4" s="37">
        <v>8358.2000000000007</v>
      </c>
      <c r="E4" s="37"/>
      <c r="F4" s="37">
        <v>22711.3</v>
      </c>
      <c r="G4" s="34"/>
    </row>
    <row r="5" spans="1:7">
      <c r="A5" s="24">
        <v>43191</v>
      </c>
      <c r="B5" s="37">
        <v>13126.7</v>
      </c>
      <c r="C5" s="37"/>
      <c r="D5" s="37">
        <v>8655</v>
      </c>
      <c r="E5" s="37"/>
      <c r="F5" s="37">
        <v>22569.7</v>
      </c>
      <c r="G5" s="34"/>
    </row>
    <row r="6" spans="1:7">
      <c r="A6" s="26">
        <v>43221</v>
      </c>
      <c r="B6" s="37">
        <v>13420.9</v>
      </c>
      <c r="C6" s="37"/>
      <c r="D6" s="37">
        <v>8713.9</v>
      </c>
      <c r="E6" s="37"/>
      <c r="F6" s="37">
        <v>22949</v>
      </c>
      <c r="G6" s="34"/>
    </row>
    <row r="7" spans="1:7">
      <c r="A7" s="24">
        <v>43252</v>
      </c>
      <c r="B7" s="37">
        <v>13055.8</v>
      </c>
      <c r="C7" s="37"/>
      <c r="D7" s="37">
        <v>8639.1</v>
      </c>
      <c r="E7" s="37"/>
      <c r="F7" s="37">
        <v>22505.200000000001</v>
      </c>
      <c r="G7" s="34"/>
    </row>
    <row r="8" spans="1:7">
      <c r="A8" s="24">
        <v>43282</v>
      </c>
      <c r="B8" s="37">
        <v>13561</v>
      </c>
      <c r="C8" s="37"/>
      <c r="D8" s="37">
        <v>9410.2000000000007</v>
      </c>
      <c r="E8" s="37"/>
      <c r="F8" s="37">
        <v>23825.7</v>
      </c>
      <c r="G8" s="34"/>
    </row>
    <row r="9" spans="1:7">
      <c r="A9" s="27">
        <v>43313</v>
      </c>
      <c r="B9" s="37">
        <v>13668</v>
      </c>
      <c r="C9" s="37"/>
      <c r="D9" s="37">
        <v>9313.2999999999993</v>
      </c>
      <c r="E9" s="37"/>
      <c r="F9" s="37">
        <v>23847.200000000001</v>
      </c>
      <c r="G9" s="34"/>
    </row>
    <row r="10" spans="1:7">
      <c r="A10" s="27">
        <v>43344</v>
      </c>
      <c r="B10" s="37">
        <v>13055.1</v>
      </c>
      <c r="C10" s="37"/>
      <c r="D10" s="37">
        <v>8807.9</v>
      </c>
      <c r="E10" s="37"/>
      <c r="F10" s="37">
        <v>22591.7</v>
      </c>
      <c r="G10" s="34"/>
    </row>
    <row r="11" spans="1:7">
      <c r="A11" s="27">
        <v>43374</v>
      </c>
      <c r="B11" s="37">
        <v>13920</v>
      </c>
      <c r="C11" s="37"/>
      <c r="D11" s="37">
        <v>8818.4</v>
      </c>
      <c r="E11" s="37"/>
      <c r="F11" s="37">
        <v>23619.7</v>
      </c>
      <c r="G11" s="34"/>
    </row>
    <row r="12" spans="1:7">
      <c r="A12" s="27">
        <v>43405</v>
      </c>
      <c r="B12" s="37">
        <v>13352.9</v>
      </c>
      <c r="C12" s="37"/>
      <c r="D12" s="37">
        <v>8358.7999999999993</v>
      </c>
      <c r="E12" s="37"/>
      <c r="F12" s="37">
        <v>22559.599999999999</v>
      </c>
      <c r="G12" s="34"/>
    </row>
    <row r="13" spans="1:7">
      <c r="A13" s="27">
        <v>43435</v>
      </c>
      <c r="B13" s="37">
        <v>13704.8</v>
      </c>
      <c r="C13" s="37"/>
      <c r="D13" s="37">
        <v>8762.9</v>
      </c>
      <c r="E13" s="37"/>
      <c r="F13" s="37">
        <v>23351</v>
      </c>
      <c r="G13" s="34"/>
    </row>
    <row r="14" spans="1:7">
      <c r="A14" s="27">
        <v>43466</v>
      </c>
      <c r="B14" s="37">
        <v>13761.8</v>
      </c>
      <c r="C14" s="37"/>
      <c r="D14" s="37">
        <v>9006.6</v>
      </c>
      <c r="E14" s="37"/>
      <c r="F14" s="37">
        <v>23688.7</v>
      </c>
      <c r="G14" s="34"/>
    </row>
    <row r="15" spans="1:7">
      <c r="A15" s="27">
        <v>43497</v>
      </c>
      <c r="B15" s="37">
        <v>13251.6</v>
      </c>
      <c r="C15" s="37"/>
      <c r="D15" s="37">
        <v>8105.5</v>
      </c>
      <c r="E15" s="37"/>
      <c r="F15" s="37">
        <v>22259.9</v>
      </c>
      <c r="G15" s="34"/>
    </row>
    <row r="16" spans="1:7">
      <c r="A16" s="28">
        <v>43525</v>
      </c>
      <c r="B16" s="37">
        <v>13717.7</v>
      </c>
      <c r="C16" s="37"/>
      <c r="D16" s="37">
        <v>9069</v>
      </c>
      <c r="E16" s="37"/>
      <c r="F16" s="37">
        <v>23695.1</v>
      </c>
      <c r="G16" s="34"/>
    </row>
    <row r="17" spans="1:7">
      <c r="A17" s="28">
        <v>43556</v>
      </c>
      <c r="B17" s="37">
        <v>13280.5</v>
      </c>
      <c r="C17" s="37"/>
      <c r="D17" s="37">
        <v>9489.4</v>
      </c>
      <c r="E17" s="37"/>
      <c r="F17" s="37">
        <v>23743.8</v>
      </c>
      <c r="G17" s="34"/>
    </row>
    <row r="18" spans="1:7">
      <c r="A18" s="28">
        <v>43586</v>
      </c>
      <c r="B18" s="37">
        <v>13723.8</v>
      </c>
      <c r="C18" s="37"/>
      <c r="D18" s="37">
        <v>9506.4</v>
      </c>
      <c r="E18" s="37"/>
      <c r="F18" s="37">
        <v>24215.9</v>
      </c>
      <c r="G18" s="34"/>
    </row>
    <row r="19" spans="1:7">
      <c r="A19" s="28">
        <v>43617</v>
      </c>
      <c r="B19" s="37">
        <v>13206.1</v>
      </c>
      <c r="C19" s="37"/>
      <c r="D19" s="37">
        <v>9284.6</v>
      </c>
      <c r="E19" s="37"/>
      <c r="F19" s="37">
        <v>23449.5</v>
      </c>
      <c r="G19" s="34"/>
    </row>
    <row r="20" spans="1:7">
      <c r="A20" s="28">
        <v>43647</v>
      </c>
      <c r="B20" s="37">
        <v>14569.8</v>
      </c>
      <c r="C20" s="37"/>
      <c r="D20" s="37">
        <v>9603.7000000000007</v>
      </c>
      <c r="E20" s="37"/>
      <c r="F20" s="37">
        <v>25165.9</v>
      </c>
      <c r="G20" s="34"/>
    </row>
    <row r="21" spans="1:7">
      <c r="A21" s="28">
        <v>43678</v>
      </c>
      <c r="B21" s="37">
        <v>14668.4</v>
      </c>
      <c r="C21" s="37"/>
      <c r="D21" s="37">
        <v>9580.1</v>
      </c>
      <c r="E21" s="37"/>
      <c r="F21" s="37">
        <v>25175.8</v>
      </c>
      <c r="G21" s="34"/>
    </row>
    <row r="22" spans="1:7">
      <c r="A22" s="28">
        <v>43709</v>
      </c>
      <c r="B22" s="37">
        <v>13994.5</v>
      </c>
      <c r="C22" s="37"/>
      <c r="D22" s="37">
        <v>8893.5</v>
      </c>
      <c r="E22" s="37"/>
      <c r="F22" s="37">
        <v>23682.6</v>
      </c>
      <c r="G22" s="34"/>
    </row>
    <row r="23" spans="1:7">
      <c r="A23" s="29">
        <v>43739</v>
      </c>
      <c r="B23" s="37">
        <v>14314.4</v>
      </c>
      <c r="C23" s="37"/>
      <c r="D23" s="37">
        <v>8938.7999999999993</v>
      </c>
      <c r="E23" s="37"/>
      <c r="F23" s="37">
        <v>24101.3</v>
      </c>
      <c r="G23" s="34"/>
    </row>
    <row r="24" spans="1:7">
      <c r="A24" s="29">
        <v>43770</v>
      </c>
      <c r="B24" s="37">
        <v>14006.1</v>
      </c>
      <c r="C24" s="37"/>
      <c r="D24" s="37">
        <v>8684.1</v>
      </c>
      <c r="E24" s="37"/>
      <c r="F24" s="37">
        <v>23458.799999999999</v>
      </c>
      <c r="G24" s="34"/>
    </row>
    <row r="25" spans="1:7">
      <c r="A25" s="29">
        <v>43800</v>
      </c>
      <c r="B25" s="37">
        <v>14484.8</v>
      </c>
      <c r="C25" s="37"/>
      <c r="D25" s="37">
        <v>9133.1</v>
      </c>
      <c r="E25" s="37"/>
      <c r="F25" s="37">
        <v>24425.5</v>
      </c>
      <c r="G25" s="34"/>
    </row>
    <row r="26" spans="1:7">
      <c r="A26" s="29">
        <v>43831</v>
      </c>
      <c r="B26" s="37">
        <v>14640.1</v>
      </c>
      <c r="C26" s="37"/>
      <c r="D26" s="37">
        <v>9170.7999999999993</v>
      </c>
      <c r="E26" s="37"/>
      <c r="F26" s="37">
        <v>24658.3</v>
      </c>
      <c r="G26" s="34"/>
    </row>
    <row r="27" spans="1:7">
      <c r="A27" s="29">
        <v>43862</v>
      </c>
      <c r="B27" s="37">
        <v>3660.9</v>
      </c>
      <c r="C27" s="37"/>
      <c r="D27" s="37">
        <v>3285.7</v>
      </c>
      <c r="E27" s="37"/>
      <c r="F27" s="37">
        <v>7101.4</v>
      </c>
      <c r="G27" s="34"/>
    </row>
    <row r="28" spans="1:7">
      <c r="A28" s="29">
        <v>43891</v>
      </c>
      <c r="B28" s="37">
        <v>6759.4</v>
      </c>
      <c r="C28" s="37"/>
      <c r="D28" s="37">
        <v>2052.5</v>
      </c>
      <c r="E28" s="37"/>
      <c r="F28" s="37">
        <v>8909.2000000000007</v>
      </c>
      <c r="G28" s="34"/>
    </row>
    <row r="29" spans="1:7">
      <c r="A29" s="29">
        <v>43922</v>
      </c>
      <c r="B29" s="37">
        <v>5849.2</v>
      </c>
      <c r="C29" s="37"/>
      <c r="D29" s="37">
        <v>257.89999999999998</v>
      </c>
      <c r="E29" s="37"/>
      <c r="F29" s="37">
        <v>6128.4</v>
      </c>
      <c r="G29" s="34"/>
    </row>
    <row r="30" spans="1:7">
      <c r="A30" s="30">
        <v>43952</v>
      </c>
      <c r="B30" s="37">
        <v>8487.5</v>
      </c>
      <c r="C30" s="37"/>
      <c r="D30" s="37">
        <v>376.5</v>
      </c>
      <c r="E30" s="37"/>
      <c r="F30" s="37">
        <v>8889.2000000000007</v>
      </c>
      <c r="G30" s="34"/>
    </row>
    <row r="31" spans="1:7">
      <c r="A31" s="30">
        <v>43983</v>
      </c>
      <c r="B31" s="37">
        <v>9461.7000000000007</v>
      </c>
      <c r="C31" s="37"/>
      <c r="D31" s="37">
        <v>390</v>
      </c>
      <c r="E31" s="37"/>
      <c r="F31" s="37">
        <v>9879.6</v>
      </c>
      <c r="G31" s="34"/>
    </row>
    <row r="32" spans="1:7">
      <c r="A32" s="9">
        <v>44013</v>
      </c>
      <c r="B32" s="34">
        <v>8629.794398</v>
      </c>
      <c r="C32" s="34">
        <v>8629.794398</v>
      </c>
      <c r="D32" s="34">
        <v>87.532848999999999</v>
      </c>
      <c r="E32" s="34">
        <v>87.532848999999999</v>
      </c>
      <c r="F32" s="34">
        <v>9733.4415599999993</v>
      </c>
      <c r="G32" s="34">
        <v>9733.4415599999993</v>
      </c>
    </row>
    <row r="33" spans="1:7">
      <c r="A33" s="9">
        <v>44044</v>
      </c>
      <c r="B33" s="34"/>
      <c r="C33" s="34">
        <v>8661.4584749999995</v>
      </c>
      <c r="D33" s="34"/>
      <c r="E33" s="34">
        <v>-244.96693999999999</v>
      </c>
      <c r="F33" s="34"/>
      <c r="G33" s="34">
        <v>9341.8690480000005</v>
      </c>
    </row>
    <row r="34" spans="1:7">
      <c r="A34" s="9">
        <v>44075</v>
      </c>
      <c r="B34" s="34"/>
      <c r="C34" s="34">
        <v>8679.6359470000007</v>
      </c>
      <c r="D34" s="34"/>
      <c r="E34" s="34">
        <v>-61.196492999999997</v>
      </c>
      <c r="F34" s="34"/>
      <c r="G34" s="34">
        <v>9871.9410470000003</v>
      </c>
    </row>
    <row r="35" spans="1:7">
      <c r="A35" s="9">
        <v>44105</v>
      </c>
      <c r="B35" s="34"/>
      <c r="C35" s="34">
        <v>7681.1414080000004</v>
      </c>
      <c r="D35" s="34"/>
      <c r="E35" s="34">
        <v>-260.40843799999999</v>
      </c>
      <c r="F35" s="34"/>
      <c r="G35" s="34">
        <v>9806.7121860000007</v>
      </c>
    </row>
    <row r="36" spans="1:7">
      <c r="A36" s="9">
        <v>44136</v>
      </c>
      <c r="B36" s="34"/>
      <c r="C36" s="34">
        <v>7735.3926000000001</v>
      </c>
      <c r="D36" s="34"/>
      <c r="E36" s="34">
        <v>-454.91101400000002</v>
      </c>
      <c r="F36" s="34"/>
      <c r="G36" s="34">
        <v>9478.0416980000009</v>
      </c>
    </row>
    <row r="37" spans="1:7">
      <c r="A37" s="9">
        <v>44166</v>
      </c>
      <c r="B37" s="34"/>
      <c r="C37" s="34">
        <v>8011.8999450000001</v>
      </c>
      <c r="D37" s="34"/>
      <c r="E37" s="34">
        <v>-256.79999400000003</v>
      </c>
      <c r="F37" s="34"/>
      <c r="G37" s="34">
        <v>9576.9444079999994</v>
      </c>
    </row>
    <row r="38" spans="1:7">
      <c r="A38" s="9">
        <v>44197</v>
      </c>
      <c r="B38" s="34"/>
      <c r="C38" s="34">
        <v>7661.6345899999997</v>
      </c>
      <c r="D38" s="34"/>
      <c r="E38" s="34">
        <v>-379.28815500000002</v>
      </c>
      <c r="F38" s="34"/>
      <c r="G38" s="34">
        <v>9841.8511990000006</v>
      </c>
    </row>
    <row r="39" spans="1:7">
      <c r="A39" s="9">
        <v>44228</v>
      </c>
      <c r="B39" s="34"/>
      <c r="C39" s="34">
        <v>8212.5252760000003</v>
      </c>
      <c r="D39" s="34"/>
      <c r="E39" s="34">
        <v>-528.60038199999997</v>
      </c>
      <c r="F39" s="34"/>
      <c r="G39" s="34">
        <v>9613.1891259999993</v>
      </c>
    </row>
    <row r="40" spans="1:7">
      <c r="A40" s="9">
        <v>44256</v>
      </c>
      <c r="B40" s="34"/>
      <c r="C40" s="34">
        <v>8749.8577569999998</v>
      </c>
      <c r="D40" s="34"/>
      <c r="E40" s="34">
        <v>-335.642245</v>
      </c>
      <c r="F40" s="34"/>
      <c r="G40" s="34">
        <v>9481.5524619999997</v>
      </c>
    </row>
    <row r="41" spans="1:7">
      <c r="A41" s="9">
        <v>44287</v>
      </c>
      <c r="B41" s="34"/>
      <c r="C41" s="34">
        <v>8549.6180060000006</v>
      </c>
      <c r="D41" s="34"/>
      <c r="E41" s="34">
        <v>-424.78067199999998</v>
      </c>
      <c r="F41" s="34"/>
      <c r="G41" s="34">
        <v>9699.6350440000006</v>
      </c>
    </row>
    <row r="42" spans="1:7">
      <c r="A42" s="9">
        <v>44317</v>
      </c>
      <c r="B42" s="34"/>
      <c r="C42" s="34">
        <v>8844.7462240000004</v>
      </c>
      <c r="D42" s="34"/>
      <c r="E42" s="34">
        <v>-546.78737599999999</v>
      </c>
      <c r="F42" s="34"/>
      <c r="G42" s="34">
        <v>9717.6817950000004</v>
      </c>
    </row>
    <row r="43" spans="1:7">
      <c r="A43" s="9">
        <v>44348</v>
      </c>
      <c r="B43" s="34"/>
      <c r="C43" s="34">
        <v>8901.6756389999991</v>
      </c>
      <c r="D43" s="34"/>
      <c r="E43" s="34">
        <v>-373.24309299999999</v>
      </c>
      <c r="F43" s="34"/>
      <c r="G43" s="34">
        <v>9508.9733680000008</v>
      </c>
    </row>
    <row r="44" spans="1:7">
      <c r="A44" s="9">
        <v>44378</v>
      </c>
      <c r="B44" s="34"/>
      <c r="C44" s="34">
        <v>8320.4950509999999</v>
      </c>
      <c r="D44" s="34"/>
      <c r="E44" s="34">
        <v>441.44497999999999</v>
      </c>
      <c r="F44" s="34"/>
      <c r="G44" s="34">
        <v>9563.9819069999994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F134-F20B-3E4C-95C2-0577AA1AEBCA}">
  <dimension ref="A1:G44"/>
  <sheetViews>
    <sheetView topLeftCell="G2" zoomScale="93" workbookViewId="0">
      <selection activeCell="J4" sqref="J4"/>
    </sheetView>
  </sheetViews>
  <sheetFormatPr baseColWidth="10" defaultRowHeight="16"/>
  <cols>
    <col min="2" max="2" width="19.5703125" bestFit="1" customWidth="1"/>
    <col min="4" max="4" width="20.42578125" bestFit="1" customWidth="1"/>
    <col min="6" max="6" width="19" bestFit="1" customWidth="1"/>
  </cols>
  <sheetData>
    <row r="1" spans="1:7">
      <c r="B1" s="23" t="s">
        <v>114</v>
      </c>
      <c r="C1" s="23" t="s">
        <v>121</v>
      </c>
      <c r="D1" s="23" t="s">
        <v>115</v>
      </c>
      <c r="E1" s="23" t="s">
        <v>122</v>
      </c>
      <c r="F1" s="23" t="s">
        <v>116</v>
      </c>
      <c r="G1" s="23" t="s">
        <v>123</v>
      </c>
    </row>
    <row r="2" spans="1:7">
      <c r="A2" s="24">
        <v>43101</v>
      </c>
      <c r="B2" s="37">
        <v>6980.8</v>
      </c>
      <c r="C2" s="37"/>
      <c r="D2" s="37">
        <v>1218.8</v>
      </c>
      <c r="E2" s="37"/>
      <c r="F2" s="38">
        <v>8590.2999999999993</v>
      </c>
      <c r="G2" s="34"/>
    </row>
    <row r="3" spans="1:7">
      <c r="A3" s="24">
        <v>43132</v>
      </c>
      <c r="B3" s="37">
        <v>7158.6</v>
      </c>
      <c r="C3" s="37"/>
      <c r="D3" s="37">
        <v>1180.4000000000001</v>
      </c>
      <c r="E3" s="37"/>
      <c r="F3" s="37">
        <v>8768.9</v>
      </c>
      <c r="G3" s="34"/>
    </row>
    <row r="4" spans="1:7">
      <c r="A4" s="24">
        <v>43160</v>
      </c>
      <c r="B4" s="37">
        <v>7682.9</v>
      </c>
      <c r="C4" s="37"/>
      <c r="D4" s="37">
        <v>1293.2</v>
      </c>
      <c r="E4" s="37"/>
      <c r="F4" s="37">
        <v>9358.7999999999993</v>
      </c>
      <c r="G4" s="34"/>
    </row>
    <row r="5" spans="1:7">
      <c r="A5" s="24">
        <v>43191</v>
      </c>
      <c r="B5" s="37">
        <v>7449.9</v>
      </c>
      <c r="C5" s="37"/>
      <c r="D5" s="37">
        <v>1290</v>
      </c>
      <c r="E5" s="37"/>
      <c r="F5" s="37">
        <v>9159</v>
      </c>
      <c r="G5" s="34"/>
    </row>
    <row r="6" spans="1:7">
      <c r="A6" s="26">
        <v>43221</v>
      </c>
      <c r="B6" s="37">
        <v>7264.5</v>
      </c>
      <c r="C6" s="37"/>
      <c r="D6" s="37">
        <v>1228.2</v>
      </c>
      <c r="E6" s="37"/>
      <c r="F6" s="37">
        <v>8901</v>
      </c>
      <c r="G6" s="34"/>
    </row>
    <row r="7" spans="1:7">
      <c r="A7" s="24">
        <v>43252</v>
      </c>
      <c r="B7" s="37">
        <v>7273.1</v>
      </c>
      <c r="C7" s="37"/>
      <c r="D7" s="37">
        <v>1263.0999999999999</v>
      </c>
      <c r="E7" s="37"/>
      <c r="F7" s="37">
        <v>8949</v>
      </c>
      <c r="G7" s="34"/>
    </row>
    <row r="8" spans="1:7">
      <c r="A8" s="24">
        <v>43282</v>
      </c>
      <c r="B8" s="37">
        <v>7576.1</v>
      </c>
      <c r="C8" s="37"/>
      <c r="D8" s="37">
        <v>1368.5</v>
      </c>
      <c r="E8" s="37"/>
      <c r="F8" s="37">
        <v>9399.4</v>
      </c>
      <c r="G8" s="34"/>
    </row>
    <row r="9" spans="1:7">
      <c r="A9" s="27">
        <v>43313</v>
      </c>
      <c r="B9" s="37">
        <v>7990.4</v>
      </c>
      <c r="C9" s="37"/>
      <c r="D9" s="37">
        <v>1424.5</v>
      </c>
      <c r="E9" s="37"/>
      <c r="F9" s="37">
        <v>9895.7999999999993</v>
      </c>
      <c r="G9" s="34"/>
    </row>
    <row r="10" spans="1:7">
      <c r="A10" s="27">
        <v>43344</v>
      </c>
      <c r="B10" s="37">
        <v>7273.6</v>
      </c>
      <c r="C10" s="37"/>
      <c r="D10" s="37">
        <v>1260.8</v>
      </c>
      <c r="E10" s="37"/>
      <c r="F10" s="37">
        <v>8911</v>
      </c>
      <c r="G10" s="34"/>
    </row>
    <row r="11" spans="1:7">
      <c r="A11" s="27">
        <v>43374</v>
      </c>
      <c r="B11" s="37">
        <v>7979.4</v>
      </c>
      <c r="C11" s="37"/>
      <c r="D11" s="37">
        <v>1287.5</v>
      </c>
      <c r="E11" s="37"/>
      <c r="F11" s="37">
        <v>9695.7000000000007</v>
      </c>
      <c r="G11" s="34"/>
    </row>
    <row r="12" spans="1:7">
      <c r="A12" s="27">
        <v>43405</v>
      </c>
      <c r="B12" s="37">
        <v>7332.6</v>
      </c>
      <c r="C12" s="37"/>
      <c r="D12" s="37">
        <v>1260</v>
      </c>
      <c r="E12" s="37"/>
      <c r="F12" s="37">
        <v>9015.7000000000007</v>
      </c>
      <c r="G12" s="34"/>
    </row>
    <row r="13" spans="1:7">
      <c r="A13" s="27">
        <v>43435</v>
      </c>
      <c r="B13" s="37">
        <v>7257.6</v>
      </c>
      <c r="C13" s="37"/>
      <c r="D13" s="37">
        <v>1331.9</v>
      </c>
      <c r="E13" s="37"/>
      <c r="F13" s="37">
        <v>9040.4</v>
      </c>
      <c r="G13" s="34"/>
    </row>
    <row r="14" spans="1:7">
      <c r="A14" s="27">
        <v>43466</v>
      </c>
      <c r="B14" s="37">
        <v>7243.8</v>
      </c>
      <c r="C14" s="37"/>
      <c r="D14" s="37">
        <v>1441.1</v>
      </c>
      <c r="E14" s="37"/>
      <c r="F14" s="37">
        <v>9156.5</v>
      </c>
      <c r="G14" s="34"/>
    </row>
    <row r="15" spans="1:7">
      <c r="A15" s="27">
        <v>43497</v>
      </c>
      <c r="B15" s="37">
        <v>7551.4</v>
      </c>
      <c r="C15" s="37"/>
      <c r="D15" s="37">
        <v>1357.7</v>
      </c>
      <c r="E15" s="37"/>
      <c r="F15" s="37">
        <v>9385.2999999999993</v>
      </c>
      <c r="G15" s="34"/>
    </row>
    <row r="16" spans="1:7">
      <c r="A16" s="28">
        <v>43525</v>
      </c>
      <c r="B16" s="37">
        <v>7534</v>
      </c>
      <c r="C16" s="37"/>
      <c r="D16" s="37">
        <v>1475.3</v>
      </c>
      <c r="E16" s="37"/>
      <c r="F16" s="37">
        <v>9478.5</v>
      </c>
      <c r="G16" s="34"/>
    </row>
    <row r="17" spans="1:7">
      <c r="A17" s="28">
        <v>43556</v>
      </c>
      <c r="B17" s="37">
        <v>7371.7</v>
      </c>
      <c r="C17" s="37"/>
      <c r="D17" s="37">
        <v>1477</v>
      </c>
      <c r="E17" s="37"/>
      <c r="F17" s="37">
        <v>9350.1</v>
      </c>
      <c r="G17" s="34"/>
    </row>
    <row r="18" spans="1:7">
      <c r="A18" s="28">
        <v>43586</v>
      </c>
      <c r="B18" s="37">
        <v>7572.6</v>
      </c>
      <c r="C18" s="37"/>
      <c r="D18" s="37">
        <v>1426.5</v>
      </c>
      <c r="E18" s="37"/>
      <c r="F18" s="37">
        <v>9494.2999999999993</v>
      </c>
      <c r="G18" s="34"/>
    </row>
    <row r="19" spans="1:7">
      <c r="A19" s="28">
        <v>43617</v>
      </c>
      <c r="B19" s="37">
        <v>7320.4</v>
      </c>
      <c r="C19" s="37"/>
      <c r="D19" s="37">
        <v>1383</v>
      </c>
      <c r="E19" s="37"/>
      <c r="F19" s="37">
        <v>9192.4</v>
      </c>
      <c r="G19" s="34"/>
    </row>
    <row r="20" spans="1:7">
      <c r="A20" s="28">
        <v>43647</v>
      </c>
      <c r="B20" s="37">
        <v>8092.4</v>
      </c>
      <c r="C20" s="37"/>
      <c r="D20" s="37">
        <v>1440.7</v>
      </c>
      <c r="E20" s="37"/>
      <c r="F20" s="37">
        <v>10051.200000000001</v>
      </c>
      <c r="G20" s="34"/>
    </row>
    <row r="21" spans="1:7">
      <c r="A21" s="28">
        <v>43678</v>
      </c>
      <c r="B21" s="37">
        <v>8473.7999999999993</v>
      </c>
      <c r="C21" s="37"/>
      <c r="D21" s="37">
        <v>1530.4</v>
      </c>
      <c r="E21" s="37"/>
      <c r="F21" s="37">
        <v>10480</v>
      </c>
      <c r="G21" s="34"/>
    </row>
    <row r="22" spans="1:7">
      <c r="A22" s="28">
        <v>43709</v>
      </c>
      <c r="B22" s="37">
        <v>7689</v>
      </c>
      <c r="C22" s="37"/>
      <c r="D22" s="37">
        <v>1358.9</v>
      </c>
      <c r="E22" s="37"/>
      <c r="F22" s="37">
        <v>9401.4</v>
      </c>
      <c r="G22" s="34"/>
    </row>
    <row r="23" spans="1:7">
      <c r="A23" s="29">
        <v>43739</v>
      </c>
      <c r="B23" s="37">
        <v>8082.2</v>
      </c>
      <c r="C23" s="37"/>
      <c r="D23" s="37">
        <v>1357.1</v>
      </c>
      <c r="E23" s="37"/>
      <c r="F23" s="37">
        <v>9814.5</v>
      </c>
      <c r="G23" s="34"/>
    </row>
    <row r="24" spans="1:7">
      <c r="A24" s="29">
        <v>43770</v>
      </c>
      <c r="B24" s="37">
        <v>7578.8</v>
      </c>
      <c r="C24" s="37"/>
      <c r="D24" s="37">
        <v>1368.2</v>
      </c>
      <c r="E24" s="37"/>
      <c r="F24" s="37">
        <v>9301</v>
      </c>
      <c r="G24" s="34"/>
    </row>
    <row r="25" spans="1:7">
      <c r="A25" s="29">
        <v>43800</v>
      </c>
      <c r="B25" s="37">
        <v>7649.7</v>
      </c>
      <c r="C25" s="37"/>
      <c r="D25" s="37">
        <v>1461.2</v>
      </c>
      <c r="E25" s="37"/>
      <c r="F25" s="37">
        <v>9491</v>
      </c>
      <c r="G25" s="34"/>
    </row>
    <row r="26" spans="1:7">
      <c r="A26" s="29">
        <v>43831</v>
      </c>
      <c r="B26" s="37">
        <v>7334</v>
      </c>
      <c r="C26" s="37"/>
      <c r="D26" s="37">
        <v>1471.2</v>
      </c>
      <c r="E26" s="37"/>
      <c r="F26" s="37">
        <v>9188.7999999999993</v>
      </c>
      <c r="G26" s="34"/>
    </row>
    <row r="27" spans="1:7">
      <c r="A27" s="29">
        <v>43862</v>
      </c>
      <c r="B27" s="37">
        <v>1255.3</v>
      </c>
      <c r="C27" s="37"/>
      <c r="D27" s="37">
        <v>309.3</v>
      </c>
      <c r="E27" s="37"/>
      <c r="F27" s="37">
        <v>1600.6</v>
      </c>
      <c r="G27" s="34"/>
    </row>
    <row r="28" spans="1:7">
      <c r="A28" s="29">
        <v>43891</v>
      </c>
      <c r="B28" s="37">
        <v>2765.7</v>
      </c>
      <c r="C28" s="37"/>
      <c r="D28" s="37">
        <v>146.69999999999999</v>
      </c>
      <c r="E28" s="37"/>
      <c r="F28" s="37">
        <v>2924.2</v>
      </c>
      <c r="G28" s="34"/>
    </row>
    <row r="29" spans="1:7">
      <c r="A29" s="29">
        <v>43922</v>
      </c>
      <c r="B29" s="37">
        <v>2649.1</v>
      </c>
      <c r="C29" s="37"/>
      <c r="D29" s="37">
        <v>15.3</v>
      </c>
      <c r="E29" s="37"/>
      <c r="F29" s="37">
        <v>2665</v>
      </c>
      <c r="G29" s="34"/>
    </row>
    <row r="30" spans="1:7">
      <c r="A30" s="30">
        <v>43952</v>
      </c>
      <c r="B30" s="37">
        <v>4044.1</v>
      </c>
      <c r="C30" s="37"/>
      <c r="D30" s="37">
        <v>25.5</v>
      </c>
      <c r="E30" s="37"/>
      <c r="F30" s="37">
        <v>4070.2</v>
      </c>
      <c r="G30" s="34"/>
    </row>
    <row r="31" spans="1:7">
      <c r="A31" s="30">
        <v>43983</v>
      </c>
      <c r="B31" s="37">
        <v>4420.5</v>
      </c>
      <c r="C31" s="37"/>
      <c r="D31" s="37">
        <v>35.9</v>
      </c>
      <c r="E31" s="37"/>
      <c r="F31" s="37">
        <v>4457</v>
      </c>
      <c r="G31" s="34"/>
    </row>
    <row r="32" spans="1:7">
      <c r="A32" s="9">
        <v>44013</v>
      </c>
      <c r="B32" s="34">
        <v>3903.8016299999999</v>
      </c>
      <c r="C32" s="34">
        <v>3903.8016299999999</v>
      </c>
      <c r="D32" s="34">
        <v>-166.83598599999999</v>
      </c>
      <c r="E32" s="34">
        <v>-166.83598599999999</v>
      </c>
      <c r="F32" s="34">
        <v>3400.3090579999998</v>
      </c>
      <c r="G32" s="34">
        <v>3400.3090579999998</v>
      </c>
    </row>
    <row r="33" spans="1:7">
      <c r="A33" s="9">
        <v>44044</v>
      </c>
      <c r="B33" s="34"/>
      <c r="C33" s="34">
        <v>3644.4956109999998</v>
      </c>
      <c r="D33" s="34"/>
      <c r="E33" s="34">
        <v>-40.698272000000003</v>
      </c>
      <c r="F33" s="34"/>
      <c r="G33" s="34">
        <v>3615.650877</v>
      </c>
    </row>
    <row r="34" spans="1:7">
      <c r="A34" s="9">
        <v>44075</v>
      </c>
      <c r="B34" s="34"/>
      <c r="C34" s="34">
        <v>3724.0028080000002</v>
      </c>
      <c r="D34" s="34"/>
      <c r="E34" s="34">
        <v>-10.648846000000001</v>
      </c>
      <c r="F34" s="34"/>
      <c r="G34" s="34">
        <v>3929.2944090000001</v>
      </c>
    </row>
    <row r="35" spans="1:7">
      <c r="A35" s="9">
        <v>44105</v>
      </c>
      <c r="B35" s="34"/>
      <c r="C35" s="34">
        <v>3534.7239290000002</v>
      </c>
      <c r="D35" s="34"/>
      <c r="E35" s="34">
        <v>-37.573166999999998</v>
      </c>
      <c r="F35" s="34"/>
      <c r="G35" s="34">
        <v>4038.4371879999999</v>
      </c>
    </row>
    <row r="36" spans="1:7">
      <c r="A36" s="9">
        <v>44136</v>
      </c>
      <c r="B36" s="34"/>
      <c r="C36" s="34">
        <v>3807.110373</v>
      </c>
      <c r="D36" s="34"/>
      <c r="E36" s="34">
        <v>-101.375072</v>
      </c>
      <c r="F36" s="34"/>
      <c r="G36" s="34">
        <v>3523.622582</v>
      </c>
    </row>
    <row r="37" spans="1:7">
      <c r="A37" s="9">
        <v>44166</v>
      </c>
      <c r="B37" s="34"/>
      <c r="C37" s="34">
        <v>4228.6648610000002</v>
      </c>
      <c r="D37" s="34"/>
      <c r="E37" s="34">
        <v>-42.436061000000002</v>
      </c>
      <c r="F37" s="34"/>
      <c r="G37" s="34">
        <v>3779.0489659999998</v>
      </c>
    </row>
    <row r="38" spans="1:7">
      <c r="A38" s="9">
        <v>44197</v>
      </c>
      <c r="B38" s="34"/>
      <c r="C38" s="34">
        <v>4072.2334620000001</v>
      </c>
      <c r="D38" s="34"/>
      <c r="E38" s="34">
        <v>-2.5277280000000002</v>
      </c>
      <c r="F38" s="34"/>
      <c r="G38" s="34">
        <v>3914.3893050000001</v>
      </c>
    </row>
    <row r="39" spans="1:7">
      <c r="A39" s="9">
        <v>44228</v>
      </c>
      <c r="B39" s="34"/>
      <c r="C39" s="34">
        <v>3979.4613530000001</v>
      </c>
      <c r="D39" s="34"/>
      <c r="E39" s="34">
        <v>-99.986136000000002</v>
      </c>
      <c r="F39" s="34"/>
      <c r="G39" s="34">
        <v>3836.8278749999999</v>
      </c>
    </row>
    <row r="40" spans="1:7">
      <c r="A40" s="9">
        <v>44256</v>
      </c>
      <c r="B40" s="34"/>
      <c r="C40" s="34">
        <v>3911.2703510000001</v>
      </c>
      <c r="D40" s="34"/>
      <c r="E40" s="34">
        <v>-32.524197000000001</v>
      </c>
      <c r="F40" s="34"/>
      <c r="G40" s="34">
        <v>3652.3408880000002</v>
      </c>
    </row>
    <row r="41" spans="1:7">
      <c r="A41" s="9">
        <v>44287</v>
      </c>
      <c r="B41" s="34"/>
      <c r="C41" s="34">
        <v>3571.0002279999999</v>
      </c>
      <c r="D41" s="34"/>
      <c r="E41" s="34">
        <v>-57.867556</v>
      </c>
      <c r="F41" s="34"/>
      <c r="G41" s="34">
        <v>3834.9595089999998</v>
      </c>
    </row>
    <row r="42" spans="1:7">
      <c r="A42" s="9">
        <v>44317</v>
      </c>
      <c r="B42" s="34"/>
      <c r="C42" s="34">
        <v>3629.9779159999998</v>
      </c>
      <c r="D42" s="34"/>
      <c r="E42" s="34">
        <v>-33.535750999999998</v>
      </c>
      <c r="F42" s="34"/>
      <c r="G42" s="34">
        <v>3855.4477299999999</v>
      </c>
    </row>
    <row r="43" spans="1:7">
      <c r="A43" s="9">
        <v>44348</v>
      </c>
      <c r="B43" s="34"/>
      <c r="C43" s="34">
        <v>3919.324075</v>
      </c>
      <c r="D43" s="34"/>
      <c r="E43" s="34">
        <v>-63.599466999999997</v>
      </c>
      <c r="F43" s="34"/>
      <c r="G43" s="34">
        <v>3775.2122300000001</v>
      </c>
    </row>
    <row r="44" spans="1:7">
      <c r="A44" s="9">
        <v>44378</v>
      </c>
      <c r="B44" s="34"/>
      <c r="C44" s="34">
        <v>3949.865037</v>
      </c>
      <c r="D44" s="34"/>
      <c r="E44" s="34">
        <v>-63.144941000000003</v>
      </c>
      <c r="F44" s="34"/>
      <c r="G44" s="34">
        <v>3736.773193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D588-4F1B-B44E-99D6-D532A8129D17}">
  <dimension ref="A1:G44"/>
  <sheetViews>
    <sheetView zoomScale="90" workbookViewId="0">
      <selection activeCell="I51" sqref="I51"/>
    </sheetView>
  </sheetViews>
  <sheetFormatPr baseColWidth="10" defaultRowHeight="16"/>
  <cols>
    <col min="2" max="2" width="14.5703125" bestFit="1" customWidth="1"/>
    <col min="3" max="3" width="14.5703125" customWidth="1"/>
    <col min="4" max="4" width="15.42578125" bestFit="1" customWidth="1"/>
    <col min="5" max="5" width="15.42578125" customWidth="1"/>
    <col min="6" max="6" width="14" bestFit="1" customWidth="1"/>
  </cols>
  <sheetData>
    <row r="1" spans="1:7">
      <c r="B1" s="23" t="s">
        <v>117</v>
      </c>
      <c r="C1" s="23" t="s">
        <v>125</v>
      </c>
      <c r="D1" s="23" t="s">
        <v>118</v>
      </c>
      <c r="E1" s="23" t="s">
        <v>124</v>
      </c>
      <c r="F1" s="1" t="s">
        <v>119</v>
      </c>
      <c r="G1" s="1" t="s">
        <v>126</v>
      </c>
    </row>
    <row r="2" spans="1:7">
      <c r="A2" s="24">
        <v>43101</v>
      </c>
      <c r="B2" s="37">
        <v>80.3</v>
      </c>
      <c r="C2" s="37"/>
      <c r="D2" s="37">
        <v>76.900000000000006</v>
      </c>
      <c r="E2" s="37"/>
      <c r="F2" s="37">
        <v>79</v>
      </c>
      <c r="G2" s="34"/>
    </row>
    <row r="3" spans="1:7">
      <c r="A3" s="24">
        <v>43132</v>
      </c>
      <c r="B3" s="38">
        <v>84.7</v>
      </c>
      <c r="C3" s="38"/>
      <c r="D3" s="37">
        <v>79.400000000000006</v>
      </c>
      <c r="E3" s="37"/>
      <c r="F3" s="37">
        <v>82.6</v>
      </c>
      <c r="G3" s="34"/>
    </row>
    <row r="4" spans="1:7">
      <c r="A4" s="24">
        <v>43160</v>
      </c>
      <c r="B4" s="37">
        <v>83.9</v>
      </c>
      <c r="C4" s="37"/>
      <c r="D4" s="37">
        <v>78.7</v>
      </c>
      <c r="E4" s="37"/>
      <c r="F4" s="37">
        <v>81.8</v>
      </c>
      <c r="G4" s="34"/>
    </row>
    <row r="5" spans="1:7">
      <c r="A5" s="24">
        <v>43191</v>
      </c>
      <c r="B5" s="37">
        <v>83.3</v>
      </c>
      <c r="C5" s="37"/>
      <c r="D5" s="37">
        <v>78.599999999999994</v>
      </c>
      <c r="E5" s="37"/>
      <c r="F5" s="37">
        <v>81.5</v>
      </c>
      <c r="G5" s="34"/>
    </row>
    <row r="6" spans="1:7">
      <c r="A6" s="26">
        <v>43221</v>
      </c>
      <c r="B6" s="37">
        <v>79.8</v>
      </c>
      <c r="C6" s="37"/>
      <c r="D6" s="37">
        <v>75.099999999999994</v>
      </c>
      <c r="E6" s="37"/>
      <c r="F6" s="37">
        <v>78</v>
      </c>
      <c r="G6" s="34"/>
    </row>
    <row r="7" spans="1:7">
      <c r="A7" s="24">
        <v>43252</v>
      </c>
      <c r="B7" s="37">
        <v>82</v>
      </c>
      <c r="C7" s="37"/>
      <c r="D7" s="37">
        <v>77.3</v>
      </c>
      <c r="E7" s="37"/>
      <c r="F7" s="37">
        <v>80.099999999999994</v>
      </c>
      <c r="G7" s="34"/>
    </row>
    <row r="8" spans="1:7">
      <c r="A8" s="24">
        <v>43282</v>
      </c>
      <c r="B8" s="37">
        <v>82.6</v>
      </c>
      <c r="C8" s="37"/>
      <c r="D8" s="37">
        <v>77.400000000000006</v>
      </c>
      <c r="E8" s="37"/>
      <c r="F8" s="37">
        <v>80.5</v>
      </c>
      <c r="G8" s="34"/>
    </row>
    <row r="9" spans="1:7">
      <c r="A9" s="27">
        <v>43313</v>
      </c>
      <c r="B9" s="37">
        <v>86.4</v>
      </c>
      <c r="C9" s="37"/>
      <c r="D9" s="37">
        <v>80.5</v>
      </c>
      <c r="E9" s="37"/>
      <c r="F9" s="37">
        <v>84.1</v>
      </c>
      <c r="G9" s="34"/>
    </row>
    <row r="10" spans="1:7">
      <c r="A10" s="27">
        <v>43344</v>
      </c>
      <c r="B10" s="37">
        <v>82.1</v>
      </c>
      <c r="C10" s="37"/>
      <c r="D10" s="37">
        <v>77.5</v>
      </c>
      <c r="E10" s="37"/>
      <c r="F10" s="37">
        <v>80.3</v>
      </c>
      <c r="G10" s="34"/>
    </row>
    <row r="11" spans="1:7">
      <c r="A11" s="27">
        <v>43374</v>
      </c>
      <c r="B11" s="37">
        <v>84.4</v>
      </c>
      <c r="C11" s="37"/>
      <c r="D11" s="37">
        <v>76</v>
      </c>
      <c r="E11" s="37"/>
      <c r="F11" s="37">
        <v>81</v>
      </c>
      <c r="G11" s="34"/>
    </row>
    <row r="12" spans="1:7">
      <c r="A12" s="27">
        <v>43405</v>
      </c>
      <c r="B12" s="37">
        <v>81.2</v>
      </c>
      <c r="C12" s="37"/>
      <c r="D12" s="37">
        <v>77</v>
      </c>
      <c r="E12" s="37"/>
      <c r="F12" s="37">
        <v>80</v>
      </c>
      <c r="G12" s="34"/>
    </row>
    <row r="13" spans="1:7">
      <c r="A13" s="27">
        <v>43435</v>
      </c>
      <c r="B13" s="37">
        <v>78.900000000000006</v>
      </c>
      <c r="C13" s="37"/>
      <c r="D13" s="37">
        <v>77.8</v>
      </c>
      <c r="E13" s="37"/>
      <c r="F13" s="37">
        <v>78.599999999999994</v>
      </c>
      <c r="G13" s="34"/>
    </row>
    <row r="14" spans="1:7">
      <c r="A14" s="27">
        <v>43466</v>
      </c>
      <c r="B14" s="37">
        <v>79.599999999999994</v>
      </c>
      <c r="C14" s="37"/>
      <c r="D14" s="37">
        <v>80.099999999999994</v>
      </c>
      <c r="E14" s="37"/>
      <c r="F14" s="37">
        <v>79.900000000000006</v>
      </c>
      <c r="G14" s="34"/>
    </row>
    <row r="15" spans="1:7">
      <c r="A15" s="27">
        <v>43497</v>
      </c>
      <c r="B15" s="37">
        <v>86.1</v>
      </c>
      <c r="C15" s="37"/>
      <c r="D15" s="37">
        <v>80.8</v>
      </c>
      <c r="E15" s="37"/>
      <c r="F15" s="37">
        <v>84</v>
      </c>
      <c r="G15" s="34"/>
    </row>
    <row r="16" spans="1:7">
      <c r="A16" s="28">
        <v>43525</v>
      </c>
      <c r="B16" s="37">
        <v>81.900000000000006</v>
      </c>
      <c r="C16" s="37"/>
      <c r="D16" s="37">
        <v>78.7</v>
      </c>
      <c r="E16" s="37"/>
      <c r="F16" s="37">
        <v>80.7</v>
      </c>
      <c r="G16" s="34"/>
    </row>
    <row r="17" spans="1:7">
      <c r="A17" s="28">
        <v>43556</v>
      </c>
      <c r="B17" s="37">
        <v>82.5</v>
      </c>
      <c r="C17" s="37"/>
      <c r="D17" s="37">
        <v>78.8</v>
      </c>
      <c r="E17" s="37"/>
      <c r="F17" s="37">
        <v>81</v>
      </c>
      <c r="G17" s="34"/>
    </row>
    <row r="18" spans="1:7">
      <c r="A18" s="28">
        <v>43586</v>
      </c>
      <c r="B18" s="37">
        <v>81.5</v>
      </c>
      <c r="C18" s="37"/>
      <c r="D18" s="37">
        <v>78.3</v>
      </c>
      <c r="E18" s="37"/>
      <c r="F18" s="37">
        <v>80.099999999999994</v>
      </c>
      <c r="G18" s="34"/>
    </row>
    <row r="19" spans="1:7">
      <c r="A19" s="28">
        <v>43617</v>
      </c>
      <c r="B19" s="37">
        <v>82.1</v>
      </c>
      <c r="C19" s="37"/>
      <c r="D19" s="37">
        <v>78.5</v>
      </c>
      <c r="E19" s="37"/>
      <c r="F19" s="37">
        <v>80.599999999999994</v>
      </c>
      <c r="G19" s="34"/>
    </row>
    <row r="20" spans="1:7">
      <c r="A20" s="28">
        <v>43647</v>
      </c>
      <c r="B20" s="37">
        <v>83.1</v>
      </c>
      <c r="C20" s="37"/>
      <c r="D20" s="37">
        <v>78.3</v>
      </c>
      <c r="E20" s="37"/>
      <c r="F20" s="37">
        <v>81.099999999999994</v>
      </c>
      <c r="G20" s="34"/>
    </row>
    <row r="21" spans="1:7">
      <c r="A21" s="28">
        <v>43678</v>
      </c>
      <c r="B21" s="37">
        <v>86.1</v>
      </c>
      <c r="C21" s="37"/>
      <c r="D21" s="37">
        <v>82.9</v>
      </c>
      <c r="E21" s="37"/>
      <c r="F21" s="37">
        <v>84.6</v>
      </c>
      <c r="G21" s="34"/>
    </row>
    <row r="22" spans="1:7">
      <c r="A22" s="28">
        <v>43709</v>
      </c>
      <c r="B22" s="37">
        <v>81.8</v>
      </c>
      <c r="C22" s="37"/>
      <c r="D22" s="37">
        <v>79.7</v>
      </c>
      <c r="E22" s="37"/>
      <c r="F22" s="37">
        <v>80.599999999999994</v>
      </c>
      <c r="G22" s="34"/>
    </row>
    <row r="23" spans="1:7">
      <c r="A23" s="29">
        <v>43739</v>
      </c>
      <c r="B23" s="37">
        <v>84.4</v>
      </c>
      <c r="C23" s="37"/>
      <c r="D23" s="37">
        <v>78.400000000000006</v>
      </c>
      <c r="E23" s="37"/>
      <c r="F23" s="37">
        <v>81.599999999999994</v>
      </c>
      <c r="G23" s="34"/>
    </row>
    <row r="24" spans="1:7">
      <c r="A24" s="29">
        <v>43770</v>
      </c>
      <c r="B24" s="37">
        <v>81</v>
      </c>
      <c r="C24" s="37"/>
      <c r="D24" s="37">
        <v>77.8</v>
      </c>
      <c r="E24" s="37"/>
      <c r="F24" s="37">
        <v>79.5</v>
      </c>
      <c r="G24" s="34"/>
    </row>
    <row r="25" spans="1:7">
      <c r="A25" s="29">
        <v>43800</v>
      </c>
      <c r="B25" s="37">
        <v>79.599999999999994</v>
      </c>
      <c r="C25" s="37"/>
      <c r="D25" s="37">
        <v>78.400000000000006</v>
      </c>
      <c r="E25" s="37"/>
      <c r="F25" s="37">
        <v>78.900000000000006</v>
      </c>
      <c r="G25" s="34"/>
    </row>
    <row r="26" spans="1:7">
      <c r="A26" s="29">
        <v>43831</v>
      </c>
      <c r="B26" s="37">
        <v>76.3</v>
      </c>
      <c r="C26" s="37"/>
      <c r="D26" s="37">
        <v>77.5</v>
      </c>
      <c r="E26" s="37"/>
      <c r="F26" s="37">
        <v>76.599999999999994</v>
      </c>
      <c r="G26" s="34"/>
    </row>
    <row r="27" spans="1:7">
      <c r="A27" s="29">
        <v>43862</v>
      </c>
      <c r="B27" s="37">
        <v>50.2</v>
      </c>
      <c r="C27" s="37"/>
      <c r="D27" s="37">
        <v>53.4</v>
      </c>
      <c r="E27" s="37"/>
      <c r="F27" s="37">
        <v>51.4</v>
      </c>
      <c r="G27" s="34"/>
    </row>
    <row r="28" spans="1:7">
      <c r="A28" s="29">
        <v>43891</v>
      </c>
      <c r="B28" s="37">
        <v>60.9</v>
      </c>
      <c r="C28" s="37"/>
      <c r="D28" s="37">
        <v>45</v>
      </c>
      <c r="E28" s="37"/>
      <c r="F28" s="37">
        <v>56.8</v>
      </c>
      <c r="G28" s="34"/>
    </row>
    <row r="29" spans="1:7">
      <c r="A29" s="29">
        <v>43922</v>
      </c>
      <c r="B29" s="37">
        <v>66.8</v>
      </c>
      <c r="C29" s="37"/>
      <c r="D29" s="37">
        <v>39.4</v>
      </c>
      <c r="E29" s="37"/>
      <c r="F29" s="37">
        <v>65.400000000000006</v>
      </c>
      <c r="G29" s="34"/>
    </row>
    <row r="30" spans="1:7">
      <c r="A30" s="30">
        <v>43952</v>
      </c>
      <c r="B30" s="37">
        <v>68.599999999999994</v>
      </c>
      <c r="C30" s="37"/>
      <c r="D30" s="37">
        <v>46.1</v>
      </c>
      <c r="E30" s="37"/>
      <c r="F30" s="37">
        <v>67.5</v>
      </c>
      <c r="G30" s="34"/>
    </row>
    <row r="31" spans="1:7">
      <c r="A31" s="30">
        <v>43983</v>
      </c>
      <c r="B31" s="37">
        <v>67.5</v>
      </c>
      <c r="C31" s="37"/>
      <c r="D31" s="37">
        <v>61.4</v>
      </c>
      <c r="E31" s="37"/>
      <c r="F31" s="37">
        <v>67.099999999999994</v>
      </c>
      <c r="G31" s="34"/>
    </row>
    <row r="32" spans="1:7">
      <c r="A32" s="9">
        <v>44013</v>
      </c>
      <c r="B32" s="34">
        <v>58.178466</v>
      </c>
      <c r="C32" s="34">
        <v>58.178466</v>
      </c>
      <c r="D32" s="34">
        <v>64.637855000000002</v>
      </c>
      <c r="E32" s="34">
        <v>64.637855000000002</v>
      </c>
      <c r="F32" s="34">
        <v>65.833217000000005</v>
      </c>
      <c r="G32" s="34">
        <v>65.833217000000005</v>
      </c>
    </row>
    <row r="33" spans="1:7">
      <c r="A33" s="9">
        <v>44044</v>
      </c>
      <c r="B33" s="34"/>
      <c r="C33" s="34">
        <v>62.947054000000001</v>
      </c>
      <c r="D33" s="34"/>
      <c r="E33" s="34">
        <v>75.417630000000003</v>
      </c>
      <c r="F33" s="34"/>
      <c r="G33" s="34">
        <v>66.680449999999993</v>
      </c>
    </row>
    <row r="34" spans="1:7">
      <c r="A34" s="9">
        <v>44075</v>
      </c>
      <c r="B34" s="34"/>
      <c r="C34" s="34">
        <v>67.919058000000007</v>
      </c>
      <c r="D34" s="34"/>
      <c r="E34" s="34">
        <v>73.588887999999997</v>
      </c>
      <c r="F34" s="34"/>
      <c r="G34" s="34">
        <v>68.512377000000001</v>
      </c>
    </row>
    <row r="35" spans="1:7">
      <c r="A35" s="9">
        <v>44105</v>
      </c>
      <c r="B35" s="34"/>
      <c r="C35" s="34">
        <v>63.208139000000003</v>
      </c>
      <c r="D35" s="34"/>
      <c r="E35" s="34">
        <v>73.145202999999995</v>
      </c>
      <c r="F35" s="34"/>
      <c r="G35" s="34">
        <v>68.264324999999999</v>
      </c>
    </row>
    <row r="36" spans="1:7">
      <c r="A36" s="9">
        <v>44136</v>
      </c>
      <c r="B36" s="34"/>
      <c r="C36" s="34">
        <v>65.154127000000003</v>
      </c>
      <c r="D36" s="34"/>
      <c r="E36" s="34">
        <v>75.315813000000006</v>
      </c>
      <c r="F36" s="34"/>
      <c r="G36" s="34">
        <v>66.555756000000002</v>
      </c>
    </row>
    <row r="37" spans="1:7">
      <c r="A37" s="9">
        <v>44166</v>
      </c>
      <c r="B37" s="34"/>
      <c r="C37" s="34">
        <v>63.960639999999998</v>
      </c>
      <c r="D37" s="34"/>
      <c r="E37" s="34">
        <v>71.000647000000001</v>
      </c>
      <c r="F37" s="34"/>
      <c r="G37" s="34">
        <v>66.538852000000006</v>
      </c>
    </row>
    <row r="38" spans="1:7">
      <c r="A38" s="9">
        <v>44197</v>
      </c>
      <c r="B38" s="34"/>
      <c r="C38" s="34">
        <v>62.011190999999997</v>
      </c>
      <c r="D38" s="34"/>
      <c r="E38" s="34">
        <v>73.679499000000007</v>
      </c>
      <c r="F38" s="34"/>
      <c r="G38" s="34">
        <v>68.249870000000001</v>
      </c>
    </row>
    <row r="39" spans="1:7">
      <c r="A39" s="9">
        <v>44228</v>
      </c>
      <c r="B39" s="34"/>
      <c r="C39" s="34">
        <v>66.500028999999998</v>
      </c>
      <c r="D39" s="34"/>
      <c r="E39" s="34">
        <v>71.794839999999994</v>
      </c>
      <c r="F39" s="34"/>
      <c r="G39" s="34">
        <v>68.612988000000001</v>
      </c>
    </row>
    <row r="40" spans="1:7">
      <c r="A40" s="9">
        <v>44256</v>
      </c>
      <c r="B40" s="34"/>
      <c r="C40" s="34">
        <v>64.372831000000005</v>
      </c>
      <c r="D40" s="34"/>
      <c r="E40" s="34">
        <v>71.544175999999993</v>
      </c>
      <c r="F40" s="34"/>
      <c r="G40" s="34">
        <v>67.021932000000007</v>
      </c>
    </row>
    <row r="41" spans="1:7">
      <c r="A41" s="9">
        <v>44287</v>
      </c>
      <c r="B41" s="34"/>
      <c r="C41" s="34">
        <v>62.913764999999998</v>
      </c>
      <c r="D41" s="34"/>
      <c r="E41" s="34">
        <v>72.842267000000007</v>
      </c>
      <c r="F41" s="34"/>
      <c r="G41" s="34">
        <v>66.365904999999998</v>
      </c>
    </row>
    <row r="42" spans="1:7">
      <c r="A42" s="9">
        <v>44317</v>
      </c>
      <c r="B42" s="34"/>
      <c r="C42" s="34">
        <v>65.547550000000001</v>
      </c>
      <c r="D42" s="34"/>
      <c r="E42" s="34">
        <v>70.975455999999994</v>
      </c>
      <c r="F42" s="34"/>
      <c r="G42" s="34">
        <v>67.803235999999998</v>
      </c>
    </row>
    <row r="43" spans="1:7">
      <c r="A43" s="9">
        <v>44348</v>
      </c>
      <c r="B43" s="34"/>
      <c r="C43" s="34">
        <v>63.342447999999997</v>
      </c>
      <c r="D43" s="34"/>
      <c r="E43" s="34">
        <v>72.551265000000001</v>
      </c>
      <c r="F43" s="34"/>
      <c r="G43" s="34">
        <v>68.720847000000006</v>
      </c>
    </row>
    <row r="44" spans="1:7">
      <c r="A44" s="9">
        <v>44378</v>
      </c>
      <c r="B44" s="34"/>
      <c r="C44" s="34">
        <v>64.099575999999999</v>
      </c>
      <c r="D44" s="34"/>
      <c r="E44" s="34">
        <v>71.734769999999997</v>
      </c>
      <c r="F44" s="34"/>
      <c r="G44" s="34">
        <v>67.492519000000001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D340-CA06-404B-B86C-EC34E8A90D0A}">
  <dimension ref="A1:B147"/>
  <sheetViews>
    <sheetView topLeftCell="A107" workbookViewId="0">
      <selection activeCell="B134" sqref="B134:B146"/>
    </sheetView>
  </sheetViews>
  <sheetFormatPr baseColWidth="10" defaultRowHeight="16"/>
  <cols>
    <col min="1" max="1" width="34.85546875" customWidth="1"/>
  </cols>
  <sheetData>
    <row r="1" spans="1:2">
      <c r="A1" s="8" t="s">
        <v>21</v>
      </c>
      <c r="B1" s="8" t="s">
        <v>22</v>
      </c>
    </row>
    <row r="2" spans="1:2">
      <c r="A2" s="8" t="s">
        <v>23</v>
      </c>
      <c r="B2" s="8" t="s">
        <v>24</v>
      </c>
    </row>
    <row r="3" spans="1:2">
      <c r="A3" s="8" t="s">
        <v>25</v>
      </c>
      <c r="B3" s="8" t="s">
        <v>26</v>
      </c>
    </row>
    <row r="4" spans="1:2">
      <c r="A4" s="8" t="s">
        <v>27</v>
      </c>
      <c r="B4" s="8" t="s">
        <v>28</v>
      </c>
    </row>
    <row r="5" spans="1:2">
      <c r="A5" s="8" t="s">
        <v>29</v>
      </c>
      <c r="B5" s="8" t="s">
        <v>30</v>
      </c>
    </row>
    <row r="6" spans="1:2">
      <c r="A6" s="8" t="s">
        <v>31</v>
      </c>
      <c r="B6" s="8" t="s">
        <v>32</v>
      </c>
    </row>
    <row r="7" spans="1:2">
      <c r="A7" s="8" t="s">
        <v>33</v>
      </c>
      <c r="B7" s="8" t="s">
        <v>34</v>
      </c>
    </row>
    <row r="8" spans="1:2">
      <c r="A8" s="8" t="s">
        <v>35</v>
      </c>
      <c r="B8" s="8" t="s">
        <v>36</v>
      </c>
    </row>
    <row r="9" spans="1:2">
      <c r="A9" s="8" t="s">
        <v>37</v>
      </c>
      <c r="B9" s="8" t="s">
        <v>38</v>
      </c>
    </row>
    <row r="10" spans="1:2">
      <c r="A10" s="8" t="s">
        <v>39</v>
      </c>
      <c r="B10" s="8" t="s">
        <v>40</v>
      </c>
    </row>
    <row r="11" spans="1:2">
      <c r="A11" s="8" t="s">
        <v>41</v>
      </c>
      <c r="B11" s="8" t="s">
        <v>42</v>
      </c>
    </row>
    <row r="12" spans="1:2">
      <c r="A12" s="8" t="s">
        <v>43</v>
      </c>
      <c r="B12" s="8" t="s">
        <v>44</v>
      </c>
    </row>
    <row r="13" spans="1:2">
      <c r="A13" s="8" t="s">
        <v>45</v>
      </c>
      <c r="B13" s="8" t="s">
        <v>46</v>
      </c>
    </row>
    <row r="14" spans="1:2">
      <c r="A14" s="8" t="s">
        <v>47</v>
      </c>
      <c r="B14" s="8" t="s">
        <v>48</v>
      </c>
    </row>
    <row r="15" spans="1:2">
      <c r="A15" s="8" t="s">
        <v>49</v>
      </c>
      <c r="B15" s="8" t="s">
        <v>50</v>
      </c>
    </row>
    <row r="16" spans="1:2">
      <c r="A16" s="8" t="s">
        <v>51</v>
      </c>
      <c r="B16" s="8" t="s">
        <v>52</v>
      </c>
    </row>
    <row r="17" spans="1:2">
      <c r="A17" s="8" t="s">
        <v>53</v>
      </c>
      <c r="B17" s="8" t="s">
        <v>54</v>
      </c>
    </row>
    <row r="18" spans="1:2">
      <c r="A18" s="8" t="s">
        <v>55</v>
      </c>
      <c r="B18" s="8" t="s">
        <v>56</v>
      </c>
    </row>
    <row r="19" spans="1:2">
      <c r="A19" s="8" t="s">
        <v>57</v>
      </c>
      <c r="B19" s="8" t="s">
        <v>58</v>
      </c>
    </row>
    <row r="22" spans="1:2" ht="19">
      <c r="A22" s="31">
        <v>44013</v>
      </c>
      <c r="B22">
        <v>8629.794398</v>
      </c>
    </row>
    <row r="23" spans="1:2" ht="19">
      <c r="A23" s="31">
        <v>44044</v>
      </c>
      <c r="B23">
        <v>8661.4584749999995</v>
      </c>
    </row>
    <row r="24" spans="1:2" ht="19">
      <c r="A24" s="31">
        <v>44075</v>
      </c>
      <c r="B24">
        <v>8679.6359470000007</v>
      </c>
    </row>
    <row r="25" spans="1:2" ht="19">
      <c r="A25" s="31">
        <v>44105</v>
      </c>
      <c r="B25">
        <v>7681.1414080000004</v>
      </c>
    </row>
    <row r="26" spans="1:2" ht="19">
      <c r="A26" s="31">
        <v>44136</v>
      </c>
      <c r="B26">
        <v>7735.3926000000001</v>
      </c>
    </row>
    <row r="27" spans="1:2" ht="19">
      <c r="A27" s="31">
        <v>44166</v>
      </c>
      <c r="B27">
        <v>8011.8999450000001</v>
      </c>
    </row>
    <row r="28" spans="1:2" ht="19">
      <c r="A28" s="31">
        <v>44197</v>
      </c>
      <c r="B28">
        <v>7661.6345899999997</v>
      </c>
    </row>
    <row r="29" spans="1:2" ht="19">
      <c r="A29" s="31">
        <v>44228</v>
      </c>
      <c r="B29">
        <v>8212.5252760000003</v>
      </c>
    </row>
    <row r="30" spans="1:2" ht="19">
      <c r="A30" s="31">
        <v>44256</v>
      </c>
      <c r="B30">
        <v>8749.8577569999998</v>
      </c>
    </row>
    <row r="31" spans="1:2" ht="19">
      <c r="A31" s="31">
        <v>44287</v>
      </c>
      <c r="B31">
        <v>8549.6180060000006</v>
      </c>
    </row>
    <row r="32" spans="1:2" ht="19">
      <c r="A32" s="31">
        <v>44317</v>
      </c>
      <c r="B32">
        <v>8844.7462240000004</v>
      </c>
    </row>
    <row r="33" spans="1:2" ht="19">
      <c r="A33" s="31">
        <v>44348</v>
      </c>
      <c r="B33">
        <v>8901.6756389999991</v>
      </c>
    </row>
    <row r="34" spans="1:2" ht="19">
      <c r="A34" s="31">
        <v>44378</v>
      </c>
      <c r="B34">
        <v>8320.4950509999999</v>
      </c>
    </row>
    <row r="35" spans="1:2" ht="19">
      <c r="A35" s="11"/>
    </row>
    <row r="36" spans="1:2" ht="19">
      <c r="A36" s="31">
        <v>44013</v>
      </c>
      <c r="B36">
        <v>87.532848999999999</v>
      </c>
    </row>
    <row r="37" spans="1:2" ht="19">
      <c r="A37" s="31">
        <v>44044</v>
      </c>
      <c r="B37">
        <v>-244.96693999999999</v>
      </c>
    </row>
    <row r="38" spans="1:2" ht="19">
      <c r="A38" s="31">
        <v>44075</v>
      </c>
      <c r="B38">
        <v>-61.196492999999997</v>
      </c>
    </row>
    <row r="39" spans="1:2" ht="19">
      <c r="A39" s="31">
        <v>44105</v>
      </c>
      <c r="B39">
        <v>-260.40843799999999</v>
      </c>
    </row>
    <row r="40" spans="1:2" ht="19">
      <c r="A40" s="31">
        <v>44136</v>
      </c>
      <c r="B40">
        <v>-454.91101400000002</v>
      </c>
    </row>
    <row r="41" spans="1:2" ht="19">
      <c r="A41" s="31">
        <v>44166</v>
      </c>
      <c r="B41">
        <v>-256.79999400000003</v>
      </c>
    </row>
    <row r="42" spans="1:2" ht="19">
      <c r="A42" s="31">
        <v>44197</v>
      </c>
      <c r="B42">
        <v>-379.28815500000002</v>
      </c>
    </row>
    <row r="43" spans="1:2" ht="19">
      <c r="A43" s="31">
        <v>44228</v>
      </c>
      <c r="B43">
        <v>-528.60038199999997</v>
      </c>
    </row>
    <row r="44" spans="1:2" ht="19">
      <c r="A44" s="31">
        <v>44256</v>
      </c>
      <c r="B44">
        <v>-335.642245</v>
      </c>
    </row>
    <row r="45" spans="1:2" ht="19">
      <c r="A45" s="31">
        <v>44287</v>
      </c>
      <c r="B45">
        <v>-424.78067199999998</v>
      </c>
    </row>
    <row r="46" spans="1:2" ht="19">
      <c r="A46" s="31">
        <v>44317</v>
      </c>
      <c r="B46">
        <v>-546.78737599999999</v>
      </c>
    </row>
    <row r="47" spans="1:2" ht="19">
      <c r="A47" s="31">
        <v>44348</v>
      </c>
      <c r="B47">
        <v>-373.24309299999999</v>
      </c>
    </row>
    <row r="48" spans="1:2" ht="19">
      <c r="A48" s="31">
        <v>44378</v>
      </c>
      <c r="B48">
        <v>-441.44497999999999</v>
      </c>
    </row>
    <row r="49" spans="1:2" ht="19">
      <c r="A49" s="11"/>
    </row>
    <row r="50" spans="1:2" ht="19">
      <c r="A50" s="31">
        <v>44013</v>
      </c>
      <c r="B50">
        <v>9733.4415599999993</v>
      </c>
    </row>
    <row r="51" spans="1:2" ht="19">
      <c r="A51" s="31">
        <v>44044</v>
      </c>
      <c r="B51">
        <v>9341.8690480000005</v>
      </c>
    </row>
    <row r="52" spans="1:2" ht="19">
      <c r="A52" s="31">
        <v>44075</v>
      </c>
      <c r="B52">
        <v>9871.9410470000003</v>
      </c>
    </row>
    <row r="53" spans="1:2" ht="19">
      <c r="A53" s="31">
        <v>44105</v>
      </c>
      <c r="B53">
        <v>9806.7121860000007</v>
      </c>
    </row>
    <row r="54" spans="1:2" ht="19">
      <c r="A54" s="31">
        <v>44136</v>
      </c>
      <c r="B54">
        <v>9478.0416980000009</v>
      </c>
    </row>
    <row r="55" spans="1:2" ht="19">
      <c r="A55" s="31">
        <v>44166</v>
      </c>
      <c r="B55">
        <v>9576.9444079999994</v>
      </c>
    </row>
    <row r="56" spans="1:2" ht="19">
      <c r="A56" s="31">
        <v>44197</v>
      </c>
      <c r="B56">
        <v>9841.8511990000006</v>
      </c>
    </row>
    <row r="57" spans="1:2" ht="19">
      <c r="A57" s="31">
        <v>44228</v>
      </c>
      <c r="B57">
        <v>9613.1891259999993</v>
      </c>
    </row>
    <row r="58" spans="1:2" ht="19">
      <c r="A58" s="31">
        <v>44256</v>
      </c>
      <c r="B58">
        <v>9481.5524619999997</v>
      </c>
    </row>
    <row r="59" spans="1:2" ht="19">
      <c r="A59" s="31">
        <v>44287</v>
      </c>
      <c r="B59">
        <v>9699.6350440000006</v>
      </c>
    </row>
    <row r="60" spans="1:2" ht="19">
      <c r="A60" s="31">
        <v>44317</v>
      </c>
      <c r="B60">
        <v>9717.6817950000004</v>
      </c>
    </row>
    <row r="61" spans="1:2" ht="19">
      <c r="A61" s="31">
        <v>44348</v>
      </c>
      <c r="B61">
        <v>9508.9733680000008</v>
      </c>
    </row>
    <row r="62" spans="1:2" ht="19">
      <c r="A62" s="31">
        <v>44378</v>
      </c>
      <c r="B62">
        <v>9563.9819069999994</v>
      </c>
    </row>
    <row r="63" spans="1:2" ht="19">
      <c r="A63" s="11"/>
    </row>
    <row r="64" spans="1:2" ht="19">
      <c r="A64" s="31">
        <v>44013</v>
      </c>
      <c r="B64">
        <v>3903.8016299999999</v>
      </c>
    </row>
    <row r="65" spans="1:2" ht="19">
      <c r="A65" s="31">
        <v>44044</v>
      </c>
      <c r="B65">
        <v>3644.4956109999998</v>
      </c>
    </row>
    <row r="66" spans="1:2" ht="19">
      <c r="A66" s="31">
        <v>44075</v>
      </c>
      <c r="B66">
        <v>3724.0028080000002</v>
      </c>
    </row>
    <row r="67" spans="1:2" ht="19">
      <c r="A67" s="31">
        <v>44105</v>
      </c>
      <c r="B67">
        <v>3534.7239290000002</v>
      </c>
    </row>
    <row r="68" spans="1:2" ht="19">
      <c r="A68" s="31">
        <v>44136</v>
      </c>
      <c r="B68">
        <v>3807.110373</v>
      </c>
    </row>
    <row r="69" spans="1:2" ht="19">
      <c r="A69" s="31">
        <v>44166</v>
      </c>
      <c r="B69">
        <v>4228.6648610000002</v>
      </c>
    </row>
    <row r="70" spans="1:2" ht="19">
      <c r="A70" s="31">
        <v>44197</v>
      </c>
      <c r="B70">
        <v>4072.2334620000001</v>
      </c>
    </row>
    <row r="71" spans="1:2" ht="19">
      <c r="A71" s="31">
        <v>44228</v>
      </c>
      <c r="B71">
        <v>3979.4613530000001</v>
      </c>
    </row>
    <row r="72" spans="1:2" ht="19">
      <c r="A72" s="31">
        <v>44256</v>
      </c>
      <c r="B72">
        <v>3911.2703510000001</v>
      </c>
    </row>
    <row r="73" spans="1:2" ht="19">
      <c r="A73" s="31">
        <v>44287</v>
      </c>
      <c r="B73">
        <v>3571.0002279999999</v>
      </c>
    </row>
    <row r="74" spans="1:2" ht="19">
      <c r="A74" s="31">
        <v>44317</v>
      </c>
      <c r="B74">
        <v>3629.9779159999998</v>
      </c>
    </row>
    <row r="75" spans="1:2" ht="19">
      <c r="A75" s="31">
        <v>44348</v>
      </c>
      <c r="B75">
        <v>3919.324075</v>
      </c>
    </row>
    <row r="76" spans="1:2" ht="19">
      <c r="A76" s="31">
        <v>44378</v>
      </c>
      <c r="B76">
        <v>3949.865037</v>
      </c>
    </row>
    <row r="77" spans="1:2" ht="19">
      <c r="A77" s="11"/>
    </row>
    <row r="78" spans="1:2" ht="19">
      <c r="A78" s="31">
        <v>44013</v>
      </c>
      <c r="B78">
        <v>-166.83598599999999</v>
      </c>
    </row>
    <row r="79" spans="1:2" ht="19">
      <c r="A79" s="31">
        <v>44044</v>
      </c>
      <c r="B79">
        <v>-40.698272000000003</v>
      </c>
    </row>
    <row r="80" spans="1:2" ht="19">
      <c r="A80" s="31">
        <v>44075</v>
      </c>
      <c r="B80">
        <v>-10.648846000000001</v>
      </c>
    </row>
    <row r="81" spans="1:2" ht="19">
      <c r="A81" s="31">
        <v>44105</v>
      </c>
      <c r="B81">
        <v>-37.573166999999998</v>
      </c>
    </row>
    <row r="82" spans="1:2" ht="19">
      <c r="A82" s="31">
        <v>44136</v>
      </c>
      <c r="B82">
        <v>-101.375072</v>
      </c>
    </row>
    <row r="83" spans="1:2" ht="19">
      <c r="A83" s="31">
        <v>44166</v>
      </c>
      <c r="B83">
        <v>-42.436061000000002</v>
      </c>
    </row>
    <row r="84" spans="1:2" ht="19">
      <c r="A84" s="31">
        <v>44197</v>
      </c>
      <c r="B84">
        <v>-2.5277280000000002</v>
      </c>
    </row>
    <row r="85" spans="1:2" ht="19">
      <c r="A85" s="31">
        <v>44228</v>
      </c>
      <c r="B85">
        <v>-99.986136000000002</v>
      </c>
    </row>
    <row r="86" spans="1:2" ht="19">
      <c r="A86" s="31">
        <v>44256</v>
      </c>
      <c r="B86">
        <v>-32.524197000000001</v>
      </c>
    </row>
    <row r="87" spans="1:2" ht="19">
      <c r="A87" s="31">
        <v>44287</v>
      </c>
      <c r="B87">
        <v>-57.867556</v>
      </c>
    </row>
    <row r="88" spans="1:2" ht="19">
      <c r="A88" s="31">
        <v>44317</v>
      </c>
      <c r="B88">
        <v>-33.535750999999998</v>
      </c>
    </row>
    <row r="89" spans="1:2" ht="19">
      <c r="A89" s="31">
        <v>44348</v>
      </c>
      <c r="B89">
        <v>-63.599466999999997</v>
      </c>
    </row>
    <row r="90" spans="1:2" ht="19">
      <c r="A90" s="31">
        <v>44378</v>
      </c>
      <c r="B90">
        <v>-63.144941000000003</v>
      </c>
    </row>
    <row r="91" spans="1:2" ht="19">
      <c r="A91" s="11"/>
    </row>
    <row r="92" spans="1:2" ht="19">
      <c r="A92" s="31">
        <v>44013</v>
      </c>
      <c r="B92">
        <v>3400.3090579999998</v>
      </c>
    </row>
    <row r="93" spans="1:2" ht="19">
      <c r="A93" s="31">
        <v>44044</v>
      </c>
      <c r="B93">
        <v>3615.650877</v>
      </c>
    </row>
    <row r="94" spans="1:2" ht="19">
      <c r="A94" s="31">
        <v>44075</v>
      </c>
      <c r="B94">
        <v>3929.2944090000001</v>
      </c>
    </row>
    <row r="95" spans="1:2" ht="19">
      <c r="A95" s="31">
        <v>44105</v>
      </c>
      <c r="B95">
        <v>4038.4371879999999</v>
      </c>
    </row>
    <row r="96" spans="1:2" ht="19">
      <c r="A96" s="31">
        <v>44136</v>
      </c>
      <c r="B96">
        <v>3523.622582</v>
      </c>
    </row>
    <row r="97" spans="1:2" ht="19">
      <c r="A97" s="31">
        <v>44166</v>
      </c>
      <c r="B97">
        <v>3779.0489659999998</v>
      </c>
    </row>
    <row r="98" spans="1:2" ht="19">
      <c r="A98" s="31">
        <v>44197</v>
      </c>
      <c r="B98">
        <v>3914.3893050000001</v>
      </c>
    </row>
    <row r="99" spans="1:2" ht="19">
      <c r="A99" s="31">
        <v>44228</v>
      </c>
      <c r="B99">
        <v>3836.8278749999999</v>
      </c>
    </row>
    <row r="100" spans="1:2" ht="19">
      <c r="A100" s="31">
        <v>44256</v>
      </c>
      <c r="B100">
        <v>3652.3408880000002</v>
      </c>
    </row>
    <row r="101" spans="1:2" ht="19">
      <c r="A101" s="31">
        <v>44287</v>
      </c>
      <c r="B101">
        <v>3834.9595089999998</v>
      </c>
    </row>
    <row r="102" spans="1:2" ht="19">
      <c r="A102" s="31">
        <v>44317</v>
      </c>
      <c r="B102">
        <v>3855.4477299999999</v>
      </c>
    </row>
    <row r="103" spans="1:2" ht="19">
      <c r="A103" s="31">
        <v>44348</v>
      </c>
      <c r="B103">
        <v>3775.2122300000001</v>
      </c>
    </row>
    <row r="104" spans="1:2" ht="19">
      <c r="A104" s="31">
        <v>44378</v>
      </c>
      <c r="B104">
        <v>3736.773193</v>
      </c>
    </row>
    <row r="105" spans="1:2" ht="19">
      <c r="A105" s="11"/>
    </row>
    <row r="106" spans="1:2" ht="19">
      <c r="A106" s="31">
        <v>44013</v>
      </c>
      <c r="B106">
        <v>58.178466</v>
      </c>
    </row>
    <row r="107" spans="1:2" ht="19">
      <c r="A107" s="31">
        <v>44044</v>
      </c>
      <c r="B107">
        <v>62.947054000000001</v>
      </c>
    </row>
    <row r="108" spans="1:2" ht="19">
      <c r="A108" s="31">
        <v>44075</v>
      </c>
      <c r="B108">
        <v>67.919058000000007</v>
      </c>
    </row>
    <row r="109" spans="1:2" ht="19">
      <c r="A109" s="31">
        <v>44105</v>
      </c>
      <c r="B109">
        <v>63.208139000000003</v>
      </c>
    </row>
    <row r="110" spans="1:2" ht="19">
      <c r="A110" s="31">
        <v>44136</v>
      </c>
      <c r="B110">
        <v>65.154127000000003</v>
      </c>
    </row>
    <row r="111" spans="1:2" ht="19">
      <c r="A111" s="31">
        <v>44166</v>
      </c>
      <c r="B111">
        <v>63.960639999999998</v>
      </c>
    </row>
    <row r="112" spans="1:2" ht="19">
      <c r="A112" s="31">
        <v>44197</v>
      </c>
      <c r="B112">
        <v>62.011190999999997</v>
      </c>
    </row>
    <row r="113" spans="1:2" ht="19">
      <c r="A113" s="31">
        <v>44228</v>
      </c>
      <c r="B113">
        <v>66.500028999999998</v>
      </c>
    </row>
    <row r="114" spans="1:2" ht="19">
      <c r="A114" s="31">
        <v>44256</v>
      </c>
      <c r="B114">
        <v>64.372831000000005</v>
      </c>
    </row>
    <row r="115" spans="1:2" ht="19">
      <c r="A115" s="31">
        <v>44287</v>
      </c>
      <c r="B115">
        <v>62.913764999999998</v>
      </c>
    </row>
    <row r="116" spans="1:2" ht="19">
      <c r="A116" s="31">
        <v>44317</v>
      </c>
      <c r="B116">
        <v>65.547550000000001</v>
      </c>
    </row>
    <row r="117" spans="1:2" ht="19">
      <c r="A117" s="31">
        <v>44348</v>
      </c>
      <c r="B117">
        <v>63.342447999999997</v>
      </c>
    </row>
    <row r="118" spans="1:2" ht="19">
      <c r="A118" s="31">
        <v>44378</v>
      </c>
      <c r="B118">
        <v>64.099575999999999</v>
      </c>
    </row>
    <row r="119" spans="1:2" ht="19">
      <c r="A119" s="11"/>
    </row>
    <row r="120" spans="1:2" ht="19">
      <c r="A120" s="31">
        <v>44013</v>
      </c>
      <c r="B120">
        <v>64.637855000000002</v>
      </c>
    </row>
    <row r="121" spans="1:2" ht="19">
      <c r="A121" s="31">
        <v>44044</v>
      </c>
      <c r="B121">
        <v>75.417630000000003</v>
      </c>
    </row>
    <row r="122" spans="1:2" ht="19">
      <c r="A122" s="31">
        <v>44075</v>
      </c>
      <c r="B122">
        <v>73.588887999999997</v>
      </c>
    </row>
    <row r="123" spans="1:2" ht="19">
      <c r="A123" s="31">
        <v>44105</v>
      </c>
      <c r="B123">
        <v>73.145202999999995</v>
      </c>
    </row>
    <row r="124" spans="1:2" ht="19">
      <c r="A124" s="31">
        <v>44136</v>
      </c>
      <c r="B124">
        <v>75.315813000000006</v>
      </c>
    </row>
    <row r="125" spans="1:2" ht="19">
      <c r="A125" s="31">
        <v>44166</v>
      </c>
      <c r="B125">
        <v>71.000647000000001</v>
      </c>
    </row>
    <row r="126" spans="1:2" ht="19">
      <c r="A126" s="31">
        <v>44197</v>
      </c>
      <c r="B126">
        <v>73.679499000000007</v>
      </c>
    </row>
    <row r="127" spans="1:2" ht="19">
      <c r="A127" s="31">
        <v>44228</v>
      </c>
      <c r="B127">
        <v>71.794839999999994</v>
      </c>
    </row>
    <row r="128" spans="1:2" ht="19">
      <c r="A128" s="31">
        <v>44256</v>
      </c>
      <c r="B128">
        <v>71.544175999999993</v>
      </c>
    </row>
    <row r="129" spans="1:2" ht="19">
      <c r="A129" s="31">
        <v>44287</v>
      </c>
      <c r="B129">
        <v>72.842267000000007</v>
      </c>
    </row>
    <row r="130" spans="1:2" ht="19">
      <c r="A130" s="31">
        <v>44317</v>
      </c>
      <c r="B130">
        <v>70.975455999999994</v>
      </c>
    </row>
    <row r="131" spans="1:2" ht="19">
      <c r="A131" s="31">
        <v>44348</v>
      </c>
      <c r="B131">
        <v>72.551265000000001</v>
      </c>
    </row>
    <row r="132" spans="1:2" ht="19">
      <c r="A132" s="31">
        <v>44378</v>
      </c>
      <c r="B132">
        <v>71.734769999999997</v>
      </c>
    </row>
    <row r="133" spans="1:2" ht="19">
      <c r="A133" s="11"/>
    </row>
    <row r="134" spans="1:2" ht="19">
      <c r="A134" s="31">
        <v>44013</v>
      </c>
      <c r="B134">
        <v>65.833217000000005</v>
      </c>
    </row>
    <row r="135" spans="1:2" ht="19">
      <c r="A135" s="31">
        <v>44044</v>
      </c>
      <c r="B135">
        <v>66.680449999999993</v>
      </c>
    </row>
    <row r="136" spans="1:2" ht="19">
      <c r="A136" s="31">
        <v>44075</v>
      </c>
      <c r="B136">
        <v>68.512377000000001</v>
      </c>
    </row>
    <row r="137" spans="1:2" ht="19">
      <c r="A137" s="31">
        <v>44105</v>
      </c>
      <c r="B137">
        <v>68.264324999999999</v>
      </c>
    </row>
    <row r="138" spans="1:2" ht="19">
      <c r="A138" s="31">
        <v>44136</v>
      </c>
      <c r="B138">
        <v>66.555756000000002</v>
      </c>
    </row>
    <row r="139" spans="1:2" ht="19">
      <c r="A139" s="31">
        <v>44166</v>
      </c>
      <c r="B139">
        <v>66.538852000000006</v>
      </c>
    </row>
    <row r="140" spans="1:2" ht="19">
      <c r="A140" s="31">
        <v>44197</v>
      </c>
      <c r="B140">
        <v>68.249870000000001</v>
      </c>
    </row>
    <row r="141" spans="1:2" ht="19">
      <c r="A141" s="31">
        <v>44228</v>
      </c>
      <c r="B141">
        <v>68.612988000000001</v>
      </c>
    </row>
    <row r="142" spans="1:2" ht="19">
      <c r="A142" s="31">
        <v>44256</v>
      </c>
      <c r="B142">
        <v>67.021932000000007</v>
      </c>
    </row>
    <row r="143" spans="1:2" ht="19">
      <c r="A143" s="31">
        <v>44287</v>
      </c>
      <c r="B143">
        <v>66.365904999999998</v>
      </c>
    </row>
    <row r="144" spans="1:2" ht="19">
      <c r="A144" s="31">
        <v>44317</v>
      </c>
      <c r="B144">
        <v>67.803235999999998</v>
      </c>
    </row>
    <row r="145" spans="1:2" ht="19">
      <c r="A145" s="31">
        <v>44348</v>
      </c>
      <c r="B145">
        <v>68.720847000000006</v>
      </c>
    </row>
    <row r="146" spans="1:2" ht="19">
      <c r="A146" s="31">
        <v>44378</v>
      </c>
      <c r="B146">
        <v>67.492519000000001</v>
      </c>
    </row>
    <row r="147" spans="1:2" ht="19">
      <c r="A147" s="1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DFD1-3D6E-5F49-93AD-AFF8068D6DBF}">
  <dimension ref="A1:G44"/>
  <sheetViews>
    <sheetView topLeftCell="C8" zoomScale="50" zoomScaleNormal="100" workbookViewId="0">
      <selection activeCell="U16" sqref="U16"/>
    </sheetView>
  </sheetViews>
  <sheetFormatPr baseColWidth="10" defaultRowHeight="16"/>
  <cols>
    <col min="2" max="2" width="16.85546875" bestFit="1" customWidth="1"/>
    <col min="3" max="3" width="24.42578125" bestFit="1" customWidth="1"/>
    <col min="4" max="4" width="17.7109375" bestFit="1" customWidth="1"/>
    <col min="5" max="5" width="25.28515625" bestFit="1" customWidth="1"/>
    <col min="6" max="6" width="16.28515625" bestFit="1" customWidth="1"/>
    <col min="7" max="7" width="23.85546875" bestFit="1" customWidth="1"/>
  </cols>
  <sheetData>
    <row r="1" spans="1:7">
      <c r="A1" s="7" t="s">
        <v>6</v>
      </c>
      <c r="B1" s="1" t="s">
        <v>0</v>
      </c>
      <c r="C1" s="1" t="s">
        <v>87</v>
      </c>
      <c r="D1" s="1" t="s">
        <v>1</v>
      </c>
      <c r="E1" s="1" t="s">
        <v>88</v>
      </c>
      <c r="F1" s="18" t="s">
        <v>2</v>
      </c>
      <c r="G1" s="18" t="s">
        <v>89</v>
      </c>
    </row>
    <row r="2" spans="1:7">
      <c r="A2" s="6">
        <v>43101</v>
      </c>
      <c r="B2" s="2">
        <v>59.8</v>
      </c>
      <c r="C2" s="2"/>
      <c r="D2" s="2">
        <v>34.1</v>
      </c>
      <c r="E2" s="2"/>
      <c r="F2" s="2">
        <f t="shared" ref="F2:F31" si="0">SUM(B2:D2)</f>
        <v>93.9</v>
      </c>
      <c r="G2" s="2"/>
    </row>
    <row r="3" spans="1:7">
      <c r="A3" s="6">
        <v>43132</v>
      </c>
      <c r="B3" s="2">
        <v>59.2</v>
      </c>
      <c r="C3" s="2"/>
      <c r="D3" s="2">
        <v>30.5</v>
      </c>
      <c r="E3" s="2"/>
      <c r="F3" s="2">
        <f t="shared" si="0"/>
        <v>89.7</v>
      </c>
      <c r="G3" s="2"/>
    </row>
    <row r="4" spans="1:7">
      <c r="A4" s="6">
        <v>43160</v>
      </c>
      <c r="B4" s="2">
        <v>65.7</v>
      </c>
      <c r="C4" s="2"/>
      <c r="D4" s="2">
        <v>35.6</v>
      </c>
      <c r="E4" s="2"/>
      <c r="F4" s="2">
        <f t="shared" si="0"/>
        <v>101.30000000000001</v>
      </c>
      <c r="G4" s="2"/>
    </row>
    <row r="5" spans="1:7">
      <c r="A5" s="6">
        <v>43191</v>
      </c>
      <c r="B5" s="2">
        <v>63.8</v>
      </c>
      <c r="C5" s="2"/>
      <c r="D5" s="2">
        <v>36.6</v>
      </c>
      <c r="E5" s="2"/>
      <c r="F5" s="2">
        <f t="shared" si="0"/>
        <v>100.4</v>
      </c>
      <c r="G5" s="2"/>
    </row>
    <row r="6" spans="1:7">
      <c r="A6" s="6">
        <v>43221</v>
      </c>
      <c r="B6" s="2">
        <v>63.5</v>
      </c>
      <c r="C6" s="2"/>
      <c r="D6" s="2">
        <v>36.299999999999997</v>
      </c>
      <c r="E6" s="2"/>
      <c r="F6" s="2">
        <f t="shared" si="0"/>
        <v>99.8</v>
      </c>
      <c r="G6" s="2"/>
    </row>
    <row r="7" spans="1:7">
      <c r="A7" s="6">
        <v>43252</v>
      </c>
      <c r="B7" s="2">
        <v>62.1</v>
      </c>
      <c r="C7" s="2"/>
      <c r="D7" s="2">
        <v>36.299999999999997</v>
      </c>
      <c r="E7" s="2"/>
      <c r="F7" s="2">
        <f t="shared" si="0"/>
        <v>98.4</v>
      </c>
      <c r="G7" s="2"/>
    </row>
    <row r="8" spans="1:7">
      <c r="A8" s="6">
        <v>43282</v>
      </c>
      <c r="B8" s="2">
        <v>65.599999999999994</v>
      </c>
      <c r="C8" s="2"/>
      <c r="D8" s="2">
        <v>38.200000000000003</v>
      </c>
      <c r="E8" s="2"/>
      <c r="F8" s="2">
        <f t="shared" si="0"/>
        <v>103.8</v>
      </c>
      <c r="G8" s="2"/>
    </row>
    <row r="9" spans="1:7">
      <c r="A9" s="5">
        <v>43313</v>
      </c>
      <c r="B9" s="2">
        <v>68.5</v>
      </c>
      <c r="C9" s="2"/>
      <c r="D9" s="2">
        <v>38.5</v>
      </c>
      <c r="E9" s="2"/>
      <c r="F9" s="2">
        <f t="shared" si="0"/>
        <v>107</v>
      </c>
      <c r="G9" s="2"/>
    </row>
    <row r="10" spans="1:7">
      <c r="A10" s="5">
        <v>43344</v>
      </c>
      <c r="B10" s="2">
        <v>64.7</v>
      </c>
      <c r="C10" s="2"/>
      <c r="D10" s="2">
        <v>36.6</v>
      </c>
      <c r="E10" s="2"/>
      <c r="F10" s="2">
        <f t="shared" si="0"/>
        <v>101.30000000000001</v>
      </c>
      <c r="G10" s="2"/>
    </row>
    <row r="11" spans="1:7">
      <c r="A11" s="5">
        <v>43374</v>
      </c>
      <c r="B11" s="2">
        <v>68.099999999999994</v>
      </c>
      <c r="C11" s="2"/>
      <c r="D11" s="2">
        <v>37.4</v>
      </c>
      <c r="E11" s="2"/>
      <c r="F11" s="2">
        <f t="shared" si="0"/>
        <v>105.5</v>
      </c>
      <c r="G11" s="2"/>
    </row>
    <row r="12" spans="1:7">
      <c r="A12" s="5">
        <v>43405</v>
      </c>
      <c r="B12" s="2">
        <v>64.900000000000006</v>
      </c>
      <c r="C12" s="2"/>
      <c r="D12" s="2">
        <v>36.1</v>
      </c>
      <c r="E12" s="2"/>
      <c r="F12" s="2">
        <f t="shared" si="0"/>
        <v>101</v>
      </c>
      <c r="G12" s="2"/>
    </row>
    <row r="13" spans="1:7">
      <c r="A13" s="5">
        <v>43435</v>
      </c>
      <c r="B13" s="2">
        <v>64.8</v>
      </c>
      <c r="C13" s="2"/>
      <c r="D13" s="2">
        <v>38.4</v>
      </c>
      <c r="E13" s="2"/>
      <c r="F13" s="2">
        <f t="shared" si="0"/>
        <v>103.19999999999999</v>
      </c>
      <c r="G13" s="2"/>
    </row>
    <row r="14" spans="1:7">
      <c r="A14" s="5">
        <v>43466</v>
      </c>
      <c r="B14" s="2">
        <v>68.3</v>
      </c>
      <c r="C14" s="2"/>
      <c r="D14" s="2">
        <v>37.9</v>
      </c>
      <c r="E14" s="2"/>
      <c r="F14" s="2">
        <f t="shared" si="0"/>
        <v>106.19999999999999</v>
      </c>
      <c r="G14" s="2"/>
    </row>
    <row r="15" spans="1:7">
      <c r="A15" s="5">
        <v>43497</v>
      </c>
      <c r="B15" s="2">
        <v>65</v>
      </c>
      <c r="C15" s="2"/>
      <c r="D15" s="2">
        <v>31.5</v>
      </c>
      <c r="E15" s="2"/>
      <c r="F15" s="2">
        <f t="shared" si="0"/>
        <v>96.5</v>
      </c>
      <c r="G15" s="2"/>
    </row>
    <row r="16" spans="1:7">
      <c r="A16" s="4">
        <v>43525</v>
      </c>
      <c r="B16" s="2">
        <v>68.2</v>
      </c>
      <c r="C16" s="2"/>
      <c r="D16" s="2">
        <v>38.4</v>
      </c>
      <c r="E16" s="2"/>
      <c r="F16" s="2">
        <f t="shared" si="0"/>
        <v>106.6</v>
      </c>
      <c r="G16" s="2"/>
    </row>
    <row r="17" spans="1:7">
      <c r="A17" s="4">
        <v>43556</v>
      </c>
      <c r="B17" s="2">
        <v>66.8</v>
      </c>
      <c r="C17" s="2"/>
      <c r="D17" s="2">
        <v>38.299999999999997</v>
      </c>
      <c r="E17" s="2"/>
      <c r="F17" s="2">
        <f t="shared" si="0"/>
        <v>105.1</v>
      </c>
      <c r="G17" s="2"/>
    </row>
    <row r="18" spans="1:7">
      <c r="A18" s="4">
        <v>43586</v>
      </c>
      <c r="B18" s="2">
        <v>68.5</v>
      </c>
      <c r="C18" s="2"/>
      <c r="D18" s="2">
        <v>39.299999999999997</v>
      </c>
      <c r="E18" s="2"/>
      <c r="F18" s="2">
        <f t="shared" si="0"/>
        <v>107.8</v>
      </c>
      <c r="G18" s="2"/>
    </row>
    <row r="19" spans="1:7">
      <c r="A19" s="4">
        <v>43617</v>
      </c>
      <c r="B19" s="2">
        <v>66.900000000000006</v>
      </c>
      <c r="C19" s="2"/>
      <c r="D19" s="2">
        <v>38.700000000000003</v>
      </c>
      <c r="E19" s="2"/>
      <c r="F19" s="2">
        <f t="shared" si="0"/>
        <v>105.60000000000001</v>
      </c>
      <c r="G19" s="2"/>
    </row>
    <row r="20" spans="1:7">
      <c r="A20" s="4">
        <v>43647</v>
      </c>
      <c r="B20" s="2">
        <v>72.7</v>
      </c>
      <c r="C20" s="2"/>
      <c r="D20" s="2">
        <v>40.6</v>
      </c>
      <c r="E20" s="2"/>
      <c r="F20" s="2">
        <f t="shared" si="0"/>
        <v>113.30000000000001</v>
      </c>
      <c r="G20" s="2"/>
    </row>
    <row r="21" spans="1:7">
      <c r="A21" s="4">
        <v>43678</v>
      </c>
      <c r="B21" s="2">
        <v>74.099999999999994</v>
      </c>
      <c r="C21" s="2"/>
      <c r="D21" s="2">
        <v>41.1</v>
      </c>
      <c r="E21" s="2"/>
      <c r="F21" s="2">
        <f t="shared" si="0"/>
        <v>115.19999999999999</v>
      </c>
      <c r="G21" s="2"/>
    </row>
    <row r="22" spans="1:7">
      <c r="A22" s="4">
        <v>43709</v>
      </c>
      <c r="B22" s="2">
        <v>70.3</v>
      </c>
      <c r="C22" s="2"/>
      <c r="D22" s="2">
        <v>39.1</v>
      </c>
      <c r="E22" s="2"/>
      <c r="F22" s="2">
        <f t="shared" si="0"/>
        <v>109.4</v>
      </c>
      <c r="G22" s="2"/>
    </row>
    <row r="23" spans="1:7">
      <c r="A23" s="3">
        <v>43739</v>
      </c>
      <c r="B23" s="2">
        <v>72.2</v>
      </c>
      <c r="C23" s="2"/>
      <c r="D23" s="2">
        <v>39.6</v>
      </c>
      <c r="E23" s="2"/>
      <c r="F23" s="2">
        <f t="shared" si="0"/>
        <v>111.80000000000001</v>
      </c>
      <c r="G23" s="2"/>
    </row>
    <row r="24" spans="1:7">
      <c r="A24" s="3">
        <v>43770</v>
      </c>
      <c r="B24" s="2">
        <v>68.5</v>
      </c>
      <c r="C24" s="2"/>
      <c r="D24" s="2">
        <v>38.6</v>
      </c>
      <c r="E24" s="2"/>
      <c r="F24" s="2">
        <f t="shared" si="0"/>
        <v>107.1</v>
      </c>
      <c r="G24" s="2"/>
    </row>
    <row r="25" spans="1:7">
      <c r="A25" s="3">
        <v>43800</v>
      </c>
      <c r="B25" s="2">
        <v>67.8</v>
      </c>
      <c r="C25" s="2"/>
      <c r="D25" s="2">
        <v>40.4</v>
      </c>
      <c r="E25" s="2"/>
      <c r="F25" s="2">
        <f t="shared" si="0"/>
        <v>108.19999999999999</v>
      </c>
      <c r="G25" s="2"/>
    </row>
    <row r="26" spans="1:7">
      <c r="A26" s="3">
        <v>43831</v>
      </c>
      <c r="B26" s="2">
        <v>63.1</v>
      </c>
      <c r="C26" s="2"/>
      <c r="D26" s="2">
        <v>37.9</v>
      </c>
      <c r="E26" s="2"/>
      <c r="F26" s="2">
        <f t="shared" si="0"/>
        <v>101</v>
      </c>
      <c r="G26" s="2"/>
    </row>
    <row r="27" spans="1:7">
      <c r="A27" s="3">
        <v>43862</v>
      </c>
      <c r="B27" s="2">
        <v>12.2</v>
      </c>
      <c r="C27" s="2"/>
      <c r="D27" s="2">
        <v>13</v>
      </c>
      <c r="E27" s="2"/>
      <c r="F27" s="2">
        <f t="shared" si="0"/>
        <v>25.2</v>
      </c>
      <c r="G27" s="2"/>
    </row>
    <row r="28" spans="1:7">
      <c r="A28" s="3">
        <v>43891</v>
      </c>
      <c r="B28" s="2">
        <v>23.8</v>
      </c>
      <c r="C28" s="2"/>
      <c r="D28" s="2">
        <v>15.2</v>
      </c>
      <c r="E28" s="2"/>
      <c r="F28" s="2">
        <f t="shared" si="0"/>
        <v>39</v>
      </c>
      <c r="G28" s="2"/>
    </row>
    <row r="29" spans="1:7">
      <c r="A29" s="3">
        <v>43922</v>
      </c>
      <c r="B29" s="2">
        <v>26.4</v>
      </c>
      <c r="C29" s="2"/>
      <c r="D29" s="2">
        <v>13</v>
      </c>
      <c r="E29" s="2"/>
      <c r="F29" s="2">
        <f t="shared" si="0"/>
        <v>39.4</v>
      </c>
      <c r="G29" s="2"/>
    </row>
    <row r="30" spans="1:7">
      <c r="A30" s="3">
        <v>43952</v>
      </c>
      <c r="B30" s="2">
        <v>35</v>
      </c>
      <c r="C30" s="2"/>
      <c r="D30" s="2">
        <v>13.733333333333301</v>
      </c>
      <c r="E30" s="2"/>
      <c r="F30" s="33">
        <f t="shared" si="0"/>
        <v>48.733333333333299</v>
      </c>
      <c r="G30" s="2"/>
    </row>
    <row r="31" spans="1:7">
      <c r="A31" s="3">
        <v>43983</v>
      </c>
      <c r="B31" s="2">
        <v>42.1</v>
      </c>
      <c r="C31" s="2"/>
      <c r="D31" s="2">
        <v>13.733333333333301</v>
      </c>
      <c r="E31" s="2"/>
      <c r="F31" s="33">
        <f t="shared" si="0"/>
        <v>55.8333333333333</v>
      </c>
      <c r="G31" s="2"/>
    </row>
    <row r="32" spans="1:7">
      <c r="A32" s="9">
        <v>44013</v>
      </c>
      <c r="B32" s="10">
        <v>39.552765999999998</v>
      </c>
      <c r="C32" s="32">
        <v>39.552765999999998</v>
      </c>
      <c r="D32" s="10">
        <v>8.2080570000000002</v>
      </c>
      <c r="E32" s="32">
        <v>8.2080570000000002</v>
      </c>
      <c r="F32" s="32">
        <v>52.669753</v>
      </c>
      <c r="G32" s="32">
        <v>52.669753</v>
      </c>
    </row>
    <row r="33" spans="1:7">
      <c r="A33" s="9">
        <v>44044</v>
      </c>
      <c r="C33" s="32">
        <v>44.954526000000001</v>
      </c>
      <c r="E33" s="32">
        <v>10.336973</v>
      </c>
      <c r="G33" s="32">
        <v>65.003310999999997</v>
      </c>
    </row>
    <row r="34" spans="1:7">
      <c r="A34" s="9">
        <v>44075</v>
      </c>
      <c r="C34" s="32">
        <v>51.084741000000001</v>
      </c>
      <c r="E34" s="32">
        <v>8.1016490000000001</v>
      </c>
      <c r="G34" s="32">
        <v>63.529881000000003</v>
      </c>
    </row>
    <row r="35" spans="1:7">
      <c r="A35" s="9">
        <v>44105</v>
      </c>
      <c r="C35" s="32">
        <v>48.617728999999997</v>
      </c>
      <c r="E35" s="32">
        <v>9.4738129999999998</v>
      </c>
      <c r="G35" s="32">
        <v>68.999031000000002</v>
      </c>
    </row>
    <row r="36" spans="1:7">
      <c r="A36" s="9">
        <v>44136</v>
      </c>
      <c r="C36" s="32">
        <v>51.264296999999999</v>
      </c>
      <c r="E36" s="32">
        <v>12.100875</v>
      </c>
      <c r="G36" s="32">
        <v>74.675577000000004</v>
      </c>
    </row>
    <row r="37" spans="1:7">
      <c r="A37" s="9">
        <v>44166</v>
      </c>
      <c r="C37" s="32">
        <v>55.653292</v>
      </c>
      <c r="E37" s="32">
        <v>10.988263999999999</v>
      </c>
      <c r="G37" s="32">
        <v>71.499689000000004</v>
      </c>
    </row>
    <row r="38" spans="1:7">
      <c r="A38" s="9">
        <v>44197</v>
      </c>
      <c r="C38" s="32">
        <v>53.468259000000003</v>
      </c>
      <c r="E38" s="32">
        <v>15.265934</v>
      </c>
      <c r="G38" s="32">
        <v>81.651099000000002</v>
      </c>
    </row>
    <row r="39" spans="1:7">
      <c r="A39" s="9">
        <v>44228</v>
      </c>
      <c r="C39" s="32">
        <v>54.445304</v>
      </c>
      <c r="E39" s="32">
        <v>12.769996000000001</v>
      </c>
      <c r="G39" s="32">
        <v>76.239872000000005</v>
      </c>
    </row>
    <row r="40" spans="1:7">
      <c r="A40" s="9">
        <v>44256</v>
      </c>
      <c r="C40" s="32">
        <v>57.601345000000002</v>
      </c>
      <c r="E40" s="32">
        <v>14.458187000000001</v>
      </c>
      <c r="G40" s="32">
        <v>82.880640999999997</v>
      </c>
    </row>
    <row r="41" spans="1:7">
      <c r="A41" s="9">
        <v>44287</v>
      </c>
      <c r="C41" s="32">
        <v>55.875844000000001</v>
      </c>
      <c r="E41" s="32">
        <v>13.317686</v>
      </c>
      <c r="G41" s="32">
        <v>83.044621000000006</v>
      </c>
    </row>
    <row r="42" spans="1:7">
      <c r="A42" s="9">
        <v>44317</v>
      </c>
      <c r="C42" s="32">
        <v>55.955316000000003</v>
      </c>
      <c r="E42" s="32">
        <v>11.207115</v>
      </c>
      <c r="G42" s="32">
        <v>81.278025999999997</v>
      </c>
    </row>
    <row r="43" spans="1:7">
      <c r="A43" s="9">
        <v>44348</v>
      </c>
      <c r="C43" s="32">
        <v>58.256737999999999</v>
      </c>
      <c r="E43" s="32">
        <v>12.710169</v>
      </c>
      <c r="G43" s="32">
        <v>88.268206000000006</v>
      </c>
    </row>
    <row r="44" spans="1:7">
      <c r="A44" s="9">
        <v>44378</v>
      </c>
      <c r="C44" s="32">
        <v>57.020780000000002</v>
      </c>
      <c r="E44" s="32">
        <v>9.2749480000000002</v>
      </c>
      <c r="G44" s="32">
        <v>81.382479000000004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75D-187B-C843-BDDD-87929BCC5E35}">
  <dimension ref="A1:G44"/>
  <sheetViews>
    <sheetView zoomScale="50" zoomScaleNormal="75" workbookViewId="0">
      <selection activeCell="S70" sqref="S70"/>
    </sheetView>
  </sheetViews>
  <sheetFormatPr baseColWidth="10" defaultRowHeight="16"/>
  <cols>
    <col min="2" max="2" width="18.7109375" bestFit="1" customWidth="1"/>
    <col min="3" max="3" width="18.7109375" customWidth="1"/>
    <col min="4" max="4" width="19.5703125" bestFit="1" customWidth="1"/>
    <col min="5" max="5" width="19.5703125" customWidth="1"/>
    <col min="6" max="6" width="18.140625" bestFit="1" customWidth="1"/>
    <col min="7" max="7" width="25.7109375" bestFit="1" customWidth="1"/>
  </cols>
  <sheetData>
    <row r="1" spans="1:7">
      <c r="A1" s="7" t="s">
        <v>6</v>
      </c>
      <c r="B1" s="1" t="s">
        <v>3</v>
      </c>
      <c r="C1" s="1" t="s">
        <v>90</v>
      </c>
      <c r="D1" s="1" t="s">
        <v>4</v>
      </c>
      <c r="E1" s="1" t="s">
        <v>91</v>
      </c>
      <c r="F1" s="18" t="s">
        <v>5</v>
      </c>
      <c r="G1" s="18" t="s">
        <v>92</v>
      </c>
    </row>
    <row r="2" spans="1:7">
      <c r="A2" s="6">
        <v>43101</v>
      </c>
      <c r="B2" s="33">
        <v>4153.2</v>
      </c>
      <c r="C2" s="33"/>
      <c r="D2" s="33">
        <v>493.7</v>
      </c>
      <c r="E2" s="33"/>
      <c r="F2" s="33">
        <f t="shared" ref="F2:F31" si="0">SUM(B2:D2)</f>
        <v>4646.8999999999996</v>
      </c>
      <c r="G2" s="34"/>
    </row>
    <row r="3" spans="1:7">
      <c r="A3" s="6">
        <v>43132</v>
      </c>
      <c r="B3" s="33">
        <v>4316.8999999999996</v>
      </c>
      <c r="C3" s="33"/>
      <c r="D3" s="33">
        <v>525.79999999999995</v>
      </c>
      <c r="E3" s="33"/>
      <c r="F3" s="33">
        <f t="shared" si="0"/>
        <v>4842.7</v>
      </c>
      <c r="G3" s="34"/>
    </row>
    <row r="4" spans="1:7">
      <c r="A4" s="6">
        <v>43160</v>
      </c>
      <c r="B4" s="33">
        <v>4611</v>
      </c>
      <c r="C4" s="33"/>
      <c r="D4" s="33">
        <v>529.20000000000005</v>
      </c>
      <c r="E4" s="33"/>
      <c r="F4" s="33">
        <f t="shared" si="0"/>
        <v>5140.2</v>
      </c>
      <c r="G4" s="34"/>
    </row>
    <row r="5" spans="1:7">
      <c r="A5" s="6">
        <v>43191</v>
      </c>
      <c r="B5" s="33">
        <v>4540.5</v>
      </c>
      <c r="C5" s="33"/>
      <c r="D5" s="33">
        <v>533.70000000000005</v>
      </c>
      <c r="E5" s="33"/>
      <c r="F5" s="33">
        <f t="shared" si="0"/>
        <v>5074.2</v>
      </c>
      <c r="G5" s="34"/>
    </row>
    <row r="6" spans="1:7">
      <c r="A6" s="6">
        <v>43221</v>
      </c>
      <c r="B6" s="33">
        <v>4504.8</v>
      </c>
      <c r="C6" s="33"/>
      <c r="D6" s="33">
        <v>508</v>
      </c>
      <c r="E6" s="33"/>
      <c r="F6" s="33">
        <f t="shared" si="0"/>
        <v>5012.8</v>
      </c>
      <c r="G6" s="34"/>
    </row>
    <row r="7" spans="1:7">
      <c r="A7" s="6">
        <v>43252</v>
      </c>
      <c r="B7" s="33">
        <v>4415.8999999999996</v>
      </c>
      <c r="C7" s="33"/>
      <c r="D7" s="33">
        <v>522</v>
      </c>
      <c r="E7" s="33"/>
      <c r="F7" s="33">
        <f t="shared" si="0"/>
        <v>4937.8999999999996</v>
      </c>
      <c r="G7" s="34"/>
    </row>
    <row r="8" spans="1:7">
      <c r="A8" s="6">
        <v>43282</v>
      </c>
      <c r="B8" s="33">
        <v>4811.7</v>
      </c>
      <c r="C8" s="33"/>
      <c r="D8" s="33">
        <v>566.20000000000005</v>
      </c>
      <c r="E8" s="33"/>
      <c r="F8" s="33">
        <f t="shared" si="0"/>
        <v>5377.9</v>
      </c>
      <c r="G8" s="34"/>
    </row>
    <row r="9" spans="1:7">
      <c r="A9" s="5">
        <v>43313</v>
      </c>
      <c r="B9" s="33">
        <v>5026.1000000000004</v>
      </c>
      <c r="C9" s="33"/>
      <c r="D9" s="33">
        <v>594.1</v>
      </c>
      <c r="E9" s="33"/>
      <c r="F9" s="33">
        <f t="shared" si="0"/>
        <v>5620.2000000000007</v>
      </c>
      <c r="G9" s="34"/>
    </row>
    <row r="10" spans="1:7">
      <c r="A10" s="5">
        <v>43344</v>
      </c>
      <c r="B10" s="33">
        <v>4526.1000000000004</v>
      </c>
      <c r="C10" s="33"/>
      <c r="D10" s="33">
        <v>502.8</v>
      </c>
      <c r="E10" s="33"/>
      <c r="F10" s="33">
        <f t="shared" si="0"/>
        <v>5028.9000000000005</v>
      </c>
      <c r="G10" s="34"/>
    </row>
    <row r="11" spans="1:7">
      <c r="A11" s="5">
        <v>43374</v>
      </c>
      <c r="B11" s="33">
        <v>4883.3</v>
      </c>
      <c r="C11" s="33"/>
      <c r="D11" s="33">
        <v>525.1</v>
      </c>
      <c r="E11" s="33"/>
      <c r="F11" s="33">
        <f t="shared" si="0"/>
        <v>5408.4000000000005</v>
      </c>
      <c r="G11" s="34"/>
    </row>
    <row r="12" spans="1:7">
      <c r="A12" s="5">
        <v>43405</v>
      </c>
      <c r="B12" s="33">
        <v>4502.3</v>
      </c>
      <c r="C12" s="33"/>
      <c r="D12" s="33">
        <v>503.3</v>
      </c>
      <c r="E12" s="33"/>
      <c r="F12" s="33">
        <f t="shared" si="0"/>
        <v>5005.6000000000004</v>
      </c>
      <c r="G12" s="34"/>
    </row>
    <row r="13" spans="1:7">
      <c r="A13" s="5">
        <v>43435</v>
      </c>
      <c r="B13" s="33">
        <v>4458.3</v>
      </c>
      <c r="C13" s="33"/>
      <c r="D13" s="33">
        <v>559.29999999999995</v>
      </c>
      <c r="E13" s="33"/>
      <c r="F13" s="33">
        <f t="shared" si="0"/>
        <v>5017.6000000000004</v>
      </c>
      <c r="G13" s="34"/>
    </row>
    <row r="14" spans="1:7">
      <c r="A14" s="5">
        <v>43466</v>
      </c>
      <c r="B14" s="33">
        <v>4733.3999999999996</v>
      </c>
      <c r="C14" s="33"/>
      <c r="D14" s="33">
        <v>607.5</v>
      </c>
      <c r="E14" s="33"/>
      <c r="F14" s="33">
        <f t="shared" si="0"/>
        <v>5340.9</v>
      </c>
      <c r="G14" s="34"/>
    </row>
    <row r="15" spans="1:7">
      <c r="A15" s="5">
        <v>43497</v>
      </c>
      <c r="B15" s="33">
        <v>4785.3999999999996</v>
      </c>
      <c r="C15" s="33"/>
      <c r="D15" s="33">
        <v>597.29999999999995</v>
      </c>
      <c r="E15" s="33"/>
      <c r="F15" s="33">
        <f t="shared" si="0"/>
        <v>5382.7</v>
      </c>
      <c r="G15" s="34"/>
    </row>
    <row r="16" spans="1:7">
      <c r="A16" s="4">
        <v>43525</v>
      </c>
      <c r="B16" s="33">
        <v>4745.8</v>
      </c>
      <c r="C16" s="33"/>
      <c r="D16" s="33">
        <v>604.6</v>
      </c>
      <c r="E16" s="33"/>
      <c r="F16" s="33">
        <f t="shared" si="0"/>
        <v>5350.4000000000005</v>
      </c>
      <c r="G16" s="34"/>
    </row>
    <row r="17" spans="1:7">
      <c r="A17" s="4">
        <v>43556</v>
      </c>
      <c r="B17" s="33">
        <v>4703.8</v>
      </c>
      <c r="C17" s="33"/>
      <c r="D17" s="33">
        <v>608</v>
      </c>
      <c r="E17" s="33"/>
      <c r="F17" s="33">
        <f t="shared" si="0"/>
        <v>5311.8</v>
      </c>
      <c r="G17" s="34"/>
    </row>
    <row r="18" spans="1:7">
      <c r="A18" s="4">
        <v>43586</v>
      </c>
      <c r="B18" s="33">
        <v>4847.8</v>
      </c>
      <c r="C18" s="33"/>
      <c r="D18" s="33">
        <v>603.1</v>
      </c>
      <c r="E18" s="33"/>
      <c r="F18" s="33">
        <f t="shared" si="0"/>
        <v>5450.9000000000005</v>
      </c>
      <c r="G18" s="34"/>
    </row>
    <row r="19" spans="1:7">
      <c r="A19" s="4">
        <v>43617</v>
      </c>
      <c r="B19" s="33">
        <v>4733.3</v>
      </c>
      <c r="C19" s="33"/>
      <c r="D19" s="33">
        <v>608.1</v>
      </c>
      <c r="E19" s="33"/>
      <c r="F19" s="33">
        <f t="shared" si="0"/>
        <v>5341.4000000000005</v>
      </c>
      <c r="G19" s="34"/>
    </row>
    <row r="20" spans="1:7">
      <c r="A20" s="4">
        <v>43647</v>
      </c>
      <c r="B20" s="33">
        <v>5271.4</v>
      </c>
      <c r="C20" s="33"/>
      <c r="D20" s="33">
        <v>659</v>
      </c>
      <c r="E20" s="33"/>
      <c r="F20" s="33">
        <f t="shared" si="0"/>
        <v>5930.4</v>
      </c>
      <c r="G20" s="34"/>
    </row>
    <row r="21" spans="1:7">
      <c r="A21" s="4">
        <v>43678</v>
      </c>
      <c r="B21" s="33">
        <v>5422.7</v>
      </c>
      <c r="C21" s="33"/>
      <c r="D21" s="33">
        <v>701.1</v>
      </c>
      <c r="E21" s="33"/>
      <c r="F21" s="33">
        <f t="shared" si="0"/>
        <v>6123.8</v>
      </c>
      <c r="G21" s="34"/>
    </row>
    <row r="22" spans="1:7">
      <c r="A22" s="4">
        <v>43709</v>
      </c>
      <c r="B22" s="33">
        <v>4869.3999999999996</v>
      </c>
      <c r="C22" s="33"/>
      <c r="D22" s="33">
        <v>606</v>
      </c>
      <c r="E22" s="33"/>
      <c r="F22" s="33">
        <f t="shared" si="0"/>
        <v>5475.4</v>
      </c>
      <c r="G22" s="34"/>
    </row>
    <row r="23" spans="1:7">
      <c r="A23" s="3">
        <v>43739</v>
      </c>
      <c r="B23" s="33">
        <v>5093.8</v>
      </c>
      <c r="C23" s="33"/>
      <c r="D23" s="33">
        <v>604.4</v>
      </c>
      <c r="E23" s="33"/>
      <c r="F23" s="33">
        <f t="shared" si="0"/>
        <v>5698.2</v>
      </c>
      <c r="G23" s="34"/>
    </row>
    <row r="24" spans="1:7">
      <c r="A24" s="3">
        <v>43770</v>
      </c>
      <c r="B24" s="33">
        <v>4715.3999999999996</v>
      </c>
      <c r="C24" s="33"/>
      <c r="D24" s="33">
        <v>590.4</v>
      </c>
      <c r="E24" s="33"/>
      <c r="F24" s="33">
        <f t="shared" si="0"/>
        <v>5305.7999999999993</v>
      </c>
      <c r="G24" s="34"/>
    </row>
    <row r="25" spans="1:7">
      <c r="A25" s="3">
        <v>43800</v>
      </c>
      <c r="B25" s="33">
        <v>4643.6000000000004</v>
      </c>
      <c r="C25" s="33"/>
      <c r="D25" s="33">
        <v>632.4</v>
      </c>
      <c r="E25" s="33"/>
      <c r="F25" s="33">
        <f t="shared" si="0"/>
        <v>5276</v>
      </c>
      <c r="G25" s="34"/>
    </row>
    <row r="26" spans="1:7">
      <c r="A26" s="3">
        <v>43831</v>
      </c>
      <c r="B26" s="33">
        <v>4401.1000000000004</v>
      </c>
      <c r="C26" s="33"/>
      <c r="D26" s="33">
        <v>659.2</v>
      </c>
      <c r="E26" s="33"/>
      <c r="F26" s="33">
        <f t="shared" si="0"/>
        <v>5060.3</v>
      </c>
      <c r="G26" s="34"/>
    </row>
    <row r="27" spans="1:7">
      <c r="A27" s="3">
        <v>43862</v>
      </c>
      <c r="B27" s="33">
        <v>728.8</v>
      </c>
      <c r="C27" s="33"/>
      <c r="D27" s="33">
        <v>105.2</v>
      </c>
      <c r="E27" s="33"/>
      <c r="F27" s="33">
        <f t="shared" si="0"/>
        <v>834</v>
      </c>
      <c r="G27" s="34"/>
    </row>
    <row r="28" spans="1:7">
      <c r="A28" s="3">
        <v>43891</v>
      </c>
      <c r="B28" s="33">
        <v>1459.4</v>
      </c>
      <c r="C28" s="33"/>
      <c r="D28" s="33">
        <v>55.2</v>
      </c>
      <c r="E28" s="33"/>
      <c r="F28" s="33">
        <f t="shared" si="0"/>
        <v>1514.6000000000001</v>
      </c>
      <c r="G28" s="34"/>
    </row>
    <row r="29" spans="1:7">
      <c r="A29" s="3">
        <v>43922</v>
      </c>
      <c r="B29" s="33">
        <v>1663.8</v>
      </c>
      <c r="C29" s="33"/>
      <c r="D29" s="33">
        <v>7.7</v>
      </c>
      <c r="E29" s="33"/>
      <c r="F29" s="33">
        <f t="shared" si="0"/>
        <v>1671.5</v>
      </c>
      <c r="G29" s="34"/>
    </row>
    <row r="30" spans="1:7">
      <c r="A30" s="3">
        <v>43952</v>
      </c>
      <c r="B30" s="33">
        <v>2219</v>
      </c>
      <c r="C30" s="33"/>
      <c r="D30" s="33">
        <v>7.7</v>
      </c>
      <c r="E30" s="33"/>
      <c r="F30" s="33">
        <f t="shared" si="0"/>
        <v>2226.6999999999998</v>
      </c>
      <c r="G30" s="34"/>
    </row>
    <row r="31" spans="1:7">
      <c r="A31" s="3">
        <v>43983</v>
      </c>
      <c r="B31" s="33">
        <v>2686.5</v>
      </c>
      <c r="C31" s="33"/>
      <c r="D31" s="33">
        <v>7.7</v>
      </c>
      <c r="E31" s="33"/>
      <c r="F31" s="33">
        <f t="shared" si="0"/>
        <v>2694.2</v>
      </c>
      <c r="G31" s="34"/>
    </row>
    <row r="32" spans="1:7">
      <c r="A32" s="9">
        <v>44013</v>
      </c>
      <c r="B32" s="32">
        <v>2146.5590139999999</v>
      </c>
      <c r="C32" s="32">
        <v>2146.5590139999999</v>
      </c>
      <c r="D32" s="32">
        <v>7.7</v>
      </c>
      <c r="E32" s="32">
        <v>7.7</v>
      </c>
      <c r="F32" s="32">
        <v>2343.300553</v>
      </c>
      <c r="G32" s="32">
        <v>2343.300553</v>
      </c>
    </row>
    <row r="33" spans="1:7">
      <c r="A33" s="9">
        <v>44044</v>
      </c>
      <c r="B33" s="34"/>
      <c r="C33" s="32">
        <v>1922.8982960000001</v>
      </c>
      <c r="D33" s="32"/>
      <c r="E33" s="32">
        <v>-8.3895569999999999</v>
      </c>
      <c r="F33" s="32"/>
      <c r="G33" s="32">
        <v>1990.7813349999999</v>
      </c>
    </row>
    <row r="34" spans="1:7">
      <c r="A34" s="9">
        <v>44075</v>
      </c>
      <c r="B34" s="34"/>
      <c r="C34" s="32">
        <v>2281.0222659999999</v>
      </c>
      <c r="D34" s="32"/>
      <c r="E34" s="32">
        <v>23.179687000000001</v>
      </c>
      <c r="F34" s="32"/>
      <c r="G34" s="32">
        <v>2316.7446420000001</v>
      </c>
    </row>
    <row r="35" spans="1:7">
      <c r="A35" s="9">
        <v>44105</v>
      </c>
      <c r="B35" s="34"/>
      <c r="C35" s="32">
        <v>2240.1861330000002</v>
      </c>
      <c r="D35" s="32"/>
      <c r="E35" s="32">
        <v>13.305307000000001</v>
      </c>
      <c r="F35" s="32"/>
      <c r="G35" s="32">
        <v>2403.1218990000002</v>
      </c>
    </row>
    <row r="36" spans="1:7">
      <c r="A36" s="9">
        <v>44136</v>
      </c>
      <c r="B36" s="34"/>
      <c r="C36" s="32">
        <v>2324.801766</v>
      </c>
      <c r="D36" s="32"/>
      <c r="E36" s="32">
        <v>-17.657975</v>
      </c>
      <c r="F36" s="32"/>
      <c r="G36" s="32">
        <v>2427.218523</v>
      </c>
    </row>
    <row r="37" spans="1:7">
      <c r="A37" s="9">
        <v>44166</v>
      </c>
      <c r="B37" s="34"/>
      <c r="C37" s="32">
        <v>2425.7608639999999</v>
      </c>
      <c r="D37" s="32"/>
      <c r="E37" s="32">
        <v>-13.248302000000001</v>
      </c>
      <c r="F37" s="32"/>
      <c r="G37" s="32">
        <v>2582.6162370000002</v>
      </c>
    </row>
    <row r="38" spans="1:7">
      <c r="A38" s="9">
        <v>44197</v>
      </c>
      <c r="B38" s="34"/>
      <c r="C38" s="32">
        <v>2065.1605260000001</v>
      </c>
      <c r="D38" s="32"/>
      <c r="E38" s="32">
        <v>19.057691999999999</v>
      </c>
      <c r="F38" s="32"/>
      <c r="G38" s="32">
        <v>2214.059788</v>
      </c>
    </row>
    <row r="39" spans="1:7">
      <c r="A39" s="9">
        <v>44228</v>
      </c>
      <c r="B39" s="34"/>
      <c r="C39" s="32">
        <v>2093.7797930000002</v>
      </c>
      <c r="D39" s="32"/>
      <c r="E39" s="32">
        <v>17.88683</v>
      </c>
      <c r="F39" s="32"/>
      <c r="G39" s="32">
        <v>2041.201818</v>
      </c>
    </row>
    <row r="40" spans="1:7">
      <c r="A40" s="9">
        <v>44256</v>
      </c>
      <c r="B40" s="34"/>
      <c r="C40" s="32">
        <v>2360.7626260000002</v>
      </c>
      <c r="D40" s="32"/>
      <c r="E40" s="32">
        <v>-13.341957000000001</v>
      </c>
      <c r="F40" s="32"/>
      <c r="G40" s="32">
        <v>2414.4412339999999</v>
      </c>
    </row>
    <row r="41" spans="1:7">
      <c r="A41" s="9">
        <v>44287</v>
      </c>
      <c r="B41" s="34"/>
      <c r="C41" s="32">
        <v>2245.9170399999998</v>
      </c>
      <c r="D41" s="32"/>
      <c r="E41" s="32">
        <v>-16.843928999999999</v>
      </c>
      <c r="F41" s="32"/>
      <c r="G41" s="32">
        <v>2456.4954950000001</v>
      </c>
    </row>
    <row r="42" spans="1:7">
      <c r="A42" s="9">
        <v>44317</v>
      </c>
      <c r="B42" s="34"/>
      <c r="C42" s="32">
        <v>2268.3922899999998</v>
      </c>
      <c r="D42" s="32"/>
      <c r="E42" s="32">
        <v>13.945034</v>
      </c>
      <c r="F42" s="32"/>
      <c r="G42" s="32">
        <v>2419.0103600000002</v>
      </c>
    </row>
    <row r="43" spans="1:7">
      <c r="A43" s="9">
        <v>44348</v>
      </c>
      <c r="B43" s="34"/>
      <c r="C43" s="32">
        <v>2302.0958740000001</v>
      </c>
      <c r="D43" s="32"/>
      <c r="E43" s="32">
        <v>21.175929</v>
      </c>
      <c r="F43" s="32"/>
      <c r="G43" s="32">
        <v>2462.4040789999999</v>
      </c>
    </row>
    <row r="44" spans="1:7">
      <c r="A44" s="9">
        <v>44378</v>
      </c>
      <c r="B44" s="34"/>
      <c r="C44" s="32">
        <v>2103.1471929999998</v>
      </c>
      <c r="D44" s="32"/>
      <c r="E44" s="32">
        <v>8.2804690000000001</v>
      </c>
      <c r="F44" s="32"/>
      <c r="G44" s="32">
        <v>2148.307464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B4CF-EB86-B940-B95E-1D2D24A1ABD2}">
  <dimension ref="A1:G44"/>
  <sheetViews>
    <sheetView zoomScale="50" workbookViewId="0">
      <selection activeCell="O51" sqref="O51"/>
    </sheetView>
  </sheetViews>
  <sheetFormatPr baseColWidth="10" defaultRowHeight="16"/>
  <cols>
    <col min="2" max="2" width="19.85546875" bestFit="1" customWidth="1"/>
    <col min="3" max="3" width="21.140625" customWidth="1"/>
    <col min="4" max="4" width="20.28515625" bestFit="1" customWidth="1"/>
    <col min="5" max="5" width="20.28515625" customWidth="1"/>
    <col min="6" max="6" width="18.85546875" bestFit="1" customWidth="1"/>
  </cols>
  <sheetData>
    <row r="1" spans="1:7">
      <c r="A1" s="7" t="s">
        <v>6</v>
      </c>
      <c r="B1" s="1" t="s">
        <v>8</v>
      </c>
      <c r="C1" s="1" t="s">
        <v>93</v>
      </c>
      <c r="D1" s="1" t="s">
        <v>9</v>
      </c>
      <c r="E1" s="1" t="s">
        <v>94</v>
      </c>
      <c r="F1" s="18" t="s">
        <v>10</v>
      </c>
      <c r="G1" s="18" t="s">
        <v>95</v>
      </c>
    </row>
    <row r="2" spans="1:7">
      <c r="A2" s="6">
        <v>43101</v>
      </c>
      <c r="B2" s="33">
        <v>600.9</v>
      </c>
      <c r="C2" s="35"/>
      <c r="D2" s="33">
        <v>220.8</v>
      </c>
      <c r="E2" s="33"/>
      <c r="F2" s="33">
        <f>SUM(B2:D2)</f>
        <v>821.7</v>
      </c>
      <c r="G2" s="34"/>
    </row>
    <row r="3" spans="1:7">
      <c r="A3" s="6">
        <v>43132</v>
      </c>
      <c r="B3" s="33">
        <v>632.4</v>
      </c>
      <c r="C3" s="35"/>
      <c r="D3" s="33">
        <v>223.7</v>
      </c>
      <c r="E3" s="33"/>
      <c r="F3" s="33">
        <f>SUM(B3:D3)</f>
        <v>856.09999999999991</v>
      </c>
      <c r="G3" s="34"/>
    </row>
    <row r="4" spans="1:7">
      <c r="A4" s="6">
        <v>43160</v>
      </c>
      <c r="B4" s="33">
        <v>667.5</v>
      </c>
      <c r="C4" s="35"/>
      <c r="D4" s="33">
        <v>228.6</v>
      </c>
      <c r="E4" s="33"/>
      <c r="F4" s="33">
        <f>SUM(B4:D4)</f>
        <v>896.1</v>
      </c>
      <c r="G4" s="34"/>
    </row>
    <row r="5" spans="1:7">
      <c r="A5" s="6">
        <v>43191</v>
      </c>
      <c r="B5" s="33">
        <v>650.1</v>
      </c>
      <c r="C5" s="35"/>
      <c r="D5" s="33">
        <v>233.3</v>
      </c>
      <c r="E5" s="33"/>
      <c r="F5" s="33">
        <f>SUM(B5:D5)</f>
        <v>883.40000000000009</v>
      </c>
      <c r="G5" s="34"/>
    </row>
    <row r="6" spans="1:7">
      <c r="A6" s="6">
        <v>43221</v>
      </c>
      <c r="B6" s="33">
        <v>641.70000000000005</v>
      </c>
      <c r="C6" s="35"/>
      <c r="D6" s="33">
        <v>226.6</v>
      </c>
      <c r="E6" s="33"/>
      <c r="F6" s="33">
        <f>SUM(B6:D6)</f>
        <v>868.30000000000007</v>
      </c>
      <c r="G6" s="34"/>
    </row>
    <row r="7" spans="1:7">
      <c r="A7" s="6">
        <v>43252</v>
      </c>
      <c r="B7" s="33">
        <v>629.70000000000005</v>
      </c>
      <c r="C7" s="35"/>
      <c r="D7" s="33">
        <v>233.8</v>
      </c>
      <c r="E7" s="33"/>
      <c r="F7" s="33">
        <f>SUM(B7:D7)</f>
        <v>863.5</v>
      </c>
      <c r="G7" s="34"/>
    </row>
    <row r="8" spans="1:7">
      <c r="A8" s="6">
        <v>43282</v>
      </c>
      <c r="B8" s="33">
        <v>687.7</v>
      </c>
      <c r="C8" s="35"/>
      <c r="D8" s="33">
        <v>256.2</v>
      </c>
      <c r="E8" s="33"/>
      <c r="F8" s="33">
        <f>SUM(B8:D8)</f>
        <v>943.90000000000009</v>
      </c>
      <c r="G8" s="34"/>
    </row>
    <row r="9" spans="1:7">
      <c r="A9" s="5">
        <v>43313</v>
      </c>
      <c r="B9" s="33">
        <v>723.9</v>
      </c>
      <c r="C9" s="35"/>
      <c r="D9" s="33">
        <v>265</v>
      </c>
      <c r="E9" s="33"/>
      <c r="F9" s="33">
        <f>SUM(B9:D9)</f>
        <v>988.9</v>
      </c>
      <c r="G9" s="34"/>
    </row>
    <row r="10" spans="1:7">
      <c r="A10" s="5">
        <v>43344</v>
      </c>
      <c r="B10" s="33">
        <v>648</v>
      </c>
      <c r="C10" s="35"/>
      <c r="D10" s="33">
        <v>232.6</v>
      </c>
      <c r="E10" s="33"/>
      <c r="F10" s="33">
        <f>SUM(B10:D10)</f>
        <v>880.6</v>
      </c>
      <c r="G10" s="34"/>
    </row>
    <row r="11" spans="1:7">
      <c r="A11" s="5">
        <v>43374</v>
      </c>
      <c r="B11" s="33">
        <v>697.2</v>
      </c>
      <c r="C11" s="35"/>
      <c r="D11" s="33">
        <v>234.8</v>
      </c>
      <c r="E11" s="33"/>
      <c r="F11" s="33">
        <f>SUM(B11:D11)</f>
        <v>932</v>
      </c>
      <c r="G11" s="34"/>
    </row>
    <row r="12" spans="1:7">
      <c r="A12" s="5">
        <v>43405</v>
      </c>
      <c r="B12" s="33">
        <v>651.6</v>
      </c>
      <c r="C12" s="35"/>
      <c r="D12" s="33">
        <v>218.1</v>
      </c>
      <c r="E12" s="33"/>
      <c r="F12" s="33">
        <f>SUM(B12:D12)</f>
        <v>869.7</v>
      </c>
      <c r="G12" s="34"/>
    </row>
    <row r="13" spans="1:7">
      <c r="A13" s="5">
        <v>43435</v>
      </c>
      <c r="B13" s="33">
        <v>650.29999999999995</v>
      </c>
      <c r="C13" s="35"/>
      <c r="D13" s="33">
        <v>246.2</v>
      </c>
      <c r="E13" s="33"/>
      <c r="F13" s="33">
        <f>SUM(B13:D13)</f>
        <v>896.5</v>
      </c>
      <c r="G13" s="34"/>
    </row>
    <row r="14" spans="1:7">
      <c r="A14" s="5">
        <v>43466</v>
      </c>
      <c r="B14" s="33">
        <v>696.4</v>
      </c>
      <c r="C14" s="35"/>
      <c r="D14" s="33">
        <v>264.39999999999998</v>
      </c>
      <c r="E14" s="33"/>
      <c r="F14" s="33">
        <f>SUM(B14:D14)</f>
        <v>960.8</v>
      </c>
      <c r="G14" s="34"/>
    </row>
    <row r="15" spans="1:7">
      <c r="A15" s="5">
        <v>43497</v>
      </c>
      <c r="B15" s="33">
        <v>708.7</v>
      </c>
      <c r="C15" s="35"/>
      <c r="D15" s="33">
        <v>248.5</v>
      </c>
      <c r="E15" s="33"/>
      <c r="F15" s="33">
        <f>SUM(B15:D15)</f>
        <v>957.2</v>
      </c>
      <c r="G15" s="34"/>
    </row>
    <row r="16" spans="1:7">
      <c r="A16" s="4">
        <v>43525</v>
      </c>
      <c r="B16" s="33">
        <v>693.9</v>
      </c>
      <c r="C16" s="35"/>
      <c r="D16" s="33">
        <v>250.5</v>
      </c>
      <c r="E16" s="33"/>
      <c r="F16" s="33">
        <f>SUM(B16:D16)</f>
        <v>944.4</v>
      </c>
      <c r="G16" s="34"/>
    </row>
    <row r="17" spans="1:7">
      <c r="A17" s="4">
        <v>43556</v>
      </c>
      <c r="B17" s="33">
        <v>681.8</v>
      </c>
      <c r="C17" s="35"/>
      <c r="D17" s="33">
        <v>260.2</v>
      </c>
      <c r="E17" s="33"/>
      <c r="F17" s="33">
        <f>SUM(B17:D17)</f>
        <v>942</v>
      </c>
      <c r="G17" s="34"/>
    </row>
    <row r="18" spans="1:7">
      <c r="A18" s="4">
        <v>43586</v>
      </c>
      <c r="B18" s="33">
        <v>698.5</v>
      </c>
      <c r="C18" s="35"/>
      <c r="D18" s="33">
        <v>262.2</v>
      </c>
      <c r="E18" s="33"/>
      <c r="F18" s="33">
        <f>SUM(B18:D18)</f>
        <v>960.7</v>
      </c>
      <c r="G18" s="34"/>
    </row>
    <row r="19" spans="1:7">
      <c r="A19" s="4">
        <v>43617</v>
      </c>
      <c r="B19" s="33">
        <v>683.7</v>
      </c>
      <c r="C19" s="35"/>
      <c r="D19" s="33">
        <v>267.10000000000002</v>
      </c>
      <c r="E19" s="33"/>
      <c r="F19" s="33">
        <f>SUM(B19:D19)</f>
        <v>950.80000000000007</v>
      </c>
      <c r="G19" s="34"/>
    </row>
    <row r="20" spans="1:7">
      <c r="A20" s="4">
        <v>43647</v>
      </c>
      <c r="B20" s="33">
        <v>765.7</v>
      </c>
      <c r="C20" s="35"/>
      <c r="D20" s="33">
        <v>288.7</v>
      </c>
      <c r="E20" s="33"/>
      <c r="F20" s="33">
        <f>SUM(B20:D20)</f>
        <v>1054.4000000000001</v>
      </c>
      <c r="G20" s="34"/>
    </row>
    <row r="21" spans="1:7">
      <c r="A21" s="4">
        <v>43678</v>
      </c>
      <c r="B21" s="33">
        <v>785.7</v>
      </c>
      <c r="C21" s="35"/>
      <c r="D21" s="33">
        <v>303.39999999999998</v>
      </c>
      <c r="E21" s="33"/>
      <c r="F21" s="33">
        <f>SUM(B21:D21)</f>
        <v>1089.0999999999999</v>
      </c>
      <c r="G21" s="34"/>
    </row>
    <row r="22" spans="1:7">
      <c r="A22" s="4">
        <v>43709</v>
      </c>
      <c r="B22" s="33">
        <v>706</v>
      </c>
      <c r="C22" s="35"/>
      <c r="D22" s="33">
        <v>264.8</v>
      </c>
      <c r="E22" s="33"/>
      <c r="F22" s="33">
        <f>SUM(B22:D22)</f>
        <v>970.8</v>
      </c>
      <c r="G22" s="34"/>
    </row>
    <row r="23" spans="1:7">
      <c r="A23" s="3">
        <v>43739</v>
      </c>
      <c r="B23" s="33">
        <v>737.2</v>
      </c>
      <c r="C23" s="35"/>
      <c r="D23" s="33">
        <v>259.7</v>
      </c>
      <c r="E23" s="33"/>
      <c r="F23" s="33">
        <f>SUM(B23:D23)</f>
        <v>996.90000000000009</v>
      </c>
      <c r="G23" s="34"/>
    </row>
    <row r="24" spans="1:7">
      <c r="A24" s="3">
        <v>43770</v>
      </c>
      <c r="B24" s="33">
        <v>686</v>
      </c>
      <c r="C24" s="35"/>
      <c r="D24" s="33">
        <v>244</v>
      </c>
      <c r="E24" s="33"/>
      <c r="F24" s="33">
        <f>SUM(B24:D24)</f>
        <v>930</v>
      </c>
      <c r="G24" s="34"/>
    </row>
    <row r="25" spans="1:7">
      <c r="A25" s="3">
        <v>43800</v>
      </c>
      <c r="B25" s="33">
        <v>677.1</v>
      </c>
      <c r="C25" s="35"/>
      <c r="D25" s="33">
        <v>269.3</v>
      </c>
      <c r="E25" s="33"/>
      <c r="F25" s="33">
        <f>SUM(B25:D25)</f>
        <v>946.40000000000009</v>
      </c>
      <c r="G25" s="34"/>
    </row>
    <row r="26" spans="1:7">
      <c r="A26" s="3">
        <v>43831</v>
      </c>
      <c r="B26" s="33">
        <v>650.6</v>
      </c>
      <c r="C26" s="35"/>
      <c r="D26" s="33">
        <v>277.60000000000002</v>
      </c>
      <c r="E26" s="33"/>
      <c r="F26" s="33">
        <f>SUM(B26:D26)</f>
        <v>928.2</v>
      </c>
      <c r="G26" s="34"/>
    </row>
    <row r="27" spans="1:7">
      <c r="A27" s="3">
        <v>43862</v>
      </c>
      <c r="B27" s="33">
        <v>109.2</v>
      </c>
      <c r="C27" s="35"/>
      <c r="D27" s="33">
        <v>52.9</v>
      </c>
      <c r="E27" s="33"/>
      <c r="F27" s="33">
        <f>SUM(B27:D27)</f>
        <v>162.1</v>
      </c>
      <c r="G27" s="34"/>
    </row>
    <row r="28" spans="1:7">
      <c r="A28" s="3">
        <v>43891</v>
      </c>
      <c r="B28" s="33">
        <v>218.1</v>
      </c>
      <c r="C28" s="35"/>
      <c r="D28" s="33">
        <v>28</v>
      </c>
      <c r="E28" s="33"/>
      <c r="F28" s="33">
        <f>SUM(B28:D28)</f>
        <v>246.1</v>
      </c>
      <c r="G28" s="34"/>
    </row>
    <row r="29" spans="1:7">
      <c r="A29" s="3">
        <v>43922</v>
      </c>
      <c r="B29" s="33">
        <v>243.3</v>
      </c>
      <c r="C29" s="35"/>
      <c r="D29" s="33">
        <v>5.0999999999999996</v>
      </c>
      <c r="E29" s="33"/>
      <c r="F29" s="33">
        <f>SUM(B29:D29)</f>
        <v>248.4</v>
      </c>
      <c r="G29" s="34"/>
    </row>
    <row r="30" spans="1:7">
      <c r="A30" s="3">
        <v>43952</v>
      </c>
      <c r="B30" s="33">
        <v>324.3</v>
      </c>
      <c r="C30" s="35"/>
      <c r="D30" s="33">
        <v>5.0999999999999996</v>
      </c>
      <c r="E30" s="33"/>
      <c r="F30" s="33">
        <f>SUM(B30:D30)</f>
        <v>329.40000000000003</v>
      </c>
      <c r="G30" s="34"/>
    </row>
    <row r="31" spans="1:7">
      <c r="A31" s="3">
        <v>43983</v>
      </c>
      <c r="B31" s="33">
        <v>391.35</v>
      </c>
      <c r="C31" s="35"/>
      <c r="D31" s="33">
        <v>5.0999999999999996</v>
      </c>
      <c r="E31" s="33"/>
      <c r="F31" s="33">
        <f>SUM(B31:D31)</f>
        <v>396.45000000000005</v>
      </c>
      <c r="G31" s="34"/>
    </row>
    <row r="32" spans="1:7">
      <c r="A32" s="9">
        <v>44013</v>
      </c>
      <c r="B32" s="32">
        <v>211.58505299999999</v>
      </c>
      <c r="C32" s="32">
        <v>211.58505299999999</v>
      </c>
      <c r="D32" s="32">
        <v>1.033949</v>
      </c>
      <c r="E32" s="32">
        <v>1.033949</v>
      </c>
      <c r="F32" s="32">
        <v>270.65297099999998</v>
      </c>
      <c r="G32" s="32">
        <v>270.65297099999998</v>
      </c>
    </row>
    <row r="33" spans="1:7">
      <c r="A33" s="9">
        <v>44044</v>
      </c>
      <c r="B33" s="34"/>
      <c r="C33" s="32">
        <v>323.58261599999997</v>
      </c>
      <c r="D33" s="34"/>
      <c r="E33" s="32">
        <v>8.4592240000000007</v>
      </c>
      <c r="F33" s="34"/>
      <c r="G33" s="32">
        <v>256.424598</v>
      </c>
    </row>
    <row r="34" spans="1:7">
      <c r="A34" s="9">
        <v>44075</v>
      </c>
      <c r="B34" s="34"/>
      <c r="C34" s="32">
        <v>316.53831700000001</v>
      </c>
      <c r="D34" s="34"/>
      <c r="E34" s="32">
        <v>8.5110360000000007</v>
      </c>
      <c r="F34" s="34"/>
      <c r="G34" s="32">
        <v>307.807007</v>
      </c>
    </row>
    <row r="35" spans="1:7">
      <c r="A35" s="9">
        <v>44105</v>
      </c>
      <c r="B35" s="34"/>
      <c r="C35" s="32">
        <v>268.82244300000002</v>
      </c>
      <c r="D35" s="34"/>
      <c r="E35" s="32">
        <v>17.985486000000002</v>
      </c>
      <c r="F35" s="34"/>
      <c r="G35" s="32">
        <v>301.87863199999998</v>
      </c>
    </row>
    <row r="36" spans="1:7">
      <c r="A36" s="9">
        <v>44136</v>
      </c>
      <c r="B36" s="34"/>
      <c r="C36" s="32">
        <v>323.73169100000001</v>
      </c>
      <c r="D36" s="34"/>
      <c r="E36" s="32">
        <v>19.784109999999998</v>
      </c>
      <c r="F36" s="34"/>
      <c r="G36" s="32">
        <v>378.75202100000001</v>
      </c>
    </row>
    <row r="37" spans="1:7">
      <c r="A37" s="9">
        <v>44166</v>
      </c>
      <c r="B37" s="34"/>
      <c r="C37" s="32">
        <v>283.77776299999999</v>
      </c>
      <c r="D37" s="34"/>
      <c r="E37" s="32">
        <v>28.542106</v>
      </c>
      <c r="F37" s="34"/>
      <c r="G37" s="32">
        <v>339.48288500000001</v>
      </c>
    </row>
    <row r="38" spans="1:7">
      <c r="A38" s="9">
        <v>44197</v>
      </c>
      <c r="B38" s="34"/>
      <c r="C38" s="32">
        <v>300.29162700000001</v>
      </c>
      <c r="D38" s="34"/>
      <c r="E38" s="32">
        <v>29.068784000000001</v>
      </c>
      <c r="F38" s="34"/>
      <c r="G38" s="32">
        <v>232.585295</v>
      </c>
    </row>
    <row r="39" spans="1:7">
      <c r="A39" s="9">
        <v>44228</v>
      </c>
      <c r="B39" s="34"/>
      <c r="C39" s="32">
        <v>307.51088499999997</v>
      </c>
      <c r="D39" s="34"/>
      <c r="E39" s="32">
        <v>34.468538000000002</v>
      </c>
      <c r="F39" s="34"/>
      <c r="G39" s="32">
        <v>288.703397</v>
      </c>
    </row>
    <row r="40" spans="1:7">
      <c r="A40" s="9">
        <v>44256</v>
      </c>
      <c r="B40" s="34"/>
      <c r="C40" s="32">
        <v>285.428876</v>
      </c>
      <c r="D40" s="34"/>
      <c r="E40" s="32">
        <v>31.609824</v>
      </c>
      <c r="F40" s="34"/>
      <c r="G40" s="32">
        <v>318.37302499999998</v>
      </c>
    </row>
    <row r="41" spans="1:7">
      <c r="A41" s="9">
        <v>44287</v>
      </c>
      <c r="B41" s="34"/>
      <c r="C41" s="32">
        <v>308.337559</v>
      </c>
      <c r="D41" s="34"/>
      <c r="E41" s="32">
        <v>32.548152000000002</v>
      </c>
      <c r="F41" s="34"/>
      <c r="G41" s="32">
        <v>336.84328599999998</v>
      </c>
    </row>
    <row r="42" spans="1:7">
      <c r="A42" s="9">
        <v>44317</v>
      </c>
      <c r="B42" s="34"/>
      <c r="C42" s="32">
        <v>295.570176</v>
      </c>
      <c r="D42" s="34"/>
      <c r="E42" s="32">
        <v>26.177282999999999</v>
      </c>
      <c r="F42" s="34"/>
      <c r="G42" s="32">
        <v>373.170683</v>
      </c>
    </row>
    <row r="43" spans="1:7">
      <c r="A43" s="9">
        <v>44348</v>
      </c>
      <c r="B43" s="34"/>
      <c r="C43" s="32">
        <v>295.35058099999998</v>
      </c>
      <c r="D43" s="34"/>
      <c r="E43" s="32">
        <v>23.693677999999998</v>
      </c>
      <c r="F43" s="34"/>
      <c r="G43" s="32">
        <v>270.552502</v>
      </c>
    </row>
    <row r="44" spans="1:7">
      <c r="A44" s="9">
        <v>44378</v>
      </c>
      <c r="B44" s="34"/>
      <c r="C44" s="32">
        <v>304.33247699999998</v>
      </c>
      <c r="D44" s="34"/>
      <c r="E44" s="32">
        <v>15.712666</v>
      </c>
      <c r="F44" s="34"/>
      <c r="G44" s="32">
        <v>242.00044800000001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313C-47AC-8C4D-A289-FF63A24D3149}">
  <dimension ref="A1:L44"/>
  <sheetViews>
    <sheetView topLeftCell="F1" zoomScale="50" workbookViewId="0">
      <selection activeCell="S14" sqref="S14"/>
    </sheetView>
  </sheetViews>
  <sheetFormatPr baseColWidth="10" defaultRowHeight="16"/>
  <cols>
    <col min="2" max="2" width="20.85546875" bestFit="1" customWidth="1"/>
    <col min="3" max="3" width="22.7109375" bestFit="1" customWidth="1"/>
    <col min="4" max="4" width="20.85546875" bestFit="1" customWidth="1"/>
    <col min="5" max="5" width="23.28515625" bestFit="1" customWidth="1"/>
    <col min="6" max="6" width="21.42578125" bestFit="1" customWidth="1"/>
    <col min="7" max="7" width="21.42578125" customWidth="1"/>
    <col min="8" max="8" width="21.42578125" bestFit="1" customWidth="1"/>
    <col min="9" max="9" width="21.42578125" customWidth="1"/>
    <col min="10" max="10" width="21.42578125" bestFit="1" customWidth="1"/>
  </cols>
  <sheetData>
    <row r="1" spans="1:11">
      <c r="A1" s="7" t="s">
        <v>6</v>
      </c>
      <c r="B1" s="1" t="s">
        <v>13</v>
      </c>
      <c r="C1" s="1" t="s">
        <v>96</v>
      </c>
      <c r="D1" s="1" t="s">
        <v>14</v>
      </c>
      <c r="E1" s="1" t="s">
        <v>97</v>
      </c>
      <c r="F1" s="1" t="s">
        <v>12</v>
      </c>
      <c r="G1" s="1" t="s">
        <v>98</v>
      </c>
      <c r="H1" s="1" t="s">
        <v>11</v>
      </c>
      <c r="I1" s="1" t="s">
        <v>99</v>
      </c>
      <c r="J1" s="1" t="s">
        <v>15</v>
      </c>
      <c r="K1" s="1" t="s">
        <v>100</v>
      </c>
    </row>
    <row r="2" spans="1:11">
      <c r="A2" s="6">
        <v>43101</v>
      </c>
      <c r="B2" s="2">
        <v>5261</v>
      </c>
      <c r="C2" s="2"/>
      <c r="D2" s="2">
        <v>1008.2</v>
      </c>
      <c r="E2" s="2"/>
      <c r="F2" s="2">
        <v>2763.1</v>
      </c>
      <c r="G2" s="2"/>
      <c r="H2" s="2">
        <v>624.4</v>
      </c>
      <c r="I2" s="2"/>
      <c r="J2" s="2">
        <f t="shared" ref="J2:J31" si="0">SUM(B2:H2)</f>
        <v>9656.6999999999989</v>
      </c>
    </row>
    <row r="3" spans="1:11">
      <c r="A3" s="6">
        <v>43132</v>
      </c>
      <c r="B3" s="33">
        <v>5354.7</v>
      </c>
      <c r="C3" s="33"/>
      <c r="D3" s="33">
        <v>1149.3</v>
      </c>
      <c r="E3" s="33"/>
      <c r="F3" s="33">
        <v>2897.2</v>
      </c>
      <c r="G3" s="33"/>
      <c r="H3" s="33">
        <v>638.6</v>
      </c>
      <c r="I3" s="33"/>
      <c r="J3" s="33">
        <f t="shared" si="0"/>
        <v>10039.800000000001</v>
      </c>
      <c r="K3" s="34"/>
    </row>
    <row r="4" spans="1:11">
      <c r="A4" s="6">
        <v>43160</v>
      </c>
      <c r="B4" s="33">
        <v>5752.9</v>
      </c>
      <c r="C4" s="33"/>
      <c r="D4" s="33">
        <v>1193.4000000000001</v>
      </c>
      <c r="E4" s="33"/>
      <c r="F4" s="33">
        <v>3064.6</v>
      </c>
      <c r="G4" s="33"/>
      <c r="H4" s="33">
        <v>650.20000000000005</v>
      </c>
      <c r="I4" s="33"/>
      <c r="J4" s="33">
        <f t="shared" si="0"/>
        <v>10661.1</v>
      </c>
      <c r="K4" s="34"/>
    </row>
    <row r="5" spans="1:11">
      <c r="A5" s="6">
        <v>43191</v>
      </c>
      <c r="B5" s="33">
        <v>5639.9</v>
      </c>
      <c r="C5" s="33"/>
      <c r="D5" s="33">
        <v>1148.5</v>
      </c>
      <c r="E5" s="33"/>
      <c r="F5" s="33">
        <v>3054.1</v>
      </c>
      <c r="G5" s="33"/>
      <c r="H5" s="33">
        <v>640.4</v>
      </c>
      <c r="I5" s="33"/>
      <c r="J5" s="33">
        <f t="shared" si="0"/>
        <v>10482.9</v>
      </c>
      <c r="K5" s="34"/>
    </row>
    <row r="6" spans="1:11">
      <c r="A6" s="6">
        <v>43221</v>
      </c>
      <c r="B6" s="33">
        <v>5532.5</v>
      </c>
      <c r="C6" s="33"/>
      <c r="D6" s="33">
        <v>1143.5</v>
      </c>
      <c r="E6" s="33"/>
      <c r="F6" s="33">
        <v>3058.3</v>
      </c>
      <c r="G6" s="33"/>
      <c r="H6" s="33">
        <v>637.1</v>
      </c>
      <c r="I6" s="33"/>
      <c r="J6" s="33">
        <f t="shared" si="0"/>
        <v>10371.4</v>
      </c>
      <c r="K6" s="34"/>
    </row>
    <row r="7" spans="1:11">
      <c r="A7" s="6">
        <v>43252</v>
      </c>
      <c r="B7" s="33">
        <v>5390.6</v>
      </c>
      <c r="C7" s="33"/>
      <c r="D7" s="33">
        <v>1130.3</v>
      </c>
      <c r="E7" s="33"/>
      <c r="F7" s="33">
        <v>3028.9</v>
      </c>
      <c r="G7" s="33"/>
      <c r="H7" s="33">
        <v>641.6</v>
      </c>
      <c r="I7" s="33"/>
      <c r="J7" s="33">
        <f t="shared" si="0"/>
        <v>10191.400000000001</v>
      </c>
      <c r="K7" s="34"/>
    </row>
    <row r="8" spans="1:11">
      <c r="A8" s="6">
        <v>43282</v>
      </c>
      <c r="B8" s="33">
        <v>5800.6</v>
      </c>
      <c r="C8" s="33"/>
      <c r="D8" s="33">
        <v>1257.8</v>
      </c>
      <c r="E8" s="33"/>
      <c r="F8" s="33">
        <v>3356.9</v>
      </c>
      <c r="G8" s="33"/>
      <c r="H8" s="33">
        <v>706.3</v>
      </c>
      <c r="I8" s="33"/>
      <c r="J8" s="33">
        <f t="shared" si="0"/>
        <v>11121.6</v>
      </c>
      <c r="K8" s="34"/>
    </row>
    <row r="9" spans="1:11">
      <c r="A9" s="5">
        <v>43313</v>
      </c>
      <c r="B9" s="33">
        <v>6083.3</v>
      </c>
      <c r="C9" s="33"/>
      <c r="D9" s="33">
        <v>1324.7</v>
      </c>
      <c r="E9" s="33"/>
      <c r="F9" s="33">
        <v>3545.9</v>
      </c>
      <c r="G9" s="33"/>
      <c r="H9" s="33">
        <v>741.8</v>
      </c>
      <c r="I9" s="33"/>
      <c r="J9" s="33">
        <f t="shared" si="0"/>
        <v>11695.699999999999</v>
      </c>
      <c r="K9" s="34"/>
    </row>
    <row r="10" spans="1:11">
      <c r="A10" s="5">
        <v>43344</v>
      </c>
      <c r="B10" s="33">
        <v>5440.1</v>
      </c>
      <c r="C10" s="33"/>
      <c r="D10" s="33">
        <v>1167.3</v>
      </c>
      <c r="E10" s="33"/>
      <c r="F10" s="33">
        <v>3146.8</v>
      </c>
      <c r="G10" s="33"/>
      <c r="H10" s="33">
        <v>665</v>
      </c>
      <c r="I10" s="33"/>
      <c r="J10" s="33">
        <f t="shared" si="0"/>
        <v>10419.200000000001</v>
      </c>
      <c r="K10" s="34"/>
    </row>
    <row r="11" spans="1:11">
      <c r="A11" s="5">
        <v>43374</v>
      </c>
      <c r="B11" s="33">
        <v>5900.4</v>
      </c>
      <c r="C11" s="33"/>
      <c r="D11" s="33">
        <v>1245.8</v>
      </c>
      <c r="E11" s="33"/>
      <c r="F11" s="33">
        <v>3321.1</v>
      </c>
      <c r="G11" s="33"/>
      <c r="H11" s="33">
        <v>675.5</v>
      </c>
      <c r="I11" s="33"/>
      <c r="J11" s="33">
        <f t="shared" si="0"/>
        <v>11142.8</v>
      </c>
      <c r="K11" s="34"/>
    </row>
    <row r="12" spans="1:11">
      <c r="A12" s="5">
        <v>43405</v>
      </c>
      <c r="B12" s="33">
        <v>5536.3</v>
      </c>
      <c r="C12" s="33"/>
      <c r="D12" s="33">
        <v>1158</v>
      </c>
      <c r="E12" s="33"/>
      <c r="F12" s="33">
        <v>2963</v>
      </c>
      <c r="G12" s="33"/>
      <c r="H12" s="33">
        <v>617</v>
      </c>
      <c r="I12" s="33"/>
      <c r="J12" s="33">
        <f t="shared" si="0"/>
        <v>10274.299999999999</v>
      </c>
      <c r="K12" s="34"/>
    </row>
    <row r="13" spans="1:11">
      <c r="A13" s="5">
        <v>43435</v>
      </c>
      <c r="B13" s="33">
        <v>5631.9</v>
      </c>
      <c r="C13" s="33"/>
      <c r="D13" s="33">
        <v>1126.5999999999999</v>
      </c>
      <c r="E13" s="33"/>
      <c r="F13" s="33">
        <v>2912.2</v>
      </c>
      <c r="G13" s="33"/>
      <c r="H13" s="33">
        <v>633.20000000000005</v>
      </c>
      <c r="I13" s="33"/>
      <c r="J13" s="33">
        <f t="shared" si="0"/>
        <v>10303.900000000001</v>
      </c>
      <c r="K13" s="34"/>
    </row>
    <row r="14" spans="1:11">
      <c r="A14" s="5">
        <v>43466</v>
      </c>
      <c r="B14" s="33">
        <v>5876</v>
      </c>
      <c r="C14" s="33"/>
      <c r="D14" s="33">
        <v>1230.8</v>
      </c>
      <c r="E14" s="33"/>
      <c r="F14" s="33">
        <v>3134.7</v>
      </c>
      <c r="G14" s="33"/>
      <c r="H14" s="33">
        <v>689.1</v>
      </c>
      <c r="I14" s="33"/>
      <c r="J14" s="33">
        <f t="shared" si="0"/>
        <v>10930.6</v>
      </c>
      <c r="K14" s="34"/>
    </row>
    <row r="15" spans="1:11">
      <c r="A15" s="5">
        <v>43497</v>
      </c>
      <c r="B15" s="33">
        <v>5837.9</v>
      </c>
      <c r="C15" s="33"/>
      <c r="D15" s="33">
        <v>1285.4000000000001</v>
      </c>
      <c r="E15" s="33"/>
      <c r="F15" s="33">
        <v>3204.9</v>
      </c>
      <c r="G15" s="33"/>
      <c r="H15" s="33">
        <v>689.4</v>
      </c>
      <c r="I15" s="33"/>
      <c r="J15" s="33">
        <f t="shared" si="0"/>
        <v>11017.599999999999</v>
      </c>
      <c r="K15" s="34"/>
    </row>
    <row r="16" spans="1:11">
      <c r="A16" s="4">
        <v>43525</v>
      </c>
      <c r="B16" s="33">
        <v>5905.3</v>
      </c>
      <c r="C16" s="33"/>
      <c r="D16" s="33">
        <v>1242.4000000000001</v>
      </c>
      <c r="E16" s="33"/>
      <c r="F16" s="33">
        <v>3167.4</v>
      </c>
      <c r="G16" s="33"/>
      <c r="H16" s="33">
        <v>664.1</v>
      </c>
      <c r="I16" s="33"/>
      <c r="J16" s="33">
        <f t="shared" si="0"/>
        <v>10979.2</v>
      </c>
      <c r="K16" s="34"/>
    </row>
    <row r="17" spans="1:12">
      <c r="A17" s="4">
        <v>43556</v>
      </c>
      <c r="B17" s="33">
        <v>5702.3</v>
      </c>
      <c r="C17" s="33"/>
      <c r="D17" s="33">
        <v>1254.7</v>
      </c>
      <c r="E17" s="33"/>
      <c r="F17" s="33">
        <v>3264.9</v>
      </c>
      <c r="G17" s="33"/>
      <c r="H17" s="33">
        <v>659.5</v>
      </c>
      <c r="I17" s="33"/>
      <c r="J17" s="33">
        <f t="shared" si="0"/>
        <v>10881.4</v>
      </c>
      <c r="K17" s="34"/>
    </row>
    <row r="18" spans="1:12">
      <c r="A18" s="4">
        <v>43586</v>
      </c>
      <c r="B18" s="33">
        <v>5838.2</v>
      </c>
      <c r="C18" s="33"/>
      <c r="D18" s="33">
        <v>1287.8</v>
      </c>
      <c r="E18" s="33"/>
      <c r="F18" s="33">
        <v>3358.3</v>
      </c>
      <c r="G18" s="33"/>
      <c r="H18" s="33">
        <v>680.3</v>
      </c>
      <c r="I18" s="33"/>
      <c r="J18" s="33">
        <f t="shared" si="0"/>
        <v>11164.599999999999</v>
      </c>
      <c r="K18" s="34"/>
    </row>
    <row r="19" spans="1:12">
      <c r="A19" s="4">
        <v>43617</v>
      </c>
      <c r="B19" s="33">
        <v>5686.1</v>
      </c>
      <c r="C19" s="33"/>
      <c r="D19" s="33">
        <v>1255.5999999999999</v>
      </c>
      <c r="E19" s="33"/>
      <c r="F19" s="33">
        <v>3311.5</v>
      </c>
      <c r="G19" s="33"/>
      <c r="H19" s="33">
        <v>688.1</v>
      </c>
      <c r="I19" s="33"/>
      <c r="J19" s="33">
        <f t="shared" si="0"/>
        <v>10941.300000000001</v>
      </c>
      <c r="K19" s="34"/>
    </row>
    <row r="20" spans="1:12">
      <c r="A20" s="4">
        <v>43647</v>
      </c>
      <c r="B20" s="33">
        <v>6224.6</v>
      </c>
      <c r="C20" s="33"/>
      <c r="D20" s="33">
        <v>1416.6</v>
      </c>
      <c r="E20" s="33"/>
      <c r="F20" s="33">
        <v>3745.9</v>
      </c>
      <c r="G20" s="33"/>
      <c r="H20" s="33">
        <v>772.8</v>
      </c>
      <c r="I20" s="33"/>
      <c r="J20" s="33">
        <f t="shared" si="0"/>
        <v>12159.9</v>
      </c>
      <c r="K20" s="34"/>
    </row>
    <row r="21" spans="1:12">
      <c r="A21" s="4">
        <v>43678</v>
      </c>
      <c r="B21" s="33">
        <v>6361.8</v>
      </c>
      <c r="C21" s="33"/>
      <c r="D21" s="33">
        <v>1484.9</v>
      </c>
      <c r="E21" s="33"/>
      <c r="F21" s="33">
        <v>3912.9</v>
      </c>
      <c r="G21" s="33"/>
      <c r="H21" s="33">
        <v>791.7</v>
      </c>
      <c r="I21" s="33"/>
      <c r="J21" s="33">
        <f t="shared" si="0"/>
        <v>12551.300000000001</v>
      </c>
      <c r="K21" s="34"/>
    </row>
    <row r="22" spans="1:12">
      <c r="A22" s="4">
        <v>43709</v>
      </c>
      <c r="B22" s="33">
        <v>5754.3</v>
      </c>
      <c r="C22" s="33"/>
      <c r="D22" s="33">
        <v>1304.7</v>
      </c>
      <c r="E22" s="33"/>
      <c r="F22" s="33">
        <v>3461.5</v>
      </c>
      <c r="G22" s="33"/>
      <c r="H22" s="33">
        <v>710.1</v>
      </c>
      <c r="I22" s="33"/>
      <c r="J22" s="33">
        <f t="shared" si="0"/>
        <v>11230.6</v>
      </c>
      <c r="K22" s="34"/>
    </row>
    <row r="23" spans="1:12">
      <c r="A23" s="3">
        <v>43739</v>
      </c>
      <c r="B23" s="33">
        <v>6082</v>
      </c>
      <c r="C23" s="33"/>
      <c r="D23" s="33">
        <v>1350.4</v>
      </c>
      <c r="E23" s="33"/>
      <c r="F23" s="33">
        <v>3527.5</v>
      </c>
      <c r="G23" s="33"/>
      <c r="H23" s="33">
        <v>718.8</v>
      </c>
      <c r="I23" s="33"/>
      <c r="J23" s="33">
        <f t="shared" si="0"/>
        <v>11678.699999999999</v>
      </c>
      <c r="K23" s="34"/>
    </row>
    <row r="24" spans="1:12">
      <c r="A24" s="3">
        <v>43770</v>
      </c>
      <c r="B24" s="33">
        <v>5839.4</v>
      </c>
      <c r="C24" s="33"/>
      <c r="D24" s="33">
        <v>1234.2</v>
      </c>
      <c r="E24" s="33"/>
      <c r="F24" s="33">
        <v>3139.1</v>
      </c>
      <c r="G24" s="33"/>
      <c r="H24" s="33">
        <v>640.9</v>
      </c>
      <c r="I24" s="33"/>
      <c r="J24" s="33">
        <f t="shared" si="0"/>
        <v>10853.599999999999</v>
      </c>
      <c r="K24" s="34"/>
    </row>
    <row r="25" spans="1:12">
      <c r="A25" s="3">
        <v>43800</v>
      </c>
      <c r="B25" s="33">
        <v>5853.5</v>
      </c>
      <c r="C25" s="33"/>
      <c r="D25" s="33">
        <v>1203.7</v>
      </c>
      <c r="E25" s="33"/>
      <c r="F25" s="33">
        <v>3057</v>
      </c>
      <c r="G25" s="33"/>
      <c r="H25" s="33">
        <v>655.9</v>
      </c>
      <c r="I25" s="33"/>
      <c r="J25" s="33">
        <f t="shared" si="0"/>
        <v>10770.1</v>
      </c>
      <c r="K25" s="34"/>
    </row>
    <row r="26" spans="1:12">
      <c r="A26" s="3">
        <v>43831</v>
      </c>
      <c r="B26" s="33">
        <v>5511.4</v>
      </c>
      <c r="C26" s="33"/>
      <c r="D26" s="33">
        <v>1150</v>
      </c>
      <c r="E26" s="33"/>
      <c r="F26" s="33">
        <v>2988.9</v>
      </c>
      <c r="G26" s="33"/>
      <c r="H26" s="33">
        <v>657.9</v>
      </c>
      <c r="I26" s="33"/>
      <c r="J26" s="33">
        <f t="shared" si="0"/>
        <v>10308.199999999999</v>
      </c>
      <c r="K26" s="34"/>
    </row>
    <row r="27" spans="1:12">
      <c r="A27" s="3">
        <v>43862</v>
      </c>
      <c r="B27" s="33">
        <v>914.8</v>
      </c>
      <c r="C27" s="33"/>
      <c r="D27" s="33">
        <v>146.30000000000001</v>
      </c>
      <c r="E27" s="33"/>
      <c r="F27" s="33">
        <v>517.29999999999995</v>
      </c>
      <c r="G27" s="33"/>
      <c r="H27" s="33">
        <v>126.3</v>
      </c>
      <c r="I27" s="33"/>
      <c r="J27" s="33">
        <f t="shared" si="0"/>
        <v>1704.6999999999998</v>
      </c>
      <c r="K27" s="34"/>
    </row>
    <row r="28" spans="1:12">
      <c r="A28" s="3">
        <v>43891</v>
      </c>
      <c r="B28" s="33">
        <v>1442.7</v>
      </c>
      <c r="C28" s="33"/>
      <c r="D28" s="33">
        <v>303.7</v>
      </c>
      <c r="E28" s="33"/>
      <c r="F28" s="33">
        <v>1165.8</v>
      </c>
      <c r="G28" s="33"/>
      <c r="H28" s="33">
        <v>177.9</v>
      </c>
      <c r="I28" s="33"/>
      <c r="J28" s="33">
        <f t="shared" si="0"/>
        <v>3090.1</v>
      </c>
      <c r="K28" s="34"/>
    </row>
    <row r="29" spans="1:12">
      <c r="A29" s="3">
        <v>43922</v>
      </c>
      <c r="B29" s="33">
        <v>1603</v>
      </c>
      <c r="C29" s="33"/>
      <c r="D29" s="33">
        <v>372.4</v>
      </c>
      <c r="E29" s="33"/>
      <c r="F29" s="33">
        <v>1283.5</v>
      </c>
      <c r="G29" s="33"/>
      <c r="H29" s="33">
        <v>189.8</v>
      </c>
      <c r="I29" s="33"/>
      <c r="J29" s="33">
        <f t="shared" si="0"/>
        <v>3448.7000000000003</v>
      </c>
      <c r="K29" s="34"/>
    </row>
    <row r="30" spans="1:12">
      <c r="A30" s="3">
        <v>43952</v>
      </c>
      <c r="B30" s="33">
        <v>2008.36666666667</v>
      </c>
      <c r="C30" s="33"/>
      <c r="D30" s="33">
        <v>500.23333333333301</v>
      </c>
      <c r="E30" s="33"/>
      <c r="F30" s="33">
        <v>1755.06666666667</v>
      </c>
      <c r="G30" s="33"/>
      <c r="H30" s="33">
        <v>228.166666666667</v>
      </c>
      <c r="I30" s="33"/>
      <c r="J30" s="33">
        <f t="shared" si="0"/>
        <v>4491.8333333333403</v>
      </c>
      <c r="K30" s="34"/>
    </row>
    <row r="31" spans="1:12">
      <c r="A31" s="3">
        <v>43983</v>
      </c>
      <c r="B31" s="33">
        <v>2352.4666666666699</v>
      </c>
      <c r="C31" s="33"/>
      <c r="D31" s="33">
        <v>613.28333333333296</v>
      </c>
      <c r="E31" s="33"/>
      <c r="F31" s="33">
        <v>2138.1666666666702</v>
      </c>
      <c r="G31" s="33"/>
      <c r="H31" s="33">
        <v>259.91666666666703</v>
      </c>
      <c r="I31" s="33"/>
      <c r="J31" s="33">
        <f t="shared" si="0"/>
        <v>5363.8333333333403</v>
      </c>
      <c r="K31" s="34"/>
      <c r="L31" s="10"/>
    </row>
    <row r="32" spans="1:12">
      <c r="A32" s="9">
        <v>44013</v>
      </c>
      <c r="B32" s="32">
        <v>1896.995551</v>
      </c>
      <c r="C32" s="32">
        <v>1896.995551</v>
      </c>
      <c r="D32" s="32">
        <v>338.51965799999999</v>
      </c>
      <c r="E32" s="32">
        <v>338.51965799999999</v>
      </c>
      <c r="F32" s="32">
        <v>1922.524009</v>
      </c>
      <c r="G32" s="32">
        <v>1922.524009</v>
      </c>
      <c r="H32" s="32">
        <v>108.512484</v>
      </c>
      <c r="I32" s="32">
        <v>108.512484</v>
      </c>
      <c r="J32" s="32">
        <v>4912.7845880000004</v>
      </c>
      <c r="K32" s="32">
        <v>4912.7845880000004</v>
      </c>
      <c r="L32" s="10"/>
    </row>
    <row r="33" spans="1:12">
      <c r="A33" s="9">
        <v>44044</v>
      </c>
      <c r="B33" s="35"/>
      <c r="C33" s="32">
        <v>1606.405383</v>
      </c>
      <c r="D33" s="32"/>
      <c r="E33" s="32">
        <v>470.95990399999999</v>
      </c>
      <c r="F33" s="32"/>
      <c r="G33" s="32">
        <v>2027.1657560000001</v>
      </c>
      <c r="H33" s="32"/>
      <c r="I33" s="32">
        <v>143.730467</v>
      </c>
      <c r="J33" s="32"/>
      <c r="K33" s="32">
        <v>4241.6878180000003</v>
      </c>
      <c r="L33" s="10"/>
    </row>
    <row r="34" spans="1:12">
      <c r="A34" s="9">
        <v>44075</v>
      </c>
      <c r="B34" s="35"/>
      <c r="C34" s="32">
        <v>1916.563269</v>
      </c>
      <c r="D34" s="32"/>
      <c r="E34" s="32">
        <v>505.734061</v>
      </c>
      <c r="F34" s="32"/>
      <c r="G34" s="32">
        <v>2268.3472839999999</v>
      </c>
      <c r="H34" s="32"/>
      <c r="I34" s="32">
        <v>229.870226</v>
      </c>
      <c r="J34" s="32"/>
      <c r="K34" s="32">
        <v>4610.6391569999996</v>
      </c>
      <c r="L34" s="10"/>
    </row>
    <row r="35" spans="1:12">
      <c r="A35" s="9">
        <v>44105</v>
      </c>
      <c r="B35" s="35"/>
      <c r="C35" s="32">
        <v>2001.4312159999999</v>
      </c>
      <c r="D35" s="32"/>
      <c r="E35" s="32">
        <v>421.33041300000002</v>
      </c>
      <c r="F35" s="32"/>
      <c r="G35" s="32">
        <v>2102.7018069999999</v>
      </c>
      <c r="H35" s="32"/>
      <c r="I35" s="32">
        <v>188.93182300000001</v>
      </c>
      <c r="J35" s="32"/>
      <c r="K35" s="32">
        <v>4785.5884990000004</v>
      </c>
      <c r="L35" s="10"/>
    </row>
    <row r="36" spans="1:12">
      <c r="A36" s="9">
        <v>44136</v>
      </c>
      <c r="B36" s="35"/>
      <c r="C36" s="32">
        <v>2122.1000859999999</v>
      </c>
      <c r="D36" s="32"/>
      <c r="E36" s="32">
        <v>473.86366800000002</v>
      </c>
      <c r="F36" s="32"/>
      <c r="G36" s="32">
        <v>2194.329964</v>
      </c>
      <c r="H36" s="32"/>
      <c r="I36" s="32">
        <v>213.96119400000001</v>
      </c>
      <c r="J36" s="32"/>
      <c r="K36" s="32">
        <v>4838.8582560000004</v>
      </c>
      <c r="L36" s="10"/>
    </row>
    <row r="37" spans="1:12">
      <c r="A37" s="9">
        <v>44166</v>
      </c>
      <c r="B37" s="35"/>
      <c r="C37" s="32">
        <v>2201.2417949999999</v>
      </c>
      <c r="D37" s="32"/>
      <c r="E37" s="32">
        <v>466.93336799999997</v>
      </c>
      <c r="F37" s="32"/>
      <c r="G37" s="32">
        <v>2351.1490920000001</v>
      </c>
      <c r="H37" s="32"/>
      <c r="I37" s="32">
        <v>188.11060699999999</v>
      </c>
      <c r="J37" s="32"/>
      <c r="K37" s="32">
        <v>5173.0260959999996</v>
      </c>
      <c r="L37" s="10"/>
    </row>
    <row r="38" spans="1:12">
      <c r="A38" s="9">
        <v>44197</v>
      </c>
      <c r="B38" s="35"/>
      <c r="C38" s="32">
        <v>1763.399862</v>
      </c>
      <c r="D38" s="32"/>
      <c r="E38" s="32">
        <v>448.07478700000001</v>
      </c>
      <c r="F38" s="32"/>
      <c r="G38" s="32">
        <v>2211.4089909999998</v>
      </c>
      <c r="H38" s="32"/>
      <c r="I38" s="32">
        <v>116.3134</v>
      </c>
      <c r="J38" s="32"/>
      <c r="K38" s="32">
        <v>4723.1028900000001</v>
      </c>
      <c r="L38" s="10"/>
    </row>
    <row r="39" spans="1:12">
      <c r="A39" s="9">
        <v>44228</v>
      </c>
      <c r="B39" s="35"/>
      <c r="C39" s="32">
        <v>1639.0911080000001</v>
      </c>
      <c r="D39" s="32"/>
      <c r="E39" s="32">
        <v>469.67219499999999</v>
      </c>
      <c r="F39" s="32"/>
      <c r="G39" s="32">
        <v>2297.2487040000001</v>
      </c>
      <c r="H39" s="32"/>
      <c r="I39" s="32">
        <v>185.70475099999999</v>
      </c>
      <c r="J39" s="32"/>
      <c r="K39" s="32">
        <v>4288.3746330000004</v>
      </c>
      <c r="L39" s="10"/>
    </row>
    <row r="40" spans="1:12">
      <c r="A40" s="9">
        <v>44256</v>
      </c>
      <c r="B40" s="35"/>
      <c r="C40" s="32">
        <v>2008.3371569999999</v>
      </c>
      <c r="D40" s="32"/>
      <c r="E40" s="32">
        <v>458.55611299999998</v>
      </c>
      <c r="F40" s="32"/>
      <c r="G40" s="32">
        <v>2393.4358820000002</v>
      </c>
      <c r="H40" s="32"/>
      <c r="I40" s="32">
        <v>234.45219</v>
      </c>
      <c r="J40" s="32"/>
      <c r="K40" s="32">
        <v>4747.2576220000001</v>
      </c>
      <c r="L40" s="10"/>
    </row>
    <row r="41" spans="1:12">
      <c r="A41" s="9">
        <v>44287</v>
      </c>
      <c r="B41" s="35"/>
      <c r="C41" s="32">
        <v>2116.9018700000001</v>
      </c>
      <c r="D41" s="32"/>
      <c r="E41" s="32">
        <v>457.670548</v>
      </c>
      <c r="F41" s="32"/>
      <c r="G41" s="32">
        <v>2281.7433150000002</v>
      </c>
      <c r="H41" s="32"/>
      <c r="I41" s="32">
        <v>196.76209</v>
      </c>
      <c r="J41" s="32"/>
      <c r="K41" s="32">
        <v>4901.2091259999997</v>
      </c>
      <c r="L41" s="10"/>
    </row>
    <row r="42" spans="1:12">
      <c r="A42" s="9">
        <v>44317</v>
      </c>
      <c r="B42" s="35"/>
      <c r="C42" s="32">
        <v>2116.9191300000002</v>
      </c>
      <c r="D42" s="32"/>
      <c r="E42" s="32">
        <v>464.70350999999999</v>
      </c>
      <c r="F42" s="32"/>
      <c r="G42" s="32">
        <v>2358.7972089999998</v>
      </c>
      <c r="H42" s="32"/>
      <c r="I42" s="32">
        <v>183.73489599999999</v>
      </c>
      <c r="J42" s="32"/>
      <c r="K42" s="32">
        <v>4831.9433200000003</v>
      </c>
      <c r="L42" s="10"/>
    </row>
    <row r="43" spans="1:12">
      <c r="A43" s="9">
        <v>44348</v>
      </c>
      <c r="B43" s="35"/>
      <c r="C43" s="32">
        <v>2026.806726</v>
      </c>
      <c r="D43" s="32"/>
      <c r="E43" s="32">
        <v>458.356897</v>
      </c>
      <c r="F43" s="32"/>
      <c r="G43" s="32">
        <v>2414.1201879999999</v>
      </c>
      <c r="H43" s="32"/>
      <c r="I43" s="32">
        <v>152.59335799999999</v>
      </c>
      <c r="J43" s="32"/>
      <c r="K43" s="32">
        <v>4994.7292029999999</v>
      </c>
      <c r="L43" s="10"/>
    </row>
    <row r="44" spans="1:12">
      <c r="A44" s="9">
        <v>44378</v>
      </c>
      <c r="B44" s="35"/>
      <c r="C44" s="32">
        <v>1687.122171</v>
      </c>
      <c r="D44" s="32"/>
      <c r="E44" s="32">
        <v>460.58469200000002</v>
      </c>
      <c r="F44" s="32"/>
      <c r="G44" s="32">
        <v>2328.0655240000001</v>
      </c>
      <c r="H44" s="32"/>
      <c r="I44" s="32">
        <v>151.38458800000001</v>
      </c>
      <c r="J44" s="32"/>
      <c r="K44" s="32">
        <v>4628.2543329999999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6E3E-CFB1-E441-AFFF-D22D4ABC1844}">
  <dimension ref="A1:P44"/>
  <sheetViews>
    <sheetView topLeftCell="I1" zoomScale="75" workbookViewId="0">
      <selection activeCell="X51" sqref="X51"/>
    </sheetView>
  </sheetViews>
  <sheetFormatPr baseColWidth="10" defaultRowHeight="16"/>
  <cols>
    <col min="1" max="1" width="6.28515625" bestFit="1" customWidth="1"/>
    <col min="2" max="2" width="18" bestFit="1" customWidth="1"/>
    <col min="3" max="3" width="25.5703125" bestFit="1" customWidth="1"/>
    <col min="4" max="4" width="18.5703125" bestFit="1" customWidth="1"/>
    <col min="5" max="5" width="26.140625" bestFit="1" customWidth="1"/>
    <col min="6" max="6" width="18.7109375" bestFit="1" customWidth="1"/>
    <col min="7" max="7" width="26.42578125" bestFit="1" customWidth="1"/>
    <col min="8" max="8" width="19.140625" bestFit="1" customWidth="1"/>
    <col min="9" max="9" width="26.85546875" bestFit="1" customWidth="1"/>
    <col min="10" max="10" width="20.7109375" bestFit="1" customWidth="1"/>
    <col min="11" max="11" width="28.42578125" bestFit="1" customWidth="1"/>
  </cols>
  <sheetData>
    <row r="1" spans="1:14">
      <c r="A1" s="7" t="s">
        <v>6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</row>
    <row r="2" spans="1:14">
      <c r="A2" s="6">
        <v>43101</v>
      </c>
      <c r="B2" s="2">
        <v>41.2</v>
      </c>
      <c r="C2" s="2"/>
      <c r="D2" s="2">
        <v>11.8</v>
      </c>
      <c r="E2" s="2"/>
      <c r="F2" s="2">
        <v>28.1</v>
      </c>
      <c r="G2" s="2"/>
      <c r="H2" s="2">
        <v>5.6</v>
      </c>
      <c r="I2" s="2"/>
      <c r="J2" s="1">
        <f>SUM(B2:H2)</f>
        <v>86.699999999999989</v>
      </c>
      <c r="K2" s="2"/>
      <c r="L2" s="2"/>
      <c r="M2" s="2"/>
      <c r="N2" s="2"/>
    </row>
    <row r="3" spans="1:14">
      <c r="A3" s="6">
        <v>43132</v>
      </c>
      <c r="B3" s="2">
        <v>38.1</v>
      </c>
      <c r="C3" s="2"/>
      <c r="D3" s="2">
        <v>10</v>
      </c>
      <c r="E3" s="2"/>
      <c r="F3" s="2">
        <v>23.9</v>
      </c>
      <c r="G3" s="2"/>
      <c r="H3" s="2">
        <v>4.8</v>
      </c>
      <c r="I3" s="2"/>
      <c r="J3" s="1">
        <f>SUM(B3:H3)</f>
        <v>76.8</v>
      </c>
      <c r="K3" s="2"/>
      <c r="L3" s="2"/>
      <c r="M3" s="2"/>
      <c r="N3" s="2"/>
    </row>
    <row r="4" spans="1:14">
      <c r="A4" s="6">
        <v>43160</v>
      </c>
      <c r="B4" s="2">
        <v>43.1</v>
      </c>
      <c r="C4" s="2"/>
      <c r="D4" s="2">
        <v>14.7</v>
      </c>
      <c r="E4" s="2"/>
      <c r="F4" s="2">
        <v>30.8</v>
      </c>
      <c r="G4" s="2"/>
      <c r="H4" s="2">
        <v>5.9</v>
      </c>
      <c r="I4" s="2"/>
      <c r="J4" s="1">
        <f>SUM(B4:H4)</f>
        <v>94.5</v>
      </c>
      <c r="K4" s="2"/>
      <c r="L4" s="2"/>
      <c r="M4" s="2"/>
      <c r="N4" s="2"/>
    </row>
    <row r="5" spans="1:14">
      <c r="A5" s="6">
        <v>43191</v>
      </c>
      <c r="B5" s="2">
        <v>42</v>
      </c>
      <c r="C5" s="2"/>
      <c r="D5" s="2">
        <v>13.3</v>
      </c>
      <c r="E5" s="2"/>
      <c r="F5" s="2">
        <v>30.6</v>
      </c>
      <c r="G5" s="2"/>
      <c r="H5" s="2">
        <v>5.5</v>
      </c>
      <c r="I5" s="2"/>
      <c r="J5" s="1">
        <f>SUM(B5:H5)</f>
        <v>91.4</v>
      </c>
      <c r="K5" s="2"/>
      <c r="L5" s="2"/>
      <c r="M5" s="2"/>
      <c r="N5" s="2"/>
    </row>
    <row r="6" spans="1:14">
      <c r="A6" s="6">
        <v>43221</v>
      </c>
      <c r="B6" s="2">
        <v>43.1</v>
      </c>
      <c r="C6" s="2"/>
      <c r="D6" s="2">
        <v>13.7</v>
      </c>
      <c r="E6" s="2"/>
      <c r="F6" s="2">
        <v>31.9</v>
      </c>
      <c r="G6" s="2"/>
      <c r="H6" s="2">
        <v>6</v>
      </c>
      <c r="I6" s="2"/>
      <c r="J6" s="1">
        <f>SUM(B6:H6)</f>
        <v>94.699999999999989</v>
      </c>
      <c r="K6" s="2"/>
      <c r="L6" s="2"/>
      <c r="M6" s="2"/>
      <c r="N6" s="2"/>
    </row>
    <row r="7" spans="1:14">
      <c r="A7" s="6">
        <v>43252</v>
      </c>
      <c r="B7" s="2">
        <v>41.6</v>
      </c>
      <c r="C7" s="2"/>
      <c r="D7" s="2">
        <v>13.3</v>
      </c>
      <c r="E7" s="2"/>
      <c r="F7" s="2">
        <v>31</v>
      </c>
      <c r="G7" s="2"/>
      <c r="H7" s="2">
        <v>6.3</v>
      </c>
      <c r="I7" s="2"/>
      <c r="J7" s="1">
        <f>SUM(B7:H7)</f>
        <v>92.2</v>
      </c>
      <c r="K7" s="2"/>
      <c r="L7" s="2"/>
      <c r="M7" s="2"/>
      <c r="N7" s="2"/>
    </row>
    <row r="8" spans="1:14">
      <c r="A8" s="6">
        <v>43282</v>
      </c>
      <c r="B8" s="2">
        <v>43.4</v>
      </c>
      <c r="C8" s="2"/>
      <c r="D8" s="2">
        <v>13.2</v>
      </c>
      <c r="E8" s="2"/>
      <c r="F8" s="2">
        <v>32.6</v>
      </c>
      <c r="G8" s="2"/>
      <c r="H8" s="2">
        <v>6.4</v>
      </c>
      <c r="I8" s="2"/>
      <c r="J8" s="1">
        <f>SUM(B8:H8)</f>
        <v>95.6</v>
      </c>
      <c r="K8" s="2"/>
      <c r="L8" s="2"/>
      <c r="M8" s="2"/>
      <c r="N8" s="2"/>
    </row>
    <row r="9" spans="1:14">
      <c r="A9" s="5">
        <v>43313</v>
      </c>
      <c r="B9" s="2">
        <v>43.6</v>
      </c>
      <c r="C9" s="2"/>
      <c r="D9" s="2">
        <v>14.2</v>
      </c>
      <c r="E9" s="2"/>
      <c r="F9" s="2">
        <v>33.200000000000003</v>
      </c>
      <c r="G9" s="2"/>
      <c r="H9" s="2">
        <v>16.100000000000001</v>
      </c>
      <c r="I9" s="2"/>
      <c r="J9" s="1">
        <f>SUM(B9:H9)</f>
        <v>107.1</v>
      </c>
      <c r="K9" s="2"/>
      <c r="L9" s="2"/>
      <c r="M9" s="2"/>
      <c r="N9" s="2"/>
    </row>
    <row r="10" spans="1:14">
      <c r="A10" s="5">
        <v>43344</v>
      </c>
      <c r="B10" s="2">
        <v>42.4</v>
      </c>
      <c r="C10" s="2"/>
      <c r="D10" s="2">
        <v>14</v>
      </c>
      <c r="E10" s="2"/>
      <c r="F10" s="2">
        <v>32.299999999999997</v>
      </c>
      <c r="G10" s="2"/>
      <c r="H10" s="2">
        <v>6.1</v>
      </c>
      <c r="I10" s="2"/>
      <c r="J10" s="1">
        <f>SUM(B10:H10)</f>
        <v>94.799999999999983</v>
      </c>
      <c r="K10" s="2"/>
      <c r="L10" s="2"/>
      <c r="M10" s="2"/>
      <c r="N10" s="2"/>
    </row>
    <row r="11" spans="1:14">
      <c r="A11" s="5">
        <v>43374</v>
      </c>
      <c r="B11" s="2">
        <v>44.2</v>
      </c>
      <c r="C11" s="2"/>
      <c r="D11" s="2">
        <v>14.4</v>
      </c>
      <c r="E11" s="2"/>
      <c r="F11" s="2">
        <v>33.1</v>
      </c>
      <c r="G11" s="2"/>
      <c r="H11" s="2">
        <v>6</v>
      </c>
      <c r="I11" s="2"/>
      <c r="J11" s="1">
        <f>SUM(B11:H11)</f>
        <v>97.7</v>
      </c>
      <c r="K11" s="2"/>
      <c r="L11" s="2"/>
      <c r="M11" s="2"/>
      <c r="N11" s="2"/>
    </row>
    <row r="12" spans="1:14">
      <c r="A12" s="5">
        <v>43405</v>
      </c>
      <c r="B12" s="2">
        <v>42.9</v>
      </c>
      <c r="C12" s="2"/>
      <c r="D12" s="2">
        <v>14.4</v>
      </c>
      <c r="E12" s="2"/>
      <c r="F12" s="2">
        <v>31.5</v>
      </c>
      <c r="G12" s="2"/>
      <c r="H12" s="2">
        <v>5.9</v>
      </c>
      <c r="I12" s="2"/>
      <c r="J12" s="1">
        <f>SUM(B12:H12)</f>
        <v>94.7</v>
      </c>
      <c r="K12" s="2"/>
      <c r="L12" s="2"/>
      <c r="M12" s="2"/>
      <c r="N12" s="2"/>
    </row>
    <row r="13" spans="1:14">
      <c r="A13" s="5">
        <v>43435</v>
      </c>
      <c r="B13" s="2">
        <v>43.8</v>
      </c>
      <c r="C13" s="2"/>
      <c r="D13" s="2">
        <v>14.1</v>
      </c>
      <c r="E13" s="2"/>
      <c r="F13" s="2">
        <v>29.4</v>
      </c>
      <c r="G13" s="2"/>
      <c r="H13" s="2">
        <v>5.9</v>
      </c>
      <c r="I13" s="2"/>
      <c r="J13" s="1">
        <f>SUM(B13:H13)</f>
        <v>93.2</v>
      </c>
      <c r="K13" s="2"/>
      <c r="L13" s="2"/>
      <c r="M13" s="2"/>
      <c r="N13" s="2"/>
    </row>
    <row r="14" spans="1:14">
      <c r="A14" s="5">
        <v>43466</v>
      </c>
      <c r="B14" s="2">
        <v>45</v>
      </c>
      <c r="C14" s="2"/>
      <c r="D14" s="2">
        <v>13.7</v>
      </c>
      <c r="E14" s="2"/>
      <c r="F14" s="2">
        <v>29.6</v>
      </c>
      <c r="G14" s="2"/>
      <c r="H14" s="2">
        <v>5.9</v>
      </c>
      <c r="I14" s="2"/>
      <c r="J14" s="1">
        <f>SUM(B14:H14)</f>
        <v>94.200000000000017</v>
      </c>
      <c r="K14" s="2"/>
      <c r="L14" s="2"/>
      <c r="M14" s="2"/>
      <c r="N14" s="2"/>
    </row>
    <row r="15" spans="1:14">
      <c r="A15" s="5">
        <v>43497</v>
      </c>
      <c r="B15" s="2">
        <v>40.299999999999997</v>
      </c>
      <c r="C15" s="2"/>
      <c r="D15" s="2">
        <v>11.6</v>
      </c>
      <c r="E15" s="2"/>
      <c r="F15" s="2">
        <v>26.5</v>
      </c>
      <c r="G15" s="2"/>
      <c r="H15" s="2">
        <v>5.2</v>
      </c>
      <c r="I15" s="2"/>
      <c r="J15" s="1">
        <f>SUM(B15:H15)</f>
        <v>83.600000000000009</v>
      </c>
      <c r="K15" s="2"/>
      <c r="L15" s="2"/>
      <c r="M15" s="2"/>
      <c r="N15" s="2"/>
    </row>
    <row r="16" spans="1:14">
      <c r="A16" s="4">
        <v>43525</v>
      </c>
      <c r="B16" s="2">
        <v>44.5</v>
      </c>
      <c r="C16" s="2"/>
      <c r="D16" s="2">
        <v>15.1</v>
      </c>
      <c r="E16" s="2"/>
      <c r="F16" s="2">
        <v>31.7</v>
      </c>
      <c r="G16" s="2"/>
      <c r="H16" s="2">
        <v>6.1</v>
      </c>
      <c r="I16" s="2"/>
      <c r="J16" s="1">
        <f>SUM(B16:H16)</f>
        <v>97.399999999999991</v>
      </c>
      <c r="K16" s="2"/>
      <c r="L16" s="2"/>
      <c r="M16" s="2"/>
      <c r="N16" s="2"/>
    </row>
    <row r="17" spans="1:16">
      <c r="A17" s="4">
        <v>43556</v>
      </c>
      <c r="B17" s="2">
        <v>42.6</v>
      </c>
      <c r="C17" s="2"/>
      <c r="D17" s="2">
        <v>14.7</v>
      </c>
      <c r="E17" s="2"/>
      <c r="F17" s="2">
        <v>32.6</v>
      </c>
      <c r="G17" s="2"/>
      <c r="H17" s="2">
        <v>5.9</v>
      </c>
      <c r="I17" s="2"/>
      <c r="J17" s="1">
        <f>SUM(B17:H17)</f>
        <v>95.800000000000011</v>
      </c>
      <c r="K17" s="2"/>
      <c r="L17" s="2"/>
      <c r="M17" s="2"/>
      <c r="N17" s="2"/>
    </row>
    <row r="18" spans="1:16">
      <c r="A18" s="4">
        <v>43586</v>
      </c>
      <c r="B18" s="2">
        <v>44.2</v>
      </c>
      <c r="C18" s="2"/>
      <c r="D18" s="2">
        <v>15</v>
      </c>
      <c r="E18" s="2"/>
      <c r="F18" s="2">
        <v>33.1</v>
      </c>
      <c r="G18" s="2"/>
      <c r="H18" s="2">
        <v>6.4</v>
      </c>
      <c r="I18" s="2"/>
      <c r="J18" s="1">
        <f>SUM(B18:H18)</f>
        <v>98.700000000000017</v>
      </c>
      <c r="K18" s="2"/>
      <c r="L18" s="2"/>
      <c r="M18" s="2"/>
      <c r="N18" s="2"/>
    </row>
    <row r="19" spans="1:16">
      <c r="A19" s="4">
        <v>43617</v>
      </c>
      <c r="B19" s="2">
        <v>42.7</v>
      </c>
      <c r="C19" s="2"/>
      <c r="D19" s="2">
        <v>14.3</v>
      </c>
      <c r="E19" s="2"/>
      <c r="F19" s="2">
        <v>33</v>
      </c>
      <c r="G19" s="2"/>
      <c r="H19" s="2">
        <v>6.5</v>
      </c>
      <c r="I19" s="2"/>
      <c r="J19" s="1">
        <f>SUM(B19:H19)</f>
        <v>96.5</v>
      </c>
      <c r="K19" s="2"/>
      <c r="L19" s="2"/>
      <c r="M19" s="2"/>
      <c r="N19" s="2"/>
    </row>
    <row r="20" spans="1:16">
      <c r="A20" s="4">
        <v>43647</v>
      </c>
      <c r="B20" s="2">
        <v>45.9</v>
      </c>
      <c r="C20" s="2"/>
      <c r="D20" s="2">
        <v>15</v>
      </c>
      <c r="E20" s="2"/>
      <c r="F20" s="2">
        <v>35.799999999999997</v>
      </c>
      <c r="G20" s="2"/>
      <c r="H20" s="2">
        <v>7</v>
      </c>
      <c r="I20" s="2"/>
      <c r="J20" s="1">
        <f>SUM(B20:H20)</f>
        <v>103.69999999999999</v>
      </c>
      <c r="K20" s="2"/>
      <c r="L20" s="2"/>
      <c r="M20" s="2"/>
      <c r="N20" s="2"/>
    </row>
    <row r="21" spans="1:16">
      <c r="A21" s="4">
        <v>43678</v>
      </c>
      <c r="B21" s="2">
        <v>45.6</v>
      </c>
      <c r="C21" s="2"/>
      <c r="D21" s="2">
        <v>14.8</v>
      </c>
      <c r="E21" s="2"/>
      <c r="F21" s="2">
        <v>35.700000000000003</v>
      </c>
      <c r="G21" s="2"/>
      <c r="H21" s="2">
        <v>6.9</v>
      </c>
      <c r="I21" s="2"/>
      <c r="J21" s="1">
        <f>SUM(B21:H21)</f>
        <v>103.00000000000001</v>
      </c>
      <c r="K21" s="2"/>
      <c r="L21" s="2"/>
      <c r="M21" s="2"/>
      <c r="N21" s="2"/>
    </row>
    <row r="22" spans="1:16">
      <c r="A22" s="4">
        <v>43709</v>
      </c>
      <c r="B22" s="2">
        <v>44</v>
      </c>
      <c r="C22" s="2"/>
      <c r="D22" s="2">
        <v>15</v>
      </c>
      <c r="E22" s="2"/>
      <c r="F22" s="2">
        <v>33.1</v>
      </c>
      <c r="G22" s="2"/>
      <c r="H22" s="2">
        <v>6.2</v>
      </c>
      <c r="I22" s="2"/>
      <c r="J22" s="1">
        <f>SUM(B22:H22)</f>
        <v>98.3</v>
      </c>
      <c r="K22" s="2"/>
      <c r="L22" s="2"/>
      <c r="M22" s="2"/>
      <c r="N22" s="2"/>
    </row>
    <row r="23" spans="1:16">
      <c r="A23" s="3">
        <v>43739</v>
      </c>
      <c r="B23" s="2">
        <v>44.7</v>
      </c>
      <c r="C23" s="2"/>
      <c r="D23" s="2">
        <v>14.7</v>
      </c>
      <c r="E23" s="2"/>
      <c r="F23" s="2">
        <v>33.6</v>
      </c>
      <c r="G23" s="2"/>
      <c r="H23" s="2">
        <v>6.4</v>
      </c>
      <c r="I23" s="2"/>
      <c r="J23" s="1">
        <f>SUM(B23:H23)</f>
        <v>99.4</v>
      </c>
      <c r="K23" s="2"/>
      <c r="L23" s="2"/>
      <c r="M23" s="2"/>
      <c r="N23" s="2"/>
    </row>
    <row r="24" spans="1:16">
      <c r="A24" s="3">
        <v>43770</v>
      </c>
      <c r="B24" s="2">
        <v>44</v>
      </c>
      <c r="C24" s="2"/>
      <c r="D24" s="2">
        <v>14.9</v>
      </c>
      <c r="E24" s="2"/>
      <c r="F24" s="2">
        <v>31.6</v>
      </c>
      <c r="G24" s="2"/>
      <c r="H24" s="2">
        <v>6</v>
      </c>
      <c r="I24" s="2"/>
      <c r="J24" s="1">
        <f>SUM(B24:H24)</f>
        <v>96.5</v>
      </c>
      <c r="K24" s="2"/>
      <c r="L24" s="2"/>
      <c r="M24" s="2"/>
      <c r="N24" s="2"/>
    </row>
    <row r="25" spans="1:16">
      <c r="A25" s="3">
        <v>43800</v>
      </c>
      <c r="B25" s="2">
        <v>44.8</v>
      </c>
      <c r="C25" s="2"/>
      <c r="D25" s="2">
        <v>15</v>
      </c>
      <c r="E25" s="2"/>
      <c r="F25" s="2">
        <v>31.1</v>
      </c>
      <c r="G25" s="2"/>
      <c r="H25" s="2">
        <v>6</v>
      </c>
      <c r="I25" s="2"/>
      <c r="J25" s="1">
        <f>SUM(B25:H25)</f>
        <v>96.9</v>
      </c>
      <c r="K25" s="2"/>
      <c r="L25" s="2"/>
      <c r="M25" s="2"/>
      <c r="N25" s="2"/>
    </row>
    <row r="26" spans="1:16">
      <c r="A26" s="3">
        <v>43831</v>
      </c>
      <c r="B26" s="2">
        <v>42.8</v>
      </c>
      <c r="C26" s="2"/>
      <c r="D26" s="2">
        <v>11.5</v>
      </c>
      <c r="E26" s="2"/>
      <c r="F26" s="2">
        <v>27.7</v>
      </c>
      <c r="G26" s="2"/>
      <c r="H26" s="2">
        <v>5.8</v>
      </c>
      <c r="I26" s="2"/>
      <c r="J26" s="1">
        <f>SUM(B26:H26)</f>
        <v>87.8</v>
      </c>
      <c r="K26" s="2"/>
      <c r="L26" s="2"/>
      <c r="M26" s="2"/>
      <c r="N26" s="2"/>
    </row>
    <row r="27" spans="1:16">
      <c r="A27" s="3">
        <v>43862</v>
      </c>
      <c r="B27" s="2">
        <v>13</v>
      </c>
      <c r="C27" s="2"/>
      <c r="D27" s="2">
        <v>2.5</v>
      </c>
      <c r="E27" s="2"/>
      <c r="F27" s="2">
        <v>7.4</v>
      </c>
      <c r="G27" s="2"/>
      <c r="H27" s="2">
        <v>1.7</v>
      </c>
      <c r="I27" s="2"/>
      <c r="J27" s="1">
        <f>SUM(B27:H27)</f>
        <v>24.599999999999998</v>
      </c>
      <c r="K27" s="2"/>
      <c r="L27" s="2"/>
      <c r="M27" s="2"/>
      <c r="N27" s="2"/>
    </row>
    <row r="28" spans="1:16">
      <c r="A28" s="3">
        <v>43891</v>
      </c>
      <c r="B28" s="2">
        <v>18.7</v>
      </c>
      <c r="C28" s="2"/>
      <c r="D28" s="2">
        <v>4.2</v>
      </c>
      <c r="E28" s="2"/>
      <c r="F28" s="2">
        <v>16</v>
      </c>
      <c r="G28" s="2"/>
      <c r="H28" s="2">
        <v>2.1</v>
      </c>
      <c r="I28" s="2"/>
      <c r="J28" s="1">
        <f>SUM(B28:H28)</f>
        <v>41</v>
      </c>
      <c r="K28" s="2"/>
      <c r="L28" s="2"/>
      <c r="M28" s="2"/>
      <c r="N28" s="2"/>
    </row>
    <row r="29" spans="1:16">
      <c r="A29" s="3">
        <v>43922</v>
      </c>
      <c r="B29" s="2">
        <v>21</v>
      </c>
      <c r="C29" s="2"/>
      <c r="D29" s="2">
        <v>6.3</v>
      </c>
      <c r="E29" s="2"/>
      <c r="F29" s="2">
        <v>19.2</v>
      </c>
      <c r="G29" s="2"/>
      <c r="H29" s="2">
        <v>2</v>
      </c>
      <c r="I29" s="2"/>
      <c r="J29" s="1">
        <f>SUM(B29:H29)</f>
        <v>48.5</v>
      </c>
      <c r="K29" s="2"/>
      <c r="L29" s="2"/>
      <c r="M29" s="2"/>
      <c r="N29" s="2"/>
    </row>
    <row r="30" spans="1:16">
      <c r="A30" s="3">
        <v>43952</v>
      </c>
      <c r="B30" s="2">
        <v>25.566666666666698</v>
      </c>
      <c r="C30" s="2"/>
      <c r="D30" s="2">
        <v>8.4</v>
      </c>
      <c r="E30" s="2"/>
      <c r="F30" s="2">
        <v>22.4</v>
      </c>
      <c r="G30" s="2"/>
      <c r="H30" s="2">
        <v>2.2333333333333298</v>
      </c>
      <c r="I30" s="2"/>
      <c r="J30" s="1">
        <f>SUM(B30:H30)</f>
        <v>58.600000000000023</v>
      </c>
      <c r="K30" s="2"/>
      <c r="L30" s="2"/>
      <c r="M30" s="2"/>
      <c r="N30" s="2"/>
    </row>
    <row r="31" spans="1:16">
      <c r="A31" s="3">
        <v>43983</v>
      </c>
      <c r="B31" s="2">
        <v>29.566666666666698</v>
      </c>
      <c r="C31" s="2"/>
      <c r="D31" s="2">
        <v>10.5</v>
      </c>
      <c r="E31" s="2"/>
      <c r="F31" s="2">
        <v>25.6</v>
      </c>
      <c r="G31" s="2"/>
      <c r="H31" s="2">
        <v>2.3833333333333302</v>
      </c>
      <c r="I31" s="2"/>
      <c r="J31" s="1">
        <f>SUM(B31:H31)</f>
        <v>68.050000000000026</v>
      </c>
      <c r="K31" s="2"/>
      <c r="L31" s="2"/>
      <c r="M31" s="2"/>
      <c r="N31" s="2"/>
    </row>
    <row r="32" spans="1:16">
      <c r="A32" s="9">
        <v>44013</v>
      </c>
      <c r="B32" s="10">
        <v>27.461281</v>
      </c>
      <c r="C32" s="10">
        <v>27.461281</v>
      </c>
      <c r="D32" s="10">
        <v>10.225781</v>
      </c>
      <c r="E32" s="10">
        <v>10.225781</v>
      </c>
      <c r="F32" s="10">
        <v>22.783052000000001</v>
      </c>
      <c r="G32" s="10">
        <v>22.783052000000001</v>
      </c>
      <c r="H32" s="10">
        <v>2.2393869999999998</v>
      </c>
      <c r="I32" s="10">
        <v>2.2393869999999998</v>
      </c>
      <c r="J32" s="2">
        <v>97.957720999999978</v>
      </c>
      <c r="K32" s="2">
        <f>SUM(C32:I32)</f>
        <v>97.957720999999978</v>
      </c>
      <c r="L32" s="10"/>
      <c r="M32" s="10"/>
      <c r="N32" s="10"/>
      <c r="O32" s="10"/>
      <c r="P32" s="10"/>
    </row>
    <row r="33" spans="1:16">
      <c r="A33" s="9">
        <v>44044</v>
      </c>
      <c r="B33" s="21"/>
      <c r="C33" s="10">
        <v>28.807784000000002</v>
      </c>
      <c r="D33" s="10"/>
      <c r="E33" s="10">
        <v>11.003003</v>
      </c>
      <c r="F33" s="10"/>
      <c r="G33" s="10">
        <v>25.017520999999999</v>
      </c>
      <c r="H33" s="10"/>
      <c r="I33" s="10">
        <v>3.491231</v>
      </c>
      <c r="J33" s="10"/>
      <c r="K33" s="2">
        <f>SUM(C33:I33)</f>
        <v>68.319539000000006</v>
      </c>
      <c r="L33" s="10"/>
      <c r="M33" s="10"/>
      <c r="N33" s="10"/>
      <c r="O33" s="10"/>
      <c r="P33" s="10"/>
    </row>
    <row r="34" spans="1:16">
      <c r="A34" s="9">
        <v>44075</v>
      </c>
      <c r="B34" s="21"/>
      <c r="C34" s="10">
        <v>32.484046999999997</v>
      </c>
      <c r="D34" s="10"/>
      <c r="E34" s="10">
        <v>12.495224</v>
      </c>
      <c r="F34" s="10"/>
      <c r="G34" s="10">
        <v>28.243272999999999</v>
      </c>
      <c r="H34" s="10"/>
      <c r="I34" s="10">
        <v>2.5199509999999998</v>
      </c>
      <c r="J34" s="10"/>
      <c r="K34" s="2">
        <f>SUM(C34:I34)</f>
        <v>75.742495000000005</v>
      </c>
      <c r="L34" s="10"/>
      <c r="M34" s="10"/>
      <c r="N34" s="10"/>
      <c r="O34" s="10"/>
      <c r="P34" s="10"/>
    </row>
    <row r="35" spans="1:16">
      <c r="A35" s="9">
        <v>44105</v>
      </c>
      <c r="B35" s="21"/>
      <c r="C35" s="10">
        <v>30.598942000000001</v>
      </c>
      <c r="D35" s="10"/>
      <c r="E35" s="10">
        <v>11.733810999999999</v>
      </c>
      <c r="F35" s="10"/>
      <c r="G35" s="10">
        <v>26.227931000000002</v>
      </c>
      <c r="H35" s="10"/>
      <c r="I35" s="10">
        <v>3.4627699999999999</v>
      </c>
      <c r="J35" s="10"/>
      <c r="K35" s="2">
        <f>SUM(C35:I35)</f>
        <v>72.023454000000001</v>
      </c>
      <c r="L35" s="10"/>
      <c r="M35" s="10"/>
      <c r="N35" s="10"/>
      <c r="O35" s="10"/>
      <c r="P35" s="10"/>
    </row>
    <row r="36" spans="1:16">
      <c r="A36" s="9">
        <v>44136</v>
      </c>
      <c r="B36" s="21"/>
      <c r="C36" s="10">
        <v>30.472576</v>
      </c>
      <c r="D36" s="10"/>
      <c r="E36" s="10">
        <v>11.428938</v>
      </c>
      <c r="F36" s="10"/>
      <c r="G36" s="10">
        <v>26.964694999999999</v>
      </c>
      <c r="H36" s="10"/>
      <c r="I36" s="10">
        <v>3.2191640000000001</v>
      </c>
      <c r="J36" s="10"/>
      <c r="K36" s="2">
        <f>SUM(C36:I36)</f>
        <v>72.085373000000004</v>
      </c>
      <c r="L36" s="10"/>
      <c r="M36" s="10"/>
      <c r="N36" s="10"/>
      <c r="O36" s="10"/>
      <c r="P36" s="10"/>
    </row>
    <row r="37" spans="1:16">
      <c r="A37" s="9">
        <v>44166</v>
      </c>
      <c r="B37" s="21"/>
      <c r="C37" s="10">
        <v>33.072215</v>
      </c>
      <c r="D37" s="10"/>
      <c r="E37" s="10">
        <v>11.778143</v>
      </c>
      <c r="F37" s="10"/>
      <c r="G37" s="10">
        <v>29.080421000000001</v>
      </c>
      <c r="H37" s="10"/>
      <c r="I37" s="10">
        <v>3.0832790000000001</v>
      </c>
      <c r="J37" s="10"/>
      <c r="K37" s="2">
        <f>SUM(C37:I37)</f>
        <v>77.014058000000006</v>
      </c>
      <c r="L37" s="10"/>
      <c r="M37" s="10"/>
      <c r="N37" s="10"/>
      <c r="O37" s="10"/>
      <c r="P37" s="10"/>
    </row>
    <row r="38" spans="1:16">
      <c r="A38" s="9">
        <v>44197</v>
      </c>
      <c r="B38" s="21"/>
      <c r="C38" s="10">
        <v>31.745183999999998</v>
      </c>
      <c r="D38" s="10"/>
      <c r="E38" s="10">
        <v>12.829885000000001</v>
      </c>
      <c r="F38" s="10"/>
      <c r="G38" s="10">
        <v>27.519601000000002</v>
      </c>
      <c r="H38" s="10"/>
      <c r="I38" s="10">
        <v>3.9182229999999998</v>
      </c>
      <c r="J38" s="10"/>
      <c r="K38" s="2">
        <f>SUM(C38:I38)</f>
        <v>76.012893000000005</v>
      </c>
      <c r="L38" s="10"/>
      <c r="M38" s="10"/>
      <c r="N38" s="10"/>
      <c r="O38" s="10"/>
      <c r="P38" s="10"/>
    </row>
    <row r="39" spans="1:16">
      <c r="A39" s="9">
        <v>44228</v>
      </c>
      <c r="B39" s="21"/>
      <c r="C39" s="10">
        <v>31.068966</v>
      </c>
      <c r="D39" s="10"/>
      <c r="E39" s="10">
        <v>12.109775000000001</v>
      </c>
      <c r="F39" s="10"/>
      <c r="G39" s="10">
        <v>27.754885999999999</v>
      </c>
      <c r="H39" s="10"/>
      <c r="I39" s="10">
        <v>2.948359</v>
      </c>
      <c r="J39" s="10"/>
      <c r="K39" s="2">
        <f>SUM(C39:I39)</f>
        <v>73.881985999999998</v>
      </c>
      <c r="L39" s="10"/>
      <c r="M39" s="10"/>
      <c r="N39" s="10"/>
      <c r="O39" s="10"/>
      <c r="P39" s="10"/>
    </row>
    <row r="40" spans="1:16">
      <c r="A40" s="9">
        <v>44256</v>
      </c>
      <c r="B40" s="21"/>
      <c r="C40" s="10">
        <v>32.979025999999998</v>
      </c>
      <c r="D40" s="10"/>
      <c r="E40" s="10">
        <v>11.909369</v>
      </c>
      <c r="F40" s="10"/>
      <c r="G40" s="10">
        <v>29.170003000000001</v>
      </c>
      <c r="H40" s="10"/>
      <c r="I40" s="10">
        <v>4.1065399999999999</v>
      </c>
      <c r="J40" s="10"/>
      <c r="K40" s="2">
        <f>SUM(C40:I40)</f>
        <v>78.164937999999992</v>
      </c>
      <c r="L40" s="10"/>
      <c r="M40" s="10"/>
      <c r="N40" s="10"/>
      <c r="O40" s="10"/>
      <c r="P40" s="10"/>
    </row>
    <row r="41" spans="1:16">
      <c r="A41" s="9">
        <v>44287</v>
      </c>
      <c r="B41" s="21"/>
      <c r="C41" s="10">
        <v>32.209674999999997</v>
      </c>
      <c r="D41" s="10"/>
      <c r="E41" s="10">
        <v>12.045114</v>
      </c>
      <c r="F41" s="10"/>
      <c r="G41" s="10">
        <v>28.078997999999999</v>
      </c>
      <c r="H41" s="10"/>
      <c r="I41" s="10">
        <v>3.3694829999999998</v>
      </c>
      <c r="J41" s="10"/>
      <c r="K41" s="2">
        <f>SUM(C41:I41)</f>
        <v>75.703270000000003</v>
      </c>
      <c r="L41" s="10"/>
      <c r="M41" s="10"/>
      <c r="N41" s="10"/>
      <c r="O41" s="10"/>
      <c r="P41" s="10"/>
    </row>
    <row r="42" spans="1:16">
      <c r="A42" s="9">
        <v>44317</v>
      </c>
      <c r="B42" s="21"/>
      <c r="C42" s="10">
        <v>31.366077000000001</v>
      </c>
      <c r="D42" s="10"/>
      <c r="E42" s="10">
        <v>12.849311999999999</v>
      </c>
      <c r="F42" s="10"/>
      <c r="G42" s="10">
        <v>28.092085000000001</v>
      </c>
      <c r="H42" s="10"/>
      <c r="I42" s="10">
        <v>3.766832</v>
      </c>
      <c r="J42" s="10"/>
      <c r="K42" s="2">
        <f>SUM(C42:I42)</f>
        <v>76.074305999999993</v>
      </c>
      <c r="L42" s="10"/>
      <c r="M42" s="10"/>
      <c r="N42" s="10"/>
      <c r="O42" s="10"/>
      <c r="P42" s="10"/>
    </row>
    <row r="43" spans="1:16">
      <c r="A43" s="9">
        <v>44348</v>
      </c>
      <c r="B43" s="21"/>
      <c r="C43" s="10">
        <v>32.751975000000002</v>
      </c>
      <c r="D43" s="10"/>
      <c r="E43" s="10">
        <v>12.218297</v>
      </c>
      <c r="F43" s="10"/>
      <c r="G43" s="10">
        <v>29.070899000000001</v>
      </c>
      <c r="H43" s="10"/>
      <c r="I43" s="10">
        <v>4.0762460000000003</v>
      </c>
      <c r="J43" s="10"/>
      <c r="K43" s="2">
        <f>SUM(C43:I43)</f>
        <v>78.117417000000003</v>
      </c>
      <c r="L43" s="10"/>
      <c r="M43" s="10"/>
      <c r="N43" s="10"/>
      <c r="O43" s="10"/>
      <c r="P43" s="10"/>
    </row>
    <row r="44" spans="1:16">
      <c r="A44" s="9">
        <v>44378</v>
      </c>
      <c r="B44" s="21"/>
      <c r="C44" s="10">
        <v>32.405270999999999</v>
      </c>
      <c r="D44" s="10"/>
      <c r="E44" s="10">
        <v>12.132374</v>
      </c>
      <c r="F44" s="10"/>
      <c r="G44" s="10">
        <v>28.336148000000001</v>
      </c>
      <c r="H44" s="10"/>
      <c r="I44" s="10">
        <v>3.3921039999999998</v>
      </c>
      <c r="J44" s="10"/>
      <c r="K44" s="2">
        <f>SUM(C44:I44)</f>
        <v>76.26589700000001</v>
      </c>
      <c r="L44" s="10"/>
      <c r="M44" s="10"/>
      <c r="N44" s="10"/>
      <c r="O44" s="10"/>
      <c r="P44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8DAD-F11E-2644-931F-46E34E089A6B}">
  <dimension ref="A1:Q29"/>
  <sheetViews>
    <sheetView zoomScale="142" workbookViewId="0">
      <selection activeCell="D17" sqref="D17:D22"/>
    </sheetView>
  </sheetViews>
  <sheetFormatPr baseColWidth="10" defaultRowHeight="16"/>
  <cols>
    <col min="1" max="1" width="14.42578125" customWidth="1"/>
    <col min="10" max="10" width="15.7109375" customWidth="1"/>
    <col min="11" max="11" width="21" bestFit="1" customWidth="1"/>
  </cols>
  <sheetData>
    <row r="1" spans="1:17">
      <c r="A1" s="2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84</v>
      </c>
      <c r="I1" s="2" t="s">
        <v>67</v>
      </c>
      <c r="J1" s="2"/>
      <c r="K1" s="2"/>
      <c r="M1" s="2"/>
      <c r="N1" s="2"/>
      <c r="O1" s="2"/>
      <c r="P1" s="2"/>
    </row>
    <row r="2" spans="1:17" ht="18">
      <c r="A2" s="14">
        <v>44013</v>
      </c>
      <c r="B2" s="15">
        <v>-0.15</v>
      </c>
      <c r="C2" s="15">
        <v>-0.01</v>
      </c>
      <c r="D2" s="15">
        <v>0.6</v>
      </c>
      <c r="E2" s="15">
        <v>-0.05</v>
      </c>
      <c r="F2" s="15">
        <v>0</v>
      </c>
      <c r="G2" s="15">
        <v>0.01</v>
      </c>
      <c r="H2" s="15">
        <f>B2*$B$17+C2*$B$18+D2*$B$19+E2*$B$20+F2*$B$21+G2*$B$22</f>
        <v>0.11779999999999999</v>
      </c>
      <c r="I2" s="10"/>
      <c r="J2" s="17"/>
      <c r="K2" s="2"/>
      <c r="L2" s="2"/>
      <c r="M2" s="2"/>
      <c r="N2" s="2"/>
      <c r="O2" s="2"/>
      <c r="P2" s="2"/>
    </row>
    <row r="3" spans="1:17" ht="18">
      <c r="A3" s="14">
        <v>44044</v>
      </c>
      <c r="B3" s="15">
        <v>-0.15</v>
      </c>
      <c r="C3" s="15">
        <v>-0.01</v>
      </c>
      <c r="D3" s="15">
        <v>0.8</v>
      </c>
      <c r="E3" s="15">
        <v>-0.05</v>
      </c>
      <c r="F3" s="15">
        <v>0</v>
      </c>
      <c r="G3" s="15">
        <v>0.01</v>
      </c>
      <c r="H3" s="15">
        <f t="shared" ref="H3:H14" si="0">B3*$B$17+C3*$B$18+D3*$B$19+E3*$B$20+F3*$B$21+G3*$B$22</f>
        <v>0.17779999999999999</v>
      </c>
      <c r="I3" s="10"/>
      <c r="J3" s="17"/>
      <c r="K3" s="2"/>
      <c r="L3" s="2"/>
      <c r="M3" s="2"/>
      <c r="N3" s="2"/>
      <c r="O3" s="2"/>
      <c r="P3" s="2"/>
    </row>
    <row r="4" spans="1:17" ht="18">
      <c r="A4" s="14">
        <v>44075</v>
      </c>
      <c r="B4" s="15">
        <v>-0.15</v>
      </c>
      <c r="C4" s="15">
        <v>-0.01</v>
      </c>
      <c r="D4" s="15">
        <v>0.5</v>
      </c>
      <c r="E4" s="15">
        <v>0</v>
      </c>
      <c r="F4" s="15">
        <v>0</v>
      </c>
      <c r="G4" s="15">
        <v>0.01</v>
      </c>
      <c r="H4" s="15">
        <f t="shared" si="0"/>
        <v>8.879999999999999E-2</v>
      </c>
      <c r="I4" s="10"/>
      <c r="J4" s="17"/>
      <c r="K4" s="2"/>
      <c r="L4" s="2"/>
      <c r="M4" s="2"/>
      <c r="N4" s="2"/>
      <c r="O4" s="2"/>
      <c r="P4" s="2"/>
    </row>
    <row r="5" spans="1:17" ht="18">
      <c r="A5" s="14">
        <v>44105</v>
      </c>
      <c r="B5" s="15">
        <v>-0.3</v>
      </c>
      <c r="C5" s="15">
        <v>-0.01</v>
      </c>
      <c r="D5" s="15">
        <v>0.4</v>
      </c>
      <c r="E5" s="15">
        <v>0</v>
      </c>
      <c r="F5" s="15">
        <v>0</v>
      </c>
      <c r="G5" s="15">
        <v>0.02</v>
      </c>
      <c r="H5" s="15">
        <f t="shared" si="0"/>
        <v>-9.0000000000000138E-4</v>
      </c>
      <c r="I5" s="10"/>
      <c r="J5" s="17"/>
      <c r="K5" s="2"/>
      <c r="L5" s="2"/>
      <c r="M5" s="2"/>
      <c r="N5" s="2"/>
      <c r="O5" s="2"/>
      <c r="P5" s="2"/>
    </row>
    <row r="6" spans="1:17" ht="18">
      <c r="A6" s="14">
        <v>44136</v>
      </c>
      <c r="B6" s="15">
        <v>-0.4</v>
      </c>
      <c r="C6" s="15">
        <v>-0.01</v>
      </c>
      <c r="D6" s="15">
        <v>-0.5</v>
      </c>
      <c r="E6" s="15">
        <v>0</v>
      </c>
      <c r="F6" s="15">
        <v>0</v>
      </c>
      <c r="G6" s="15">
        <v>0.02</v>
      </c>
      <c r="H6" s="15">
        <f t="shared" si="0"/>
        <v>-0.31090000000000001</v>
      </c>
      <c r="I6" s="10"/>
      <c r="J6" s="17"/>
      <c r="K6" s="2"/>
      <c r="L6" s="2"/>
      <c r="M6" s="2"/>
      <c r="N6" s="2"/>
      <c r="O6" s="2"/>
      <c r="P6" s="2"/>
    </row>
    <row r="7" spans="1:17" ht="18">
      <c r="A7" s="14">
        <v>44166</v>
      </c>
      <c r="B7" s="15">
        <v>-0.5</v>
      </c>
      <c r="C7" s="15">
        <v>-0.01</v>
      </c>
      <c r="D7" s="15">
        <v>-0.8</v>
      </c>
      <c r="E7" s="15">
        <v>0</v>
      </c>
      <c r="F7" s="15">
        <v>0</v>
      </c>
      <c r="G7" s="15">
        <v>0.02</v>
      </c>
      <c r="H7" s="15">
        <f t="shared" si="0"/>
        <v>-0.44090000000000001</v>
      </c>
      <c r="I7" s="10"/>
      <c r="J7" s="17"/>
      <c r="K7" s="2"/>
      <c r="L7" s="2"/>
      <c r="M7" s="2"/>
      <c r="N7" s="2"/>
      <c r="O7" s="2"/>
      <c r="P7" s="2"/>
    </row>
    <row r="8" spans="1:17" ht="18">
      <c r="A8" s="14">
        <v>44197</v>
      </c>
      <c r="B8" s="15">
        <v>-0.6</v>
      </c>
      <c r="C8" s="15">
        <v>-0.01</v>
      </c>
      <c r="D8" s="15">
        <v>-0.5</v>
      </c>
      <c r="E8" s="15">
        <v>0</v>
      </c>
      <c r="F8" s="15">
        <v>0</v>
      </c>
      <c r="G8" s="15">
        <v>0.02</v>
      </c>
      <c r="H8" s="15">
        <f t="shared" si="0"/>
        <v>-0.39089999999999997</v>
      </c>
      <c r="I8" s="10"/>
      <c r="J8" s="17"/>
      <c r="K8" s="2"/>
      <c r="L8" s="2"/>
      <c r="M8" s="2"/>
      <c r="N8" s="2"/>
      <c r="O8" s="2"/>
      <c r="P8" s="2"/>
    </row>
    <row r="9" spans="1:17" ht="18">
      <c r="A9" s="14">
        <v>44228</v>
      </c>
      <c r="B9" s="15">
        <v>-0.7</v>
      </c>
      <c r="C9" s="15">
        <v>-0.01</v>
      </c>
      <c r="D9" s="15">
        <v>-0.4</v>
      </c>
      <c r="E9" s="15">
        <v>0</v>
      </c>
      <c r="F9" s="15">
        <v>0</v>
      </c>
      <c r="G9" s="15">
        <v>0.02</v>
      </c>
      <c r="H9" s="15">
        <f t="shared" si="0"/>
        <v>-0.40089999999999998</v>
      </c>
      <c r="I9" s="10"/>
      <c r="J9" s="17"/>
      <c r="K9" s="2"/>
      <c r="L9" s="2"/>
      <c r="M9" s="2"/>
      <c r="N9" s="2"/>
      <c r="O9" s="2"/>
      <c r="P9" s="2"/>
    </row>
    <row r="10" spans="1:17" ht="18">
      <c r="A10" s="14">
        <v>44256</v>
      </c>
      <c r="B10" s="15">
        <v>-0.3</v>
      </c>
      <c r="C10" s="15">
        <v>-0.01</v>
      </c>
      <c r="D10" s="15">
        <v>-0.6</v>
      </c>
      <c r="E10" s="15">
        <v>0</v>
      </c>
      <c r="F10" s="15">
        <v>0.05</v>
      </c>
      <c r="G10" s="15">
        <v>0.03</v>
      </c>
      <c r="H10" s="15">
        <f t="shared" si="0"/>
        <v>-0.29559999999999997</v>
      </c>
      <c r="I10" s="10"/>
      <c r="J10" s="17"/>
      <c r="K10" s="2"/>
      <c r="L10" s="2"/>
      <c r="M10" s="2"/>
      <c r="N10" s="2"/>
      <c r="O10" s="2"/>
      <c r="P10" s="2"/>
    </row>
    <row r="11" spans="1:17" ht="18">
      <c r="A11" s="14">
        <v>44287</v>
      </c>
      <c r="B11" s="15">
        <v>-0.1</v>
      </c>
      <c r="C11" s="15">
        <v>-0.01</v>
      </c>
      <c r="D11" s="15">
        <v>-0.6</v>
      </c>
      <c r="E11" s="15">
        <v>0</v>
      </c>
      <c r="F11" s="15">
        <v>0.05</v>
      </c>
      <c r="G11" s="15">
        <v>0.03</v>
      </c>
      <c r="H11" s="15">
        <f t="shared" si="0"/>
        <v>-0.21559999999999999</v>
      </c>
      <c r="I11" s="10"/>
      <c r="J11" s="17"/>
      <c r="K11" s="2"/>
      <c r="L11" s="2"/>
      <c r="M11" s="2"/>
      <c r="N11" s="2"/>
      <c r="O11" s="2"/>
      <c r="P11" s="2"/>
    </row>
    <row r="12" spans="1:17" ht="18">
      <c r="A12" s="14">
        <v>44317</v>
      </c>
      <c r="B12" s="15">
        <v>0</v>
      </c>
      <c r="C12" s="15">
        <v>-0.01</v>
      </c>
      <c r="D12" s="15">
        <v>0.8</v>
      </c>
      <c r="E12" s="15">
        <v>0</v>
      </c>
      <c r="F12" s="15">
        <v>0.05</v>
      </c>
      <c r="G12" s="15">
        <v>0.03</v>
      </c>
      <c r="H12" s="15">
        <f t="shared" si="0"/>
        <v>0.24440000000000001</v>
      </c>
      <c r="I12" s="10"/>
      <c r="J12" s="17"/>
      <c r="K12" s="2"/>
      <c r="L12" s="2"/>
      <c r="M12" s="2"/>
      <c r="N12" s="2"/>
      <c r="O12" s="2"/>
      <c r="P12" s="2"/>
    </row>
    <row r="13" spans="1:17" ht="18">
      <c r="A13" s="14">
        <v>44348</v>
      </c>
      <c r="B13" s="15">
        <v>0</v>
      </c>
      <c r="C13" s="15">
        <v>-0.01</v>
      </c>
      <c r="D13" s="15">
        <v>0.5</v>
      </c>
      <c r="E13" s="15">
        <v>0</v>
      </c>
      <c r="F13" s="15">
        <v>0.05</v>
      </c>
      <c r="G13" s="15">
        <v>0.03</v>
      </c>
      <c r="H13" s="15">
        <f t="shared" si="0"/>
        <v>0.15440000000000001</v>
      </c>
      <c r="I13" s="10"/>
      <c r="J13" s="17"/>
      <c r="K13" s="2"/>
      <c r="L13" s="2"/>
      <c r="M13" s="2"/>
      <c r="N13" s="2"/>
      <c r="O13" s="2"/>
      <c r="P13" s="2"/>
    </row>
    <row r="14" spans="1:17" ht="18">
      <c r="A14" s="14">
        <v>44378</v>
      </c>
      <c r="B14" s="15">
        <v>0</v>
      </c>
      <c r="C14" s="15">
        <v>-0.01</v>
      </c>
      <c r="D14" s="15">
        <v>0.4</v>
      </c>
      <c r="E14" s="15">
        <v>0</v>
      </c>
      <c r="F14" s="15">
        <v>0.15</v>
      </c>
      <c r="G14" s="15">
        <v>0.03</v>
      </c>
      <c r="H14" s="15">
        <f t="shared" si="0"/>
        <v>0.13440000000000002</v>
      </c>
      <c r="I14" s="10"/>
      <c r="J14" s="17"/>
      <c r="K14" s="2"/>
      <c r="L14" s="2"/>
      <c r="M14" s="2"/>
      <c r="N14" s="2"/>
      <c r="O14" s="2"/>
      <c r="P14" s="2"/>
    </row>
    <row r="15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7">
      <c r="A16" s="16" t="s">
        <v>68</v>
      </c>
      <c r="B16" s="16" t="s">
        <v>69</v>
      </c>
      <c r="C16" s="16"/>
      <c r="D16" s="16" t="s">
        <v>85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 t="s">
        <v>61</v>
      </c>
      <c r="B17" s="15">
        <v>0.4</v>
      </c>
      <c r="C17" s="15"/>
      <c r="D17" s="2" t="s">
        <v>70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 t="s">
        <v>62</v>
      </c>
      <c r="B18" s="15">
        <v>0.15</v>
      </c>
      <c r="C18" s="15"/>
      <c r="D18" s="2" t="s">
        <v>71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 t="s">
        <v>63</v>
      </c>
      <c r="B19" s="15">
        <v>0.3</v>
      </c>
      <c r="C19" s="15"/>
      <c r="D19" s="2" t="s">
        <v>72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 t="s">
        <v>64</v>
      </c>
      <c r="B20" s="15">
        <v>0.02</v>
      </c>
      <c r="C20" s="15"/>
      <c r="D20" s="2" t="s">
        <v>73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 t="s">
        <v>65</v>
      </c>
      <c r="B21" s="15">
        <v>0.1</v>
      </c>
      <c r="C21" s="15"/>
      <c r="D21" s="2" t="s">
        <v>74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 t="s">
        <v>75</v>
      </c>
      <c r="B22" s="15">
        <v>0.03</v>
      </c>
      <c r="C22" s="15"/>
      <c r="D22" s="2" t="s">
        <v>76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2"/>
      <c r="B23" s="2"/>
      <c r="D23" s="2" t="s">
        <v>77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>
      <c r="A25" s="2" t="s">
        <v>78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294C-6C2D-E642-B77D-227AEA8A577E}">
  <sheetPr>
    <tabColor theme="5" tint="0.39997558519241921"/>
  </sheetPr>
  <dimension ref="A1:L48"/>
  <sheetViews>
    <sheetView topLeftCell="K65" zoomScale="125" zoomScaleNormal="328" workbookViewId="0">
      <selection activeCell="Y72" sqref="Y72"/>
    </sheetView>
  </sheetViews>
  <sheetFormatPr baseColWidth="10" defaultRowHeight="16"/>
  <cols>
    <col min="1" max="1" width="10.7109375" style="13"/>
    <col min="2" max="2" width="17.7109375" bestFit="1" customWidth="1"/>
    <col min="3" max="3" width="21.42578125" bestFit="1" customWidth="1"/>
    <col min="4" max="4" width="17.28515625" customWidth="1"/>
  </cols>
  <sheetData>
    <row r="1" spans="1:4">
      <c r="A1" s="13" t="s">
        <v>6</v>
      </c>
      <c r="B1" s="7" t="s">
        <v>2</v>
      </c>
      <c r="C1" s="7" t="s">
        <v>80</v>
      </c>
      <c r="D1" s="7" t="s">
        <v>79</v>
      </c>
    </row>
    <row r="2" spans="1:4">
      <c r="A2" s="13">
        <v>43101</v>
      </c>
      <c r="B2">
        <v>93.9</v>
      </c>
    </row>
    <row r="3" spans="1:4">
      <c r="A3" s="13">
        <v>43132</v>
      </c>
      <c r="B3">
        <v>89.7</v>
      </c>
    </row>
    <row r="4" spans="1:4">
      <c r="A4" s="13">
        <v>43160</v>
      </c>
      <c r="B4">
        <v>101.30000000000001</v>
      </c>
    </row>
    <row r="5" spans="1:4">
      <c r="A5" s="13">
        <v>43191</v>
      </c>
      <c r="B5">
        <v>100.4</v>
      </c>
    </row>
    <row r="6" spans="1:4">
      <c r="A6" s="13">
        <v>43221</v>
      </c>
      <c r="B6">
        <v>99.8</v>
      </c>
    </row>
    <row r="7" spans="1:4">
      <c r="A7" s="13">
        <v>43252</v>
      </c>
      <c r="B7">
        <v>98.4</v>
      </c>
    </row>
    <row r="8" spans="1:4">
      <c r="A8" s="13">
        <v>43282</v>
      </c>
      <c r="B8">
        <v>103.8</v>
      </c>
    </row>
    <row r="9" spans="1:4">
      <c r="A9" s="13">
        <v>43313</v>
      </c>
      <c r="B9">
        <v>107</v>
      </c>
    </row>
    <row r="10" spans="1:4">
      <c r="A10" s="13">
        <v>43344</v>
      </c>
      <c r="B10">
        <v>101.30000000000001</v>
      </c>
    </row>
    <row r="11" spans="1:4">
      <c r="A11" s="13">
        <v>43374</v>
      </c>
      <c r="B11">
        <v>105.5</v>
      </c>
    </row>
    <row r="12" spans="1:4">
      <c r="A12" s="13">
        <v>43405</v>
      </c>
      <c r="B12">
        <v>101</v>
      </c>
    </row>
    <row r="13" spans="1:4">
      <c r="A13" s="13">
        <v>43435</v>
      </c>
      <c r="B13">
        <v>103.19999999999999</v>
      </c>
    </row>
    <row r="14" spans="1:4">
      <c r="A14" s="13">
        <v>43466</v>
      </c>
      <c r="B14">
        <v>106.19999999999999</v>
      </c>
      <c r="D14" s="7"/>
    </row>
    <row r="15" spans="1:4">
      <c r="A15" s="13">
        <v>43497</v>
      </c>
      <c r="B15">
        <v>96.5</v>
      </c>
    </row>
    <row r="16" spans="1:4">
      <c r="A16" s="13">
        <v>43525</v>
      </c>
      <c r="B16">
        <v>106.6</v>
      </c>
    </row>
    <row r="17" spans="1:4">
      <c r="A17" s="13">
        <v>43556</v>
      </c>
      <c r="B17">
        <v>105.1</v>
      </c>
    </row>
    <row r="18" spans="1:4">
      <c r="A18" s="13">
        <v>43586</v>
      </c>
      <c r="B18">
        <v>107.8</v>
      </c>
    </row>
    <row r="19" spans="1:4">
      <c r="A19" s="13">
        <v>43617</v>
      </c>
      <c r="B19">
        <v>105.60000000000001</v>
      </c>
    </row>
    <row r="20" spans="1:4">
      <c r="A20" s="13">
        <v>43647</v>
      </c>
      <c r="B20">
        <v>113.30000000000001</v>
      </c>
    </row>
    <row r="21" spans="1:4">
      <c r="A21" s="13">
        <v>43678</v>
      </c>
      <c r="B21">
        <v>115.19999999999999</v>
      </c>
    </row>
    <row r="22" spans="1:4">
      <c r="A22" s="13">
        <v>43709</v>
      </c>
      <c r="B22">
        <v>109.4</v>
      </c>
    </row>
    <row r="23" spans="1:4">
      <c r="A23" s="13">
        <v>43739</v>
      </c>
      <c r="B23">
        <v>111.80000000000001</v>
      </c>
    </row>
    <row r="24" spans="1:4">
      <c r="A24" s="13">
        <v>43770</v>
      </c>
      <c r="B24">
        <v>107.1</v>
      </c>
    </row>
    <row r="25" spans="1:4">
      <c r="A25" s="13">
        <v>43800</v>
      </c>
      <c r="B25">
        <v>108.19999999999999</v>
      </c>
    </row>
    <row r="26" spans="1:4">
      <c r="A26" s="13">
        <v>43831</v>
      </c>
      <c r="B26">
        <v>101</v>
      </c>
    </row>
    <row r="27" spans="1:4">
      <c r="A27" s="13">
        <v>43862</v>
      </c>
      <c r="B27">
        <v>25.2</v>
      </c>
    </row>
    <row r="28" spans="1:4">
      <c r="A28" s="13">
        <v>43891</v>
      </c>
      <c r="B28">
        <v>39</v>
      </c>
    </row>
    <row r="29" spans="1:4">
      <c r="A29" s="13">
        <v>43922</v>
      </c>
      <c r="B29">
        <v>39.4</v>
      </c>
    </row>
    <row r="30" spans="1:4">
      <c r="A30" s="13">
        <v>43952</v>
      </c>
      <c r="B30">
        <v>48.733333333333299</v>
      </c>
    </row>
    <row r="31" spans="1:4">
      <c r="A31" s="13">
        <v>43983</v>
      </c>
      <c r="B31">
        <v>55.8333333333333</v>
      </c>
    </row>
    <row r="32" spans="1:4">
      <c r="A32" s="20">
        <v>44013</v>
      </c>
      <c r="B32" s="19">
        <v>52.669753</v>
      </c>
      <c r="C32" s="19">
        <v>52.669753</v>
      </c>
      <c r="D32" s="34">
        <v>58.874249903399992</v>
      </c>
    </row>
    <row r="33" spans="1:12">
      <c r="A33" s="20">
        <v>44044</v>
      </c>
      <c r="C33" s="19">
        <v>65.003310999999997</v>
      </c>
      <c r="D33" s="34">
        <v>76.560899695799989</v>
      </c>
    </row>
    <row r="34" spans="1:12">
      <c r="A34" s="20">
        <v>44075</v>
      </c>
      <c r="C34" s="19">
        <v>63.529881000000003</v>
      </c>
      <c r="D34" s="34">
        <v>69.171334432800009</v>
      </c>
    </row>
    <row r="35" spans="1:12">
      <c r="A35" s="20">
        <v>44105</v>
      </c>
      <c r="C35" s="19">
        <v>68.999031000000002</v>
      </c>
      <c r="D35" s="34">
        <v>68.936931872100004</v>
      </c>
    </row>
    <row r="36" spans="1:12">
      <c r="A36" s="20">
        <v>44136</v>
      </c>
      <c r="C36" s="19">
        <v>74.675577000000004</v>
      </c>
      <c r="D36" s="34">
        <v>51.458940110700006</v>
      </c>
    </row>
    <row r="37" spans="1:12">
      <c r="A37" s="20">
        <v>44166</v>
      </c>
      <c r="C37" s="19">
        <v>71.499689000000004</v>
      </c>
      <c r="D37" s="34">
        <v>39.975476119899994</v>
      </c>
    </row>
    <row r="38" spans="1:12">
      <c r="A38" s="20">
        <v>44197</v>
      </c>
      <c r="C38" s="19">
        <v>81.651099000000002</v>
      </c>
      <c r="D38" s="34">
        <v>49.733684400899996</v>
      </c>
    </row>
    <row r="39" spans="1:12">
      <c r="A39" s="20">
        <v>44228</v>
      </c>
      <c r="C39" s="19">
        <v>76.239872000000005</v>
      </c>
      <c r="D39" s="34">
        <v>45.675307315200001</v>
      </c>
    </row>
    <row r="40" spans="1:12">
      <c r="A40" s="20">
        <v>44256</v>
      </c>
      <c r="C40" s="19">
        <v>82.880640999999997</v>
      </c>
      <c r="D40" s="34">
        <v>58.381123520400003</v>
      </c>
    </row>
    <row r="41" spans="1:12">
      <c r="A41" s="20">
        <v>44287</v>
      </c>
      <c r="C41" s="19">
        <v>83.044621000000006</v>
      </c>
      <c r="D41" s="34">
        <v>65.140200712400002</v>
      </c>
    </row>
    <row r="42" spans="1:12">
      <c r="A42" s="20">
        <v>44317</v>
      </c>
      <c r="C42" s="19">
        <v>81.278025999999997</v>
      </c>
      <c r="D42" s="34">
        <v>101.14237555439999</v>
      </c>
    </row>
    <row r="43" spans="1:12">
      <c r="A43" s="20">
        <v>44348</v>
      </c>
      <c r="C43" s="19">
        <v>88.268206000000006</v>
      </c>
      <c r="D43" s="34">
        <v>101.89681700640001</v>
      </c>
    </row>
    <row r="44" spans="1:12">
      <c r="A44" s="20">
        <v>44378</v>
      </c>
      <c r="C44" s="19">
        <v>81.382479000000004</v>
      </c>
      <c r="D44" s="34">
        <v>92.320284177600016</v>
      </c>
    </row>
    <row r="48" spans="1:12" ht="21">
      <c r="L48" s="3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7CDF-4B66-474A-87FD-0478A486A415}">
  <sheetPr>
    <tabColor theme="5" tint="0.39997558519241921"/>
  </sheetPr>
  <dimension ref="A1:D58"/>
  <sheetViews>
    <sheetView topLeftCell="H21" zoomScale="159" workbookViewId="0">
      <selection activeCell="T34" sqref="T34"/>
    </sheetView>
  </sheetViews>
  <sheetFormatPr baseColWidth="10" defaultRowHeight="16"/>
  <cols>
    <col min="2" max="2" width="18.140625" bestFit="1" customWidth="1"/>
    <col min="3" max="3" width="22.42578125" bestFit="1" customWidth="1"/>
    <col min="4" max="4" width="21.85546875" customWidth="1"/>
  </cols>
  <sheetData>
    <row r="1" spans="1:4">
      <c r="A1" s="7" t="s">
        <v>6</v>
      </c>
      <c r="B1" s="18" t="s">
        <v>81</v>
      </c>
      <c r="C1" s="18" t="s">
        <v>82</v>
      </c>
      <c r="D1" s="18" t="s">
        <v>83</v>
      </c>
    </row>
    <row r="2" spans="1:4">
      <c r="A2" s="21">
        <v>43101</v>
      </c>
      <c r="B2" s="2">
        <v>4646.8999999999996</v>
      </c>
    </row>
    <row r="3" spans="1:4">
      <c r="A3" s="21">
        <v>43132</v>
      </c>
      <c r="B3" s="2">
        <v>4842.7</v>
      </c>
    </row>
    <row r="4" spans="1:4">
      <c r="A4" s="21">
        <v>43160</v>
      </c>
      <c r="B4" s="2">
        <v>5140.2</v>
      </c>
    </row>
    <row r="5" spans="1:4">
      <c r="A5" s="21">
        <v>43191</v>
      </c>
      <c r="B5" s="2">
        <v>5074.2</v>
      </c>
    </row>
    <row r="6" spans="1:4">
      <c r="A6" s="21">
        <v>43221</v>
      </c>
      <c r="B6" s="2">
        <v>5012.8</v>
      </c>
    </row>
    <row r="7" spans="1:4">
      <c r="A7" s="21">
        <v>43252</v>
      </c>
      <c r="B7" s="2">
        <v>4937.8999999999996</v>
      </c>
    </row>
    <row r="8" spans="1:4">
      <c r="A8" s="21">
        <v>43282</v>
      </c>
      <c r="B8" s="2">
        <v>5377.9</v>
      </c>
    </row>
    <row r="9" spans="1:4">
      <c r="A9" s="21">
        <v>43313</v>
      </c>
      <c r="B9" s="2">
        <v>5620.2000000000007</v>
      </c>
    </row>
    <row r="10" spans="1:4">
      <c r="A10" s="21">
        <v>43344</v>
      </c>
      <c r="B10" s="2">
        <v>5028.9000000000005</v>
      </c>
    </row>
    <row r="11" spans="1:4">
      <c r="A11" s="21">
        <v>43374</v>
      </c>
      <c r="B11" s="2">
        <v>5408.4000000000005</v>
      </c>
    </row>
    <row r="12" spans="1:4">
      <c r="A12" s="21">
        <v>43405</v>
      </c>
      <c r="B12" s="2">
        <v>5005.6000000000004</v>
      </c>
    </row>
    <row r="13" spans="1:4">
      <c r="A13" s="21">
        <v>43435</v>
      </c>
      <c r="B13" s="2">
        <v>5017.6000000000004</v>
      </c>
    </row>
    <row r="14" spans="1:4">
      <c r="A14" s="21">
        <v>43466</v>
      </c>
      <c r="B14" s="2">
        <v>5340.9</v>
      </c>
    </row>
    <row r="15" spans="1:4">
      <c r="A15" s="21">
        <v>43497</v>
      </c>
      <c r="B15" s="2">
        <v>5382.7</v>
      </c>
    </row>
    <row r="16" spans="1:4">
      <c r="A16" s="21">
        <v>43525</v>
      </c>
      <c r="B16" s="2">
        <v>5350.4000000000005</v>
      </c>
    </row>
    <row r="17" spans="1:4">
      <c r="A17" s="21">
        <v>43556</v>
      </c>
      <c r="B17" s="2">
        <v>5311.8</v>
      </c>
    </row>
    <row r="18" spans="1:4">
      <c r="A18" s="21">
        <v>43586</v>
      </c>
      <c r="B18" s="2">
        <v>5450.9000000000005</v>
      </c>
    </row>
    <row r="19" spans="1:4">
      <c r="A19" s="21">
        <v>43617</v>
      </c>
      <c r="B19" s="2">
        <v>5341.4000000000005</v>
      </c>
    </row>
    <row r="20" spans="1:4">
      <c r="A20" s="21">
        <v>43647</v>
      </c>
      <c r="B20" s="2">
        <v>5930.4</v>
      </c>
    </row>
    <row r="21" spans="1:4">
      <c r="A21" s="21">
        <v>43678</v>
      </c>
      <c r="B21" s="2">
        <v>6123.8</v>
      </c>
    </row>
    <row r="22" spans="1:4">
      <c r="A22" s="21">
        <v>43709</v>
      </c>
      <c r="B22" s="2">
        <v>5475.4</v>
      </c>
    </row>
    <row r="23" spans="1:4">
      <c r="A23" s="21">
        <v>43739</v>
      </c>
      <c r="B23" s="2">
        <v>5698.2</v>
      </c>
    </row>
    <row r="24" spans="1:4">
      <c r="A24" s="21">
        <v>43770</v>
      </c>
      <c r="B24" s="2">
        <v>5305.7999999999993</v>
      </c>
    </row>
    <row r="25" spans="1:4">
      <c r="A25" s="21">
        <v>43800</v>
      </c>
      <c r="B25" s="2">
        <v>5276</v>
      </c>
    </row>
    <row r="26" spans="1:4">
      <c r="A26" s="21">
        <v>43831</v>
      </c>
      <c r="B26" s="2">
        <v>5060.3</v>
      </c>
    </row>
    <row r="27" spans="1:4">
      <c r="A27" s="21">
        <v>43862</v>
      </c>
      <c r="B27" s="2">
        <v>834</v>
      </c>
    </row>
    <row r="28" spans="1:4">
      <c r="A28" s="21">
        <v>43891</v>
      </c>
      <c r="B28" s="2">
        <v>1514.6000000000001</v>
      </c>
    </row>
    <row r="29" spans="1:4">
      <c r="A29" s="21">
        <v>43922</v>
      </c>
      <c r="B29" s="2">
        <v>1671.5</v>
      </c>
    </row>
    <row r="30" spans="1:4">
      <c r="A30" s="21">
        <v>43952</v>
      </c>
      <c r="B30" s="2">
        <v>2226.6999999999998</v>
      </c>
    </row>
    <row r="31" spans="1:4">
      <c r="A31" s="21">
        <v>43983</v>
      </c>
      <c r="B31" s="2">
        <v>2694.2</v>
      </c>
    </row>
    <row r="32" spans="1:4">
      <c r="A32" s="9">
        <v>44013</v>
      </c>
      <c r="B32" s="10">
        <v>2343.300553</v>
      </c>
      <c r="C32" s="32">
        <v>2343.300553</v>
      </c>
      <c r="D32" s="34">
        <v>2619.3413581433997</v>
      </c>
    </row>
    <row r="33" spans="1:4">
      <c r="A33" s="9">
        <v>44044</v>
      </c>
      <c r="C33" s="32">
        <v>1990.7813349999999</v>
      </c>
      <c r="D33" s="34">
        <v>2344.7422563629998</v>
      </c>
    </row>
    <row r="34" spans="1:4">
      <c r="A34" s="9">
        <v>44075</v>
      </c>
      <c r="C34" s="32">
        <v>2316.7446420000001</v>
      </c>
      <c r="D34" s="34">
        <v>2522.4715662096</v>
      </c>
    </row>
    <row r="35" spans="1:4">
      <c r="A35" s="9">
        <v>44105</v>
      </c>
      <c r="C35" s="32">
        <v>2403.1218990000002</v>
      </c>
      <c r="D35" s="34">
        <v>2400.9590892909</v>
      </c>
    </row>
    <row r="36" spans="1:4">
      <c r="A36" s="9">
        <v>44136</v>
      </c>
      <c r="C36" s="32">
        <v>2427.218523</v>
      </c>
      <c r="D36" s="34">
        <v>1672.5962841993</v>
      </c>
    </row>
    <row r="37" spans="1:4">
      <c r="A37" s="9">
        <v>44166</v>
      </c>
      <c r="C37" s="32">
        <v>2582.6162370000002</v>
      </c>
      <c r="D37" s="34">
        <v>1443.9407381066999</v>
      </c>
    </row>
    <row r="38" spans="1:4">
      <c r="A38" s="9">
        <v>44197</v>
      </c>
      <c r="C38" s="32">
        <v>2214.059788</v>
      </c>
      <c r="D38" s="34">
        <v>1348.5838168707999</v>
      </c>
    </row>
    <row r="39" spans="1:4">
      <c r="A39" s="9">
        <v>44228</v>
      </c>
      <c r="C39" s="32">
        <v>2041.201818</v>
      </c>
      <c r="D39" s="34">
        <v>1222.8840091637999</v>
      </c>
    </row>
    <row r="40" spans="1:4">
      <c r="A40" s="9">
        <v>44256</v>
      </c>
      <c r="C40" s="32">
        <v>2414.4412339999999</v>
      </c>
      <c r="D40" s="34">
        <v>1700.7324052296001</v>
      </c>
    </row>
    <row r="41" spans="1:4">
      <c r="A41" s="9">
        <v>44287</v>
      </c>
      <c r="C41" s="32">
        <v>2456.4954950000001</v>
      </c>
      <c r="D41" s="34">
        <v>1926.8750662780001</v>
      </c>
    </row>
    <row r="42" spans="1:4">
      <c r="A42" s="9">
        <v>44317</v>
      </c>
      <c r="C42" s="32">
        <v>2419.0103600000002</v>
      </c>
      <c r="D42" s="34">
        <v>3010.2164919840002</v>
      </c>
    </row>
    <row r="43" spans="1:4">
      <c r="A43" s="9">
        <v>44348</v>
      </c>
      <c r="C43" s="32">
        <v>2462.4040789999999</v>
      </c>
      <c r="D43" s="34">
        <v>2842.5992687976</v>
      </c>
    </row>
    <row r="44" spans="1:4">
      <c r="A44" s="9">
        <v>44378</v>
      </c>
      <c r="C44" s="32">
        <v>2148.307464</v>
      </c>
      <c r="D44" s="34">
        <v>2437.0399871616</v>
      </c>
    </row>
    <row r="45" spans="1:4">
      <c r="A45" s="7"/>
    </row>
    <row r="46" spans="1:4">
      <c r="A46" s="21"/>
    </row>
    <row r="47" spans="1:4">
      <c r="A47" s="21"/>
    </row>
    <row r="48" spans="1:4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行业</vt:lpstr>
      <vt:lpstr>运输总周转量（亿吨公里）</vt:lpstr>
      <vt:lpstr>旅客运输量（万人）</vt:lpstr>
      <vt:lpstr>旅客周转量（亿人公里）</vt:lpstr>
      <vt:lpstr>旅客吞吐量（万人）</vt:lpstr>
      <vt:lpstr>起降架次（万）</vt:lpstr>
      <vt:lpstr>Black Swan</vt:lpstr>
      <vt:lpstr>运输总周转量（亿吨公里）2.0</vt:lpstr>
      <vt:lpstr>旅客运输量（万人）2.0</vt:lpstr>
      <vt:lpstr>旅客周转量（亿人公里）2.0</vt:lpstr>
      <vt:lpstr>国航</vt:lpstr>
      <vt:lpstr>可用座位公里(百万)</vt:lpstr>
      <vt:lpstr>旅客运载量（千）</vt:lpstr>
      <vt:lpstr>客座率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2020-07-15T14:20:56Z</dcterms:created>
  <dcterms:modified xsi:type="dcterms:W3CDTF">2020-07-28T19:24:58Z</dcterms:modified>
</cp:coreProperties>
</file>