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4\12.마이크로LED전사\견적\"/>
    </mc:Choice>
  </mc:AlternateContent>
  <xr:revisionPtr revIDLastSave="0" documentId="13_ncr:1_{27520805-AC5E-4794-8B44-039E1603D2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1.견적서(갑)" sheetId="41" r:id="rId1"/>
    <sheet name="2.상세견적서(을)" sheetId="39" r:id="rId2"/>
  </sheets>
  <definedNames>
    <definedName name="_______P4" hidden="1">#REF!</definedName>
    <definedName name="______P4" hidden="1">#REF!</definedName>
    <definedName name="____P4" hidden="1">#REF!</definedName>
    <definedName name="___P4" hidden="1">#REF!</definedName>
    <definedName name="__123Graph_A" hidden="1">#N/A</definedName>
    <definedName name="__123Graph_A120.CGM" hidden="1">#N/A</definedName>
    <definedName name="__123Graph_A150.CGM" hidden="1">#N/A</definedName>
    <definedName name="__123Graph_A180.CGM" hidden="1">#N/A</definedName>
    <definedName name="__123Graph_A210.CGM" hidden="1">#N/A</definedName>
    <definedName name="__123Graph_A240.CGM" hidden="1">#N/A</definedName>
    <definedName name="__123Graph_A270.CGM" hidden="1">#N/A</definedName>
    <definedName name="__123Graph_A300.CGM" hidden="1">#N/A</definedName>
    <definedName name="__123Graph_A60.CGN" hidden="1">#N/A</definedName>
    <definedName name="__123Graph_A90.CGM" hidden="1">#N/A</definedName>
    <definedName name="__123Graph_B" hidden="1">#N/A</definedName>
    <definedName name="__123Graph_B120.CGM" hidden="1">#N/A</definedName>
    <definedName name="__123Graph_B150.CGM" hidden="1">#N/A</definedName>
    <definedName name="__123Graph_B180.CGM" hidden="1">#N/A</definedName>
    <definedName name="__123Graph_B210.CGM" hidden="1">#N/A</definedName>
    <definedName name="__123Graph_B240.CGM" hidden="1">#N/A</definedName>
    <definedName name="__123Graph_B270.CGM" hidden="1">#N/A</definedName>
    <definedName name="__123Graph_B300.CGM" hidden="1">#N/A</definedName>
    <definedName name="__123Graph_B60.CGN" hidden="1">#N/A</definedName>
    <definedName name="__123Graph_B90.CGM" hidden="1">#N/A</definedName>
    <definedName name="__123Graph_LBL_A" hidden="1">#N/A</definedName>
    <definedName name="__123Graph_LBL_A120.CGM" hidden="1">#N/A</definedName>
    <definedName name="__123Graph_LBL_A150.CGM" hidden="1">#N/A</definedName>
    <definedName name="__123Graph_LBL_A180.CGM" hidden="1">#N/A</definedName>
    <definedName name="__123Graph_LBL_A210.CGM" hidden="1">#N/A</definedName>
    <definedName name="__123Graph_LBL_A240.CGM" hidden="1">#N/A</definedName>
    <definedName name="__123Graph_LBL_A270.CGM" hidden="1">#N/A</definedName>
    <definedName name="__123Graph_LBL_A300.CGM" hidden="1">#N/A</definedName>
    <definedName name="__123Graph_LBL_A60.CGN" hidden="1">#N/A</definedName>
    <definedName name="__123Graph_LBL_A90.CGM" hidden="1">#N/A</definedName>
    <definedName name="__123Graph_X" hidden="1">#N/A</definedName>
    <definedName name="__123Graph_X120.CGM" hidden="1">#N/A</definedName>
    <definedName name="__123Graph_X150.CGM" hidden="1">#N/A</definedName>
    <definedName name="__123Graph_X180.CGM" hidden="1">#N/A</definedName>
    <definedName name="__123Graph_X210.CGM" hidden="1">#N/A</definedName>
    <definedName name="__123Graph_X240.CGM" hidden="1">#N/A</definedName>
    <definedName name="__123Graph_X270.CGM" hidden="1">#N/A</definedName>
    <definedName name="__123Graph_X300.CGM" hidden="1">#N/A</definedName>
    <definedName name="__123Graph_X60.CGN" hidden="1">#N/A</definedName>
    <definedName name="__123Graph_X90.CGM" hidden="1">#N/A</definedName>
    <definedName name="__95_99_cogs_지역별BU별_">#REF!</definedName>
    <definedName name="__cost9911_pjt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IntlFixup">TRUE</definedName>
    <definedName name="__O30000">#REF!</definedName>
    <definedName name="__P4" hidden="1">#REF!</definedName>
    <definedName name="__개발비_건가_pjt별">#REF!</definedName>
    <definedName name="_11">#N/A</definedName>
    <definedName name="_12">#N/A</definedName>
    <definedName name="_1bs1_">#REF!</definedName>
    <definedName name="_21">#N/A</definedName>
    <definedName name="_22">#N/A</definedName>
    <definedName name="_23">#N/A</definedName>
    <definedName name="_24">#N/A</definedName>
    <definedName name="_25">#N/A</definedName>
    <definedName name="_2P4_" hidden="1">#REF!</definedName>
    <definedName name="_3_95_99_cogs_지역별BU별_">#REF!</definedName>
    <definedName name="_3_99_pjt">#REF!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41">#N/A</definedName>
    <definedName name="_42">#N/A</definedName>
    <definedName name="_4k2_">[0]!BULYANGPNTR</definedName>
    <definedName name="_51">#N/A</definedName>
    <definedName name="_52">#N/A</definedName>
    <definedName name="_53">#N/A</definedName>
    <definedName name="_54">#N/A</definedName>
    <definedName name="_5P4_" hidden="1">#REF!</definedName>
    <definedName name="_61">#N/A</definedName>
    <definedName name="_62">#N/A</definedName>
    <definedName name="_6O30000_">#REF!</definedName>
    <definedName name="_6P4_" hidden="1">#REF!</definedName>
    <definedName name="_71">#N/A</definedName>
    <definedName name="_72">#N/A</definedName>
    <definedName name="_8_건가_개발비">#REF!</definedName>
    <definedName name="_9P4_" hidden="1">#REF!</definedName>
    <definedName name="_bs1">#REF!</definedName>
    <definedName name="_DAT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ATA21">#REF!</definedName>
    <definedName name="_DDD2">#N/A</definedName>
    <definedName name="_DDD3">#N/A</definedName>
    <definedName name="_DDD4">#N/A</definedName>
    <definedName name="_DDD5">#N/A</definedName>
    <definedName name="_Fill" hidden="1">#REF!</definedName>
    <definedName name="_xlnm._FilterDatabase" hidden="1">#N/A</definedName>
    <definedName name="_Key1" hidden="1">#N/A</definedName>
    <definedName name="_Key2" hidden="1">#REF!</definedName>
    <definedName name="_MPR1">#N/A</definedName>
    <definedName name="_MPR2">#N/A</definedName>
    <definedName name="_MPR3">#N/A</definedName>
    <definedName name="_Order1">255</definedName>
    <definedName name="_Order2">255</definedName>
    <definedName name="_P4" hidden="1">#REF!</definedName>
    <definedName name="_Parse_Out" hidden="1">#REF!</definedName>
    <definedName name="_PC1">#REF!</definedName>
    <definedName name="_Regression_Int">1</definedName>
    <definedName name="_RMK1">#N/A</definedName>
    <definedName name="_RMK2">#N/A</definedName>
    <definedName name="_Sort" hidden="1">#N/A</definedName>
    <definedName name="_t" hidden="1">#REF!</definedName>
    <definedName name="\0">#N/A</definedName>
    <definedName name="\a">#N/A</definedName>
    <definedName name="\b">#N/A</definedName>
    <definedName name="\c">#N/A</definedName>
    <definedName name="\p">#N/A</definedName>
    <definedName name="\q">#REF!</definedName>
    <definedName name="\r">#N/A</definedName>
    <definedName name="\s">#N/A</definedName>
    <definedName name="\t">#N/A</definedName>
    <definedName name="\u">#N/A</definedName>
    <definedName name="\v">#N/A</definedName>
    <definedName name="\w">#N/A</definedName>
    <definedName name="\x">#N/A</definedName>
    <definedName name="\y">#N/A</definedName>
    <definedName name="\z">#N/A</definedName>
    <definedName name="A">1149.5</definedName>
    <definedName name="A1_">#N/A</definedName>
    <definedName name="A10_">#N/A</definedName>
    <definedName name="A11_">#N/A</definedName>
    <definedName name="A12_">#N/A</definedName>
    <definedName name="A2_">#N/A</definedName>
    <definedName name="A3_">#N/A</definedName>
    <definedName name="A4_">#N/A</definedName>
    <definedName name="A5_">#N/A</definedName>
    <definedName name="A6_">#N/A</definedName>
    <definedName name="A7_">#N/A</definedName>
    <definedName name="A8_">#N/A</definedName>
    <definedName name="A9_">#N/A</definedName>
    <definedName name="aaa">[0]!aaa</definedName>
    <definedName name="aaaa" hidden="1">#REF!</definedName>
    <definedName name="aaaaa">{"'0808_월별 (2)'!$A$2:$T$28"}</definedName>
    <definedName name="aaaaaa" hidden="1">{#N/A,#N/A,TRUE,"Krycí list"}</definedName>
    <definedName name="aaaaaaaaaaaa" hidden="1">{#N/A,#N/A,TRUE,"Krycí list"}</definedName>
    <definedName name="aaaaaaaaaaaaaaaaaaa" hidden="1">{#N/A,#N/A,TRUE,"Krycí list"}</definedName>
    <definedName name="AccessDatabase">"C:\My Documents\입고현황_류\장비입고현황2.mdb"</definedName>
    <definedName name="adfadfd">{"'0808_월별 (2)'!$A$2:$T$28"}</definedName>
    <definedName name="ALLTO">#REF!</definedName>
    <definedName name="anfd" hidden="1">{#N/A,#N/A,FALSE,"96자동차사 계획";#N/A,#N/A,FALSE,"96자동차사 계획"}</definedName>
    <definedName name="asas" hidden="1">{#N/A,#N/A,FALSE,"96자동차사 계획";#N/A,#N/A,FALSE,"96자동차사 계획"}</definedName>
    <definedName name="asd">#REF!</definedName>
    <definedName name="attach">#REF!</definedName>
    <definedName name="BASIS3">#REF!</definedName>
    <definedName name="BULYANGPNT">#N/A</definedName>
    <definedName name="C_">#N/A</definedName>
    <definedName name="CAPRATE">#REF!</definedName>
    <definedName name="CAPTO">#REF!</definedName>
    <definedName name="CH">#REF!</definedName>
    <definedName name="CHECK">#N/A</definedName>
    <definedName name="CODE">"Edit Box 39"</definedName>
    <definedName name="company_요약">{"'0808_월별 (2)'!$A$2:$T$28"}</definedName>
    <definedName name="CON">#N/A</definedName>
    <definedName name="CONCEPT">#REF!</definedName>
    <definedName name="CONT_NO">#N/A</definedName>
    <definedName name="Cost0003_14">#REF!</definedName>
    <definedName name="cost9809">#REF!</definedName>
    <definedName name="CP1_">#N/A</definedName>
    <definedName name="CP2_">#N/A</definedName>
    <definedName name="CT">#N/A</definedName>
    <definedName name="CTTRV">#N/A</definedName>
    <definedName name="CUR">#REF!</definedName>
    <definedName name="CUSTOM">#N/A</definedName>
    <definedName name="DAM">#N/A</definedName>
    <definedName name="DAN">#N/A</definedName>
    <definedName name="_xlnm.Database">#REF!</definedName>
    <definedName name="dd">#REF!</definedName>
    <definedName name="DDD">#REF!</definedName>
    <definedName name="DDDD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dddddddddddddddd" hidden="1">{#N/A,#N/A,TRUE,"Krycí list"}</definedName>
    <definedName name="DEL_CHK">#N/A</definedName>
    <definedName name="DELI">#N/A</definedName>
    <definedName name="DESC">#N/A</definedName>
    <definedName name="df" hidden="1">{#N/A,#N/A,FALSE,"96자동차사 계획";#N/A,#N/A,FALSE,"96자동차사 계획"}</definedName>
    <definedName name="dfaf" hidden="1">{#N/A,#N/A,TRUE,"Krycí list"}</definedName>
    <definedName name="dfd" hidden="1">{#N/A,#N/A,FALSE,"96자동차사 계획";#N/A,#N/A,FALSE,"96자동차사 계획"}</definedName>
    <definedName name="dfdf" hidden="1">{#N/A,#N/A,FALSE,"96자동차사 계획";#N/A,#N/A,FALSE,"96자동차사 계획"}</definedName>
    <definedName name="DFV">[0]!BULYANGPNT</definedName>
    <definedName name="dghf">[0]!BULYANGPNTR</definedName>
    <definedName name="DIR">"C:\技術見積"</definedName>
    <definedName name="DJDJ">#REF!</definedName>
    <definedName name="Document_array">{"Book1","제품부두.xls"}</definedName>
    <definedName name="DRAW">#REF!</definedName>
    <definedName name="drtretw" hidden="1">#REF!</definedName>
    <definedName name="dsgh" hidden="1">{#N/A,#N/A,TRUE,"Krycí list"}</definedName>
    <definedName name="EEE">#REF!</definedName>
    <definedName name="EEEE">[0]!BULYANGPNTR</definedName>
    <definedName name="ErrName301948010">#REF!</definedName>
    <definedName name="f">{#N/A,#N/A,TRUE,"Krycí list"}</definedName>
    <definedName name="faf" hidden="1">{#N/A,#N/A,TRUE,"Krycí list"}</definedName>
    <definedName name="FDGSD">[0]!RTPNT</definedName>
    <definedName name="ff">#REF!</definedName>
    <definedName name="ffff" hidden="1">{#N/A,#N/A,FALSE,"96자동차사 계획";#N/A,#N/A,FALSE,"96자동차사 계획"}</definedName>
    <definedName name="ffffffff" hidden="1">{#N/A,#N/A,TRUE,"Krycí list"}</definedName>
    <definedName name="fggg" hidden="1">{#N/A,#N/A,TRUE,"Krycí list"}</definedName>
    <definedName name="FGNHFG">[0]!MONITORPNT</definedName>
    <definedName name="g">#N/A</definedName>
    <definedName name="gcjki" hidden="1">{#N/A,#N/A,TRUE,"Krycí list"}</definedName>
    <definedName name="gg">#N/A</definedName>
    <definedName name="ggg">#N/A</definedName>
    <definedName name="gggg">#N/A</definedName>
    <definedName name="GHG" hidden="1">#REF!</definedName>
    <definedName name="GR_NO">#N/A</definedName>
    <definedName name="GROUP1">#N/A</definedName>
    <definedName name="GROUP2">#N/A</definedName>
    <definedName name="GROUP3">#N/A</definedName>
    <definedName name="GROUP4">#N/A</definedName>
    <definedName name="GROUP5">#N/A</definedName>
    <definedName name="GROUP6">#N/A</definedName>
    <definedName name="GROUP7">#N/A</definedName>
    <definedName name="GROUP8">#N/A</definedName>
    <definedName name="GUESTPNT">#N/A</definedName>
    <definedName name="H1_">#N/A</definedName>
    <definedName name="H10_">#N/A</definedName>
    <definedName name="H11_">#N/A</definedName>
    <definedName name="H12_">#N/A</definedName>
    <definedName name="H13_">#N/A</definedName>
    <definedName name="H14_">#N/A</definedName>
    <definedName name="H15_">#N/A</definedName>
    <definedName name="H16_">#N/A</definedName>
    <definedName name="H17_">#N/A</definedName>
    <definedName name="H2_">#N/A</definedName>
    <definedName name="H3_">#N/A</definedName>
    <definedName name="H4_">#N/A</definedName>
    <definedName name="H5_">#N/A</definedName>
    <definedName name="H6_">#N/A</definedName>
    <definedName name="H7_">#N/A</definedName>
    <definedName name="H8_">#N/A</definedName>
    <definedName name="H9_">#N/A</definedName>
    <definedName name="HRATE">#REF!</definedName>
    <definedName name="HTML_CodePage">949</definedName>
    <definedName name="HTML_Control">{"'단계별시설공사비'!$A$3:$K$51"}</definedName>
    <definedName name="HTML_Description">""</definedName>
    <definedName name="HTML_Email">""</definedName>
    <definedName name="HTML_Header">"사업비총괄"</definedName>
    <definedName name="HTML_LastUpdate">"01-06-17"</definedName>
    <definedName name="HTML_LineAfter">FALSE</definedName>
    <definedName name="HTML_LineBefore">FALSE</definedName>
    <definedName name="HTML_Name">"김정호"</definedName>
    <definedName name="HTML_OBDlg2">TRUE</definedName>
    <definedName name="HTML_OBDlg4">TRUE</definedName>
    <definedName name="HTML_OS">0</definedName>
    <definedName name="HTML_PathFile">"C:\My Documents\6.htm"</definedName>
    <definedName name="HTML_Title">"비용산출"</definedName>
    <definedName name="HZ">{"'0808_월별 (2)'!$A$2:$T$28"}</definedName>
    <definedName name="IDT">#N/A</definedName>
    <definedName name="ITEM">#N/A</definedName>
    <definedName name="ITEM_NAME">#N/A</definedName>
    <definedName name="ITNO">#N/A</definedName>
    <definedName name="J_CODE">#N/A</definedName>
    <definedName name="J_DATE">#N/A</definedName>
    <definedName name="J_DEL">#N/A</definedName>
    <definedName name="J_DESC">#N/A</definedName>
    <definedName name="J_NAME">#N/A</definedName>
    <definedName name="J_P_MH">#N/A</definedName>
    <definedName name="J_PROG">#N/A</definedName>
    <definedName name="J_REMAINMH">#N/A</definedName>
    <definedName name="JEJAK">#N/A</definedName>
    <definedName name="jjj" hidden="1">{#N/A,#N/A,FALSE,"96자동차사 계획";#N/A,#N/A,FALSE,"96자동차사 계획"}</definedName>
    <definedName name="JJJJL">[0]!BULYANGPNTR</definedName>
    <definedName name="jkjk">[0]!BULYANGPNTR</definedName>
    <definedName name="juyrt">[0]!BULYANGPNTR</definedName>
    <definedName name="k">[0]!BULYANGPNTR</definedName>
    <definedName name="kaizenn">{#N/A,#N/A,TRUE,"Krycí list"}</definedName>
    <definedName name="kkk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KKKK">[0]!BULYANGPNTR</definedName>
    <definedName name="LE">#N/A</definedName>
    <definedName name="light">"Picture 1"</definedName>
    <definedName name="LOANRATE">#REF!</definedName>
    <definedName name="LOANTO">#REF!</definedName>
    <definedName name="MAT">#N/A</definedName>
    <definedName name="MAT_NO">#N/A</definedName>
    <definedName name="MAT_SIZE">#N/A</definedName>
    <definedName name="MATL">#N/A</definedName>
    <definedName name="METHOD">#REF!</definedName>
    <definedName name="MID">#N/A</definedName>
    <definedName name="MO_DES">#N/A</definedName>
    <definedName name="MO_NO">#N/A</definedName>
    <definedName name="MODEL">#N/A</definedName>
    <definedName name="MODES">#N/A</definedName>
    <definedName name="MODESC">#N/A</definedName>
    <definedName name="MOITEM">#N/A</definedName>
    <definedName name="MONITORPNT">#N/A</definedName>
    <definedName name="MONO">#N/A</definedName>
    <definedName name="MS" hidden="1">{#N/A,#N/A,FALSE,"96자동차사 계획";#N/A,#N/A,FALSE,"96자동차사 계획"}</definedName>
    <definedName name="MS비교" hidden="1">{#N/A,#N/A,FALSE,"96자동차사 계획";#N/A,#N/A,FALSE,"96자동차사 계획"}</definedName>
    <definedName name="MTL">#N/A</definedName>
    <definedName name="MYCAP">#REF!</definedName>
    <definedName name="MYLOAN">#REF!</definedName>
    <definedName name="MYRATE">#REF!</definedName>
    <definedName name="MYTO">#REF!</definedName>
    <definedName name="M生産数" hidden="1">{#N/A,#N/A,TRUE,"Krycí list"}</definedName>
    <definedName name="NATION">#REF!</definedName>
    <definedName name="no">[0]!no</definedName>
    <definedName name="OOO">[0]!BULYANGPNTR</definedName>
    <definedName name="P0P2" hidden="1">{#N/A,#N/A,FALSE,"96자동차사 계획";#N/A,#N/A,FALSE,"96자동차사 계획"}</definedName>
    <definedName name="P1_">#N/A</definedName>
    <definedName name="P10_">#N/A</definedName>
    <definedName name="P11_">#N/A</definedName>
    <definedName name="P12_">#N/A</definedName>
    <definedName name="P13_">#N/A</definedName>
    <definedName name="P14_">#N/A</definedName>
    <definedName name="P15_">#N/A</definedName>
    <definedName name="P16_">#N/A</definedName>
    <definedName name="P17_">#N/A</definedName>
    <definedName name="P2_">#N/A</definedName>
    <definedName name="P3_">#N/A</definedName>
    <definedName name="P4_">#N/A</definedName>
    <definedName name="P5_">#N/A</definedName>
    <definedName name="P6_">#N/A</definedName>
    <definedName name="P7_">#N/A</definedName>
    <definedName name="P8_">#N/A</definedName>
    <definedName name="P9_">#N/A</definedName>
    <definedName name="PART_NO">#N/A</definedName>
    <definedName name="PB12호_15일gap" hidden="1">{#N/A,#N/A,FALSE,"96자동차사 계획";#N/A,#N/A,FALSE,"96자동차사 계획"}</definedName>
    <definedName name="PC">#N/A</definedName>
    <definedName name="PC_AsiaDat_Bulletin">"TableII_1314"</definedName>
    <definedName name="PCL">#N/A</definedName>
    <definedName name="PCN">#REF!</definedName>
    <definedName name="PCNO">#REF!</definedName>
    <definedName name="PCNO1">#REF!</definedName>
    <definedName name="PHAJA">#REF!</definedName>
    <definedName name="PJT">#N/A</definedName>
    <definedName name="PLM">[0]!BULYANGPNTR</definedName>
    <definedName name="PONO">#N/A</definedName>
    <definedName name="pppp" hidden="1">{#N/A,#N/A,FALSE,"96자동차사 계획";#N/A,#N/A,FALSE,"96자동차사 계획"}</definedName>
    <definedName name="_xlnm.Print_Area">#REF!</definedName>
    <definedName name="_xlnm.Print_Titles">#REF!,#REF!</definedName>
    <definedName name="PROC_NO1">#N/A</definedName>
    <definedName name="PROC_NO2">#N/A</definedName>
    <definedName name="PROC_NO3">#N/A</definedName>
    <definedName name="PROC_NO4">#N/A</definedName>
    <definedName name="PROC_NO5">#N/A</definedName>
    <definedName name="PROC_NO6">#N/A</definedName>
    <definedName name="PROC_NO7">#N/A</definedName>
    <definedName name="PROC_NO8">#N/A</definedName>
    <definedName name="Q" hidden="1">{#N/A,#N/A,FALSE,"96자동차사 계획";#N/A,#N/A,FALSE,"96자동차사 계획"}</definedName>
    <definedName name="qqq">#N/A</definedName>
    <definedName name="QTY">#N/A</definedName>
    <definedName name="Query7">#REF!</definedName>
    <definedName name="range">#REF!</definedName>
    <definedName name="RATE">#N/A</definedName>
    <definedName name="RCC" hidden="1">{#N/A,#N/A,FALSE,"96자동차사 계획";#N/A,#N/A,FALSE,"96자동차사 계획"}</definedName>
    <definedName name="reewrew" hidden="1">{#N/A,#N/A,FALSE,"96자동차사 계획";#N/A,#N/A,FALSE,"96자동차사 계획"}</definedName>
    <definedName name="REF_TRV">#N/A</definedName>
    <definedName name="RGFB">[0]!BULYANGPNTR</definedName>
    <definedName name="RNO">#N/A</definedName>
    <definedName name="rozp" hidden="1">{#N/A,#N/A,TRUE,"Krycí list"}</definedName>
    <definedName name="RTPNT">#N/A</definedName>
    <definedName name="s">#REF!</definedName>
    <definedName name="SAN">#N/A</definedName>
    <definedName name="sdf" hidden="1">{#N/A,#N/A,TRUE,"Krycí list"}</definedName>
    <definedName name="SDT">#N/A</definedName>
    <definedName name="SHAJA">#REF!</definedName>
    <definedName name="SO">#REF!</definedName>
    <definedName name="SONIK">#REF!</definedName>
    <definedName name="SPEC">#N/A</definedName>
    <definedName name="SS">{"'단계별시설공사비'!$A$3:$K$51"}</definedName>
    <definedName name="ssssssssssssssssssss" hidden="1">{#N/A,#N/A,TRUE,"Krycí list"}</definedName>
    <definedName name="ssssssssssssssssssssssss" hidden="1">{#N/A,#N/A,TRUE,"Krycí list"}</definedName>
    <definedName name="summary" hidden="1">{#N/A,#N/A,TRUE,"Krycí list"}</definedName>
    <definedName name="TEST0">#REF!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ON">#N/A</definedName>
    <definedName name="TRV_NO">#N/A</definedName>
    <definedName name="TRVNO">#N/A</definedName>
    <definedName name="TYPE">#REF!</definedName>
    <definedName name="UNIT">#N/A</definedName>
    <definedName name="UTPNT">#N/A</definedName>
    <definedName name="VDES">#N/A</definedName>
    <definedName name="VEND">#N/A</definedName>
    <definedName name="w">#REF!</definedName>
    <definedName name="WC">#N/A</definedName>
    <definedName name="wnrk">#N/A</definedName>
    <definedName name="wrn.96plan.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wrn.96사업계획." hidden="1">{#N/A,#N/A,FALSE,"96자동차사 계획";#N/A,#N/A,FALSE,"96자동차사 계획"}</definedName>
    <definedName name="wrn.Kontrolní._.rozpočet." hidden="1">{#N/A,#N/A,TRUE,"Krycí list"}</definedName>
    <definedName name="wrn.Kontrolní._.rozpoeet." hidden="1">{#N/A,#N/A,TRUE,"Krycí list"}</definedName>
    <definedName name="wrn.Kontrolni_rozpocet" hidden="1">{#N/A,#N/A,TRUE,"Krycí list"}</definedName>
    <definedName name="ｗｗｗ" hidden="1">{#N/A,#N/A,TRUE,"Krycí list"}</definedName>
    <definedName name="XZCVX">[0]!GUESTPNT</definedName>
    <definedName name="YTRE">[0]!BULYANGPNTR</definedName>
    <definedName name="は" hidden="1">{#N/A,#N/A,TRUE,"Krycí list"}</definedName>
    <definedName name="ㄱㄱ" hidden="1">{#N/A,#N/A,FALSE,"96자동차사 계획";#N/A,#N/A,FALSE,"96자동차사 계획"}</definedName>
    <definedName name="ㄱ구내">#REF!</definedName>
    <definedName name="거래처대장">#REF!</definedName>
    <definedName name="건가_개발비">#REF!</definedName>
    <definedName name="견">"見   積   書"</definedName>
    <definedName name="견적조건3">{"Book1","도곡1실행.xls"}</definedName>
    <definedName name="계약금액">#REF!</definedName>
    <definedName name="계장">56174</definedName>
    <definedName name="고케">70455</definedName>
    <definedName name="공사기간">#REF!</definedName>
    <definedName name="교체">#REF!</definedName>
    <definedName name="국내">#REF!</definedName>
    <definedName name="그라스" hidden="1">#REF!</definedName>
    <definedName name="기구SE1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기성">#REF!</definedName>
    <definedName name="기성수금">#N/A</definedName>
    <definedName name="기성집계">{"Book1","예술의전당.xls"}</definedName>
    <definedName name="기술여업">#REF!,#REF!</definedName>
    <definedName name="김황" hidden="1">#REF!</definedName>
    <definedName name="ㄳㄳㄳㄷㄳ" hidden="1">{#N/A,#N/A,FALSE,"96자동차사 계획";#N/A,#N/A,FALSE,"96자동차사 계획"}</definedName>
    <definedName name="ㄴ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ㄴㄴ" hidden="1">{#N/A,#N/A,FALSE,"96자동차사 계획";#N/A,#N/A,FALSE,"96자동차사 계획"}</definedName>
    <definedName name="ㄴㅇㅁㅇ">[0]!BULYANGPNT</definedName>
    <definedName name="납기일">#REF!</definedName>
    <definedName name="내선">49296</definedName>
    <definedName name="ㄷ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ㄷㄱ" hidden="1">{#N/A,#N/A,FALSE,"96자동차사 계획";#N/A,#N/A,FALSE,"96자동차사 계획"}</definedName>
    <definedName name="ㄷㄱㄷㄱ" hidden="1">{#N/A,#N/A,FALSE,"96자동차사 계획";#N/A,#N/A,FALSE,"96자동차사 계획"}</definedName>
    <definedName name="ㄷㄱㄷㄱㄱㄷㄱㄷㄱ" hidden="1">{#N/A,#N/A,FALSE,"96자동차사 계획";#N/A,#N/A,FALSE,"96자동차사 계획"}</definedName>
    <definedName name="ㄷㄷ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ㄷㄷㄱ" hidden="1">{#N/A,#N/A,FALSE,"96자동차사 계획";#N/A,#N/A,FALSE,"96자동차사 계획"}</definedName>
    <definedName name="당" hidden="1">{#N/A,#N/A,FALSE,"96자동차사 계획";#N/A,#N/A,FALSE,"96자동차사 계획"}</definedName>
    <definedName name="대차요약연말결산">#REF!</definedName>
    <definedName name="ㄹㄹ" hidden="1">{#N/A,#N/A,FALSE,"96자동차사 계획";#N/A,#N/A,FALSE,"96자동차사 계획"}</definedName>
    <definedName name="ㅁ1">#REF!</definedName>
    <definedName name="ㅁ1222">#REF!</definedName>
    <definedName name="매출" hidden="1">{#N/A,#N/A,FALSE,"96자동차사 계획";#N/A,#N/A,FALSE,"96자동차사 계획"}</definedName>
    <definedName name="메롱" hidden="1">#REF!</definedName>
    <definedName name="물량집계">{"Book1","예술의전당.xls"}</definedName>
    <definedName name="ㅂ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ㅂㅂ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ㅂㅈ">#REF!</definedName>
    <definedName name="바보">#N/A</definedName>
    <definedName name="발전">#REF!</definedName>
    <definedName name="발전해외">#N/A</definedName>
    <definedName name="발주처">#REF!</definedName>
    <definedName name="배전">182333</definedName>
    <definedName name="버버">#N/A</definedName>
    <definedName name="보통">34360</definedName>
    <definedName name="비고">#REF!</definedName>
    <definedName name="ㅅㄱ" hidden="1">{#N/A,#N/A,FALSE,"96자동차사 계획";#N/A,#N/A,FALSE,"96자동차사 계획"}</definedName>
    <definedName name="ㅅㄱㄱ" hidden="1">{#N/A,#N/A,FALSE,"96자동차사 계획";#N/A,#N/A,FALSE,"96자동차사 계획"}</definedName>
    <definedName name="ㅅㄱㄳ" hidden="1">{#N/A,#N/A,FALSE,"96자동차사 계획";#N/A,#N/A,FALSE,"96자동차사 계획"}</definedName>
    <definedName name="산업98">#N/A</definedName>
    <definedName name="새">#REF!</definedName>
    <definedName name="새이름">#REF!</definedName>
    <definedName name="서비스">#REF!</definedName>
    <definedName name="성철">#N/A</definedName>
    <definedName name="소모푸밉" hidden="1">#REF!</definedName>
    <definedName name="소모품" hidden="1">#REF!</definedName>
    <definedName name="소모품비" hidden="1">#REF!</definedName>
    <definedName name="소모품비1" hidden="1">#REF!</definedName>
    <definedName name="소모품비2" hidden="1">#REF!</definedName>
    <definedName name="소모품비400" hidden="1">#REF!</definedName>
    <definedName name="손익예상" hidden="1">{#N/A,#N/A,FALSE,"96자동차사 계획";#N/A,#N/A,FALSE,"96자동차사 계획"}</definedName>
    <definedName name="쇼숏ㄱ" hidden="1">{#N/A,#N/A,FALSE,"96자동차사 계획";#N/A,#N/A,FALSE,"96자동차사 계획"}</definedName>
    <definedName name="숏" hidden="1">{#N/A,#N/A,FALSE,"96자동차사 계획";#N/A,#N/A,FALSE,"96자동차사 계획"}</definedName>
    <definedName name="수금">#N/A</definedName>
    <definedName name="수금2">#N/A</definedName>
    <definedName name="수선비" hidden="1">#REF!</definedName>
    <definedName name="수선비3" hidden="1">#REF!</definedName>
    <definedName name="수익성">{"'0808_월별 (2)'!$A$2:$T$28"}</definedName>
    <definedName name="수정0330">#REF!</definedName>
    <definedName name="수주일">#REF!</definedName>
    <definedName name="수주잔고RV">#N/A</definedName>
    <definedName name="시장별" hidden="1">{#N/A,#N/A,FALSE,"96자동차사 계획";#N/A,#N/A,FALSE,"96자동차사 계획"}</definedName>
    <definedName name="신규품목">{"Book1","제품부두.xls"}</definedName>
    <definedName name="ㅇㅇ">[0]!ㅇㅇ</definedName>
    <definedName name="ㅇㅍㄴ">#N/A</definedName>
    <definedName name="아니요" hidden="1">#REF!</definedName>
    <definedName name="아무거">[0]!BULYANGPNTR</definedName>
    <definedName name="양식117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양식17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양식18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양식99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영업">#N/A</definedName>
    <definedName name="영업기획">[0]!RTPNT</definedName>
    <definedName name="영업기획1">[0]!RTPNT</definedName>
    <definedName name="영업기힉">#N/A</definedName>
    <definedName name="영업외비용2">#N/A</definedName>
    <definedName name="영업외비용222">#N/A</definedName>
    <definedName name="월별유동성" hidden="1">{#N/A,#N/A,FALSE,"96자동차사 계획";#N/A,#N/A,FALSE,"96자동차사 계획"}</definedName>
    <definedName name="유동성" hidden="1">{#N/A,#N/A,FALSE,"96자동차사 계획";#N/A,#N/A,FALSE,"96자동차사 계획"}</definedName>
    <definedName name="음" hidden="1">{#N/A,#N/A,FALSE,"96자동차사 계획";#N/A,#N/A,FALSE,"96자동차사 계획"}</definedName>
    <definedName name="이성철">#N/A</definedName>
    <definedName name="이잉" hidden="1">{#N/A,#N/A,FALSE,"96자동차사 계획";#N/A,#N/A,FALSE,"96자동차사 계획"}</definedName>
    <definedName name="인건비" hidden="1">{#N/A,#N/A,FALSE,"96자동차사 계획";#N/A,#N/A,FALSE,"96자동차사 계획"}</definedName>
    <definedName name="임시" hidden="1">{#N/A,#N/A,FALSE,"96자동차사 계획";#N/A,#N/A,FALSE,"96자동차사 계획"}</definedName>
    <definedName name="ㅈ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ㅈㅈ">#N/A</definedName>
    <definedName name="ㅈㅈㅈ" hidden="1">#REF!</definedName>
    <definedName name="저케">62694</definedName>
    <definedName name="전기계장">#N/A</definedName>
    <definedName name="전지2" hidden="1">{#N/A,#N/A,FALSE,"96자동차사 계획";#N/A,#N/A,FALSE,"96자동차사 계획"}</definedName>
    <definedName name="전체종합L">#REF!</definedName>
    <definedName name="정창현">#N/A</definedName>
    <definedName name="제조원가명세_pjt별">#REF!</definedName>
    <definedName name="제출내역">{"Book1","예술의전당.xls"}</definedName>
    <definedName name="조건보고서">{"Book1","도곡1실행.xls"}</definedName>
    <definedName name="조재준">{#N/A,#N/A,TRUE,"Krycí list"}</definedName>
    <definedName name="주간">#N/A</definedName>
    <definedName name="중동">#REF!</definedName>
    <definedName name="ㅊ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ㅊ1">#REF!</definedName>
    <definedName name="ㅊㄹ">#N/A</definedName>
    <definedName name="ㅊㅍ">#N/A</definedName>
    <definedName name="철">#N/A</definedName>
    <definedName name="추가검토">{"Book1","예술의전당.xls"}</definedName>
    <definedName name="ㅋ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ㅋㅋ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ㅋㅌㅊㅌㅋㅊㅌㅋㅌㅋㅊ">#REF!</definedName>
    <definedName name="통기2">60000</definedName>
    <definedName name="통내">56623</definedName>
    <definedName name="통설">68225</definedName>
    <definedName name="통케">83279</definedName>
    <definedName name="특별">50160</definedName>
    <definedName name="특별손익2222">#N/A</definedName>
    <definedName name="특별이익손실">#N/A</definedName>
    <definedName name="특수">#N/A</definedName>
    <definedName name="특케">111738</definedName>
    <definedName name="퓨">#REF!</definedName>
    <definedName name="프레스" hidden="1">{#N/A,#N/A,FALSE,"96자동차사 계획";#N/A,#N/A,FALSE,"96자동차사 계획"}</definedName>
    <definedName name="플랜트">53292</definedName>
    <definedName name="ㅎㅀㅁ">#N/A</definedName>
    <definedName name="한국영업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해1">#REF!</definedName>
    <definedName name="해외">#REF!</definedName>
    <definedName name="해외123">#REF!</definedName>
    <definedName name="해외출장비_Depo" hidden="1">#REF!</definedName>
    <definedName name="현금흐름" hidden="1">{#N/A,#N/A,FALSE,"96자동차사 계획";#N/A,#N/A,FALSE,"96자동차사 계획"}</definedName>
    <definedName name="환율">1150</definedName>
    <definedName name="회의록2" hidden="1">#N/A</definedName>
    <definedName name="히미" hidden="1">{#N/A,#N/A,FALSE,"96자동차사 계획";#N/A,#N/A,FALSE,"96자동차사 계획"}</definedName>
    <definedName name="ㅏㅏ" hidden="1">{#N/A,#N/A,TRUE,"양식5";#N/A,#N/A,TRUE,"양식1_2_2";#N/A,#N/A,TRUE,"양식1_1_2";#N/A,#N/A,TRUE,"양식2";#N/A,#N/A,TRUE,"양식4";#N/A,#N/A,TRUE,"양식3";#N/A,#N/A,TRUE,"양식6";#N/A,#N/A,TRUE,"양식7";#N/A,#N/A,TRUE,"양식10";#N/A,#N/A,TRUE,"양식11";#N/A,#N/A,TRUE,"양식12";#N/A,#N/A,TRUE,"양식13_1_2";#N/A,#N/A,TRUE,"양식13_2_2";#N/A,#N/A,TRUE,"양식14"}</definedName>
    <definedName name="ㅠㅜ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39" l="1"/>
  <c r="G13" i="41"/>
  <c r="H16" i="39"/>
  <c r="H24" i="39"/>
  <c r="H23" i="39"/>
  <c r="H22" i="39"/>
  <c r="H21" i="39"/>
  <c r="H20" i="39"/>
  <c r="H15" i="39" l="1"/>
  <c r="H14" i="39"/>
  <c r="H13" i="39"/>
  <c r="H12" i="39" l="1"/>
  <c r="C19" i="41" l="1"/>
  <c r="C18" i="41"/>
  <c r="C17" i="41"/>
  <c r="C16" i="41"/>
  <c r="B10" i="41"/>
  <c r="H18" i="39" l="1"/>
  <c r="H10" i="39"/>
  <c r="H9" i="39"/>
  <c r="H7" i="39"/>
  <c r="H6" i="39"/>
  <c r="H4" i="39"/>
  <c r="H11" i="39" l="1"/>
  <c r="G17" i="41" s="1"/>
  <c r="H17" i="41" s="1"/>
  <c r="H19" i="39" l="1"/>
  <c r="H25" i="39" s="1"/>
  <c r="G19" i="41" l="1"/>
  <c r="H19" i="41" s="1"/>
  <c r="H5" i="39" l="1"/>
  <c r="H8" i="39" s="1"/>
  <c r="G16" i="41" s="1"/>
  <c r="H16" i="41" s="1"/>
  <c r="H17" i="39" l="1"/>
  <c r="G18" i="41" s="1"/>
  <c r="G29" i="39" l="1"/>
  <c r="F29" i="39" s="1"/>
  <c r="H28" i="39"/>
  <c r="G20" i="41" s="1"/>
  <c r="H20" i="41" s="1"/>
  <c r="H18" i="41"/>
  <c r="H26" i="39"/>
  <c r="H27" i="39" s="1"/>
  <c r="H26" i="41" l="1"/>
  <c r="H29" i="41" s="1"/>
  <c r="H29" i="39"/>
  <c r="H31" i="39" s="1"/>
  <c r="B11" i="41" l="1"/>
</calcChain>
</file>

<file path=xl/sharedStrings.xml><?xml version="1.0" encoding="utf-8"?>
<sst xmlns="http://schemas.openxmlformats.org/spreadsheetml/2006/main" count="105" uniqueCount="95">
  <si>
    <t>구분</t>
    <phoneticPr fontId="29" type="noConversion"/>
  </si>
  <si>
    <t xml:space="preserve">  </t>
    <phoneticPr fontId="36" type="noConversion"/>
  </si>
  <si>
    <t>견적내역</t>
  </si>
  <si>
    <t>NO</t>
  </si>
  <si>
    <t>구              분</t>
  </si>
  <si>
    <t>규    격</t>
  </si>
  <si>
    <t>수량</t>
    <phoneticPr fontId="36" type="noConversion"/>
  </si>
  <si>
    <t>단       가</t>
  </si>
  <si>
    <t>금        액</t>
  </si>
  <si>
    <t>☞ 견적조건</t>
  </si>
  <si>
    <t>-</t>
    <phoneticPr fontId="29" type="noConversion"/>
  </si>
  <si>
    <t>NO</t>
    <phoneticPr fontId="29" type="noConversion"/>
  </si>
  <si>
    <t>Sub Total</t>
    <phoneticPr fontId="29" type="noConversion"/>
  </si>
  <si>
    <t>견 적 처 : ㈜유비샘</t>
    <phoneticPr fontId="29" type="noConversion"/>
  </si>
  <si>
    <t>사업장번호:  119-81-90974</t>
    <phoneticPr fontId="36" type="noConversion"/>
  </si>
  <si>
    <t>품 명</t>
    <phoneticPr fontId="29" type="noConversion"/>
  </si>
  <si>
    <t>규 격</t>
    <phoneticPr fontId="29" type="noConversion"/>
  </si>
  <si>
    <t>수량</t>
    <phoneticPr fontId="29" type="noConversion"/>
  </si>
  <si>
    <t>단가</t>
    <phoneticPr fontId="29" type="noConversion"/>
  </si>
  <si>
    <t>금액</t>
    <phoneticPr fontId="29" type="noConversion"/>
  </si>
  <si>
    <t>비고</t>
    <phoneticPr fontId="29" type="noConversion"/>
  </si>
  <si>
    <t>[2] 전장/제어 Unit</t>
    <phoneticPr fontId="29" type="noConversion"/>
  </si>
  <si>
    <t>Sub Total</t>
    <phoneticPr fontId="29" type="noConversion"/>
  </si>
  <si>
    <t>[3] 인건비</t>
    <phoneticPr fontId="29" type="noConversion"/>
  </si>
  <si>
    <t>[4] 경비</t>
    <phoneticPr fontId="29" type="noConversion"/>
  </si>
  <si>
    <t>안전관리비</t>
    <phoneticPr fontId="29" type="noConversion"/>
  </si>
  <si>
    <t>* N대 기준 대상액 x 요율</t>
    <phoneticPr fontId="29" type="noConversion"/>
  </si>
  <si>
    <t>최종 금액</t>
    <phoneticPr fontId="29" type="noConversion"/>
  </si>
  <si>
    <t>MASTER QUOTATION</t>
    <phoneticPr fontId="29" type="noConversion"/>
  </si>
  <si>
    <t xml:space="preserve">                   (금액단위 : 원)</t>
    <phoneticPr fontId="36" type="noConversion"/>
  </si>
  <si>
    <t>단위</t>
    <phoneticPr fontId="36" type="noConversion"/>
  </si>
  <si>
    <t>비   고</t>
    <phoneticPr fontId="36" type="noConversion"/>
  </si>
  <si>
    <t>식</t>
    <phoneticPr fontId="36" type="noConversion"/>
  </si>
  <si>
    <t>1. 대금지불조건 : 귀사 지불 규정에 준함.</t>
    <phoneticPr fontId="36" type="noConversion"/>
  </si>
  <si>
    <t>5. 특기사항</t>
    <phoneticPr fontId="19" type="noConversion"/>
  </si>
  <si>
    <t xml:space="preserve">              上 記 와 같이 見積 합니다</t>
    <phoneticPr fontId="36" type="noConversion"/>
  </si>
  <si>
    <t>TEL :  02)6265-8877</t>
    <phoneticPr fontId="36" type="noConversion"/>
  </si>
  <si>
    <t>FAX :  02)6265-8879</t>
    <phoneticPr fontId="36" type="noConversion"/>
  </si>
  <si>
    <t>식</t>
    <phoneticPr fontId="29" type="noConversion"/>
  </si>
  <si>
    <t>식</t>
    <phoneticPr fontId="29" type="noConversion"/>
  </si>
  <si>
    <t>-</t>
    <phoneticPr fontId="29" type="noConversion"/>
  </si>
  <si>
    <t>-</t>
    <phoneticPr fontId="29" type="noConversion"/>
  </si>
  <si>
    <t>-</t>
    <phoneticPr fontId="29" type="noConversion"/>
  </si>
  <si>
    <t>Sub Total</t>
    <phoneticPr fontId="29" type="noConversion"/>
  </si>
  <si>
    <t>제작</t>
    <phoneticPr fontId="29" type="noConversion"/>
  </si>
  <si>
    <t>합계 금액</t>
    <phoneticPr fontId="29" type="noConversion"/>
  </si>
  <si>
    <t>부가세별도</t>
    <phoneticPr fontId="29" type="noConversion"/>
  </si>
  <si>
    <t>최종 금액</t>
    <phoneticPr fontId="29" type="noConversion"/>
  </si>
  <si>
    <t>유비샘</t>
    <phoneticPr fontId="29" type="noConversion"/>
  </si>
  <si>
    <t>[5] 소계  [1+2+3+4]</t>
    <phoneticPr fontId="29" type="noConversion"/>
  </si>
  <si>
    <t>(3) Unit :</t>
  </si>
  <si>
    <t>(4) Unit :</t>
  </si>
  <si>
    <t>(1) 전장부</t>
    <phoneticPr fontId="29" type="noConversion"/>
  </si>
  <si>
    <t>(2) 제어부</t>
    <phoneticPr fontId="29" type="noConversion"/>
  </si>
  <si>
    <t xml:space="preserve">    - 본 견적은 실제 원가내역은 아니며, 견적을 위한 추정치로 작성됨</t>
    <phoneticPr fontId="29" type="noConversion"/>
  </si>
  <si>
    <t>※ 본 견적은 실제 원가내역은 아니며, 견적을 위한 추정치로 작성됨</t>
    <phoneticPr fontId="29" type="noConversion"/>
  </si>
  <si>
    <t>대        표:  박 진 갑                (인)</t>
    <phoneticPr fontId="36" type="noConversion"/>
  </si>
  <si>
    <t xml:space="preserve">    - 무단가BOM 없음. 외주계획없음</t>
    <phoneticPr fontId="29" type="noConversion"/>
  </si>
  <si>
    <t>(2) Unit :</t>
  </si>
  <si>
    <t>[1] 재료비</t>
    <phoneticPr fontId="29" type="noConversion"/>
  </si>
  <si>
    <t xml:space="preserve">(1) Unit : </t>
    <phoneticPr fontId="29" type="noConversion"/>
  </si>
  <si>
    <t>Nego 금액</t>
    <phoneticPr fontId="29" type="noConversion"/>
  </si>
  <si>
    <t>(1) 설계</t>
    <phoneticPr fontId="29" type="noConversion"/>
  </si>
  <si>
    <t>숙박비</t>
    <phoneticPr fontId="29" type="noConversion"/>
  </si>
  <si>
    <t>국내</t>
    <phoneticPr fontId="29" type="noConversion"/>
  </si>
  <si>
    <t>식대</t>
    <phoneticPr fontId="29" type="noConversion"/>
  </si>
  <si>
    <t>교통/경비</t>
    <phoneticPr fontId="29" type="noConversion"/>
  </si>
  <si>
    <t>해외</t>
    <phoneticPr fontId="29" type="noConversion"/>
  </si>
  <si>
    <t>기업이윤</t>
    <phoneticPr fontId="29" type="noConversion"/>
  </si>
  <si>
    <t>(2) 개발 / 검증</t>
    <phoneticPr fontId="29" type="noConversion"/>
  </si>
  <si>
    <t>(3) 양산대응</t>
    <phoneticPr fontId="29" type="noConversion"/>
  </si>
  <si>
    <t>경력 10년 이상, 안전관리자 제외</t>
    <phoneticPr fontId="29" type="noConversion"/>
  </si>
  <si>
    <t>[5] 기업이윤</t>
    <phoneticPr fontId="29" type="noConversion"/>
  </si>
  <si>
    <t>e-mail :  cylim@ubisam.com</t>
    <phoneticPr fontId="29" type="noConversion"/>
  </si>
  <si>
    <t>견적담당자: 임찬영</t>
    <phoneticPr fontId="29" type="noConversion"/>
  </si>
  <si>
    <t>연락처 : 010-6432-9766</t>
    <phoneticPr fontId="29" type="noConversion"/>
  </si>
  <si>
    <t>3. 견적유효기간 : 발행후 30일</t>
    <phoneticPr fontId="19" type="noConversion"/>
  </si>
  <si>
    <t>2. 제품보증 : AT 완료후  1년</t>
    <phoneticPr fontId="19" type="noConversion"/>
  </si>
  <si>
    <t>경력 10년 이상 (국내기준)</t>
    <phoneticPr fontId="29" type="noConversion"/>
  </si>
  <si>
    <t xml:space="preserve"> - 현장 생산 대응</t>
    <phoneticPr fontId="29" type="noConversion"/>
  </si>
  <si>
    <t xml:space="preserve"> - SW 설계</t>
    <phoneticPr fontId="29" type="noConversion"/>
  </si>
  <si>
    <t xml:space="preserve"> - UI/UX 기획, 설계</t>
    <phoneticPr fontId="29" type="noConversion"/>
  </si>
  <si>
    <t>경력 10년 이상, 1인 5일(Working day 기준)</t>
    <phoneticPr fontId="29" type="noConversion"/>
  </si>
  <si>
    <t xml:space="preserve"> - 개발</t>
    <phoneticPr fontId="29" type="noConversion"/>
  </si>
  <si>
    <t xml:space="preserve"> - 셋업 / 시스템 검증 (국내 기준)</t>
    <phoneticPr fontId="29" type="noConversion"/>
  </si>
  <si>
    <t>경력 10년 이상, 2인</t>
    <phoneticPr fontId="29" type="noConversion"/>
  </si>
  <si>
    <t>납 기 : 2025년 4월 31일</t>
    <phoneticPr fontId="38" type="noConversion"/>
  </si>
  <si>
    <t>Quotation no : PAI2412-105</t>
    <phoneticPr fontId="29" type="noConversion"/>
  </si>
  <si>
    <t>4. 기 타</t>
    <phoneticPr fontId="29" type="noConversion"/>
  </si>
  <si>
    <t xml:space="preserve">    - 일반관리비, 안전관리비 제이, 기업이윤을 포함함.</t>
    <phoneticPr fontId="29" type="noConversion"/>
  </si>
  <si>
    <t>마이크로 LED 1차전사 장비 Mixing 기능 구현 (2 PC)</t>
    <phoneticPr fontId="29" type="noConversion"/>
  </si>
  <si>
    <t>LG전자 HPK 구매담당자 貴下</t>
    <phoneticPr fontId="29" type="noConversion"/>
  </si>
  <si>
    <t>경력 10년 이상, 1인 15일(Working day 기준)</t>
    <phoneticPr fontId="29" type="noConversion"/>
  </si>
  <si>
    <t>2명 * 30일</t>
    <phoneticPr fontId="29" type="noConversion"/>
  </si>
  <si>
    <t>주        소:  서울 금천구 가산디지털2로 135,어반워크I,1321~1322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</si>
</sst>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_ &quot;₩&quot;* #,##0_ ;_ &quot;₩&quot;* \-#,##0_ ;_ &quot;₩&quot;* &quot;-&quot;_ ;_ @_ "/>
    <numFmt numFmtId="179" formatCode="_ * #,##0_ ;_ * \-#,##0_ ;_ * &quot;-&quot;_ ;_ @_ "/>
    <numFmt numFmtId="180" formatCode="_ &quot;₩&quot;* #,##0.00_ ;_ &quot;₩&quot;* \-#,##0.00_ ;_ &quot;₩&quot;* &quot;-&quot;??_ ;_ @_ "/>
    <numFmt numFmtId="181" formatCode="_ * #,##0.00_ ;_ * \-#,##0.00_ ;_ * &quot;-&quot;??_ ;_ @_ "/>
    <numFmt numFmtId="182" formatCode="0.00_)"/>
    <numFmt numFmtId="183" formatCode="_ * #,##0_ ;_ * &quot;₩&quot;\!\-#,##0_ ;_ * &quot;-&quot;_ ;_ @_ "/>
    <numFmt numFmtId="184" formatCode="_ * #,##0.00_ ;_ * &quot;₩&quot;\!\-#,##0.00_ ;_ * &quot;-&quot;??_ ;_ @_ "/>
    <numFmt numFmtId="185" formatCode="&quot;₩&quot;#,##0;&quot;₩&quot;&quot;₩&quot;&quot;₩&quot;&quot;₩&quot;&quot;₩&quot;&quot;₩&quot;&quot;₩&quot;&quot;₩&quot;&quot;₩&quot;\!\-#,##0"/>
    <numFmt numFmtId="186" formatCode="&quot;₩&quot;#,##0.00;&quot;₩&quot;&quot;₩&quot;&quot;₩&quot;&quot;₩&quot;&quot;₩&quot;&quot;₩&quot;&quot;₩&quot;&quot;₩&quot;&quot;₩&quot;\!\-#,##0.00"/>
    <numFmt numFmtId="187" formatCode="&quot;date     : &quot;yyyy&quot;년 &quot;mm&quot;월 &quot;dd&quot;일&quot;"/>
    <numFmt numFmtId="188" formatCode="&quot;Subject&quot;\ \:\ @"/>
    <numFmt numFmtId="189" formatCode="&quot;최종금액 : \ &quot;#,##0&quot;원&quot;"/>
    <numFmt numFmtId="190" formatCode="&quot;● 견적명 : &quot;\ @"/>
    <numFmt numFmtId="191" formatCode="&quot;(견적일자 : &quot;yyyy\.\ mm\.\ dd\.\ &quot;)&quot;"/>
    <numFmt numFmtId="192" formatCode="&quot;4. 기 타   : 상기 견적은 &quot;mm&quot;월 &quot;dd&quot;일 소재/생산기술원 요청사양에 의거 작성함.&quot;"/>
    <numFmt numFmtId="193" formatCode="&quot;협력사명 : &quot;@"/>
  </numFmts>
  <fonts count="11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¹UAAA¼"/>
      <family val="3"/>
      <charset val="129"/>
    </font>
    <font>
      <sz val="11"/>
      <name val="μ¸¿o"/>
      <family val="3"/>
      <charset val="129"/>
    </font>
    <font>
      <b/>
      <sz val="10"/>
      <name val="Helv"/>
      <family val="2"/>
    </font>
    <font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2"/>
      <color indexed="12"/>
      <name val="돋움"/>
      <family val="3"/>
      <charset val="129"/>
    </font>
    <font>
      <sz val="10"/>
      <name val="돋움"/>
      <family val="3"/>
      <charset val="129"/>
    </font>
    <font>
      <b/>
      <sz val="24"/>
      <name val="바탕체"/>
      <family val="1"/>
      <charset val="129"/>
    </font>
    <font>
      <sz val="9"/>
      <name val="굴림체"/>
      <family val="3"/>
      <charset val="129"/>
    </font>
    <font>
      <u/>
      <sz val="24"/>
      <name val="돋움"/>
      <family val="3"/>
      <charset val="129"/>
    </font>
    <font>
      <sz val="12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0"/>
      <color indexed="9"/>
      <name val="돋움"/>
      <family val="3"/>
      <charset val="129"/>
    </font>
    <font>
      <sz val="10"/>
      <color indexed="9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1"/>
      <name val="바탕체"/>
      <family val="1"/>
      <charset val="129"/>
    </font>
    <font>
      <b/>
      <sz val="12"/>
      <name val="Arial"/>
      <family val="2"/>
    </font>
    <font>
      <sz val="12"/>
      <name val="???"/>
      <family val="3"/>
    </font>
    <font>
      <sz val="9"/>
      <color indexed="8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±¼¸²A¼"/>
      <family val="3"/>
      <charset val="129"/>
    </font>
    <font>
      <sz val="11"/>
      <name val="µ¸¿ò"/>
      <family val="3"/>
      <charset val="129"/>
    </font>
    <font>
      <sz val="11"/>
      <name val="μ¸¿o"/>
      <family val="1"/>
      <charset val="129"/>
    </font>
    <font>
      <sz val="12"/>
      <name val="¹UAAA¼"/>
      <family val="1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2"/>
      <name val="돋움체"/>
      <family val="3"/>
      <charset val="129"/>
    </font>
    <font>
      <sz val="9"/>
      <color indexed="10"/>
      <name val="맑은 고딕"/>
      <family val="3"/>
      <charset val="129"/>
    </font>
    <font>
      <b/>
      <sz val="9"/>
      <color indexed="52"/>
      <name val="맑은 고딕"/>
      <family val="3"/>
      <charset val="129"/>
    </font>
    <font>
      <sz val="9"/>
      <color indexed="20"/>
      <name val="맑은 고딕"/>
      <family val="3"/>
      <charset val="129"/>
    </font>
    <font>
      <sz val="14"/>
      <name val="뼻뮝"/>
      <family val="1"/>
      <charset val="129"/>
    </font>
    <font>
      <sz val="11"/>
      <name val="돋움체"/>
      <family val="3"/>
      <charset val="129"/>
    </font>
    <font>
      <sz val="9"/>
      <color indexed="60"/>
      <name val="맑은 고딕"/>
      <family val="3"/>
      <charset val="129"/>
    </font>
    <font>
      <sz val="11"/>
      <name val="뼻뮝"/>
      <family val="3"/>
      <charset val="129"/>
    </font>
    <font>
      <i/>
      <sz val="9"/>
      <color indexed="23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indexed="52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62"/>
      <name val="맑은 고딕"/>
      <family val="3"/>
      <charset val="129"/>
    </font>
    <font>
      <sz val="9"/>
      <color indexed="17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ＭＳ Ｐゴシック"/>
      <family val="2"/>
      <charset val="129"/>
    </font>
    <font>
      <sz val="12"/>
      <name val="ＭＳ 明朝"/>
      <family val="3"/>
      <charset val="128"/>
    </font>
    <font>
      <u/>
      <sz val="10"/>
      <color indexed="12"/>
      <name val="굴림체"/>
      <family val="3"/>
      <charset val="129"/>
    </font>
    <font>
      <u/>
      <sz val="10"/>
      <color theme="10"/>
      <name val="Arial"/>
      <family val="2"/>
    </font>
    <font>
      <b/>
      <sz val="12"/>
      <name val="돋움"/>
      <family val="3"/>
      <charset val="129"/>
    </font>
    <font>
      <b/>
      <sz val="10"/>
      <color rgb="FFFF0000"/>
      <name val="Arial"/>
      <family val="2"/>
    </font>
    <font>
      <b/>
      <sz val="11"/>
      <color rgb="FFC00000"/>
      <name val="돋움"/>
      <family val="3"/>
      <charset val="129"/>
    </font>
    <font>
      <sz val="11"/>
      <color theme="1"/>
      <name val="돋움"/>
      <family val="3"/>
      <charset val="129"/>
    </font>
    <font>
      <b/>
      <sz val="8"/>
      <name val="돋움"/>
      <family val="3"/>
      <charset val="129"/>
    </font>
    <font>
      <sz val="11"/>
      <color rgb="FFFF0000"/>
      <name val="돋움"/>
      <family val="3"/>
      <charset val="129"/>
    </font>
    <font>
      <b/>
      <i/>
      <sz val="10"/>
      <name val="돋움"/>
      <family val="3"/>
      <charset val="129"/>
    </font>
    <font>
      <sz val="12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1"/>
      <color rgb="FF9C6500"/>
      <name val="맑은 고딕"/>
      <family val="2"/>
      <charset val="129"/>
      <scheme val="minor"/>
    </font>
    <font>
      <b/>
      <sz val="10"/>
      <color indexed="12"/>
      <name val="돋움"/>
      <family val="3"/>
      <charset val="129"/>
    </font>
    <font>
      <b/>
      <sz val="10"/>
      <color rgb="FFFF0000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B9C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0">
    <xf numFmtId="0" fontId="0" fillId="0" borderId="0"/>
    <xf numFmtId="178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1" fillId="0" borderId="0"/>
    <xf numFmtId="0" fontId="22" fillId="0" borderId="0"/>
    <xf numFmtId="38" fontId="24" fillId="16" borderId="0" applyNumberFormat="0" applyBorder="0" applyAlignment="0" applyProtection="0"/>
    <xf numFmtId="0" fontId="25" fillId="0" borderId="0">
      <alignment horizontal="left"/>
    </xf>
    <xf numFmtId="10" fontId="24" fillId="16" borderId="1" applyNumberFormat="0" applyBorder="0" applyAlignment="0" applyProtection="0"/>
    <xf numFmtId="0" fontId="26" fillId="0" borderId="2"/>
    <xf numFmtId="182" fontId="27" fillId="0" borderId="0"/>
    <xf numFmtId="10" fontId="28" fillId="0" borderId="0" applyFont="0" applyFill="0" applyBorder="0" applyAlignment="0" applyProtection="0"/>
    <xf numFmtId="0" fontId="26" fillId="0" borderId="0"/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9" fillId="0" borderId="0"/>
    <xf numFmtId="0" fontId="19" fillId="0" borderId="0"/>
    <xf numFmtId="0" fontId="39" fillId="0" borderId="0"/>
    <xf numFmtId="0" fontId="19" fillId="0" borderId="0"/>
    <xf numFmtId="0" fontId="19" fillId="0" borderId="0"/>
    <xf numFmtId="0" fontId="19" fillId="0" borderId="0"/>
    <xf numFmtId="0" fontId="62" fillId="0" borderId="0">
      <alignment vertical="center"/>
    </xf>
    <xf numFmtId="0" fontId="19" fillId="0" borderId="0">
      <alignment vertical="center"/>
    </xf>
    <xf numFmtId="41" fontId="19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63" fillId="0" borderId="0"/>
    <xf numFmtId="0" fontId="64" fillId="0" borderId="0"/>
    <xf numFmtId="0" fontId="44" fillId="0" borderId="0">
      <alignment vertical="center"/>
    </xf>
    <xf numFmtId="0" fontId="19" fillId="0" borderId="0"/>
    <xf numFmtId="41" fontId="62" fillId="0" borderId="0" applyFont="0" applyFill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7" fillId="21" borderId="3" applyNumberFormat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61" fillId="0" borderId="0">
      <alignment vertical="center"/>
    </xf>
    <xf numFmtId="0" fontId="44" fillId="3" borderId="0" applyNumberFormat="0" applyBorder="0" applyAlignment="0" applyProtection="0">
      <alignment vertical="center"/>
    </xf>
    <xf numFmtId="0" fontId="44" fillId="4" borderId="0" applyNumberFormat="0" applyBorder="0" applyAlignment="0" applyProtection="0">
      <alignment vertical="center"/>
    </xf>
    <xf numFmtId="0" fontId="44" fillId="5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2" borderId="4" applyNumberFormat="0" applyFont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4" borderId="5" applyNumberFormat="0" applyAlignment="0" applyProtection="0">
      <alignment vertical="center"/>
    </xf>
    <xf numFmtId="41" fontId="19" fillId="0" borderId="0" applyFont="0" applyFill="0" applyBorder="0" applyAlignment="0" applyProtection="0"/>
    <xf numFmtId="0" fontId="52" fillId="0" borderId="6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4" fillId="7" borderId="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8" applyNumberFormat="0" applyFill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8" fillId="0" borderId="1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4" borderId="0" applyNumberFormat="0" applyBorder="0" applyAlignment="0" applyProtection="0">
      <alignment vertical="center"/>
    </xf>
    <xf numFmtId="0" fontId="60" fillId="21" borderId="11" applyNumberFormat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19" fillId="0" borderId="0"/>
    <xf numFmtId="0" fontId="63" fillId="0" borderId="0"/>
    <xf numFmtId="0" fontId="63" fillId="0" borderId="0"/>
    <xf numFmtId="10" fontId="66" fillId="0" borderId="0" applyFont="0" applyFill="0" applyBorder="0" applyAlignment="0" applyProtection="0"/>
    <xf numFmtId="0" fontId="6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19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67" fillId="2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6" borderId="0" applyNumberFormat="0" applyBorder="0" applyAlignment="0" applyProtection="0">
      <alignment vertical="center"/>
    </xf>
    <xf numFmtId="0" fontId="67" fillId="7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5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11" borderId="0" applyNumberFormat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8" fillId="0" borderId="0" applyFont="0" applyFill="0" applyBorder="0" applyAlignment="0" applyProtection="0"/>
    <xf numFmtId="44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41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8" fillId="0" borderId="0" applyFont="0" applyFill="0" applyBorder="0" applyAlignment="0" applyProtection="0"/>
    <xf numFmtId="43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2" fillId="0" borderId="0" applyFont="0" applyFill="0" applyBorder="0" applyAlignment="0" applyProtection="0"/>
    <xf numFmtId="18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65" fillId="0" borderId="37" applyNumberFormat="0" applyAlignment="0" applyProtection="0">
      <alignment horizontal="left" vertical="center"/>
    </xf>
    <xf numFmtId="0" fontId="65" fillId="0" borderId="35">
      <alignment horizontal="left" vertical="center"/>
    </xf>
    <xf numFmtId="0" fontId="28" fillId="0" borderId="0"/>
    <xf numFmtId="0" fontId="28" fillId="29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68" fillId="17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9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21" borderId="3" applyNumberFormat="0" applyAlignment="0" applyProtection="0">
      <alignment vertical="center"/>
    </xf>
    <xf numFmtId="0" fontId="81" fillId="3" borderId="0" applyNumberFormat="0" applyBorder="0" applyAlignment="0" applyProtection="0">
      <alignment vertical="center"/>
    </xf>
    <xf numFmtId="0" fontId="19" fillId="0" borderId="0" applyFont="0" applyFill="0" applyBorder="0" applyAlignment="0" applyProtection="0"/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9" fontId="83" fillId="0" borderId="0" applyFont="0" applyFill="0" applyBorder="0" applyAlignment="0" applyProtection="0"/>
    <xf numFmtId="0" fontId="84" fillId="23" borderId="0" applyNumberFormat="0" applyBorder="0" applyAlignment="0" applyProtection="0">
      <alignment vertical="center"/>
    </xf>
    <xf numFmtId="0" fontId="85" fillId="0" borderId="0"/>
    <xf numFmtId="0" fontId="28" fillId="0" borderId="0"/>
    <xf numFmtId="0" fontId="86" fillId="0" borderId="0" applyNumberFormat="0" applyFill="0" applyBorder="0" applyAlignment="0" applyProtection="0">
      <alignment vertical="center"/>
    </xf>
    <xf numFmtId="0" fontId="87" fillId="24" borderId="5" applyNumberFormat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6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61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/>
    <xf numFmtId="0" fontId="88" fillId="0" borderId="6" applyNumberFormat="0" applyFill="0" applyAlignment="0" applyProtection="0">
      <alignment vertical="center"/>
    </xf>
    <xf numFmtId="0" fontId="89" fillId="0" borderId="7" applyNumberFormat="0" applyFill="0" applyAlignment="0" applyProtection="0">
      <alignment vertical="center"/>
    </xf>
    <xf numFmtId="0" fontId="90" fillId="7" borderId="3" applyNumberFormat="0" applyAlignment="0" applyProtection="0">
      <alignment vertical="center"/>
    </xf>
    <xf numFmtId="0" fontId="91" fillId="4" borderId="0" applyNumberFormat="0" applyBorder="0" applyAlignment="0" applyProtection="0">
      <alignment vertical="center"/>
    </xf>
    <xf numFmtId="0" fontId="92" fillId="21" borderId="11" applyNumberFormat="0" applyAlignment="0" applyProtection="0">
      <alignment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42" fontId="44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1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19" fillId="0" borderId="0">
      <alignment vertical="center"/>
    </xf>
    <xf numFmtId="0" fontId="19" fillId="0" borderId="0"/>
    <xf numFmtId="0" fontId="61" fillId="0" borderId="0">
      <alignment vertical="center"/>
    </xf>
    <xf numFmtId="0" fontId="19" fillId="0" borderId="0">
      <alignment vertical="center"/>
    </xf>
    <xf numFmtId="0" fontId="19" fillId="0" borderId="0"/>
    <xf numFmtId="0" fontId="61" fillId="0" borderId="0">
      <alignment vertical="center"/>
    </xf>
    <xf numFmtId="0" fontId="19" fillId="0" borderId="0"/>
    <xf numFmtId="0" fontId="61" fillId="0" borderId="0">
      <alignment vertical="center"/>
    </xf>
    <xf numFmtId="0" fontId="19" fillId="0" borderId="0"/>
    <xf numFmtId="0" fontId="6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>
      <alignment vertical="center"/>
    </xf>
    <xf numFmtId="0" fontId="61" fillId="0" borderId="0">
      <alignment vertical="center"/>
    </xf>
    <xf numFmtId="0" fontId="93" fillId="0" borderId="0">
      <alignment vertical="center"/>
    </xf>
    <xf numFmtId="0" fontId="93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61" fillId="0" borderId="0">
      <alignment vertical="center"/>
    </xf>
    <xf numFmtId="0" fontId="19" fillId="0" borderId="0"/>
    <xf numFmtId="0" fontId="83" fillId="0" borderId="0"/>
    <xf numFmtId="0" fontId="19" fillId="0" borderId="0"/>
    <xf numFmtId="0" fontId="94" fillId="0" borderId="0"/>
    <xf numFmtId="0" fontId="95" fillId="0" borderId="0"/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0"/>
    <xf numFmtId="0" fontId="13" fillId="0" borderId="0">
      <alignment vertical="center"/>
    </xf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07" fillId="35" borderId="0" applyNumberFormat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0" fontId="24" fillId="16" borderId="50" applyNumberFormat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7" fillId="21" borderId="51" applyNumberFormat="0" applyAlignment="0" applyProtection="0">
      <alignment vertical="center"/>
    </xf>
    <xf numFmtId="0" fontId="44" fillId="22" borderId="52" applyNumberFormat="0" applyFont="0" applyAlignment="0" applyProtection="0">
      <alignment vertical="center"/>
    </xf>
    <xf numFmtId="0" fontId="53" fillId="0" borderId="53" applyNumberFormat="0" applyFill="0" applyAlignment="0" applyProtection="0">
      <alignment vertical="center"/>
    </xf>
    <xf numFmtId="0" fontId="54" fillId="7" borderId="51" applyNumberFormat="0" applyAlignment="0" applyProtection="0">
      <alignment vertical="center"/>
    </xf>
    <xf numFmtId="0" fontId="60" fillId="21" borderId="54" applyNumberFormat="0" applyAlignment="0" applyProtection="0">
      <alignment vertical="center"/>
    </xf>
    <xf numFmtId="0" fontId="65" fillId="0" borderId="42">
      <alignment horizontal="left" vertical="center"/>
    </xf>
    <xf numFmtId="0" fontId="80" fillId="21" borderId="51" applyNumberFormat="0" applyAlignment="0" applyProtection="0">
      <alignment vertical="center"/>
    </xf>
    <xf numFmtId="0" fontId="89" fillId="0" borderId="53" applyNumberFormat="0" applyFill="0" applyAlignment="0" applyProtection="0">
      <alignment vertical="center"/>
    </xf>
    <xf numFmtId="0" fontId="90" fillId="7" borderId="51" applyNumberFormat="0" applyAlignment="0" applyProtection="0">
      <alignment vertical="center"/>
    </xf>
    <xf numFmtId="0" fontId="92" fillId="21" borderId="54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05">
    <xf numFmtId="0" fontId="0" fillId="0" borderId="0" xfId="0" applyAlignment="1">
      <alignment vertical="center"/>
    </xf>
    <xf numFmtId="0" fontId="28" fillId="0" borderId="0" xfId="19" applyFont="1" applyAlignment="1">
      <alignment horizontal="center" vertical="center"/>
    </xf>
    <xf numFmtId="0" fontId="28" fillId="0" borderId="0" xfId="19" applyFont="1" applyAlignment="1">
      <alignment vertical="center"/>
    </xf>
    <xf numFmtId="177" fontId="28" fillId="0" borderId="0" xfId="19" applyNumberFormat="1" applyFont="1" applyAlignment="1">
      <alignment horizontal="center" vertical="center"/>
    </xf>
    <xf numFmtId="176" fontId="34" fillId="0" borderId="1" xfId="19" applyNumberFormat="1" applyFont="1" applyBorder="1" applyAlignment="1">
      <alignment horizontal="right" vertical="center"/>
    </xf>
    <xf numFmtId="0" fontId="19" fillId="16" borderId="0" xfId="21" applyFill="1"/>
    <xf numFmtId="0" fontId="19" fillId="16" borderId="16" xfId="21" applyFill="1" applyBorder="1"/>
    <xf numFmtId="0" fontId="19" fillId="16" borderId="17" xfId="21" applyFill="1" applyBorder="1"/>
    <xf numFmtId="0" fontId="19" fillId="16" borderId="18" xfId="21" applyFill="1" applyBorder="1"/>
    <xf numFmtId="0" fontId="19" fillId="16" borderId="19" xfId="21" applyFill="1" applyBorder="1"/>
    <xf numFmtId="0" fontId="35" fillId="16" borderId="0" xfId="21" applyFont="1" applyFill="1" applyAlignment="1">
      <alignment vertical="center"/>
    </xf>
    <xf numFmtId="0" fontId="19" fillId="16" borderId="20" xfId="21" applyFill="1" applyBorder="1"/>
    <xf numFmtId="0" fontId="37" fillId="16" borderId="0" xfId="21" applyFont="1" applyFill="1" applyAlignment="1">
      <alignment horizontal="center" vertical="center"/>
    </xf>
    <xf numFmtId="0" fontId="37" fillId="16" borderId="21" xfId="21" applyFont="1" applyFill="1" applyBorder="1" applyAlignment="1">
      <alignment horizontal="center" vertical="center"/>
    </xf>
    <xf numFmtId="0" fontId="32" fillId="16" borderId="19" xfId="21" applyFont="1" applyFill="1" applyBorder="1"/>
    <xf numFmtId="0" fontId="32" fillId="16" borderId="0" xfId="21" applyFont="1" applyFill="1"/>
    <xf numFmtId="0" fontId="32" fillId="26" borderId="12" xfId="21" applyFont="1" applyFill="1" applyBorder="1" applyAlignment="1">
      <alignment horizontal="center" vertical="center"/>
    </xf>
    <xf numFmtId="0" fontId="32" fillId="26" borderId="13" xfId="21" applyFont="1" applyFill="1" applyBorder="1" applyAlignment="1">
      <alignment horizontal="center" vertical="center"/>
    </xf>
    <xf numFmtId="0" fontId="32" fillId="26" borderId="14" xfId="21" applyFont="1" applyFill="1" applyBorder="1" applyAlignment="1">
      <alignment horizontal="center" vertical="center"/>
    </xf>
    <xf numFmtId="0" fontId="34" fillId="16" borderId="22" xfId="17" applyFont="1" applyFill="1" applyBorder="1" applyAlignment="1">
      <alignment horizontal="center" vertical="center"/>
    </xf>
    <xf numFmtId="0" fontId="34" fillId="16" borderId="23" xfId="17" applyFont="1" applyFill="1" applyBorder="1" applyAlignment="1">
      <alignment horizontal="left" vertical="center" wrapText="1"/>
    </xf>
    <xf numFmtId="0" fontId="34" fillId="16" borderId="24" xfId="17" applyFont="1" applyFill="1" applyBorder="1" applyAlignment="1">
      <alignment horizontal="center" vertical="center"/>
    </xf>
    <xf numFmtId="177" fontId="34" fillId="16" borderId="23" xfId="21" applyNumberFormat="1" applyFont="1" applyFill="1" applyBorder="1" applyAlignment="1">
      <alignment horizontal="right" vertical="center" shrinkToFit="1"/>
    </xf>
    <xf numFmtId="0" fontId="34" fillId="16" borderId="25" xfId="21" applyFont="1" applyFill="1" applyBorder="1" applyAlignment="1">
      <alignment horizontal="center" vertical="center"/>
    </xf>
    <xf numFmtId="0" fontId="34" fillId="16" borderId="26" xfId="17" applyFont="1" applyFill="1" applyBorder="1" applyAlignment="1">
      <alignment horizontal="center" vertical="center"/>
    </xf>
    <xf numFmtId="0" fontId="34" fillId="16" borderId="27" xfId="17" applyFont="1" applyFill="1" applyBorder="1" applyAlignment="1">
      <alignment horizontal="left" vertical="center" wrapText="1"/>
    </xf>
    <xf numFmtId="0" fontId="34" fillId="16" borderId="28" xfId="17" applyFont="1" applyFill="1" applyBorder="1" applyAlignment="1">
      <alignment horizontal="center" vertical="center"/>
    </xf>
    <xf numFmtId="41" fontId="34" fillId="16" borderId="27" xfId="17" applyNumberFormat="1" applyFont="1" applyFill="1" applyBorder="1" applyAlignment="1">
      <alignment horizontal="left" vertical="center" wrapText="1"/>
    </xf>
    <xf numFmtId="177" fontId="34" fillId="16" borderId="27" xfId="21" applyNumberFormat="1" applyFont="1" applyFill="1" applyBorder="1" applyAlignment="1">
      <alignment horizontal="right" vertical="center" shrinkToFit="1"/>
    </xf>
    <xf numFmtId="0" fontId="34" fillId="16" borderId="29" xfId="21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16" borderId="0" xfId="21" applyFill="1" applyAlignment="1">
      <alignment vertical="center"/>
    </xf>
    <xf numFmtId="0" fontId="19" fillId="16" borderId="20" xfId="21" applyFill="1" applyBorder="1" applyAlignment="1">
      <alignment vertical="center"/>
    </xf>
    <xf numFmtId="0" fontId="40" fillId="16" borderId="0" xfId="18" applyFont="1" applyFill="1"/>
    <xf numFmtId="0" fontId="40" fillId="16" borderId="2" xfId="18" applyFont="1" applyFill="1" applyBorder="1" applyAlignment="1">
      <alignment horizontal="left"/>
    </xf>
    <xf numFmtId="0" fontId="34" fillId="16" borderId="0" xfId="21" applyFont="1" applyFill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43" fillId="27" borderId="1" xfId="20" applyFont="1" applyFill="1" applyBorder="1" applyAlignment="1">
      <alignment horizontal="center" vertical="center"/>
    </xf>
    <xf numFmtId="41" fontId="43" fillId="27" borderId="1" xfId="15" applyFont="1" applyFill="1" applyBorder="1" applyAlignment="1">
      <alignment horizontal="center" vertical="center"/>
    </xf>
    <xf numFmtId="0" fontId="42" fillId="27" borderId="1" xfId="20" applyFont="1" applyFill="1" applyBorder="1" applyAlignment="1">
      <alignment horizontal="center" vertical="center"/>
    </xf>
    <xf numFmtId="0" fontId="31" fillId="32" borderId="1" xfId="21" applyFont="1" applyFill="1" applyBorder="1" applyAlignment="1">
      <alignment horizontal="center" vertical="center"/>
    </xf>
    <xf numFmtId="176" fontId="31" fillId="32" borderId="1" xfId="21" applyNumberFormat="1" applyFont="1" applyFill="1" applyBorder="1" applyAlignment="1">
      <alignment vertical="center"/>
    </xf>
    <xf numFmtId="0" fontId="31" fillId="32" borderId="1" xfId="20" applyFont="1" applyFill="1" applyBorder="1" applyAlignment="1">
      <alignment horizontal="center" vertical="center"/>
    </xf>
    <xf numFmtId="41" fontId="31" fillId="32" borderId="1" xfId="15" applyFont="1" applyFill="1" applyBorder="1" applyAlignment="1">
      <alignment horizontal="center" vertical="center"/>
    </xf>
    <xf numFmtId="41" fontId="34" fillId="30" borderId="1" xfId="15" applyFont="1" applyFill="1" applyBorder="1" applyAlignment="1">
      <alignment horizontal="right" vertical="center"/>
    </xf>
    <xf numFmtId="41" fontId="31" fillId="30" borderId="1" xfId="15" applyFont="1" applyFill="1" applyBorder="1" applyAlignment="1">
      <alignment horizontal="right" vertical="center"/>
    </xf>
    <xf numFmtId="0" fontId="40" fillId="16" borderId="0" xfId="18" applyFont="1" applyFill="1" applyAlignment="1">
      <alignment horizontal="left"/>
    </xf>
    <xf numFmtId="0" fontId="19" fillId="16" borderId="0" xfId="21" applyFill="1" applyAlignment="1">
      <alignment horizontal="left" vertical="center"/>
    </xf>
    <xf numFmtId="0" fontId="99" fillId="0" borderId="0" xfId="19" applyFont="1" applyAlignment="1">
      <alignment horizontal="left" vertical="center"/>
    </xf>
    <xf numFmtId="0" fontId="99" fillId="0" borderId="0" xfId="19" applyFont="1" applyAlignment="1">
      <alignment horizontal="right" vertical="center"/>
    </xf>
    <xf numFmtId="0" fontId="34" fillId="0" borderId="1" xfId="20" applyFont="1" applyBorder="1" applyAlignment="1">
      <alignment horizontal="center" vertical="center"/>
    </xf>
    <xf numFmtId="41" fontId="34" fillId="0" borderId="1" xfId="15" applyFont="1" applyFill="1" applyBorder="1" applyAlignment="1">
      <alignment horizontal="right" vertical="center"/>
    </xf>
    <xf numFmtId="0" fontId="31" fillId="31" borderId="1" xfId="19" applyFont="1" applyFill="1" applyBorder="1" applyAlignment="1">
      <alignment horizontal="center" vertical="center"/>
    </xf>
    <xf numFmtId="41" fontId="31" fillId="31" borderId="1" xfId="15" applyFont="1" applyFill="1" applyBorder="1" applyAlignment="1">
      <alignment horizontal="right" vertical="center"/>
    </xf>
    <xf numFmtId="49" fontId="34" fillId="0" borderId="1" xfId="0" applyNumberFormat="1" applyFont="1" applyBorder="1" applyAlignment="1">
      <alignment vertical="center" wrapText="1"/>
    </xf>
    <xf numFmtId="0" fontId="34" fillId="0" borderId="1" xfId="19" applyFont="1" applyBorder="1" applyAlignment="1">
      <alignment horizontal="left" vertical="center" wrapText="1"/>
    </xf>
    <xf numFmtId="0" fontId="34" fillId="0" borderId="1" xfId="19" applyFont="1" applyBorder="1" applyAlignment="1">
      <alignment horizontal="center" vertical="center"/>
    </xf>
    <xf numFmtId="176" fontId="34" fillId="0" borderId="1" xfId="15" applyNumberFormat="1" applyFont="1" applyFill="1" applyBorder="1" applyAlignment="1">
      <alignment horizontal="left" vertical="center"/>
    </xf>
    <xf numFmtId="176" fontId="31" fillId="31" borderId="1" xfId="15" applyNumberFormat="1" applyFont="1" applyFill="1" applyBorder="1" applyAlignment="1">
      <alignment horizontal="left" vertical="center"/>
    </xf>
    <xf numFmtId="0" fontId="31" fillId="33" borderId="1" xfId="19" applyFont="1" applyFill="1" applyBorder="1" applyAlignment="1">
      <alignment horizontal="center" vertical="center"/>
    </xf>
    <xf numFmtId="41" fontId="31" fillId="33" borderId="1" xfId="15" applyFont="1" applyFill="1" applyBorder="1" applyAlignment="1">
      <alignment horizontal="right" vertical="center"/>
    </xf>
    <xf numFmtId="176" fontId="31" fillId="33" borderId="1" xfId="15" applyNumberFormat="1" applyFont="1" applyFill="1" applyBorder="1" applyAlignment="1">
      <alignment horizontal="left" vertical="center"/>
    </xf>
    <xf numFmtId="10" fontId="34" fillId="30" borderId="1" xfId="14" applyNumberFormat="1" applyFont="1" applyFill="1" applyBorder="1" applyAlignment="1">
      <alignment horizontal="center" vertical="center"/>
    </xf>
    <xf numFmtId="41" fontId="31" fillId="32" borderId="1" xfId="15" applyFont="1" applyFill="1" applyBorder="1" applyAlignment="1">
      <alignment horizontal="right" vertical="center"/>
    </xf>
    <xf numFmtId="190" fontId="98" fillId="0" borderId="0" xfId="19" applyNumberFormat="1" applyFont="1" applyAlignment="1">
      <alignment vertical="center"/>
    </xf>
    <xf numFmtId="191" fontId="30" fillId="0" borderId="0" xfId="19" applyNumberFormat="1" applyFont="1" applyAlignment="1">
      <alignment horizontal="right" vertical="center"/>
    </xf>
    <xf numFmtId="0" fontId="19" fillId="16" borderId="30" xfId="21" applyFill="1" applyBorder="1"/>
    <xf numFmtId="0" fontId="19" fillId="16" borderId="2" xfId="21" applyFill="1" applyBorder="1"/>
    <xf numFmtId="0" fontId="19" fillId="16" borderId="31" xfId="21" applyFill="1" applyBorder="1"/>
    <xf numFmtId="0" fontId="34" fillId="0" borderId="1" xfId="20" applyFont="1" applyBorder="1" applyAlignment="1">
      <alignment horizontal="left" vertical="center"/>
    </xf>
    <xf numFmtId="0" fontId="34" fillId="16" borderId="1" xfId="17" applyFont="1" applyFill="1" applyBorder="1" applyAlignment="1">
      <alignment horizontal="center" vertical="center"/>
    </xf>
    <xf numFmtId="41" fontId="34" fillId="16" borderId="1" xfId="17" applyNumberFormat="1" applyFont="1" applyFill="1" applyBorder="1" applyAlignment="1">
      <alignment horizontal="left" vertical="center" wrapText="1"/>
    </xf>
    <xf numFmtId="177" fontId="34" fillId="16" borderId="1" xfId="21" applyNumberFormat="1" applyFont="1" applyFill="1" applyBorder="1" applyAlignment="1">
      <alignment horizontal="right" vertical="center" shrinkToFit="1"/>
    </xf>
    <xf numFmtId="0" fontId="34" fillId="16" borderId="15" xfId="21" applyFont="1" applyFill="1" applyBorder="1" applyAlignment="1">
      <alignment horizontal="center" vertical="center"/>
    </xf>
    <xf numFmtId="0" fontId="31" fillId="32" borderId="15" xfId="21" applyFont="1" applyFill="1" applyBorder="1" applyAlignment="1">
      <alignment horizontal="center" vertical="center" wrapText="1"/>
    </xf>
    <xf numFmtId="0" fontId="103" fillId="0" borderId="0" xfId="424" applyFont="1" applyAlignment="1">
      <alignment vertical="center"/>
    </xf>
    <xf numFmtId="0" fontId="28" fillId="25" borderId="0" xfId="19" applyFont="1" applyFill="1" applyAlignment="1">
      <alignment horizontal="center" vertical="center"/>
    </xf>
    <xf numFmtId="193" fontId="33" fillId="25" borderId="0" xfId="19" applyNumberFormat="1" applyFont="1" applyFill="1" applyAlignment="1">
      <alignment vertical="center"/>
    </xf>
    <xf numFmtId="0" fontId="31" fillId="34" borderId="1" xfId="19" applyFont="1" applyFill="1" applyBorder="1" applyAlignment="1">
      <alignment horizontal="center" vertical="center"/>
    </xf>
    <xf numFmtId="41" fontId="31" fillId="34" borderId="1" xfId="15" applyFont="1" applyFill="1" applyBorder="1" applyAlignment="1">
      <alignment horizontal="right" vertical="center"/>
    </xf>
    <xf numFmtId="176" fontId="31" fillId="34" borderId="1" xfId="15" applyNumberFormat="1" applyFont="1" applyFill="1" applyBorder="1" applyAlignment="1">
      <alignment horizontal="left" vertical="center"/>
    </xf>
    <xf numFmtId="0" fontId="34" fillId="0" borderId="0" xfId="424" applyFont="1" applyAlignment="1">
      <alignment vertical="center"/>
    </xf>
    <xf numFmtId="0" fontId="31" fillId="30" borderId="1" xfId="15" applyNumberFormat="1" applyFont="1" applyFill="1" applyBorder="1" applyAlignment="1">
      <alignment horizontal="left" vertical="center"/>
    </xf>
    <xf numFmtId="176" fontId="104" fillId="32" borderId="1" xfId="15" applyNumberFormat="1" applyFont="1" applyFill="1" applyBorder="1" applyAlignment="1">
      <alignment horizontal="left" vertical="center"/>
    </xf>
    <xf numFmtId="0" fontId="105" fillId="16" borderId="0" xfId="21" applyFont="1" applyFill="1"/>
    <xf numFmtId="0" fontId="103" fillId="0" borderId="0" xfId="424" quotePrefix="1" applyFont="1" applyAlignment="1">
      <alignment vertical="center"/>
    </xf>
    <xf numFmtId="0" fontId="106" fillId="0" borderId="0" xfId="0" applyFont="1" applyAlignment="1">
      <alignment vertical="center"/>
    </xf>
    <xf numFmtId="188" fontId="108" fillId="16" borderId="19" xfId="21" applyNumberFormat="1" applyFont="1" applyFill="1" applyBorder="1"/>
    <xf numFmtId="0" fontId="34" fillId="16" borderId="40" xfId="17" applyFont="1" applyFill="1" applyBorder="1" applyAlignment="1">
      <alignment horizontal="center" vertical="center"/>
    </xf>
    <xf numFmtId="41" fontId="34" fillId="16" borderId="40" xfId="17" applyNumberFormat="1" applyFont="1" applyFill="1" applyBorder="1" applyAlignment="1">
      <alignment horizontal="left" vertical="center" wrapText="1"/>
    </xf>
    <xf numFmtId="177" fontId="34" fillId="16" borderId="40" xfId="21" applyNumberFormat="1" applyFont="1" applyFill="1" applyBorder="1" applyAlignment="1">
      <alignment horizontal="right" vertical="center" shrinkToFit="1"/>
    </xf>
    <xf numFmtId="10" fontId="34" fillId="30" borderId="40" xfId="14" applyNumberFormat="1" applyFont="1" applyFill="1" applyBorder="1" applyAlignment="1">
      <alignment horizontal="center" vertical="center"/>
    </xf>
    <xf numFmtId="41" fontId="34" fillId="30" borderId="40" xfId="15" applyFont="1" applyFill="1" applyBorder="1" applyAlignment="1">
      <alignment horizontal="right" vertical="center"/>
    </xf>
    <xf numFmtId="41" fontId="31" fillId="30" borderId="40" xfId="15" applyFont="1" applyFill="1" applyBorder="1" applyAlignment="1">
      <alignment horizontal="right" vertical="center"/>
    </xf>
    <xf numFmtId="0" fontId="31" fillId="30" borderId="40" xfId="15" applyNumberFormat="1" applyFont="1" applyFill="1" applyBorder="1" applyAlignment="1">
      <alignment horizontal="left" vertical="center"/>
    </xf>
    <xf numFmtId="41" fontId="34" fillId="0" borderId="0" xfId="15" applyFont="1" applyFill="1" applyAlignment="1">
      <alignment vertical="center"/>
    </xf>
    <xf numFmtId="41" fontId="34" fillId="0" borderId="0" xfId="0" applyNumberFormat="1" applyFont="1" applyAlignment="1">
      <alignment vertical="center"/>
    </xf>
    <xf numFmtId="0" fontId="34" fillId="0" borderId="44" xfId="19" applyFont="1" applyBorder="1" applyAlignment="1">
      <alignment horizontal="left" vertical="center" wrapText="1"/>
    </xf>
    <xf numFmtId="0" fontId="34" fillId="0" borderId="44" xfId="19" applyFont="1" applyBorder="1" applyAlignment="1">
      <alignment horizontal="center" vertical="center"/>
    </xf>
    <xf numFmtId="176" fontId="34" fillId="0" borderId="44" xfId="19" applyNumberFormat="1" applyFont="1" applyBorder="1" applyAlignment="1">
      <alignment horizontal="right" vertical="center"/>
    </xf>
    <xf numFmtId="176" fontId="34" fillId="0" borderId="0" xfId="15" applyNumberFormat="1" applyFont="1" applyFill="1" applyBorder="1" applyAlignment="1">
      <alignment horizontal="left" vertical="center"/>
    </xf>
    <xf numFmtId="0" fontId="42" fillId="0" borderId="0" xfId="20" applyFont="1" applyAlignment="1">
      <alignment horizontal="center" vertical="center"/>
    </xf>
    <xf numFmtId="176" fontId="31" fillId="0" borderId="0" xfId="15" applyNumberFormat="1" applyFont="1" applyFill="1" applyBorder="1" applyAlignment="1">
      <alignment horizontal="left" vertical="center"/>
    </xf>
    <xf numFmtId="176" fontId="31" fillId="0" borderId="0" xfId="294" applyNumberFormat="1" applyFont="1" applyFill="1" applyBorder="1" applyAlignment="1">
      <alignment horizontal="center" vertical="center" wrapText="1"/>
    </xf>
    <xf numFmtId="0" fontId="31" fillId="0" borderId="0" xfId="15" applyNumberFormat="1" applyFont="1" applyFill="1" applyBorder="1" applyAlignment="1">
      <alignment horizontal="left" vertical="center"/>
    </xf>
    <xf numFmtId="176" fontId="104" fillId="0" borderId="0" xfId="15" applyNumberFormat="1" applyFont="1" applyFill="1" applyBorder="1" applyAlignment="1">
      <alignment horizontal="left" vertical="center"/>
    </xf>
    <xf numFmtId="41" fontId="34" fillId="16" borderId="55" xfId="17" applyNumberFormat="1" applyFont="1" applyFill="1" applyBorder="1" applyAlignment="1">
      <alignment horizontal="left" vertical="center" wrapText="1"/>
    </xf>
    <xf numFmtId="41" fontId="34" fillId="16" borderId="23" xfId="17" applyNumberFormat="1" applyFont="1" applyFill="1" applyBorder="1" applyAlignment="1">
      <alignment horizontal="left" vertical="center" wrapText="1"/>
    </xf>
    <xf numFmtId="0" fontId="0" fillId="16" borderId="0" xfId="21" applyFont="1" applyFill="1"/>
    <xf numFmtId="0" fontId="34" fillId="16" borderId="29" xfId="21" applyFont="1" applyFill="1" applyBorder="1" applyAlignment="1">
      <alignment horizontal="center" vertical="center" wrapText="1"/>
    </xf>
    <xf numFmtId="0" fontId="31" fillId="30" borderId="44" xfId="21" applyFont="1" applyFill="1" applyBorder="1" applyAlignment="1">
      <alignment horizontal="center" vertical="center"/>
    </xf>
    <xf numFmtId="176" fontId="31" fillId="30" borderId="44" xfId="21" applyNumberFormat="1" applyFont="1" applyFill="1" applyBorder="1" applyAlignment="1">
      <alignment vertical="center"/>
    </xf>
    <xf numFmtId="176" fontId="109" fillId="30" borderId="44" xfId="21" applyNumberFormat="1" applyFont="1" applyFill="1" applyBorder="1" applyAlignment="1">
      <alignment vertical="center"/>
    </xf>
    <xf numFmtId="0" fontId="31" fillId="30" borderId="15" xfId="21" applyFont="1" applyFill="1" applyBorder="1" applyAlignment="1">
      <alignment horizontal="center" vertical="center" wrapText="1"/>
    </xf>
    <xf numFmtId="43" fontId="34" fillId="0" borderId="0" xfId="0" applyNumberFormat="1" applyFont="1" applyAlignment="1">
      <alignment vertical="center"/>
    </xf>
    <xf numFmtId="176" fontId="34" fillId="0" borderId="45" xfId="15" applyNumberFormat="1" applyFont="1" applyFill="1" applyBorder="1" applyAlignment="1">
      <alignment vertical="center"/>
    </xf>
    <xf numFmtId="49" fontId="34" fillId="0" borderId="56" xfId="0" applyNumberFormat="1" applyFont="1" applyBorder="1" applyAlignment="1">
      <alignment vertical="center" wrapText="1"/>
    </xf>
    <xf numFmtId="0" fontId="34" fillId="0" borderId="56" xfId="20" applyFont="1" applyBorder="1" applyAlignment="1">
      <alignment horizontal="center" vertical="center"/>
    </xf>
    <xf numFmtId="41" fontId="34" fillId="0" borderId="56" xfId="15" applyFont="1" applyFill="1" applyBorder="1" applyAlignment="1">
      <alignment horizontal="right" vertical="center"/>
    </xf>
    <xf numFmtId="176" fontId="34" fillId="0" borderId="56" xfId="15" applyNumberFormat="1" applyFont="1" applyFill="1" applyBorder="1" applyAlignment="1">
      <alignment horizontal="left" vertical="center"/>
    </xf>
    <xf numFmtId="41" fontId="31" fillId="30" borderId="56" xfId="294" applyFont="1" applyFill="1" applyBorder="1" applyAlignment="1">
      <alignment horizontal="center" vertical="center"/>
    </xf>
    <xf numFmtId="41" fontId="31" fillId="30" borderId="56" xfId="294" applyFont="1" applyFill="1" applyBorder="1" applyAlignment="1">
      <alignment vertical="center"/>
    </xf>
    <xf numFmtId="176" fontId="31" fillId="30" borderId="56" xfId="294" applyNumberFormat="1" applyFont="1" applyFill="1" applyBorder="1" applyAlignment="1">
      <alignment horizontal="center" vertical="center" wrapText="1"/>
    </xf>
    <xf numFmtId="9" fontId="31" fillId="30" borderId="56" xfId="20" applyNumberFormat="1" applyFont="1" applyFill="1" applyBorder="1" applyAlignment="1">
      <alignment horizontal="center" vertical="center"/>
    </xf>
    <xf numFmtId="9" fontId="34" fillId="16" borderId="28" xfId="17" applyNumberFormat="1" applyFont="1" applyFill="1" applyBorder="1" applyAlignment="1">
      <alignment horizontal="center" vertical="center"/>
    </xf>
    <xf numFmtId="0" fontId="101" fillId="16" borderId="0" xfId="21" applyFont="1" applyFill="1" applyAlignment="1">
      <alignment horizontal="left" vertical="center"/>
    </xf>
    <xf numFmtId="0" fontId="101" fillId="16" borderId="20" xfId="21" applyFont="1" applyFill="1" applyBorder="1" applyAlignment="1">
      <alignment horizontal="left" vertical="center"/>
    </xf>
    <xf numFmtId="0" fontId="40" fillId="16" borderId="0" xfId="18" applyFont="1" applyFill="1" applyAlignment="1">
      <alignment horizontal="left"/>
    </xf>
    <xf numFmtId="0" fontId="40" fillId="16" borderId="20" xfId="18" applyFont="1" applyFill="1" applyBorder="1" applyAlignment="1">
      <alignment horizontal="left"/>
    </xf>
    <xf numFmtId="0" fontId="0" fillId="16" borderId="0" xfId="21" applyFont="1" applyFill="1" applyAlignment="1">
      <alignment horizontal="left"/>
    </xf>
    <xf numFmtId="0" fontId="41" fillId="16" borderId="20" xfId="21" applyFont="1" applyFill="1" applyBorder="1" applyAlignment="1">
      <alignment horizontal="left"/>
    </xf>
    <xf numFmtId="189" fontId="32" fillId="16" borderId="19" xfId="21" applyNumberFormat="1" applyFont="1" applyFill="1" applyBorder="1" applyAlignment="1">
      <alignment horizontal="left"/>
    </xf>
    <xf numFmtId="189" fontId="32" fillId="16" borderId="0" xfId="21" applyNumberFormat="1" applyFont="1" applyFill="1" applyAlignment="1">
      <alignment horizontal="left"/>
    </xf>
    <xf numFmtId="0" fontId="32" fillId="16" borderId="2" xfId="21" applyFont="1" applyFill="1" applyBorder="1" applyAlignment="1">
      <alignment horizontal="right"/>
    </xf>
    <xf numFmtId="0" fontId="32" fillId="16" borderId="31" xfId="21" applyFont="1" applyFill="1" applyBorder="1" applyAlignment="1">
      <alignment horizontal="right"/>
    </xf>
    <xf numFmtId="0" fontId="34" fillId="16" borderId="34" xfId="17" applyFont="1" applyFill="1" applyBorder="1" applyAlignment="1">
      <alignment horizontal="center" vertical="center"/>
    </xf>
    <xf numFmtId="0" fontId="34" fillId="16" borderId="35" xfId="17" applyFont="1" applyFill="1" applyBorder="1" applyAlignment="1">
      <alignment horizontal="center" vertical="center"/>
    </xf>
    <xf numFmtId="0" fontId="34" fillId="16" borderId="32" xfId="17" applyFont="1" applyFill="1" applyBorder="1" applyAlignment="1">
      <alignment horizontal="center" vertical="center"/>
    </xf>
    <xf numFmtId="0" fontId="31" fillId="32" borderId="34" xfId="21" applyFont="1" applyFill="1" applyBorder="1" applyAlignment="1">
      <alignment horizontal="center" vertical="center"/>
    </xf>
    <xf numFmtId="0" fontId="31" fillId="32" borderId="35" xfId="21" applyFont="1" applyFill="1" applyBorder="1" applyAlignment="1">
      <alignment horizontal="center" vertical="center"/>
    </xf>
    <xf numFmtId="0" fontId="31" fillId="32" borderId="32" xfId="21" applyFont="1" applyFill="1" applyBorder="1" applyAlignment="1">
      <alignment horizontal="center" vertical="center"/>
    </xf>
    <xf numFmtId="0" fontId="19" fillId="16" borderId="0" xfId="21" applyFill="1" applyAlignment="1">
      <alignment horizontal="left" vertical="center"/>
    </xf>
    <xf numFmtId="0" fontId="0" fillId="16" borderId="0" xfId="21" applyFont="1" applyFill="1" applyAlignment="1">
      <alignment horizontal="left" vertical="center"/>
    </xf>
    <xf numFmtId="187" fontId="32" fillId="16" borderId="0" xfId="21" applyNumberFormat="1" applyFont="1" applyFill="1" applyAlignment="1">
      <alignment horizontal="left"/>
    </xf>
    <xf numFmtId="187" fontId="32" fillId="16" borderId="20" xfId="21" applyNumberFormat="1" applyFont="1" applyFill="1" applyBorder="1" applyAlignment="1">
      <alignment horizontal="left"/>
    </xf>
    <xf numFmtId="0" fontId="31" fillId="30" borderId="41" xfId="21" applyFont="1" applyFill="1" applyBorder="1" applyAlignment="1">
      <alignment horizontal="center" vertical="center"/>
    </xf>
    <xf numFmtId="0" fontId="31" fillId="30" borderId="42" xfId="21" applyFont="1" applyFill="1" applyBorder="1" applyAlignment="1">
      <alignment horizontal="center" vertical="center"/>
    </xf>
    <xf numFmtId="0" fontId="31" fillId="30" borderId="43" xfId="21" applyFont="1" applyFill="1" applyBorder="1" applyAlignment="1">
      <alignment horizontal="center" vertical="center"/>
    </xf>
    <xf numFmtId="0" fontId="19" fillId="16" borderId="0" xfId="21" applyFill="1" applyAlignment="1">
      <alignment horizontal="left"/>
    </xf>
    <xf numFmtId="0" fontId="102" fillId="0" borderId="0" xfId="21" applyFont="1" applyAlignment="1">
      <alignment horizontal="left" wrapText="1"/>
    </xf>
    <xf numFmtId="0" fontId="102" fillId="0" borderId="0" xfId="21" applyFont="1" applyAlignment="1">
      <alignment horizontal="left"/>
    </xf>
    <xf numFmtId="0" fontId="102" fillId="0" borderId="20" xfId="21" applyFont="1" applyBorder="1" applyAlignment="1">
      <alignment horizontal="left"/>
    </xf>
    <xf numFmtId="192" fontId="0" fillId="16" borderId="0" xfId="21" applyNumberFormat="1" applyFont="1" applyFill="1" applyAlignment="1">
      <alignment horizontal="left" vertical="center"/>
    </xf>
    <xf numFmtId="0" fontId="35" fillId="16" borderId="36" xfId="21" applyFont="1" applyFill="1" applyBorder="1" applyAlignment="1">
      <alignment horizontal="center" vertical="center"/>
    </xf>
    <xf numFmtId="0" fontId="32" fillId="16" borderId="19" xfId="21" applyFont="1" applyFill="1" applyBorder="1" applyAlignment="1">
      <alignment horizontal="left" vertical="center"/>
    </xf>
    <xf numFmtId="0" fontId="32" fillId="16" borderId="0" xfId="21" applyFont="1" applyFill="1" applyAlignment="1">
      <alignment horizontal="left" vertical="center"/>
    </xf>
    <xf numFmtId="0" fontId="32" fillId="16" borderId="0" xfId="21" applyFont="1" applyFill="1" applyAlignment="1">
      <alignment horizontal="left"/>
    </xf>
    <xf numFmtId="0" fontId="32" fillId="16" borderId="20" xfId="21" applyFont="1" applyFill="1" applyBorder="1" applyAlignment="1">
      <alignment horizontal="left"/>
    </xf>
    <xf numFmtId="0" fontId="100" fillId="16" borderId="19" xfId="21" applyFont="1" applyFill="1" applyBorder="1" applyAlignment="1">
      <alignment horizontal="left"/>
    </xf>
    <xf numFmtId="0" fontId="100" fillId="16" borderId="0" xfId="21" applyFont="1" applyFill="1" applyAlignment="1">
      <alignment horizontal="left"/>
    </xf>
    <xf numFmtId="0" fontId="34" fillId="16" borderId="41" xfId="17" applyFont="1" applyFill="1" applyBorder="1" applyAlignment="1">
      <alignment horizontal="center" vertical="center"/>
    </xf>
    <xf numFmtId="0" fontId="34" fillId="16" borderId="39" xfId="17" applyFont="1" applyFill="1" applyBorder="1" applyAlignment="1">
      <alignment horizontal="center" vertical="center"/>
    </xf>
    <xf numFmtId="0" fontId="31" fillId="30" borderId="33" xfId="0" applyFont="1" applyFill="1" applyBorder="1" applyAlignment="1">
      <alignment horizontal="center" vertical="center"/>
    </xf>
    <xf numFmtId="0" fontId="31" fillId="30" borderId="35" xfId="0" applyFont="1" applyFill="1" applyBorder="1" applyAlignment="1">
      <alignment horizontal="center" vertical="center"/>
    </xf>
    <xf numFmtId="0" fontId="31" fillId="30" borderId="32" xfId="0" applyFont="1" applyFill="1" applyBorder="1" applyAlignment="1">
      <alignment horizontal="center" vertical="center"/>
    </xf>
    <xf numFmtId="0" fontId="31" fillId="32" borderId="1" xfId="20" applyFont="1" applyFill="1" applyBorder="1" applyAlignment="1">
      <alignment horizontal="center" vertical="center"/>
    </xf>
    <xf numFmtId="0" fontId="31" fillId="30" borderId="57" xfId="0" applyFont="1" applyFill="1" applyBorder="1" applyAlignment="1">
      <alignment horizontal="center" vertical="center"/>
    </xf>
    <xf numFmtId="0" fontId="31" fillId="30" borderId="60" xfId="0" applyFont="1" applyFill="1" applyBorder="1" applyAlignment="1">
      <alignment horizontal="center" vertical="center"/>
    </xf>
    <xf numFmtId="0" fontId="31" fillId="30" borderId="58" xfId="0" applyFont="1" applyFill="1" applyBorder="1" applyAlignment="1">
      <alignment horizontal="center" vertical="center"/>
    </xf>
    <xf numFmtId="0" fontId="31" fillId="31" borderId="1" xfId="20" applyFont="1" applyFill="1" applyBorder="1" applyAlignment="1">
      <alignment horizontal="left" vertical="top"/>
    </xf>
    <xf numFmtId="0" fontId="31" fillId="31" borderId="56" xfId="20" applyFont="1" applyFill="1" applyBorder="1" applyAlignment="1">
      <alignment horizontal="left" vertical="top"/>
    </xf>
    <xf numFmtId="0" fontId="0" fillId="31" borderId="1" xfId="0" applyFill="1" applyBorder="1" applyAlignment="1">
      <alignment horizontal="left" vertical="center"/>
    </xf>
    <xf numFmtId="0" fontId="31" fillId="31" borderId="1" xfId="19" applyFont="1" applyFill="1" applyBorder="1" applyAlignment="1">
      <alignment horizontal="center" vertical="center"/>
    </xf>
    <xf numFmtId="0" fontId="31" fillId="34" borderId="33" xfId="0" applyFont="1" applyFill="1" applyBorder="1" applyAlignment="1">
      <alignment horizontal="left" vertical="center"/>
    </xf>
    <xf numFmtId="0" fontId="31" fillId="34" borderId="35" xfId="0" applyFont="1" applyFill="1" applyBorder="1" applyAlignment="1">
      <alignment horizontal="left" vertical="center"/>
    </xf>
    <xf numFmtId="0" fontId="31" fillId="34" borderId="32" xfId="0" applyFont="1" applyFill="1" applyBorder="1" applyAlignment="1">
      <alignment horizontal="left" vertical="center"/>
    </xf>
    <xf numFmtId="0" fontId="31" fillId="33" borderId="33" xfId="0" applyFont="1" applyFill="1" applyBorder="1" applyAlignment="1">
      <alignment horizontal="center" vertical="center"/>
    </xf>
    <xf numFmtId="0" fontId="31" fillId="33" borderId="35" xfId="0" applyFont="1" applyFill="1" applyBorder="1" applyAlignment="1">
      <alignment horizontal="center" vertical="center"/>
    </xf>
    <xf numFmtId="0" fontId="31" fillId="33" borderId="32" xfId="0" applyFont="1" applyFill="1" applyBorder="1" applyAlignment="1">
      <alignment horizontal="center" vertical="center"/>
    </xf>
    <xf numFmtId="49" fontId="34" fillId="0" borderId="57" xfId="0" applyNumberFormat="1" applyFont="1" applyBorder="1" applyAlignment="1">
      <alignment horizontal="center" vertical="center" wrapText="1"/>
    </xf>
    <xf numFmtId="49" fontId="34" fillId="0" borderId="58" xfId="0" applyNumberFormat="1" applyFont="1" applyBorder="1" applyAlignment="1">
      <alignment horizontal="center" vertical="center" wrapText="1"/>
    </xf>
    <xf numFmtId="49" fontId="34" fillId="0" borderId="59" xfId="0" applyNumberFormat="1" applyFont="1" applyBorder="1" applyAlignment="1">
      <alignment horizontal="center" vertical="center" wrapText="1"/>
    </xf>
    <xf numFmtId="49" fontId="34" fillId="0" borderId="45" xfId="0" applyNumberFormat="1" applyFont="1" applyBorder="1" applyAlignment="1">
      <alignment horizontal="center" vertical="center" wrapText="1"/>
    </xf>
    <xf numFmtId="49" fontId="34" fillId="0" borderId="38" xfId="0" applyNumberFormat="1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1" fillId="30" borderId="57" xfId="20" applyFont="1" applyFill="1" applyBorder="1" applyAlignment="1">
      <alignment horizontal="center" vertical="center" wrapText="1"/>
    </xf>
    <xf numFmtId="0" fontId="31" fillId="30" borderId="60" xfId="20" applyFont="1" applyFill="1" applyBorder="1" applyAlignment="1">
      <alignment horizontal="center" vertical="center" wrapText="1"/>
    </xf>
    <xf numFmtId="0" fontId="31" fillId="30" borderId="58" xfId="20" applyFont="1" applyFill="1" applyBorder="1" applyAlignment="1">
      <alignment horizontal="center" vertical="center" wrapText="1"/>
    </xf>
    <xf numFmtId="0" fontId="31" fillId="31" borderId="1" xfId="20" applyFont="1" applyFill="1" applyBorder="1" applyAlignment="1">
      <alignment horizontal="left" vertical="top" wrapText="1"/>
    </xf>
    <xf numFmtId="0" fontId="31" fillId="31" borderId="44" xfId="20" applyFont="1" applyFill="1" applyBorder="1" applyAlignment="1">
      <alignment horizontal="left" vertical="top" wrapText="1"/>
    </xf>
    <xf numFmtId="0" fontId="31" fillId="31" borderId="56" xfId="20" applyFont="1" applyFill="1" applyBorder="1" applyAlignment="1">
      <alignment horizontal="left" vertical="top" wrapText="1"/>
    </xf>
    <xf numFmtId="0" fontId="31" fillId="28" borderId="1" xfId="19" applyFont="1" applyFill="1" applyBorder="1" applyAlignment="1">
      <alignment horizontal="left" vertical="center"/>
    </xf>
    <xf numFmtId="0" fontId="31" fillId="28" borderId="33" xfId="19" applyFont="1" applyFill="1" applyBorder="1" applyAlignment="1">
      <alignment horizontal="left" vertical="center"/>
    </xf>
    <xf numFmtId="0" fontId="31" fillId="28" borderId="32" xfId="19" applyFont="1" applyFill="1" applyBorder="1" applyAlignment="1">
      <alignment horizontal="left" vertical="center"/>
    </xf>
    <xf numFmtId="0" fontId="31" fillId="0" borderId="1" xfId="19" applyFont="1" applyBorder="1" applyAlignment="1">
      <alignment horizontal="left" vertical="center"/>
    </xf>
    <xf numFmtId="49" fontId="31" fillId="0" borderId="46" xfId="424" applyNumberFormat="1" applyFont="1" applyBorder="1" applyAlignment="1">
      <alignment horizontal="left" vertical="center" wrapText="1"/>
    </xf>
    <xf numFmtId="49" fontId="31" fillId="0" borderId="47" xfId="424" applyNumberFormat="1" applyFont="1" applyBorder="1" applyAlignment="1">
      <alignment horizontal="left" vertical="center" wrapText="1"/>
    </xf>
    <xf numFmtId="49" fontId="31" fillId="0" borderId="48" xfId="424" applyNumberFormat="1" applyFont="1" applyBorder="1" applyAlignment="1">
      <alignment horizontal="left" vertical="center" wrapText="1"/>
    </xf>
    <xf numFmtId="49" fontId="31" fillId="0" borderId="49" xfId="424" applyNumberFormat="1" applyFont="1" applyBorder="1" applyAlignment="1">
      <alignment horizontal="left" vertical="center" wrapText="1"/>
    </xf>
    <xf numFmtId="49" fontId="31" fillId="0" borderId="33" xfId="424" applyNumberFormat="1" applyFont="1" applyBorder="1" applyAlignment="1">
      <alignment vertical="center" wrapText="1"/>
    </xf>
    <xf numFmtId="49" fontId="31" fillId="0" borderId="32" xfId="424" applyNumberFormat="1" applyFont="1" applyBorder="1" applyAlignment="1">
      <alignment vertical="center" wrapText="1"/>
    </xf>
  </cellXfs>
  <cellStyles count="490">
    <cellStyle name="??&amp;O?&amp;H?_x0008__x000f__x0007_?_x0007__x0001__x0001_" xfId="76" xr:uid="{00000000-0005-0000-0000-000000000000}"/>
    <cellStyle name="??&amp;O?&amp;H?_x0008_??_x0007__x0001__x0001_" xfId="77" xr:uid="{00000000-0005-0000-0000-000001000000}"/>
    <cellStyle name="???_?????? " xfId="78" xr:uid="{00000000-0005-0000-0000-000002000000}"/>
    <cellStyle name="??_  ?  ?  " xfId="79" xr:uid="{00000000-0005-0000-0000-000003000000}"/>
    <cellStyle name="_(양식)가격협의 내용 Sheet_090421" xfId="80" xr:uid="{00000000-0005-0000-0000-000004000000}"/>
    <cellStyle name="_※PJT 공유회 준비Sheet_P8 TFT Auto Macro" xfId="81" xr:uid="{00000000-0005-0000-0000-000005000000}"/>
    <cellStyle name="_※PJT정보수집 Check List" xfId="82" xr:uid="{00000000-0005-0000-0000-000006000000}"/>
    <cellStyle name="_※PJT정보수집 Check List_P8E노광기" xfId="83" xr:uid="{00000000-0005-0000-0000-000007000000}"/>
    <cellStyle name="_1)P7,P8 Rev &amp; Rep군 목표원가 _081114" xfId="84" xr:uid="{00000000-0005-0000-0000-000008000000}"/>
    <cellStyle name="_1)P7,P8 Rev &amp; Rep군 목표원가 보고_081126" xfId="85" xr:uid="{00000000-0005-0000-0000-000009000000}"/>
    <cellStyle name="_1)가격검토_및_실적내역_P8,P8(e)_Rev&amp;Rep_기구전장_제작_件(2)" xfId="86" xr:uid="{00000000-0005-0000-0000-00000A000000}"/>
    <cellStyle name="_1)가격검토_및_실적내역_P8,P8(e)_Rev&amp;Rep_기구전장_제작_件(3)(1)" xfId="87" xr:uid="{00000000-0005-0000-0000-00000B000000}"/>
    <cellStyle name="_1)가격검토내용_P8(e)_CVD_Repair_기구전장_제작(1)" xfId="88" xr:uid="{00000000-0005-0000-0000-00000C000000}"/>
    <cellStyle name="_100727_PJT정보수집 Check List_B1 Repair" xfId="89" xr:uid="{00000000-0005-0000-0000-00000D000000}"/>
    <cellStyle name="_2)P8용 주요부품 Lsit 종합" xfId="90" xr:uid="{00000000-0005-0000-0000-00000E000000}"/>
    <cellStyle name="_Nego Card(양식)rev1" xfId="91" xr:uid="{00000000-0005-0000-0000-00000F000000}"/>
    <cellStyle name="_P8 E-노광기 재료비" xfId="92" xr:uid="{00000000-0005-0000-0000-000010000000}"/>
    <cellStyle name="_PJT정보수집 Check List_정택선" xfId="93" xr:uid="{00000000-0005-0000-0000-000011000000}"/>
    <cellStyle name="_TS검사기 2차분 목표재료비" xfId="94" xr:uid="{00000000-0005-0000-0000-000012000000}"/>
    <cellStyle name="_복사본 P8 E-노광기 재료비(2)" xfId="95" xr:uid="{00000000-0005-0000-0000-000013000000}"/>
    <cellStyle name="_유성균_가격협의내용" xfId="96" xr:uid="{00000000-0005-0000-0000-000014000000}"/>
    <cellStyle name="_패턴검사기 광학계BOM" xfId="97" xr:uid="{00000000-0005-0000-0000-000015000000}"/>
    <cellStyle name="_표준항목 정의 및 관리Sheet 개발_0821" xfId="98" xr:uid="{00000000-0005-0000-0000-000016000000}"/>
    <cellStyle name="_협의내용" xfId="99" xr:uid="{00000000-0005-0000-0000-000017000000}"/>
    <cellStyle name="0뾍R_x0005_?뾍b_x0005_" xfId="100" xr:uid="{00000000-0005-0000-0000-000018000000}"/>
    <cellStyle name="20% - 강조색1 2" xfId="58" xr:uid="{00000000-0005-0000-0000-000019000000}"/>
    <cellStyle name="20% - 강조색1 3" xfId="101" xr:uid="{00000000-0005-0000-0000-00001A000000}"/>
    <cellStyle name="20% - 강조색2 2" xfId="39" xr:uid="{00000000-0005-0000-0000-00001B000000}"/>
    <cellStyle name="20% - 강조색2 3" xfId="102" xr:uid="{00000000-0005-0000-0000-00001C000000}"/>
    <cellStyle name="20% - 강조색3 2" xfId="40" xr:uid="{00000000-0005-0000-0000-00001D000000}"/>
    <cellStyle name="20% - 강조색3 3" xfId="103" xr:uid="{00000000-0005-0000-0000-00001E000000}"/>
    <cellStyle name="20% - 강조색4 2" xfId="31" xr:uid="{00000000-0005-0000-0000-00001F000000}"/>
    <cellStyle name="20% - 강조색4 3" xfId="104" xr:uid="{00000000-0005-0000-0000-000020000000}"/>
    <cellStyle name="20% - 강조색5 2" xfId="54" xr:uid="{00000000-0005-0000-0000-000021000000}"/>
    <cellStyle name="20% - 강조색5 3" xfId="105" xr:uid="{00000000-0005-0000-0000-000022000000}"/>
    <cellStyle name="20% - 강조색6 2" xfId="55" xr:uid="{00000000-0005-0000-0000-000023000000}"/>
    <cellStyle name="20% - 강조색6 3" xfId="106" xr:uid="{00000000-0005-0000-0000-000024000000}"/>
    <cellStyle name="40% - 강조색1 2" xfId="35" xr:uid="{00000000-0005-0000-0000-000025000000}"/>
    <cellStyle name="40% - 강조색1 3" xfId="107" xr:uid="{00000000-0005-0000-0000-000026000000}"/>
    <cellStyle name="40% - 강조색2 2" xfId="53" xr:uid="{00000000-0005-0000-0000-000027000000}"/>
    <cellStyle name="40% - 강조색2 3" xfId="108" xr:uid="{00000000-0005-0000-0000-000028000000}"/>
    <cellStyle name="40% - 강조색3 2" xfId="56" xr:uid="{00000000-0005-0000-0000-000029000000}"/>
    <cellStyle name="40% - 강조색3 3" xfId="109" xr:uid="{00000000-0005-0000-0000-00002A000000}"/>
    <cellStyle name="40% - 강조색4 2" xfId="41" xr:uid="{00000000-0005-0000-0000-00002B000000}"/>
    <cellStyle name="40% - 강조색4 3" xfId="110" xr:uid="{00000000-0005-0000-0000-00002C000000}"/>
    <cellStyle name="40% - 강조색5 2" xfId="42" xr:uid="{00000000-0005-0000-0000-00002D000000}"/>
    <cellStyle name="40% - 강조색5 3" xfId="111" xr:uid="{00000000-0005-0000-0000-00002E000000}"/>
    <cellStyle name="40% - 강조색6 2" xfId="43" xr:uid="{00000000-0005-0000-0000-00002F000000}"/>
    <cellStyle name="40% - 강조색6 3" xfId="112" xr:uid="{00000000-0005-0000-0000-000030000000}"/>
    <cellStyle name="60% - 강조색1 2" xfId="44" xr:uid="{00000000-0005-0000-0000-000031000000}"/>
    <cellStyle name="60% - 강조색1 3" xfId="113" xr:uid="{00000000-0005-0000-0000-000032000000}"/>
    <cellStyle name="60% - 강조색2 2" xfId="45" xr:uid="{00000000-0005-0000-0000-000033000000}"/>
    <cellStyle name="60% - 강조색2 3" xfId="114" xr:uid="{00000000-0005-0000-0000-000034000000}"/>
    <cellStyle name="60% - 강조색3 2" xfId="46" xr:uid="{00000000-0005-0000-0000-000035000000}"/>
    <cellStyle name="60% - 강조색3 3" xfId="115" xr:uid="{00000000-0005-0000-0000-000036000000}"/>
    <cellStyle name="60% - 강조색4 2" xfId="47" xr:uid="{00000000-0005-0000-0000-000037000000}"/>
    <cellStyle name="60% - 강조색4 3" xfId="116" xr:uid="{00000000-0005-0000-0000-000038000000}"/>
    <cellStyle name="60% - 강조색5 2" xfId="48" xr:uid="{00000000-0005-0000-0000-000039000000}"/>
    <cellStyle name="60% - 강조색5 3" xfId="117" xr:uid="{00000000-0005-0000-0000-00003A000000}"/>
    <cellStyle name="60% - 강조색6 2" xfId="49" xr:uid="{00000000-0005-0000-0000-00003B000000}"/>
    <cellStyle name="60% - 강조색6 3" xfId="118" xr:uid="{00000000-0005-0000-0000-00003C000000}"/>
    <cellStyle name="A¨­￠￢￠O [0]_6-3¡Æⓒ¡Ai¡¤A " xfId="119" xr:uid="{00000000-0005-0000-0000-00003D000000}"/>
    <cellStyle name="A¨­￠￢￠O_6-3¡Æⓒ¡Ai¡¤A " xfId="120" xr:uid="{00000000-0005-0000-0000-00003E000000}"/>
    <cellStyle name="AeE­ [0]_¡U¾EU￢ A¾COºn±³ " xfId="121" xr:uid="{00000000-0005-0000-0000-00003F000000}"/>
    <cellStyle name="ÅëÈ­ [0]_¡Ú¾ÈÜ¬ Á¾ÇÕºñ±³ " xfId="122" xr:uid="{00000000-0005-0000-0000-000040000000}"/>
    <cellStyle name="AeE­ [0]_¿i¿μ¾E " xfId="123" xr:uid="{00000000-0005-0000-0000-000041000000}"/>
    <cellStyle name="ÅëÈ­ [0]_±â¾È " xfId="124" xr:uid="{00000000-0005-0000-0000-000042000000}"/>
    <cellStyle name="AeE­ [0]_±aA¾CoE²" xfId="1" xr:uid="{00000000-0005-0000-0000-000043000000}"/>
    <cellStyle name="ÅëÈ­ [0]_¼­½ÄÃ¼01_ÅõÀÔ°èÈ¹ " xfId="125" xr:uid="{00000000-0005-0000-0000-000044000000}"/>
    <cellStyle name="AeE­ [0]_¼­½AAI¶÷_AoAO°eE¹ " xfId="126" xr:uid="{00000000-0005-0000-0000-000045000000}"/>
    <cellStyle name="ÅëÈ­ [0]_¼­½ÄÀÏ¶÷_ÅõÀÔ°èÈ¹ " xfId="127" xr:uid="{00000000-0005-0000-0000-000046000000}"/>
    <cellStyle name="AeE­ [0]_½CAuCoE² " xfId="128" xr:uid="{00000000-0005-0000-0000-000047000000}"/>
    <cellStyle name="ÅëÈ­ [0]_1.ÆÇ¸Å½ÇÀû " xfId="129" xr:uid="{00000000-0005-0000-0000-000048000000}"/>
    <cellStyle name="AeE­ [0]_1.SUMMARY " xfId="130" xr:uid="{00000000-0005-0000-0000-000049000000}"/>
    <cellStyle name="ÅëÈ­ [0]_1.SUMMARY " xfId="131" xr:uid="{00000000-0005-0000-0000-00004A000000}"/>
    <cellStyle name="AeE­ [0]_2.CONCEPT " xfId="132" xr:uid="{00000000-0005-0000-0000-00004B000000}"/>
    <cellStyle name="ÅëÈ­ [0]_2.CONCEPT " xfId="133" xr:uid="{00000000-0005-0000-0000-00004C000000}"/>
    <cellStyle name="AeE­ [0]_3.MSCHEDULE¿μ¹R " xfId="134" xr:uid="{00000000-0005-0000-0000-00004D000000}"/>
    <cellStyle name="ÅëÈ­ [0]_3PJTR°èÈ¹ " xfId="135" xr:uid="{00000000-0005-0000-0000-00004E000000}"/>
    <cellStyle name="AeE­ [0]_4 " xfId="136" xr:uid="{00000000-0005-0000-0000-00004F000000}"/>
    <cellStyle name="ÅëÈ­ [0]_4 " xfId="137" xr:uid="{00000000-0005-0000-0000-000050000000}"/>
    <cellStyle name="AeE­ [0]_5-3-3-1-1.≫y≫e±¸A¶ºÐ¼R-MAT'L¡­ " xfId="138" xr:uid="{00000000-0005-0000-0000-000051000000}"/>
    <cellStyle name="ÅëÈ­ [0]_6-3°æÀï·Â " xfId="139" xr:uid="{00000000-0005-0000-0000-000052000000}"/>
    <cellStyle name="AeE­ [0]_7.MASTER SCHEDULE " xfId="140" xr:uid="{00000000-0005-0000-0000-000053000000}"/>
    <cellStyle name="ÅëÈ­ [0]_7.MASTER SCHEDULE " xfId="141" xr:uid="{00000000-0005-0000-0000-000054000000}"/>
    <cellStyle name="AeE­ [0]_AI¿ø°eE¹ " xfId="142" xr:uid="{00000000-0005-0000-0000-000055000000}"/>
    <cellStyle name="ÅëÈ­ [0]_ÀÎ¿ø°èÈ¹ " xfId="143" xr:uid="{00000000-0005-0000-0000-000056000000}"/>
    <cellStyle name="AeE­ [0]_AOA¾AIA¤ " xfId="144" xr:uid="{00000000-0005-0000-0000-000057000000}"/>
    <cellStyle name="ÅëÈ­ [0]_ÃÖÁ¾ÀÏÁ¤ " xfId="145" xr:uid="{00000000-0005-0000-0000-000058000000}"/>
    <cellStyle name="AeE­ [0]_AOA¾AIA¤  2" xfId="146" xr:uid="{00000000-0005-0000-0000-000059000000}"/>
    <cellStyle name="ÅëÈ­ [0]_lx-taxi " xfId="147" xr:uid="{00000000-0005-0000-0000-00005A000000}"/>
    <cellStyle name="AeE­ [0]_M105CDT " xfId="148" xr:uid="{00000000-0005-0000-0000-00005B000000}"/>
    <cellStyle name="ÅëÈ­ [0]_MKN-M1.1 " xfId="149" xr:uid="{00000000-0005-0000-0000-00005C000000}"/>
    <cellStyle name="AeE­ [0]_ºÐ·u±a01_AoAO°eE¹ " xfId="150" xr:uid="{00000000-0005-0000-0000-00005D000000}"/>
    <cellStyle name="ÅëÈ­ [0]_ºÐ·ù±â01_ÅõÀÔ°èÈ¹ " xfId="151" xr:uid="{00000000-0005-0000-0000-00005E000000}"/>
    <cellStyle name="AeE­ [0]_ºÐ·u±a02_AoAO°eE¹ " xfId="152" xr:uid="{00000000-0005-0000-0000-00005F000000}"/>
    <cellStyle name="ÅëÈ­ [0]_ºÐ·ù±â02_ÅõÀÔ°èÈ¹ " xfId="153" xr:uid="{00000000-0005-0000-0000-000060000000}"/>
    <cellStyle name="AeE­ [0]_ºÐ·u±a03_AoAO°eE¹ " xfId="154" xr:uid="{00000000-0005-0000-0000-000061000000}"/>
    <cellStyle name="ÅëÈ­ [0]_ºÐ·ù±â03_ÅõÀÔ°èÈ¹ " xfId="155" xr:uid="{00000000-0005-0000-0000-000062000000}"/>
    <cellStyle name="AeE­ [0]_ºÐ·u±aAØ_AoAO°eE¹ " xfId="156" xr:uid="{00000000-0005-0000-0000-000063000000}"/>
    <cellStyle name="ÅëÈ­ [0]_ºÐ·ù±âÁØ_ÅõÀÔ°èÈ¹ " xfId="157" xr:uid="{00000000-0005-0000-0000-000064000000}"/>
    <cellStyle name="AeE­ [0]_ºÐ·u±aE￡_AoAO°eE¹ " xfId="158" xr:uid="{00000000-0005-0000-0000-000065000000}"/>
    <cellStyle name="ÅëÈ­ [0]_ºÐ·ù±âÈ£_ÅõÀÔ°èÈ¹ " xfId="159" xr:uid="{00000000-0005-0000-0000-000066000000}"/>
    <cellStyle name="AeE­ [0]_ºÐ·u±aE￡_AoAO°eE¹  2" xfId="160" xr:uid="{00000000-0005-0000-0000-000067000000}"/>
    <cellStyle name="ÅëÈ­ [0]_SAMPLE " xfId="161" xr:uid="{00000000-0005-0000-0000-000068000000}"/>
    <cellStyle name="AeE­ [0]_SAMPLE  2" xfId="162" xr:uid="{00000000-0005-0000-0000-000069000000}"/>
    <cellStyle name="ÅëÈ­ [0]_Sheet1 (2)_1.SUMMARY " xfId="163" xr:uid="{00000000-0005-0000-0000-00006A000000}"/>
    <cellStyle name="AeE­ [0]_Sheet1 (2)_3.MSCHEDULE¿μ¹R " xfId="164" xr:uid="{00000000-0005-0000-0000-00006B000000}"/>
    <cellStyle name="ÅëÈ­ [0]_Sheet1_1.SUMMARY " xfId="165" xr:uid="{00000000-0005-0000-0000-00006C000000}"/>
    <cellStyle name="AeE­ [0]_Sheet1_3.MSCHEDULE¿μ¹R " xfId="166" xr:uid="{00000000-0005-0000-0000-00006D000000}"/>
    <cellStyle name="ÅëÈ­ [0]_Sheet1_ÃÖÁ¾ÀÏÁ¤ " xfId="167" xr:uid="{00000000-0005-0000-0000-00006E000000}"/>
    <cellStyle name="AeE­ [0]_Sheet1_XD AOA¾AIA¤ " xfId="168" xr:uid="{00000000-0005-0000-0000-00006F000000}"/>
    <cellStyle name="ÅëÈ­ [0]_Sheet1_XD ÃÖÁ¾ÀÏÁ¤ " xfId="169" xr:uid="{00000000-0005-0000-0000-000070000000}"/>
    <cellStyle name="AeE­ [0]_Sheet1_XD AOA¾AIA¤  2" xfId="170" xr:uid="{00000000-0005-0000-0000-000071000000}"/>
    <cellStyle name="AeE­_¡U¾EU￢ A¾COºn±³ " xfId="171" xr:uid="{00000000-0005-0000-0000-000072000000}"/>
    <cellStyle name="ÅëÈ­_¡Ú¾ÈÜ¬ Á¾ÇÕºñ±³ " xfId="172" xr:uid="{00000000-0005-0000-0000-000073000000}"/>
    <cellStyle name="AeE­_¿i¿μ¾E " xfId="173" xr:uid="{00000000-0005-0000-0000-000074000000}"/>
    <cellStyle name="ÅëÈ­_±â¾È " xfId="174" xr:uid="{00000000-0005-0000-0000-000075000000}"/>
    <cellStyle name="AeE­_±aA¾CoE²" xfId="2" xr:uid="{00000000-0005-0000-0000-000076000000}"/>
    <cellStyle name="ÅëÈ­_¼­½ÄÃ¼01_ÅõÀÔ°èÈ¹ " xfId="175" xr:uid="{00000000-0005-0000-0000-000077000000}"/>
    <cellStyle name="AeE­_¼­½AAI¶÷_AoAO°eE¹ " xfId="176" xr:uid="{00000000-0005-0000-0000-000078000000}"/>
    <cellStyle name="ÅëÈ­_¼­½ÄÀÏ¶÷_ÅõÀÔ°èÈ¹ " xfId="177" xr:uid="{00000000-0005-0000-0000-000079000000}"/>
    <cellStyle name="AeE­_½CAuCoE² " xfId="178" xr:uid="{00000000-0005-0000-0000-00007A000000}"/>
    <cellStyle name="ÅëÈ­_1.ÆÇ¸Å½ÇÀû " xfId="179" xr:uid="{00000000-0005-0000-0000-00007B000000}"/>
    <cellStyle name="AeE­_1.SUMMARY " xfId="180" xr:uid="{00000000-0005-0000-0000-00007C000000}"/>
    <cellStyle name="ÅëÈ­_1.SUMMARY " xfId="181" xr:uid="{00000000-0005-0000-0000-00007D000000}"/>
    <cellStyle name="AeE­_2.CONCEPT " xfId="182" xr:uid="{00000000-0005-0000-0000-00007E000000}"/>
    <cellStyle name="ÅëÈ­_2.CONCEPT " xfId="183" xr:uid="{00000000-0005-0000-0000-00007F000000}"/>
    <cellStyle name="AeE­_3.MSCHEDULE¿μ¹R " xfId="184" xr:uid="{00000000-0005-0000-0000-000080000000}"/>
    <cellStyle name="ÅëÈ­_3PJTR°èÈ¹ " xfId="185" xr:uid="{00000000-0005-0000-0000-000081000000}"/>
    <cellStyle name="AeE­_4 " xfId="186" xr:uid="{00000000-0005-0000-0000-000082000000}"/>
    <cellStyle name="ÅëÈ­_4 " xfId="187" xr:uid="{00000000-0005-0000-0000-000083000000}"/>
    <cellStyle name="AeE­_5-3-3-1-1.≫y≫e±¸A¶ºÐ¼R-MAT'L¡­ " xfId="188" xr:uid="{00000000-0005-0000-0000-000084000000}"/>
    <cellStyle name="ÅëÈ­_6-3°æÀï·Â " xfId="189" xr:uid="{00000000-0005-0000-0000-000085000000}"/>
    <cellStyle name="AeE­_7.MASTER SCHEDULE " xfId="190" xr:uid="{00000000-0005-0000-0000-000086000000}"/>
    <cellStyle name="ÅëÈ­_7.MASTER SCHEDULE " xfId="191" xr:uid="{00000000-0005-0000-0000-000087000000}"/>
    <cellStyle name="AeE­_AI¿ø°eE¹ " xfId="192" xr:uid="{00000000-0005-0000-0000-000088000000}"/>
    <cellStyle name="ÅëÈ­_ÀÎ¿ø°èÈ¹ " xfId="193" xr:uid="{00000000-0005-0000-0000-000089000000}"/>
    <cellStyle name="AeE­_AOA¾AIA¤ " xfId="194" xr:uid="{00000000-0005-0000-0000-00008A000000}"/>
    <cellStyle name="ÅëÈ­_ÃÖÁ¾ÀÏÁ¤ " xfId="195" xr:uid="{00000000-0005-0000-0000-00008B000000}"/>
    <cellStyle name="AeE­_AOA¾AIA¤  2" xfId="196" xr:uid="{00000000-0005-0000-0000-00008C000000}"/>
    <cellStyle name="ÅëÈ­_lx-taxi " xfId="197" xr:uid="{00000000-0005-0000-0000-00008D000000}"/>
    <cellStyle name="AeE­_M105CDT " xfId="198" xr:uid="{00000000-0005-0000-0000-00008E000000}"/>
    <cellStyle name="ÅëÈ­_MKN-M1.1 " xfId="199" xr:uid="{00000000-0005-0000-0000-00008F000000}"/>
    <cellStyle name="AeE­_ºÐ·u±a01_AoAO°eE¹ " xfId="200" xr:uid="{00000000-0005-0000-0000-000090000000}"/>
    <cellStyle name="ÅëÈ­_ºÐ·ù±â01_ÅõÀÔ°èÈ¹ " xfId="201" xr:uid="{00000000-0005-0000-0000-000091000000}"/>
    <cellStyle name="AeE­_ºÐ·u±a02_AoAO°eE¹ " xfId="202" xr:uid="{00000000-0005-0000-0000-000092000000}"/>
    <cellStyle name="ÅëÈ­_ºÐ·ù±â02_ÅõÀÔ°èÈ¹ " xfId="203" xr:uid="{00000000-0005-0000-0000-000093000000}"/>
    <cellStyle name="AeE­_ºÐ·u±a03_AoAO°eE¹ " xfId="204" xr:uid="{00000000-0005-0000-0000-000094000000}"/>
    <cellStyle name="ÅëÈ­_ºÐ·ù±â03_ÅõÀÔ°èÈ¹ " xfId="205" xr:uid="{00000000-0005-0000-0000-000095000000}"/>
    <cellStyle name="AeE­_ºÐ·u±aAØ_AoAO°eE¹ " xfId="206" xr:uid="{00000000-0005-0000-0000-000096000000}"/>
    <cellStyle name="ÅëÈ­_ºÐ·ù±âÁØ_ÅõÀÔ°èÈ¹ " xfId="207" xr:uid="{00000000-0005-0000-0000-000097000000}"/>
    <cellStyle name="AeE­_ºÐ·u±aE￡_AoAO°eE¹ " xfId="208" xr:uid="{00000000-0005-0000-0000-000098000000}"/>
    <cellStyle name="ÅëÈ­_ºÐ·ù±âÈ£_ÅõÀÔ°èÈ¹ " xfId="209" xr:uid="{00000000-0005-0000-0000-000099000000}"/>
    <cellStyle name="AeE­_SAMPLE " xfId="210" xr:uid="{00000000-0005-0000-0000-00009A000000}"/>
    <cellStyle name="ÅëÈ­_SAMPLE " xfId="211" xr:uid="{00000000-0005-0000-0000-00009B000000}"/>
    <cellStyle name="AeE­_SAMPLE  2" xfId="212" xr:uid="{00000000-0005-0000-0000-00009C000000}"/>
    <cellStyle name="ÅëÈ­_Sheet1 (2)_1.SUMMARY " xfId="213" xr:uid="{00000000-0005-0000-0000-00009D000000}"/>
    <cellStyle name="AeE­_Sheet1 (2)_3.MSCHEDULE¿μ¹R " xfId="214" xr:uid="{00000000-0005-0000-0000-00009E000000}"/>
    <cellStyle name="ÅëÈ­_Sheet1_1.SUMMARY " xfId="215" xr:uid="{00000000-0005-0000-0000-00009F000000}"/>
    <cellStyle name="AeE­_Sheet1_3.MSCHEDULE¿μ¹R " xfId="216" xr:uid="{00000000-0005-0000-0000-0000A0000000}"/>
    <cellStyle name="ÅëÈ­_Sheet1_ÃÖÁ¾ÀÏÁ¤ " xfId="217" xr:uid="{00000000-0005-0000-0000-0000A1000000}"/>
    <cellStyle name="AeE­_Sheet1_XD AOA¾AIA¤ " xfId="218" xr:uid="{00000000-0005-0000-0000-0000A2000000}"/>
    <cellStyle name="ÅëÈ­_Sheet1_XD ÃÖÁ¾ÀÏÁ¤ " xfId="219" xr:uid="{00000000-0005-0000-0000-0000A3000000}"/>
    <cellStyle name="AeE­_Sheet1_XD AOA¾AIA¤  2" xfId="220" xr:uid="{00000000-0005-0000-0000-0000A4000000}"/>
    <cellStyle name="AeE¡ⓒ [0]_6-3¡Æⓒ¡Ai¡¤A " xfId="221" xr:uid="{00000000-0005-0000-0000-0000A5000000}"/>
    <cellStyle name="AeE¡ⓒ_6-3¡Æⓒ¡Ai¡¤A " xfId="222" xr:uid="{00000000-0005-0000-0000-0000A6000000}"/>
    <cellStyle name="AÞ¸¶ [0]_¡U¾EU￢ A¾COºn±³ " xfId="223" xr:uid="{00000000-0005-0000-0000-0000A7000000}"/>
    <cellStyle name="ÄÞ¸¶ [0]_¡Ú¾ÈÜ¬ Á¾ÇÕºñ±³ " xfId="224" xr:uid="{00000000-0005-0000-0000-0000A8000000}"/>
    <cellStyle name="AÞ¸¶ [0]_¿i¿μ¾E " xfId="225" xr:uid="{00000000-0005-0000-0000-0000A9000000}"/>
    <cellStyle name="ÄÞ¸¶ [0]_±â¾È " xfId="226" xr:uid="{00000000-0005-0000-0000-0000AA000000}"/>
    <cellStyle name="AÞ¸¶ [0]_±aA¾CoE²" xfId="3" xr:uid="{00000000-0005-0000-0000-0000AB000000}"/>
    <cellStyle name="ÄÞ¸¶ [0]_1.SUMMARY " xfId="227" xr:uid="{00000000-0005-0000-0000-0000AC000000}"/>
    <cellStyle name="AÞ¸¶ [0]_2.CONCEPT " xfId="228" xr:uid="{00000000-0005-0000-0000-0000AD000000}"/>
    <cellStyle name="ÄÞ¸¶ [0]_2.CONCEPT " xfId="229" xr:uid="{00000000-0005-0000-0000-0000AE000000}"/>
    <cellStyle name="AÞ¸¶ [0]_3.MSCHEDULE¿μ¹R " xfId="230" xr:uid="{00000000-0005-0000-0000-0000AF000000}"/>
    <cellStyle name="ÄÞ¸¶ [0]_3PJTR°èÈ¹ " xfId="231" xr:uid="{00000000-0005-0000-0000-0000B0000000}"/>
    <cellStyle name="AÞ¸¶ [0]_4 " xfId="232" xr:uid="{00000000-0005-0000-0000-0000B1000000}"/>
    <cellStyle name="ÄÞ¸¶ [0]_4 " xfId="233" xr:uid="{00000000-0005-0000-0000-0000B2000000}"/>
    <cellStyle name="AÞ¸¶ [0]_6-3°æAi·A " xfId="234" xr:uid="{00000000-0005-0000-0000-0000B3000000}"/>
    <cellStyle name="ÄÞ¸¶ [0]_6-3°æÀï·Â " xfId="235" xr:uid="{00000000-0005-0000-0000-0000B4000000}"/>
    <cellStyle name="AÞ¸¶ [0]_7.MASTER SCHEDULE " xfId="236" xr:uid="{00000000-0005-0000-0000-0000B5000000}"/>
    <cellStyle name="ÄÞ¸¶ [0]_7.MASTER SCHEDULE " xfId="237" xr:uid="{00000000-0005-0000-0000-0000B6000000}"/>
    <cellStyle name="AÞ¸¶ [0]_AI¿ø°eE¹ " xfId="238" xr:uid="{00000000-0005-0000-0000-0000B7000000}"/>
    <cellStyle name="ÄÞ¸¶ [0]_ÀÎ¿ø°èÈ¹ " xfId="239" xr:uid="{00000000-0005-0000-0000-0000B8000000}"/>
    <cellStyle name="AÞ¸¶ [0]_AOA¾AIA¤ " xfId="240" xr:uid="{00000000-0005-0000-0000-0000B9000000}"/>
    <cellStyle name="ÄÞ¸¶ [0]_ÃÖÁ¾ÀÏÁ¤ " xfId="241" xr:uid="{00000000-0005-0000-0000-0000BA000000}"/>
    <cellStyle name="AÞ¸¶ [0]_AOA¾AIA¤  2" xfId="242" xr:uid="{00000000-0005-0000-0000-0000BB000000}"/>
    <cellStyle name="ÄÞ¸¶ [0]_lx-taxi " xfId="243" xr:uid="{00000000-0005-0000-0000-0000BC000000}"/>
    <cellStyle name="AÞ¸¶ [0]_M105CDT " xfId="244" xr:uid="{00000000-0005-0000-0000-0000BD000000}"/>
    <cellStyle name="ÄÞ¸¶ [0]_MKN-M1.1 " xfId="245" xr:uid="{00000000-0005-0000-0000-0000BE000000}"/>
    <cellStyle name="AÞ¸¶ [0]_SAMPLE " xfId="246" xr:uid="{00000000-0005-0000-0000-0000BF000000}"/>
    <cellStyle name="ÄÞ¸¶ [0]_SAMPLE " xfId="247" xr:uid="{00000000-0005-0000-0000-0000C0000000}"/>
    <cellStyle name="AÞ¸¶ [0]_SAMPLE  2" xfId="248" xr:uid="{00000000-0005-0000-0000-0000C1000000}"/>
    <cellStyle name="ÄÞ¸¶ [0]_Sheet1 (2)_1.SUMMARY " xfId="249" xr:uid="{00000000-0005-0000-0000-0000C2000000}"/>
    <cellStyle name="AÞ¸¶ [0]_Sheet1 (2)_3.MSCHEDULE¿μ¹R " xfId="250" xr:uid="{00000000-0005-0000-0000-0000C3000000}"/>
    <cellStyle name="ÄÞ¸¶ [0]_Sheet1_1.SUMMARY " xfId="251" xr:uid="{00000000-0005-0000-0000-0000C4000000}"/>
    <cellStyle name="AÞ¸¶ [0]_Sheet1_3.MSCHEDULE¿μ¹R " xfId="252" xr:uid="{00000000-0005-0000-0000-0000C5000000}"/>
    <cellStyle name="ÄÞ¸¶ [0]_Sheet1_ÃÖÁ¾ÀÏÁ¤ " xfId="253" xr:uid="{00000000-0005-0000-0000-0000C6000000}"/>
    <cellStyle name="AÞ¸¶ [0]_Sheet1_XD AOA¾AIA¤ " xfId="254" xr:uid="{00000000-0005-0000-0000-0000C7000000}"/>
    <cellStyle name="ÄÞ¸¶ [0]_Sheet1_XD ÃÖÁ¾ÀÏÁ¤ " xfId="255" xr:uid="{00000000-0005-0000-0000-0000C8000000}"/>
    <cellStyle name="AÞ¸¶_¡U¾EU￢ A¾COºn±³ " xfId="256" xr:uid="{00000000-0005-0000-0000-0000C9000000}"/>
    <cellStyle name="ÄÞ¸¶_¡Ú¾ÈÜ¬ Á¾ÇÕºñ±³ " xfId="257" xr:uid="{00000000-0005-0000-0000-0000CA000000}"/>
    <cellStyle name="AÞ¸¶_¿i¿μ¾E " xfId="258" xr:uid="{00000000-0005-0000-0000-0000CB000000}"/>
    <cellStyle name="ÄÞ¸¶_±â¾È " xfId="259" xr:uid="{00000000-0005-0000-0000-0000CC000000}"/>
    <cellStyle name="AÞ¸¶_±aA¾CoE²" xfId="4" xr:uid="{00000000-0005-0000-0000-0000CD000000}"/>
    <cellStyle name="ÄÞ¸¶_1.SUMMARY " xfId="260" xr:uid="{00000000-0005-0000-0000-0000CE000000}"/>
    <cellStyle name="AÞ¸¶_2.CONCEPT " xfId="261" xr:uid="{00000000-0005-0000-0000-0000CF000000}"/>
    <cellStyle name="C￥AØ_#2(M17)_1" xfId="5" xr:uid="{00000000-0005-0000-0000-0000D0000000}"/>
    <cellStyle name="category" xfId="6" xr:uid="{00000000-0005-0000-0000-0000D1000000}"/>
    <cellStyle name="Comma [0]_ SG&amp;A Bridge " xfId="262" xr:uid="{00000000-0005-0000-0000-0000D2000000}"/>
    <cellStyle name="Comma_ SG&amp;A Bridge " xfId="263" xr:uid="{00000000-0005-0000-0000-0000D3000000}"/>
    <cellStyle name="Currency [0]_ SG&amp;A Bridge " xfId="264" xr:uid="{00000000-0005-0000-0000-0000D4000000}"/>
    <cellStyle name="Currency_ SG&amp;A Bridge " xfId="265" xr:uid="{00000000-0005-0000-0000-0000D5000000}"/>
    <cellStyle name="Dezimal [0]_Compiling Utility Macros" xfId="266" xr:uid="{00000000-0005-0000-0000-0000D6000000}"/>
    <cellStyle name="Dezimal_Compiling Utility Macros" xfId="267" xr:uid="{00000000-0005-0000-0000-0000D7000000}"/>
    <cellStyle name="Grey" xfId="7" xr:uid="{00000000-0005-0000-0000-0000D8000000}"/>
    <cellStyle name="HEADER" xfId="8" xr:uid="{00000000-0005-0000-0000-0000D9000000}"/>
    <cellStyle name="Header1" xfId="268" xr:uid="{00000000-0005-0000-0000-0000DA000000}"/>
    <cellStyle name="Header2" xfId="269" xr:uid="{00000000-0005-0000-0000-0000DB000000}"/>
    <cellStyle name="Header2 2" xfId="456" xr:uid="{00000000-0005-0000-0000-0000DC000000}"/>
    <cellStyle name="Input [yellow]" xfId="9" xr:uid="{00000000-0005-0000-0000-0000DD000000}"/>
    <cellStyle name="Input [yellow] 2" xfId="448" xr:uid="{00000000-0005-0000-0000-0000DE000000}"/>
    <cellStyle name="Model" xfId="10" xr:uid="{00000000-0005-0000-0000-0000DF000000}"/>
    <cellStyle name="Normal - Style1" xfId="11" xr:uid="{00000000-0005-0000-0000-0000E0000000}"/>
    <cellStyle name="Normal_ SG&amp;A Bridge " xfId="270" xr:uid="{00000000-0005-0000-0000-0000E1000000}"/>
    <cellStyle name="Percent [2]" xfId="12" xr:uid="{00000000-0005-0000-0000-0000E2000000}"/>
    <cellStyle name="Standard_Anpassen der Amortisation" xfId="271" xr:uid="{00000000-0005-0000-0000-0000E3000000}"/>
    <cellStyle name="subhead" xfId="13" xr:uid="{00000000-0005-0000-0000-0000E4000000}"/>
    <cellStyle name="W?rung [0]_Compiling Utility Macros" xfId="272" xr:uid="{00000000-0005-0000-0000-0000E5000000}"/>
    <cellStyle name="W?rung_Compiling Utility Macros" xfId="273" xr:uid="{00000000-0005-0000-0000-0000E6000000}"/>
    <cellStyle name="강조색1 2" xfId="50" xr:uid="{00000000-0005-0000-0000-0000E7000000}"/>
    <cellStyle name="강조색1 3" xfId="274" xr:uid="{00000000-0005-0000-0000-0000E8000000}"/>
    <cellStyle name="강조색2 2" xfId="51" xr:uid="{00000000-0005-0000-0000-0000E9000000}"/>
    <cellStyle name="강조색2 3" xfId="275" xr:uid="{00000000-0005-0000-0000-0000EA000000}"/>
    <cellStyle name="강조색3 2" xfId="32" xr:uid="{00000000-0005-0000-0000-0000EB000000}"/>
    <cellStyle name="강조색3 3" xfId="276" xr:uid="{00000000-0005-0000-0000-0000EC000000}"/>
    <cellStyle name="강조색4 2" xfId="37" xr:uid="{00000000-0005-0000-0000-0000ED000000}"/>
    <cellStyle name="강조색4 3" xfId="277" xr:uid="{00000000-0005-0000-0000-0000EE000000}"/>
    <cellStyle name="강조색5 2" xfId="57" xr:uid="{00000000-0005-0000-0000-0000EF000000}"/>
    <cellStyle name="강조색5 3" xfId="278" xr:uid="{00000000-0005-0000-0000-0000F0000000}"/>
    <cellStyle name="강조색6 2" xfId="33" xr:uid="{00000000-0005-0000-0000-0000F1000000}"/>
    <cellStyle name="강조색6 3" xfId="279" xr:uid="{00000000-0005-0000-0000-0000F2000000}"/>
    <cellStyle name="경고문 2" xfId="34" xr:uid="{00000000-0005-0000-0000-0000F3000000}"/>
    <cellStyle name="경고문 3" xfId="280" xr:uid="{00000000-0005-0000-0000-0000F4000000}"/>
    <cellStyle name="계산 2" xfId="36" xr:uid="{00000000-0005-0000-0000-0000F5000000}"/>
    <cellStyle name="계산 2 2" xfId="451" xr:uid="{00000000-0005-0000-0000-0000F6000000}"/>
    <cellStyle name="계산 3" xfId="281" xr:uid="{00000000-0005-0000-0000-0000F7000000}"/>
    <cellStyle name="계산 3 2" xfId="457" xr:uid="{00000000-0005-0000-0000-0000F8000000}"/>
    <cellStyle name="나쁨 2" xfId="52" xr:uid="{00000000-0005-0000-0000-0000F9000000}"/>
    <cellStyle name="나쁨 3" xfId="282" xr:uid="{00000000-0005-0000-0000-0000FA000000}"/>
    <cellStyle name="똿떓죶Ø괻_PRODUCT DETAIL Q3 (2)_ßæß§ºÐ´aaÐ " xfId="283" xr:uid="{00000000-0005-0000-0000-0000FB000000}"/>
    <cellStyle name="똿뗦먛귟 [0.00]_PRODUCT DETAIL Q1" xfId="284" xr:uid="{00000000-0005-0000-0000-0000FC000000}"/>
    <cellStyle name="똿뗦먛귟_PRODUCT DETAIL Q1" xfId="285" xr:uid="{00000000-0005-0000-0000-0000FD000000}"/>
    <cellStyle name="메모 2" xfId="59" xr:uid="{00000000-0005-0000-0000-0000FE000000}"/>
    <cellStyle name="메모 2 2" xfId="452" xr:uid="{00000000-0005-0000-0000-0000FF000000}"/>
    <cellStyle name="믅됞 [0.00]_PRODUCT DETAIL Q1" xfId="286" xr:uid="{00000000-0005-0000-0000-000000010000}"/>
    <cellStyle name="믅됞_PRODUCT DETAIL Q1" xfId="287" xr:uid="{00000000-0005-0000-0000-000001010000}"/>
    <cellStyle name="백분율" xfId="14" builtinId="5"/>
    <cellStyle name="백분율 2" xfId="74" xr:uid="{00000000-0005-0000-0000-000003010000}"/>
    <cellStyle name="백분율 3" xfId="288" xr:uid="{00000000-0005-0000-0000-000004010000}"/>
    <cellStyle name="백분율 4" xfId="439" xr:uid="{00000000-0005-0000-0000-000005010000}"/>
    <cellStyle name="백분율 4 2" xfId="482" xr:uid="{00000000-0005-0000-0000-000006010000}"/>
    <cellStyle name="보통 2" xfId="60" xr:uid="{00000000-0005-0000-0000-000007010000}"/>
    <cellStyle name="보통 3" xfId="289" xr:uid="{00000000-0005-0000-0000-000008010000}"/>
    <cellStyle name="보통 4" xfId="444" xr:uid="{00000000-0005-0000-0000-000009010000}"/>
    <cellStyle name="뷭?_빟랹둴봃섟 " xfId="290" xr:uid="{00000000-0005-0000-0000-00000A010000}"/>
    <cellStyle name="常规_Oracle Items" xfId="291" xr:uid="{00000000-0005-0000-0000-00000B010000}"/>
    <cellStyle name="설명 텍스트 2" xfId="61" xr:uid="{00000000-0005-0000-0000-00000C010000}"/>
    <cellStyle name="설명 텍스트 3" xfId="292" xr:uid="{00000000-0005-0000-0000-00000D010000}"/>
    <cellStyle name="셀 확인 2" xfId="62" xr:uid="{00000000-0005-0000-0000-00000E010000}"/>
    <cellStyle name="셀 확인 3" xfId="293" xr:uid="{00000000-0005-0000-0000-00000F010000}"/>
    <cellStyle name="쉼표 [0]" xfId="15" builtinId="6"/>
    <cellStyle name="쉼표 [0] 10" xfId="294" xr:uid="{00000000-0005-0000-0000-000011010000}"/>
    <cellStyle name="쉼표 [0] 10 2" xfId="295" xr:uid="{00000000-0005-0000-0000-000012010000}"/>
    <cellStyle name="쉼표 [0] 11" xfId="296" xr:uid="{00000000-0005-0000-0000-000013010000}"/>
    <cellStyle name="쉼표 [0] 11 2" xfId="297" xr:uid="{00000000-0005-0000-0000-000014010000}"/>
    <cellStyle name="쉼표 [0] 12" xfId="298" xr:uid="{00000000-0005-0000-0000-000015010000}"/>
    <cellStyle name="쉼표 [0] 12 2" xfId="299" xr:uid="{00000000-0005-0000-0000-000016010000}"/>
    <cellStyle name="쉼표 [0] 13" xfId="300" xr:uid="{00000000-0005-0000-0000-000017010000}"/>
    <cellStyle name="쉼표 [0] 13 2" xfId="301" xr:uid="{00000000-0005-0000-0000-000018010000}"/>
    <cellStyle name="쉼표 [0] 14" xfId="302" xr:uid="{00000000-0005-0000-0000-000019010000}"/>
    <cellStyle name="쉼표 [0] 15" xfId="303" xr:uid="{00000000-0005-0000-0000-00001A010000}"/>
    <cellStyle name="쉼표 [0] 16" xfId="304" xr:uid="{00000000-0005-0000-0000-00001B010000}"/>
    <cellStyle name="쉼표 [0] 17" xfId="305" xr:uid="{00000000-0005-0000-0000-00001C010000}"/>
    <cellStyle name="쉼표 [0] 18" xfId="306" xr:uid="{00000000-0005-0000-0000-00001D010000}"/>
    <cellStyle name="쉼표 [0] 19" xfId="307" xr:uid="{00000000-0005-0000-0000-00001E010000}"/>
    <cellStyle name="쉼표 [0] 2" xfId="24" xr:uid="{00000000-0005-0000-0000-00001F010000}"/>
    <cellStyle name="쉼표 [0] 2 2" xfId="63" xr:uid="{00000000-0005-0000-0000-000020010000}"/>
    <cellStyle name="쉼표 [0] 2 3" xfId="308" xr:uid="{00000000-0005-0000-0000-000021010000}"/>
    <cellStyle name="쉼표 [0] 2 4" xfId="309" xr:uid="{00000000-0005-0000-0000-000022010000}"/>
    <cellStyle name="쉼표 [0] 2 5" xfId="310" xr:uid="{00000000-0005-0000-0000-000023010000}"/>
    <cellStyle name="쉼표 [0] 20" xfId="311" xr:uid="{00000000-0005-0000-0000-000024010000}"/>
    <cellStyle name="쉼표 [0] 21" xfId="312" xr:uid="{00000000-0005-0000-0000-000025010000}"/>
    <cellStyle name="쉼표 [0] 22" xfId="313" xr:uid="{00000000-0005-0000-0000-000026010000}"/>
    <cellStyle name="쉼표 [0] 23" xfId="314" xr:uid="{00000000-0005-0000-0000-000027010000}"/>
    <cellStyle name="쉼표 [0] 24" xfId="315" xr:uid="{00000000-0005-0000-0000-000028010000}"/>
    <cellStyle name="쉼표 [0] 25" xfId="316" xr:uid="{00000000-0005-0000-0000-000029010000}"/>
    <cellStyle name="쉼표 [0] 26" xfId="317" xr:uid="{00000000-0005-0000-0000-00002A010000}"/>
    <cellStyle name="쉼표 [0] 27" xfId="318" xr:uid="{00000000-0005-0000-0000-00002B010000}"/>
    <cellStyle name="쉼표 [0] 28" xfId="319" xr:uid="{00000000-0005-0000-0000-00002C010000}"/>
    <cellStyle name="쉼표 [0] 29" xfId="320" xr:uid="{00000000-0005-0000-0000-00002D010000}"/>
    <cellStyle name="쉼표 [0] 3" xfId="25" xr:uid="{00000000-0005-0000-0000-00002E010000}"/>
    <cellStyle name="쉼표 [0] 3 2" xfId="321" xr:uid="{00000000-0005-0000-0000-00002F010000}"/>
    <cellStyle name="쉼표 [0] 3 3" xfId="322" xr:uid="{00000000-0005-0000-0000-000030010000}"/>
    <cellStyle name="쉼표 [0] 30" xfId="323" xr:uid="{00000000-0005-0000-0000-000031010000}"/>
    <cellStyle name="쉼표 [0] 31" xfId="324" xr:uid="{00000000-0005-0000-0000-000032010000}"/>
    <cellStyle name="쉼표 [0] 32" xfId="325" xr:uid="{00000000-0005-0000-0000-000033010000}"/>
    <cellStyle name="쉼표 [0] 33" xfId="326" xr:uid="{00000000-0005-0000-0000-000034010000}"/>
    <cellStyle name="쉼표 [0] 34" xfId="327" xr:uid="{00000000-0005-0000-0000-000035010000}"/>
    <cellStyle name="쉼표 [0] 35" xfId="328" xr:uid="{00000000-0005-0000-0000-000036010000}"/>
    <cellStyle name="쉼표 [0] 36" xfId="329" xr:uid="{00000000-0005-0000-0000-000037010000}"/>
    <cellStyle name="쉼표 [0] 37" xfId="330" xr:uid="{00000000-0005-0000-0000-000038010000}"/>
    <cellStyle name="쉼표 [0] 38" xfId="331" xr:uid="{00000000-0005-0000-0000-000039010000}"/>
    <cellStyle name="쉼표 [0] 39" xfId="421" xr:uid="{00000000-0005-0000-0000-00003A010000}"/>
    <cellStyle name="쉼표 [0] 39 2" xfId="465" xr:uid="{00000000-0005-0000-0000-00003B010000}"/>
    <cellStyle name="쉼표 [0] 4" xfId="30" xr:uid="{00000000-0005-0000-0000-00003C010000}"/>
    <cellStyle name="쉼표 [0] 4 2" xfId="332" xr:uid="{00000000-0005-0000-0000-00003D010000}"/>
    <cellStyle name="쉼표 [0] 4 3" xfId="333" xr:uid="{00000000-0005-0000-0000-00003E010000}"/>
    <cellStyle name="쉼표 [0] 4 4" xfId="450" xr:uid="{00000000-0005-0000-0000-00003F010000}"/>
    <cellStyle name="쉼표 [0] 40" xfId="423" xr:uid="{00000000-0005-0000-0000-000040010000}"/>
    <cellStyle name="쉼표 [0] 40 2" xfId="427" xr:uid="{00000000-0005-0000-0000-000041010000}"/>
    <cellStyle name="쉼표 [0] 40 2 2" xfId="437" xr:uid="{00000000-0005-0000-0000-000042010000}"/>
    <cellStyle name="쉼표 [0] 40 2 2 2" xfId="480" xr:uid="{00000000-0005-0000-0000-000043010000}"/>
    <cellStyle name="쉼표 [0] 40 2 3" xfId="443" xr:uid="{00000000-0005-0000-0000-000044010000}"/>
    <cellStyle name="쉼표 [0] 40 2 3 2" xfId="486" xr:uid="{00000000-0005-0000-0000-000045010000}"/>
    <cellStyle name="쉼표 [0] 40 2 4" xfId="470" xr:uid="{00000000-0005-0000-0000-000046010000}"/>
    <cellStyle name="쉼표 [0] 40 3" xfId="467" xr:uid="{00000000-0005-0000-0000-000047010000}"/>
    <cellStyle name="쉼표 [0] 41" xfId="429" xr:uid="{00000000-0005-0000-0000-000048010000}"/>
    <cellStyle name="쉼표 [0] 41 2" xfId="472" xr:uid="{00000000-0005-0000-0000-000049010000}"/>
    <cellStyle name="쉼표 [0] 42" xfId="431" xr:uid="{00000000-0005-0000-0000-00004A010000}"/>
    <cellStyle name="쉼표 [0] 42 2" xfId="474" xr:uid="{00000000-0005-0000-0000-00004B010000}"/>
    <cellStyle name="쉼표 [0] 43" xfId="433" xr:uid="{00000000-0005-0000-0000-00004C010000}"/>
    <cellStyle name="쉼표 [0] 43 2" xfId="476" xr:uid="{00000000-0005-0000-0000-00004D010000}"/>
    <cellStyle name="쉼표 [0] 44" xfId="435" xr:uid="{00000000-0005-0000-0000-00004E010000}"/>
    <cellStyle name="쉼표 [0] 44 2" xfId="446" xr:uid="{00000000-0005-0000-0000-00004F010000}"/>
    <cellStyle name="쉼표 [0] 44 2 2" xfId="488" xr:uid="{00000000-0005-0000-0000-000050010000}"/>
    <cellStyle name="쉼표 [0] 44 3" xfId="478" xr:uid="{00000000-0005-0000-0000-000051010000}"/>
    <cellStyle name="쉼표 [0] 5" xfId="334" xr:uid="{00000000-0005-0000-0000-000052010000}"/>
    <cellStyle name="쉼표 [0] 5 2" xfId="335" xr:uid="{00000000-0005-0000-0000-000053010000}"/>
    <cellStyle name="쉼표 [0] 6" xfId="336" xr:uid="{00000000-0005-0000-0000-000054010000}"/>
    <cellStyle name="쉼표 [0] 7" xfId="337" xr:uid="{00000000-0005-0000-0000-000055010000}"/>
    <cellStyle name="쉼표 [0] 7 2" xfId="338" xr:uid="{00000000-0005-0000-0000-000056010000}"/>
    <cellStyle name="쉼표 [0] 8" xfId="339" xr:uid="{00000000-0005-0000-0000-000057010000}"/>
    <cellStyle name="쉼표 [0] 8 2" xfId="340" xr:uid="{00000000-0005-0000-0000-000058010000}"/>
    <cellStyle name="쉼표 [0] 9" xfId="341" xr:uid="{00000000-0005-0000-0000-000059010000}"/>
    <cellStyle name="쉼표 [0] 9 2" xfId="342" xr:uid="{00000000-0005-0000-0000-00005A010000}"/>
    <cellStyle name="스타일 1" xfId="26" xr:uid="{00000000-0005-0000-0000-00005B010000}"/>
    <cellStyle name="연결된 셀 2" xfId="64" xr:uid="{00000000-0005-0000-0000-00005C010000}"/>
    <cellStyle name="연결된 셀 3" xfId="343" xr:uid="{00000000-0005-0000-0000-00005D010000}"/>
    <cellStyle name="요약 2" xfId="65" xr:uid="{00000000-0005-0000-0000-00005E010000}"/>
    <cellStyle name="요약 2 2" xfId="453" xr:uid="{00000000-0005-0000-0000-00005F010000}"/>
    <cellStyle name="요약 3" xfId="344" xr:uid="{00000000-0005-0000-0000-000060010000}"/>
    <cellStyle name="요약 3 2" xfId="458" xr:uid="{00000000-0005-0000-0000-000061010000}"/>
    <cellStyle name="입력 2" xfId="66" xr:uid="{00000000-0005-0000-0000-000062010000}"/>
    <cellStyle name="입력 2 2" xfId="454" xr:uid="{00000000-0005-0000-0000-000063010000}"/>
    <cellStyle name="입력 3" xfId="345" xr:uid="{00000000-0005-0000-0000-000064010000}"/>
    <cellStyle name="입력 3 2" xfId="459" xr:uid="{00000000-0005-0000-0000-000065010000}"/>
    <cellStyle name="제목 1 2" xfId="68" xr:uid="{00000000-0005-0000-0000-000066010000}"/>
    <cellStyle name="제목 2 2" xfId="69" xr:uid="{00000000-0005-0000-0000-000067010000}"/>
    <cellStyle name="제목 3 2" xfId="70" xr:uid="{00000000-0005-0000-0000-000068010000}"/>
    <cellStyle name="제목 4 2" xfId="71" xr:uid="{00000000-0005-0000-0000-000069010000}"/>
    <cellStyle name="제목 5" xfId="67" xr:uid="{00000000-0005-0000-0000-00006A010000}"/>
    <cellStyle name="좋음 2" xfId="72" xr:uid="{00000000-0005-0000-0000-00006B010000}"/>
    <cellStyle name="좋음 3" xfId="346" xr:uid="{00000000-0005-0000-0000-00006C010000}"/>
    <cellStyle name="출력 2" xfId="73" xr:uid="{00000000-0005-0000-0000-00006D010000}"/>
    <cellStyle name="출력 2 2" xfId="455" xr:uid="{00000000-0005-0000-0000-00006E010000}"/>
    <cellStyle name="출력 3" xfId="347" xr:uid="{00000000-0005-0000-0000-00006F010000}"/>
    <cellStyle name="출력 3 2" xfId="460" xr:uid="{00000000-0005-0000-0000-000070010000}"/>
    <cellStyle name="콤마 [0]_ " xfId="348" xr:uid="{00000000-0005-0000-0000-000071010000}"/>
    <cellStyle name="콤마_ " xfId="349" xr:uid="{00000000-0005-0000-0000-000072010000}"/>
    <cellStyle name="통화 [0] 2" xfId="350" xr:uid="{00000000-0005-0000-0000-000073010000}"/>
    <cellStyle name="통화 [0] 2 2" xfId="351" xr:uid="{00000000-0005-0000-0000-000074010000}"/>
    <cellStyle name="통화 [0] 2 3" xfId="352" xr:uid="{00000000-0005-0000-0000-000075010000}"/>
    <cellStyle name="통화 [0] 3" xfId="353" xr:uid="{00000000-0005-0000-0000-000076010000}"/>
    <cellStyle name="통화 [0] 4" xfId="354" xr:uid="{00000000-0005-0000-0000-000077010000}"/>
    <cellStyle name="통화 [0] 5" xfId="355" xr:uid="{00000000-0005-0000-0000-000078010000}"/>
    <cellStyle name="통화 [0] 6" xfId="356" xr:uid="{00000000-0005-0000-0000-000079010000}"/>
    <cellStyle name="통화 [0] 7" xfId="357" xr:uid="{00000000-0005-0000-0000-00007A010000}"/>
    <cellStyle name="팒" xfId="358" xr:uid="{00000000-0005-0000-0000-00007B010000}"/>
    <cellStyle name="표준" xfId="0" builtinId="0"/>
    <cellStyle name="표준 10" xfId="359" xr:uid="{00000000-0005-0000-0000-00007D010000}"/>
    <cellStyle name="표준 10 16" xfId="16" xr:uid="{00000000-0005-0000-0000-00007E010000}"/>
    <cellStyle name="표준 10 2" xfId="360" xr:uid="{00000000-0005-0000-0000-00007F010000}"/>
    <cellStyle name="표준 11" xfId="361" xr:uid="{00000000-0005-0000-0000-000080010000}"/>
    <cellStyle name="표준 11 2" xfId="362" xr:uid="{00000000-0005-0000-0000-000081010000}"/>
    <cellStyle name="표준 12" xfId="363" xr:uid="{00000000-0005-0000-0000-000082010000}"/>
    <cellStyle name="표준 12 2" xfId="364" xr:uid="{00000000-0005-0000-0000-000083010000}"/>
    <cellStyle name="표준 13" xfId="365" xr:uid="{00000000-0005-0000-0000-000084010000}"/>
    <cellStyle name="표준 14" xfId="366" xr:uid="{00000000-0005-0000-0000-000085010000}"/>
    <cellStyle name="표준 14 2" xfId="367" xr:uid="{00000000-0005-0000-0000-000086010000}"/>
    <cellStyle name="표준 15" xfId="368" xr:uid="{00000000-0005-0000-0000-000087010000}"/>
    <cellStyle name="표준 15 2" xfId="369" xr:uid="{00000000-0005-0000-0000-000088010000}"/>
    <cellStyle name="표준 16" xfId="370" xr:uid="{00000000-0005-0000-0000-000089010000}"/>
    <cellStyle name="표준 16 2" xfId="371" xr:uid="{00000000-0005-0000-0000-00008A010000}"/>
    <cellStyle name="표준 17" xfId="372" xr:uid="{00000000-0005-0000-0000-00008B010000}"/>
    <cellStyle name="표준 17 2" xfId="373" xr:uid="{00000000-0005-0000-0000-00008C010000}"/>
    <cellStyle name="표준 18" xfId="374" xr:uid="{00000000-0005-0000-0000-00008D010000}"/>
    <cellStyle name="표준 18 2" xfId="375" xr:uid="{00000000-0005-0000-0000-00008E010000}"/>
    <cellStyle name="표준 19" xfId="376" xr:uid="{00000000-0005-0000-0000-00008F010000}"/>
    <cellStyle name="표준 19 2" xfId="377" xr:uid="{00000000-0005-0000-0000-000090010000}"/>
    <cellStyle name="표준 2" xfId="23" xr:uid="{00000000-0005-0000-0000-000091010000}"/>
    <cellStyle name="표준 2 2" xfId="75" xr:uid="{00000000-0005-0000-0000-000092010000}"/>
    <cellStyle name="표준 2 2 2 17" xfId="424" xr:uid="{00000000-0005-0000-0000-000093010000}"/>
    <cellStyle name="표준 2 3" xfId="378" xr:uid="{00000000-0005-0000-0000-000094010000}"/>
    <cellStyle name="표준 20" xfId="379" xr:uid="{00000000-0005-0000-0000-000095010000}"/>
    <cellStyle name="표준 20 2" xfId="380" xr:uid="{00000000-0005-0000-0000-000096010000}"/>
    <cellStyle name="표준 21" xfId="381" xr:uid="{00000000-0005-0000-0000-000097010000}"/>
    <cellStyle name="표준 21 2" xfId="382" xr:uid="{00000000-0005-0000-0000-000098010000}"/>
    <cellStyle name="표준 22" xfId="383" xr:uid="{00000000-0005-0000-0000-000099010000}"/>
    <cellStyle name="표준 22 2" xfId="384" xr:uid="{00000000-0005-0000-0000-00009A010000}"/>
    <cellStyle name="표준 23" xfId="385" xr:uid="{00000000-0005-0000-0000-00009B010000}"/>
    <cellStyle name="표준 23 2" xfId="386" xr:uid="{00000000-0005-0000-0000-00009C010000}"/>
    <cellStyle name="표준 24" xfId="387" xr:uid="{00000000-0005-0000-0000-00009D010000}"/>
    <cellStyle name="표준 25" xfId="388" xr:uid="{00000000-0005-0000-0000-00009E010000}"/>
    <cellStyle name="표준 26" xfId="389" xr:uid="{00000000-0005-0000-0000-00009F010000}"/>
    <cellStyle name="표준 27" xfId="390" xr:uid="{00000000-0005-0000-0000-0000A0010000}"/>
    <cellStyle name="표준 28" xfId="391" xr:uid="{00000000-0005-0000-0000-0000A1010000}"/>
    <cellStyle name="표준 29" xfId="392" xr:uid="{00000000-0005-0000-0000-0000A2010000}"/>
    <cellStyle name="표준 3" xfId="27" xr:uid="{00000000-0005-0000-0000-0000A3010000}"/>
    <cellStyle name="표준 3 2" xfId="393" xr:uid="{00000000-0005-0000-0000-0000A4010000}"/>
    <cellStyle name="표준 3 3" xfId="394" xr:uid="{00000000-0005-0000-0000-0000A5010000}"/>
    <cellStyle name="표준 30" xfId="395" xr:uid="{00000000-0005-0000-0000-0000A6010000}"/>
    <cellStyle name="표준 31" xfId="396" xr:uid="{00000000-0005-0000-0000-0000A7010000}"/>
    <cellStyle name="표준 32" xfId="397" xr:uid="{00000000-0005-0000-0000-0000A8010000}"/>
    <cellStyle name="표준 33" xfId="398" xr:uid="{00000000-0005-0000-0000-0000A9010000}"/>
    <cellStyle name="표준 34" xfId="399" xr:uid="{00000000-0005-0000-0000-0000AA010000}"/>
    <cellStyle name="표준 35" xfId="400" xr:uid="{00000000-0005-0000-0000-0000AB010000}"/>
    <cellStyle name="표준 36" xfId="401" xr:uid="{00000000-0005-0000-0000-0000AC010000}"/>
    <cellStyle name="표준 37" xfId="402" xr:uid="{00000000-0005-0000-0000-0000AD010000}"/>
    <cellStyle name="표준 38" xfId="403" xr:uid="{00000000-0005-0000-0000-0000AE010000}"/>
    <cellStyle name="표준 39" xfId="404" xr:uid="{00000000-0005-0000-0000-0000AF010000}"/>
    <cellStyle name="표준 4" xfId="28" xr:uid="{00000000-0005-0000-0000-0000B0010000}"/>
    <cellStyle name="표준 4 2" xfId="405" xr:uid="{00000000-0005-0000-0000-0000B1010000}"/>
    <cellStyle name="표준 40" xfId="420" xr:uid="{00000000-0005-0000-0000-0000B2010000}"/>
    <cellStyle name="표준 40 2" xfId="464" xr:uid="{00000000-0005-0000-0000-0000B3010000}"/>
    <cellStyle name="표준 41" xfId="422" xr:uid="{00000000-0005-0000-0000-0000B4010000}"/>
    <cellStyle name="표준 41 2" xfId="426" xr:uid="{00000000-0005-0000-0000-0000B5010000}"/>
    <cellStyle name="표준 41 2 2" xfId="469" xr:uid="{00000000-0005-0000-0000-0000B6010000}"/>
    <cellStyle name="표준 41 3" xfId="436" xr:uid="{00000000-0005-0000-0000-0000B7010000}"/>
    <cellStyle name="표준 41 3 2" xfId="479" xr:uid="{00000000-0005-0000-0000-0000B8010000}"/>
    <cellStyle name="표준 41 4" xfId="442" xr:uid="{00000000-0005-0000-0000-0000B9010000}"/>
    <cellStyle name="표준 41 4 2" xfId="485" xr:uid="{00000000-0005-0000-0000-0000BA010000}"/>
    <cellStyle name="표준 41 5" xfId="466" xr:uid="{00000000-0005-0000-0000-0000BB010000}"/>
    <cellStyle name="표준 42" xfId="425" xr:uid="{00000000-0005-0000-0000-0000BC010000}"/>
    <cellStyle name="표준 42 2" xfId="468" xr:uid="{00000000-0005-0000-0000-0000BD010000}"/>
    <cellStyle name="표준 43" xfId="417" xr:uid="{00000000-0005-0000-0000-0000BE010000}"/>
    <cellStyle name="표준 43 2" xfId="418" xr:uid="{00000000-0005-0000-0000-0000BF010000}"/>
    <cellStyle name="표준 43 2 2" xfId="462" xr:uid="{00000000-0005-0000-0000-0000C0010000}"/>
    <cellStyle name="표준 43 3" xfId="419" xr:uid="{00000000-0005-0000-0000-0000C1010000}"/>
    <cellStyle name="표준 43 3 2" xfId="463" xr:uid="{00000000-0005-0000-0000-0000C2010000}"/>
    <cellStyle name="표준 43 4" xfId="461" xr:uid="{00000000-0005-0000-0000-0000C3010000}"/>
    <cellStyle name="표준 44" xfId="428" xr:uid="{00000000-0005-0000-0000-0000C4010000}"/>
    <cellStyle name="표준 44 2" xfId="471" xr:uid="{00000000-0005-0000-0000-0000C5010000}"/>
    <cellStyle name="표준 45" xfId="430" xr:uid="{00000000-0005-0000-0000-0000C6010000}"/>
    <cellStyle name="표준 45 2" xfId="473" xr:uid="{00000000-0005-0000-0000-0000C7010000}"/>
    <cellStyle name="표준 46" xfId="432" xr:uid="{00000000-0005-0000-0000-0000C8010000}"/>
    <cellStyle name="표준 46 2" xfId="475" xr:uid="{00000000-0005-0000-0000-0000C9010000}"/>
    <cellStyle name="표준 47" xfId="434" xr:uid="{00000000-0005-0000-0000-0000CA010000}"/>
    <cellStyle name="표준 47 2" xfId="477" xr:uid="{00000000-0005-0000-0000-0000CB010000}"/>
    <cellStyle name="표준 47 3" xfId="440" xr:uid="{00000000-0005-0000-0000-0000CC010000}"/>
    <cellStyle name="표준 47 3 2" xfId="483" xr:uid="{00000000-0005-0000-0000-0000CD010000}"/>
    <cellStyle name="표준 48" xfId="438" xr:uid="{00000000-0005-0000-0000-0000CE010000}"/>
    <cellStyle name="표준 48 2" xfId="445" xr:uid="{00000000-0005-0000-0000-0000CF010000}"/>
    <cellStyle name="표준 48 2 2" xfId="487" xr:uid="{00000000-0005-0000-0000-0000D0010000}"/>
    <cellStyle name="표준 48 3" xfId="481" xr:uid="{00000000-0005-0000-0000-0000D1010000}"/>
    <cellStyle name="표준 49" xfId="441" xr:uid="{00000000-0005-0000-0000-0000D2010000}"/>
    <cellStyle name="표준 49 2" xfId="484" xr:uid="{00000000-0005-0000-0000-0000D3010000}"/>
    <cellStyle name="표준 5" xfId="29" xr:uid="{00000000-0005-0000-0000-0000D4010000}"/>
    <cellStyle name="표준 5 2" xfId="406" xr:uid="{00000000-0005-0000-0000-0000D5010000}"/>
    <cellStyle name="표준 50" xfId="447" xr:uid="{00000000-0005-0000-0000-0000D6010000}"/>
    <cellStyle name="표준 50 2" xfId="489" xr:uid="{00000000-0005-0000-0000-0000D7010000}"/>
    <cellStyle name="표준 6" xfId="38" xr:uid="{00000000-0005-0000-0000-0000D8010000}"/>
    <cellStyle name="표준 6 2" xfId="407" xr:uid="{00000000-0005-0000-0000-0000D9010000}"/>
    <cellStyle name="표준 7" xfId="22" xr:uid="{00000000-0005-0000-0000-0000DA010000}"/>
    <cellStyle name="표준 7 2" xfId="408" xr:uid="{00000000-0005-0000-0000-0000DB010000}"/>
    <cellStyle name="표준 7 3" xfId="449" xr:uid="{00000000-0005-0000-0000-0000DC010000}"/>
    <cellStyle name="표준 8" xfId="409" xr:uid="{00000000-0005-0000-0000-0000DD010000}"/>
    <cellStyle name="표준 8 2" xfId="410" xr:uid="{00000000-0005-0000-0000-0000DE010000}"/>
    <cellStyle name="표준 9" xfId="411" xr:uid="{00000000-0005-0000-0000-0000DF010000}"/>
    <cellStyle name="표준 9 2" xfId="412" xr:uid="{00000000-0005-0000-0000-0000E0010000}"/>
    <cellStyle name="표준_FTM-BM" xfId="17" xr:uid="{00000000-0005-0000-0000-0000E1010000}"/>
    <cellStyle name="표준_P7 176K 증설 매엽 견적_FAT_071106_V1" xfId="18" xr:uid="{00000000-0005-0000-0000-0000E2010000}"/>
    <cellStyle name="표준_Rep eng Gantry-원가" xfId="19" xr:uid="{00000000-0005-0000-0000-0000E3010000}"/>
    <cellStyle name="표준_Rep eng Gantry-원가_강영민 견적비교가격분석 TOOL(마스터)_가격비교 분석내역_TW 검사기" xfId="20" xr:uid="{00000000-0005-0000-0000-0000E4010000}"/>
    <cellStyle name="標準_Sheet1" xfId="413" xr:uid="{00000000-0005-0000-0000-0000E5010000}"/>
    <cellStyle name="표준_견적갑" xfId="21" xr:uid="{00000000-0005-0000-0000-0000E6010000}"/>
    <cellStyle name="標準_六面機（日立エーアｲシー向）部品表" xfId="414" xr:uid="{00000000-0005-0000-0000-0000E7010000}"/>
    <cellStyle name="하이퍼링크 2" xfId="415" xr:uid="{00000000-0005-0000-0000-0000E8010000}"/>
    <cellStyle name="하이퍼링크 2 2" xfId="416" xr:uid="{00000000-0005-0000-0000-0000E9010000}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5</xdr:row>
      <xdr:rowOff>52668</xdr:rowOff>
    </xdr:from>
    <xdr:to>
      <xdr:col>8</xdr:col>
      <xdr:colOff>857250</xdr:colOff>
      <xdr:row>7</xdr:row>
      <xdr:rowOff>105336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02556" y="1128433"/>
          <a:ext cx="533400" cy="500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showGridLines="0" tabSelected="1" zoomScale="85" zoomScaleNormal="85" workbookViewId="0">
      <selection activeCell="G8" sqref="G8:I8"/>
    </sheetView>
  </sheetViews>
  <sheetFormatPr defaultRowHeight="14"/>
  <cols>
    <col min="1" max="1" width="1.1640625" style="5" customWidth="1"/>
    <col min="2" max="2" width="4.33203125" style="5" customWidth="1"/>
    <col min="3" max="3" width="22.58203125" style="5" customWidth="1"/>
    <col min="4" max="4" width="17.4140625" style="5" customWidth="1"/>
    <col min="5" max="5" width="4.6640625" style="5" customWidth="1"/>
    <col min="6" max="6" width="6.33203125" style="5" customWidth="1"/>
    <col min="7" max="7" width="15.4140625" style="5" customWidth="1"/>
    <col min="8" max="8" width="14.1640625" style="5" customWidth="1"/>
    <col min="9" max="9" width="19.58203125" style="5" customWidth="1"/>
    <col min="10" max="10" width="2" style="5" customWidth="1"/>
    <col min="11" max="11" width="16" customWidth="1"/>
    <col min="12" max="12" width="3.4140625" customWidth="1"/>
    <col min="13" max="13" width="3.83203125" customWidth="1"/>
    <col min="14" max="14" width="3.6640625" customWidth="1"/>
    <col min="15" max="15" width="16.58203125" bestFit="1" customWidth="1"/>
  </cols>
  <sheetData>
    <row r="1" spans="1:10" ht="6.65" customHeight="1" thickBot="1"/>
    <row r="2" spans="1:10">
      <c r="B2" s="6"/>
      <c r="C2" s="7"/>
      <c r="D2" s="7"/>
      <c r="E2" s="7"/>
      <c r="F2" s="7"/>
      <c r="G2" s="7"/>
      <c r="H2" s="7"/>
      <c r="I2" s="8"/>
    </row>
    <row r="3" spans="1:10" ht="31.5" thickBot="1">
      <c r="B3" s="9"/>
      <c r="C3" s="10" t="s">
        <v>1</v>
      </c>
      <c r="D3" s="155" t="s">
        <v>28</v>
      </c>
      <c r="E3" s="155"/>
      <c r="F3" s="155"/>
      <c r="G3" s="155"/>
      <c r="H3" s="10"/>
      <c r="I3" s="11"/>
    </row>
    <row r="4" spans="1:10" ht="15" customHeight="1" thickTop="1">
      <c r="B4" s="9"/>
      <c r="C4" s="12"/>
      <c r="D4" s="13"/>
      <c r="E4" s="13"/>
      <c r="F4" s="13"/>
      <c r="G4" s="13"/>
      <c r="H4" s="12"/>
      <c r="I4" s="11"/>
    </row>
    <row r="5" spans="1:10" s="30" customFormat="1" ht="18" customHeight="1">
      <c r="A5" s="5"/>
      <c r="B5" s="156" t="s">
        <v>91</v>
      </c>
      <c r="C5" s="157"/>
      <c r="D5" s="157"/>
      <c r="E5" s="5"/>
      <c r="F5" s="5"/>
      <c r="G5" s="158" t="s">
        <v>13</v>
      </c>
      <c r="H5" s="158"/>
      <c r="I5" s="159"/>
      <c r="J5" s="5"/>
    </row>
    <row r="6" spans="1:10" s="30" customFormat="1" ht="18" customHeight="1">
      <c r="A6" s="5"/>
      <c r="B6" s="156"/>
      <c r="C6" s="157"/>
      <c r="D6" s="157"/>
      <c r="E6" s="5"/>
      <c r="F6" s="5"/>
      <c r="G6" s="158" t="s">
        <v>14</v>
      </c>
      <c r="H6" s="158"/>
      <c r="I6" s="159"/>
      <c r="J6" s="5"/>
    </row>
    <row r="7" spans="1:10" s="30" customFormat="1" ht="18" customHeight="1">
      <c r="A7" s="5"/>
      <c r="B7" s="14"/>
      <c r="C7" s="110"/>
      <c r="D7" s="5"/>
      <c r="E7" s="5"/>
      <c r="F7" s="5"/>
      <c r="G7" s="158" t="s">
        <v>56</v>
      </c>
      <c r="H7" s="158"/>
      <c r="I7" s="159"/>
      <c r="J7" s="5"/>
    </row>
    <row r="8" spans="1:10" s="30" customFormat="1" ht="18" customHeight="1">
      <c r="A8" s="5"/>
      <c r="B8" s="9"/>
      <c r="C8" s="150"/>
      <c r="D8" s="150"/>
      <c r="E8" s="5"/>
      <c r="F8" s="5"/>
      <c r="G8" s="151" t="s">
        <v>94</v>
      </c>
      <c r="H8" s="152"/>
      <c r="I8" s="153"/>
      <c r="J8" s="5"/>
    </row>
    <row r="9" spans="1:10" s="30" customFormat="1" ht="18" customHeight="1">
      <c r="A9" s="5"/>
      <c r="B9" s="9"/>
      <c r="C9" s="5"/>
      <c r="D9" s="5"/>
      <c r="E9" s="5"/>
      <c r="F9" s="5"/>
      <c r="G9" s="158" t="s">
        <v>36</v>
      </c>
      <c r="H9" s="158"/>
      <c r="I9" s="159"/>
      <c r="J9" s="5"/>
    </row>
    <row r="10" spans="1:10" s="30" customFormat="1" ht="18" customHeight="1">
      <c r="A10" s="5"/>
      <c r="B10" s="89" t="str">
        <f>'2.상세견적서(을)'!$B$1</f>
        <v>마이크로 LED 1차전사 장비 Mixing 기능 구현 (2 PC)</v>
      </c>
      <c r="C10" s="86"/>
      <c r="D10" s="5"/>
      <c r="E10" s="5"/>
      <c r="F10" s="5"/>
      <c r="G10" s="158" t="s">
        <v>37</v>
      </c>
      <c r="H10" s="158"/>
      <c r="I10" s="159"/>
      <c r="J10" s="5"/>
    </row>
    <row r="11" spans="1:10" s="30" customFormat="1" ht="18" customHeight="1">
      <c r="A11" s="5"/>
      <c r="B11" s="133">
        <f>$H$29</f>
        <v>75600000</v>
      </c>
      <c r="C11" s="134"/>
      <c r="D11" s="5"/>
      <c r="E11" s="5"/>
      <c r="F11" s="5"/>
      <c r="G11" s="158" t="s">
        <v>73</v>
      </c>
      <c r="H11" s="158"/>
      <c r="I11" s="159"/>
      <c r="J11" s="5"/>
    </row>
    <row r="12" spans="1:10" s="30" customFormat="1" ht="18" customHeight="1">
      <c r="A12" s="5"/>
      <c r="B12" s="160" t="s">
        <v>86</v>
      </c>
      <c r="C12" s="161"/>
      <c r="D12" s="161"/>
      <c r="E12" s="5"/>
      <c r="F12" s="5"/>
      <c r="G12" s="158" t="s">
        <v>87</v>
      </c>
      <c r="H12" s="158"/>
      <c r="I12" s="159"/>
      <c r="J12" s="5"/>
    </row>
    <row r="13" spans="1:10" s="30" customFormat="1" ht="18" customHeight="1">
      <c r="A13" s="5"/>
      <c r="B13" s="9"/>
      <c r="C13" s="5"/>
      <c r="D13" s="5"/>
      <c r="E13" s="5"/>
      <c r="F13" s="5"/>
      <c r="G13" s="145">
        <f>'2.상세견적서(을)'!$I$1</f>
        <v>45636</v>
      </c>
      <c r="H13" s="145"/>
      <c r="I13" s="146"/>
      <c r="J13" s="5"/>
    </row>
    <row r="14" spans="1:10" s="30" customFormat="1" ht="18" customHeight="1" thickBot="1">
      <c r="A14" s="5"/>
      <c r="B14" s="14" t="s">
        <v>2</v>
      </c>
      <c r="C14" s="5"/>
      <c r="D14" s="5"/>
      <c r="E14" s="5"/>
      <c r="F14" s="5"/>
      <c r="G14" s="15"/>
      <c r="H14" s="135" t="s">
        <v>29</v>
      </c>
      <c r="I14" s="136"/>
      <c r="J14" s="5"/>
    </row>
    <row r="15" spans="1:10" ht="18.75" customHeight="1">
      <c r="B15" s="16" t="s">
        <v>3</v>
      </c>
      <c r="C15" s="17" t="s">
        <v>4</v>
      </c>
      <c r="D15" s="17" t="s">
        <v>5</v>
      </c>
      <c r="E15" s="17" t="s">
        <v>6</v>
      </c>
      <c r="F15" s="17" t="s">
        <v>30</v>
      </c>
      <c r="G15" s="17" t="s">
        <v>7</v>
      </c>
      <c r="H15" s="17" t="s">
        <v>8</v>
      </c>
      <c r="I15" s="18" t="s">
        <v>31</v>
      </c>
    </row>
    <row r="16" spans="1:10" s="36" customFormat="1" ht="20" customHeight="1">
      <c r="A16" s="35"/>
      <c r="B16" s="19">
        <v>1</v>
      </c>
      <c r="C16" s="20" t="str">
        <f>'2.상세견적서(을)'!$B$4</f>
        <v>[1] 재료비</v>
      </c>
      <c r="D16" s="21" t="s">
        <v>10</v>
      </c>
      <c r="E16" s="21">
        <v>1</v>
      </c>
      <c r="F16" s="21" t="s">
        <v>32</v>
      </c>
      <c r="G16" s="109">
        <f>'2.상세견적서(을)'!$H$8</f>
        <v>0</v>
      </c>
      <c r="H16" s="22">
        <f>E16*G16</f>
        <v>0</v>
      </c>
      <c r="I16" s="23"/>
      <c r="J16" s="35"/>
    </row>
    <row r="17" spans="1:15" s="36" customFormat="1" ht="20" customHeight="1">
      <c r="B17" s="24">
        <v>2</v>
      </c>
      <c r="C17" s="25" t="str">
        <f>'2.상세견적서(을)'!$B$9</f>
        <v>[2] 전장/제어 Unit</v>
      </c>
      <c r="D17" s="26" t="s">
        <v>40</v>
      </c>
      <c r="E17" s="26">
        <v>1</v>
      </c>
      <c r="F17" s="26" t="s">
        <v>38</v>
      </c>
      <c r="G17" s="108">
        <f>'2.상세견적서(을)'!H11</f>
        <v>0</v>
      </c>
      <c r="H17" s="28">
        <f>E17*G17</f>
        <v>0</v>
      </c>
      <c r="I17" s="29"/>
      <c r="J17" s="35"/>
    </row>
    <row r="18" spans="1:15" s="36" customFormat="1" ht="20" customHeight="1">
      <c r="A18" s="35"/>
      <c r="B18" s="24">
        <v>3</v>
      </c>
      <c r="C18" s="25" t="str">
        <f>'2.상세견적서(을)'!$B$12</f>
        <v>[3] 인건비</v>
      </c>
      <c r="D18" s="26" t="s">
        <v>41</v>
      </c>
      <c r="E18" s="26">
        <v>1</v>
      </c>
      <c r="F18" s="26" t="s">
        <v>39</v>
      </c>
      <c r="G18" s="27">
        <f>'2.상세견적서(을)'!$H$17</f>
        <v>60000000</v>
      </c>
      <c r="H18" s="28">
        <f>E18*G18</f>
        <v>60000000</v>
      </c>
      <c r="I18" s="111"/>
      <c r="J18" s="35"/>
      <c r="K18" s="97"/>
      <c r="O18" s="97"/>
    </row>
    <row r="19" spans="1:15" s="36" customFormat="1" ht="20" customHeight="1">
      <c r="A19" s="35"/>
      <c r="B19" s="24">
        <v>4</v>
      </c>
      <c r="C19" s="25" t="str">
        <f>'2.상세견적서(을)'!$B$18</f>
        <v>[4] 경비</v>
      </c>
      <c r="D19" s="26" t="s">
        <v>42</v>
      </c>
      <c r="E19" s="26">
        <v>1</v>
      </c>
      <c r="F19" s="26" t="s">
        <v>39</v>
      </c>
      <c r="G19" s="27">
        <f>'2.상세견적서(을)'!$H$25</f>
        <v>9600000</v>
      </c>
      <c r="H19" s="28">
        <f>E19*G19</f>
        <v>9600000</v>
      </c>
      <c r="I19" s="29"/>
      <c r="J19" s="35"/>
      <c r="K19" s="97"/>
      <c r="O19" s="97"/>
    </row>
    <row r="20" spans="1:15" s="36" customFormat="1" ht="20" customHeight="1">
      <c r="A20" s="35"/>
      <c r="B20" s="24">
        <v>5</v>
      </c>
      <c r="C20" s="25" t="s">
        <v>72</v>
      </c>
      <c r="D20" s="26"/>
      <c r="E20" s="26">
        <v>1</v>
      </c>
      <c r="F20" s="126">
        <v>0.1</v>
      </c>
      <c r="G20" s="27">
        <f>'2.상세견적서(을)'!H28</f>
        <v>6000000</v>
      </c>
      <c r="H20" s="28">
        <f>E20*G20</f>
        <v>6000000</v>
      </c>
      <c r="I20" s="29"/>
      <c r="J20" s="35"/>
      <c r="O20" s="98"/>
    </row>
    <row r="21" spans="1:15" s="36" customFormat="1" ht="20" customHeight="1">
      <c r="A21" s="35"/>
      <c r="B21" s="24">
        <v>6</v>
      </c>
      <c r="C21" s="25"/>
      <c r="D21" s="26"/>
      <c r="E21" s="26"/>
      <c r="F21" s="26"/>
      <c r="G21" s="27"/>
      <c r="H21" s="28"/>
      <c r="I21" s="29"/>
      <c r="J21" s="35"/>
    </row>
    <row r="22" spans="1:15" s="36" customFormat="1" ht="20" customHeight="1">
      <c r="A22" s="35"/>
      <c r="B22" s="24">
        <v>7</v>
      </c>
      <c r="C22" s="25"/>
      <c r="D22" s="26"/>
      <c r="E22" s="26"/>
      <c r="F22" s="26"/>
      <c r="G22" s="27"/>
      <c r="H22" s="28"/>
      <c r="I22" s="29"/>
      <c r="J22" s="35"/>
    </row>
    <row r="23" spans="1:15" s="36" customFormat="1" ht="20" customHeight="1">
      <c r="A23" s="35"/>
      <c r="B23" s="24">
        <v>8</v>
      </c>
      <c r="C23" s="25"/>
      <c r="D23" s="26"/>
      <c r="E23" s="26"/>
      <c r="F23" s="26"/>
      <c r="G23" s="27"/>
      <c r="H23" s="28"/>
      <c r="I23" s="29"/>
      <c r="J23" s="35"/>
    </row>
    <row r="24" spans="1:15" s="36" customFormat="1" ht="20" customHeight="1">
      <c r="A24" s="35"/>
      <c r="B24" s="24">
        <v>9</v>
      </c>
      <c r="C24" s="25"/>
      <c r="D24" s="26"/>
      <c r="E24" s="26"/>
      <c r="F24" s="26"/>
      <c r="G24" s="27"/>
      <c r="H24" s="28"/>
      <c r="I24" s="29"/>
      <c r="J24" s="35"/>
    </row>
    <row r="25" spans="1:15" s="36" customFormat="1" ht="20" customHeight="1">
      <c r="A25" s="35"/>
      <c r="B25" s="24">
        <v>10</v>
      </c>
      <c r="C25" s="25"/>
      <c r="D25" s="26"/>
      <c r="E25" s="26"/>
      <c r="F25" s="26"/>
      <c r="G25" s="27"/>
      <c r="H25" s="28"/>
      <c r="I25" s="29"/>
      <c r="J25" s="35"/>
    </row>
    <row r="26" spans="1:15" s="36" customFormat="1" ht="21.75" customHeight="1">
      <c r="A26" s="35"/>
      <c r="B26" s="137" t="s">
        <v>45</v>
      </c>
      <c r="C26" s="138"/>
      <c r="D26" s="139"/>
      <c r="E26" s="72"/>
      <c r="F26" s="72"/>
      <c r="G26" s="73"/>
      <c r="H26" s="74">
        <f>SUM(H16:H25)</f>
        <v>75600000</v>
      </c>
      <c r="I26" s="75"/>
      <c r="J26" s="35"/>
    </row>
    <row r="27" spans="1:15" s="36" customFormat="1" ht="21.75" hidden="1" customHeight="1">
      <c r="A27" s="35"/>
      <c r="B27" s="162" t="s">
        <v>61</v>
      </c>
      <c r="C27" s="163"/>
      <c r="D27" s="139"/>
      <c r="E27" s="90"/>
      <c r="F27" s="90"/>
      <c r="G27" s="91"/>
      <c r="H27" s="92"/>
      <c r="I27" s="75"/>
      <c r="J27" s="35"/>
    </row>
    <row r="28" spans="1:15" s="36" customFormat="1" ht="21.75" customHeight="1">
      <c r="A28" s="35"/>
      <c r="B28" s="147" t="s">
        <v>61</v>
      </c>
      <c r="C28" s="148"/>
      <c r="D28" s="149"/>
      <c r="E28" s="112"/>
      <c r="F28" s="112"/>
      <c r="G28" s="113"/>
      <c r="H28" s="114">
        <v>0</v>
      </c>
      <c r="I28" s="115"/>
      <c r="J28" s="35"/>
    </row>
    <row r="29" spans="1:15" s="36" customFormat="1" ht="21.75" customHeight="1">
      <c r="A29" s="35"/>
      <c r="B29" s="140" t="s">
        <v>47</v>
      </c>
      <c r="C29" s="141"/>
      <c r="D29" s="142"/>
      <c r="E29" s="42"/>
      <c r="F29" s="42"/>
      <c r="G29" s="43"/>
      <c r="H29" s="43">
        <f>H26+H28</f>
        <v>75600000</v>
      </c>
      <c r="I29" s="76" t="s">
        <v>46</v>
      </c>
      <c r="J29" s="35"/>
    </row>
    <row r="30" spans="1:15" s="30" customFormat="1" ht="21" customHeight="1">
      <c r="A30" s="5"/>
      <c r="B30" s="14" t="s">
        <v>9</v>
      </c>
      <c r="C30" s="5"/>
      <c r="D30" s="5"/>
      <c r="E30" s="5"/>
      <c r="F30" s="5"/>
      <c r="G30" s="5"/>
      <c r="H30" s="5"/>
      <c r="I30" s="11"/>
      <c r="J30" s="5"/>
    </row>
    <row r="31" spans="1:15" s="30" customFormat="1" ht="20.25" customHeight="1">
      <c r="A31" s="5"/>
      <c r="B31" s="9"/>
      <c r="C31" s="49" t="s">
        <v>33</v>
      </c>
      <c r="D31" s="49"/>
      <c r="E31" s="31"/>
      <c r="F31" s="31"/>
      <c r="G31" s="5"/>
      <c r="H31" s="5"/>
      <c r="I31" s="32"/>
      <c r="J31" s="5"/>
    </row>
    <row r="32" spans="1:15" s="30" customFormat="1" ht="20.25" customHeight="1">
      <c r="A32" s="5"/>
      <c r="B32" s="9"/>
      <c r="C32" s="143" t="s">
        <v>77</v>
      </c>
      <c r="D32" s="143"/>
      <c r="E32" s="49"/>
      <c r="F32" s="5"/>
      <c r="G32" s="5"/>
      <c r="H32" s="5"/>
      <c r="I32" s="32"/>
      <c r="J32" s="5"/>
    </row>
    <row r="33" spans="1:10" s="30" customFormat="1" ht="20.25" customHeight="1">
      <c r="A33" s="5"/>
      <c r="B33" s="9"/>
      <c r="C33" s="144" t="s">
        <v>76</v>
      </c>
      <c r="D33" s="143"/>
      <c r="E33" s="49"/>
      <c r="F33" s="31"/>
      <c r="G33" s="5"/>
      <c r="H33" s="5"/>
      <c r="I33" s="32"/>
      <c r="J33" s="5"/>
    </row>
    <row r="34" spans="1:10" s="30" customFormat="1" ht="20.25" customHeight="1">
      <c r="A34" s="5"/>
      <c r="B34" s="9"/>
      <c r="C34" s="154" t="s">
        <v>88</v>
      </c>
      <c r="D34" s="154"/>
      <c r="E34" s="154"/>
      <c r="F34" s="154"/>
      <c r="G34" s="154"/>
      <c r="H34" s="154"/>
      <c r="I34" s="32"/>
      <c r="J34" s="5"/>
    </row>
    <row r="35" spans="1:10" s="30" customFormat="1" ht="21" customHeight="1">
      <c r="A35" s="5"/>
      <c r="B35" s="9"/>
      <c r="C35" s="127" t="s">
        <v>34</v>
      </c>
      <c r="D35" s="127"/>
      <c r="E35" s="127"/>
      <c r="F35" s="127"/>
      <c r="G35" s="127"/>
      <c r="H35" s="127"/>
      <c r="I35" s="128"/>
      <c r="J35" s="5"/>
    </row>
    <row r="36" spans="1:10" s="30" customFormat="1" ht="21" customHeight="1">
      <c r="A36" s="5"/>
      <c r="B36" s="9"/>
      <c r="C36" s="77" t="s">
        <v>89</v>
      </c>
      <c r="D36"/>
      <c r="E36" s="31"/>
      <c r="F36" s="31"/>
      <c r="G36" s="31" t="s">
        <v>35</v>
      </c>
      <c r="H36" s="31"/>
      <c r="I36" s="32"/>
      <c r="J36" s="5"/>
    </row>
    <row r="37" spans="1:10" s="30" customFormat="1" ht="21" customHeight="1">
      <c r="A37" s="5"/>
      <c r="B37" s="9"/>
      <c r="C37" s="77" t="s">
        <v>57</v>
      </c>
      <c r="D37" s="33"/>
      <c r="E37" s="33"/>
      <c r="F37" s="33"/>
      <c r="G37" s="33"/>
      <c r="H37" s="129" t="s">
        <v>74</v>
      </c>
      <c r="I37" s="130"/>
      <c r="J37" s="5"/>
    </row>
    <row r="38" spans="1:10" s="30" customFormat="1" ht="21" customHeight="1">
      <c r="A38" s="5"/>
      <c r="B38" s="9"/>
      <c r="C38" s="87" t="s">
        <v>54</v>
      </c>
      <c r="D38" s="48"/>
      <c r="E38" s="31"/>
      <c r="F38" s="31"/>
      <c r="G38" s="5"/>
      <c r="H38" s="131" t="s">
        <v>75</v>
      </c>
      <c r="I38" s="132"/>
      <c r="J38" s="5"/>
    </row>
    <row r="39" spans="1:10" s="30" customFormat="1" ht="21" customHeight="1" thickBot="1">
      <c r="A39" s="5"/>
      <c r="B39" s="68"/>
      <c r="C39" s="34"/>
      <c r="D39" s="69"/>
      <c r="E39" s="69"/>
      <c r="F39" s="69"/>
      <c r="G39" s="69"/>
      <c r="H39" s="69"/>
      <c r="I39" s="70"/>
      <c r="J39" s="5"/>
    </row>
  </sheetData>
  <mergeCells count="25">
    <mergeCell ref="C8:D8"/>
    <mergeCell ref="G8:I8"/>
    <mergeCell ref="C34:H34"/>
    <mergeCell ref="D3:G3"/>
    <mergeCell ref="B5:D6"/>
    <mergeCell ref="G5:I5"/>
    <mergeCell ref="G6:I6"/>
    <mergeCell ref="G7:I7"/>
    <mergeCell ref="G9:I9"/>
    <mergeCell ref="G10:I10"/>
    <mergeCell ref="G11:I11"/>
    <mergeCell ref="B12:D12"/>
    <mergeCell ref="G12:I12"/>
    <mergeCell ref="B27:D27"/>
    <mergeCell ref="C35:I35"/>
    <mergeCell ref="H37:I37"/>
    <mergeCell ref="H38:I38"/>
    <mergeCell ref="B11:C11"/>
    <mergeCell ref="H14:I14"/>
    <mergeCell ref="B26:D26"/>
    <mergeCell ref="B29:D29"/>
    <mergeCell ref="C32:D32"/>
    <mergeCell ref="C33:D33"/>
    <mergeCell ref="G13:I13"/>
    <mergeCell ref="B28:D28"/>
  </mergeCells>
  <phoneticPr fontId="29" type="noConversion"/>
  <pageMargins left="0.25" right="0.25" top="0.75" bottom="0.75" header="0.3" footer="0.3"/>
  <pageSetup paperSize="9" scale="8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32"/>
  <sheetViews>
    <sheetView showGridLines="0" zoomScale="85" zoomScaleNormal="85" workbookViewId="0">
      <selection activeCell="I20" sqref="I20"/>
    </sheetView>
  </sheetViews>
  <sheetFormatPr defaultColWidth="8.9140625" defaultRowHeight="13"/>
  <cols>
    <col min="1" max="1" width="2.08203125" style="36" customWidth="1"/>
    <col min="2" max="2" width="25.4140625" style="36" customWidth="1"/>
    <col min="3" max="3" width="9" style="36" bestFit="1" customWidth="1"/>
    <col min="4" max="4" width="9.4140625" style="36" customWidth="1"/>
    <col min="5" max="5" width="44.1640625" style="37" customWidth="1"/>
    <col min="6" max="6" width="6.58203125" style="36" bestFit="1" customWidth="1"/>
    <col min="7" max="7" width="12.33203125" style="36" bestFit="1" customWidth="1"/>
    <col min="8" max="8" width="16.5" style="36" bestFit="1" customWidth="1"/>
    <col min="9" max="9" width="35.5" style="38" bestFit="1" customWidth="1"/>
    <col min="10" max="10" width="4.5" style="38" bestFit="1" customWidth="1"/>
    <col min="11" max="11" width="11.6640625" style="36" bestFit="1" customWidth="1"/>
    <col min="12" max="16384" width="8.9140625" style="36"/>
  </cols>
  <sheetData>
    <row r="1" spans="2:11" s="2" customFormat="1" ht="21.75" customHeight="1">
      <c r="B1" s="66" t="s">
        <v>90</v>
      </c>
      <c r="C1" s="1"/>
      <c r="D1" s="1"/>
      <c r="E1" s="1"/>
      <c r="F1" s="3"/>
      <c r="G1" s="1"/>
      <c r="H1" s="1"/>
      <c r="I1" s="67">
        <v>45636</v>
      </c>
      <c r="J1" s="67"/>
    </row>
    <row r="2" spans="2:11" s="2" customFormat="1" ht="21.75" customHeight="1">
      <c r="B2" s="79" t="s">
        <v>48</v>
      </c>
      <c r="C2" s="78"/>
      <c r="D2" s="78"/>
      <c r="E2" s="50"/>
      <c r="F2" s="3"/>
      <c r="G2" s="1"/>
      <c r="H2" s="1"/>
      <c r="I2" s="51"/>
      <c r="J2" s="51"/>
    </row>
    <row r="3" spans="2:11">
      <c r="B3" s="41" t="s">
        <v>0</v>
      </c>
      <c r="C3" s="41" t="s">
        <v>11</v>
      </c>
      <c r="D3" s="41" t="s">
        <v>15</v>
      </c>
      <c r="E3" s="41" t="s">
        <v>16</v>
      </c>
      <c r="F3" s="39" t="s">
        <v>17</v>
      </c>
      <c r="G3" s="40" t="s">
        <v>18</v>
      </c>
      <c r="H3" s="40" t="s">
        <v>19</v>
      </c>
      <c r="I3" s="41" t="s">
        <v>20</v>
      </c>
      <c r="J3" s="103"/>
    </row>
    <row r="4" spans="2:11" ht="13.5" customHeight="1">
      <c r="B4" s="192" t="s">
        <v>59</v>
      </c>
      <c r="C4" s="195" t="s">
        <v>60</v>
      </c>
      <c r="D4" s="195"/>
      <c r="E4" s="52"/>
      <c r="F4" s="52">
        <v>1</v>
      </c>
      <c r="G4" s="53"/>
      <c r="H4" s="46">
        <f>G4*F4</f>
        <v>0</v>
      </c>
      <c r="I4" s="59"/>
      <c r="J4" s="102"/>
    </row>
    <row r="5" spans="2:11" ht="13.5" customHeight="1">
      <c r="B5" s="171"/>
      <c r="C5" s="195" t="s">
        <v>58</v>
      </c>
      <c r="D5" s="195"/>
      <c r="E5" s="52"/>
      <c r="F5" s="52"/>
      <c r="G5" s="53"/>
      <c r="H5" s="46">
        <f>G5*F5</f>
        <v>0</v>
      </c>
      <c r="I5" s="59"/>
      <c r="J5" s="102"/>
    </row>
    <row r="6" spans="2:11" ht="13.5" customHeight="1">
      <c r="B6" s="171"/>
      <c r="C6" s="195" t="s">
        <v>50</v>
      </c>
      <c r="D6" s="195"/>
      <c r="E6" s="52"/>
      <c r="F6" s="52"/>
      <c r="G6" s="53"/>
      <c r="H6" s="46">
        <f>G6*F6</f>
        <v>0</v>
      </c>
      <c r="I6" s="59"/>
      <c r="J6" s="102"/>
    </row>
    <row r="7" spans="2:11" ht="13.5" customHeight="1">
      <c r="B7" s="171"/>
      <c r="C7" s="196" t="s">
        <v>51</v>
      </c>
      <c r="D7" s="197"/>
      <c r="E7" s="52"/>
      <c r="F7" s="52"/>
      <c r="G7" s="53"/>
      <c r="H7" s="46">
        <f>G7*F7</f>
        <v>0</v>
      </c>
      <c r="I7" s="59"/>
      <c r="J7" s="102"/>
    </row>
    <row r="8" spans="2:11" ht="14.25" customHeight="1">
      <c r="B8" s="171"/>
      <c r="C8" s="174" t="s">
        <v>12</v>
      </c>
      <c r="D8" s="174"/>
      <c r="E8" s="174"/>
      <c r="F8" s="54"/>
      <c r="G8" s="55"/>
      <c r="H8" s="55">
        <f>SUM(H4:H7)</f>
        <v>0</v>
      </c>
      <c r="I8" s="60"/>
      <c r="J8" s="104"/>
    </row>
    <row r="9" spans="2:11" ht="12" customHeight="1">
      <c r="B9" s="192" t="s">
        <v>21</v>
      </c>
      <c r="C9" s="198" t="s">
        <v>52</v>
      </c>
      <c r="D9" s="198"/>
      <c r="E9" s="52"/>
      <c r="F9" s="52"/>
      <c r="G9" s="53"/>
      <c r="H9" s="46">
        <f>F9*G9</f>
        <v>0</v>
      </c>
      <c r="I9" s="59"/>
      <c r="J9" s="102"/>
    </row>
    <row r="10" spans="2:11" ht="13.5" customHeight="1">
      <c r="B10" s="192"/>
      <c r="C10" s="198" t="s">
        <v>53</v>
      </c>
      <c r="D10" s="198"/>
      <c r="E10" s="52"/>
      <c r="F10" s="52"/>
      <c r="G10" s="53"/>
      <c r="H10" s="46">
        <f>F10*G10</f>
        <v>0</v>
      </c>
      <c r="I10" s="59"/>
      <c r="J10" s="102"/>
    </row>
    <row r="11" spans="2:11" ht="14.25" customHeight="1">
      <c r="B11" s="192"/>
      <c r="C11" s="174" t="s">
        <v>22</v>
      </c>
      <c r="D11" s="174"/>
      <c r="E11" s="174"/>
      <c r="F11" s="54"/>
      <c r="G11" s="55"/>
      <c r="H11" s="55">
        <f>SUM(H9:H10)</f>
        <v>0</v>
      </c>
      <c r="I11" s="60"/>
      <c r="J11" s="104"/>
    </row>
    <row r="12" spans="2:11" ht="27.75" customHeight="1">
      <c r="B12" s="192" t="s">
        <v>23</v>
      </c>
      <c r="C12" s="199" t="s">
        <v>62</v>
      </c>
      <c r="D12" s="200"/>
      <c r="E12" s="57" t="s">
        <v>80</v>
      </c>
      <c r="F12" s="58">
        <v>15</v>
      </c>
      <c r="G12" s="4">
        <v>500000</v>
      </c>
      <c r="H12" s="46">
        <f t="shared" ref="H12:H16" si="0">G12*F12</f>
        <v>7500000</v>
      </c>
      <c r="I12" s="117" t="s">
        <v>92</v>
      </c>
      <c r="J12" s="102"/>
      <c r="K12" s="116"/>
    </row>
    <row r="13" spans="2:11" ht="27.75" customHeight="1">
      <c r="B13" s="193"/>
      <c r="C13" s="201"/>
      <c r="D13" s="202"/>
      <c r="E13" s="99" t="s">
        <v>81</v>
      </c>
      <c r="F13" s="100">
        <v>5</v>
      </c>
      <c r="G13" s="101">
        <v>500000</v>
      </c>
      <c r="H13" s="46">
        <f t="shared" si="0"/>
        <v>2500000</v>
      </c>
      <c r="I13" s="117" t="s">
        <v>82</v>
      </c>
      <c r="J13" s="102"/>
    </row>
    <row r="14" spans="2:11" ht="27.75" customHeight="1">
      <c r="B14" s="193"/>
      <c r="C14" s="199" t="s">
        <v>69</v>
      </c>
      <c r="D14" s="200"/>
      <c r="E14" s="99" t="s">
        <v>83</v>
      </c>
      <c r="F14" s="100">
        <v>80</v>
      </c>
      <c r="G14" s="101">
        <v>500000</v>
      </c>
      <c r="H14" s="46">
        <f t="shared" si="0"/>
        <v>40000000</v>
      </c>
      <c r="I14" s="117" t="s">
        <v>85</v>
      </c>
      <c r="J14" s="102"/>
    </row>
    <row r="15" spans="2:11" ht="27.75" customHeight="1">
      <c r="B15" s="193"/>
      <c r="C15" s="201"/>
      <c r="D15" s="202"/>
      <c r="E15" s="99" t="s">
        <v>84</v>
      </c>
      <c r="F15" s="100">
        <v>10</v>
      </c>
      <c r="G15" s="101">
        <v>500000</v>
      </c>
      <c r="H15" s="46">
        <f t="shared" si="0"/>
        <v>5000000</v>
      </c>
      <c r="I15" s="117" t="s">
        <v>71</v>
      </c>
      <c r="J15" s="102"/>
    </row>
    <row r="16" spans="2:11" ht="27.75" customHeight="1">
      <c r="B16" s="194"/>
      <c r="C16" s="203" t="s">
        <v>70</v>
      </c>
      <c r="D16" s="204"/>
      <c r="E16" s="57" t="s">
        <v>79</v>
      </c>
      <c r="F16" s="58">
        <v>10</v>
      </c>
      <c r="G16" s="4">
        <v>500000</v>
      </c>
      <c r="H16" s="46">
        <f t="shared" si="0"/>
        <v>5000000</v>
      </c>
      <c r="I16" s="117" t="s">
        <v>78</v>
      </c>
      <c r="J16" s="102"/>
    </row>
    <row r="17" spans="2:10" ht="19.75" customHeight="1">
      <c r="B17" s="171"/>
      <c r="C17" s="174" t="s">
        <v>43</v>
      </c>
      <c r="D17" s="174"/>
      <c r="E17" s="174"/>
      <c r="F17" s="54">
        <f>SUM(F12:F16)</f>
        <v>120</v>
      </c>
      <c r="G17" s="55"/>
      <c r="H17" s="55">
        <f>SUM(H12:H16)</f>
        <v>60000000</v>
      </c>
      <c r="I17" s="60"/>
      <c r="J17" s="104"/>
    </row>
    <row r="18" spans="2:10" ht="19.75" customHeight="1">
      <c r="B18" s="171" t="s">
        <v>24</v>
      </c>
      <c r="C18" s="181" t="s">
        <v>44</v>
      </c>
      <c r="D18" s="182"/>
      <c r="E18" s="52"/>
      <c r="F18" s="52"/>
      <c r="G18" s="53"/>
      <c r="H18" s="53">
        <f t="shared" ref="H18:H24" si="1">G18*F18</f>
        <v>0</v>
      </c>
      <c r="I18" s="59"/>
      <c r="J18" s="102"/>
    </row>
    <row r="19" spans="2:10" ht="19.75" customHeight="1">
      <c r="B19" s="171"/>
      <c r="C19" s="183" t="s">
        <v>64</v>
      </c>
      <c r="D19" s="56" t="s">
        <v>63</v>
      </c>
      <c r="E19" s="71" t="s">
        <v>93</v>
      </c>
      <c r="F19" s="52">
        <v>60</v>
      </c>
      <c r="G19" s="53">
        <v>100000</v>
      </c>
      <c r="H19" s="53">
        <f t="shared" si="1"/>
        <v>6000000</v>
      </c>
      <c r="I19" s="59"/>
      <c r="J19" s="102"/>
    </row>
    <row r="20" spans="2:10" ht="19.75" customHeight="1">
      <c r="B20" s="172"/>
      <c r="C20" s="184"/>
      <c r="D20" s="118" t="s">
        <v>65</v>
      </c>
      <c r="E20" s="71" t="s">
        <v>93</v>
      </c>
      <c r="F20" s="119">
        <v>60</v>
      </c>
      <c r="G20" s="120">
        <v>10000</v>
      </c>
      <c r="H20" s="53">
        <f t="shared" si="1"/>
        <v>600000</v>
      </c>
      <c r="I20" s="121"/>
      <c r="J20" s="102"/>
    </row>
    <row r="21" spans="2:10" ht="19.75" customHeight="1">
      <c r="B21" s="172"/>
      <c r="C21" s="185"/>
      <c r="D21" s="118" t="s">
        <v>66</v>
      </c>
      <c r="E21" s="71" t="s">
        <v>93</v>
      </c>
      <c r="F21" s="119">
        <v>60</v>
      </c>
      <c r="G21" s="120">
        <v>50000</v>
      </c>
      <c r="H21" s="53">
        <f t="shared" si="1"/>
        <v>3000000</v>
      </c>
      <c r="I21" s="121"/>
      <c r="J21" s="102"/>
    </row>
    <row r="22" spans="2:10" ht="19.75" customHeight="1">
      <c r="B22" s="172"/>
      <c r="C22" s="186" t="s">
        <v>67</v>
      </c>
      <c r="D22" s="56" t="s">
        <v>63</v>
      </c>
      <c r="E22" s="71"/>
      <c r="F22" s="119"/>
      <c r="G22" s="120"/>
      <c r="H22" s="120">
        <f t="shared" si="1"/>
        <v>0</v>
      </c>
      <c r="I22" s="121"/>
      <c r="J22" s="102"/>
    </row>
    <row r="23" spans="2:10" ht="19.75" customHeight="1">
      <c r="B23" s="172"/>
      <c r="C23" s="187"/>
      <c r="D23" s="118" t="s">
        <v>65</v>
      </c>
      <c r="E23" s="71"/>
      <c r="F23" s="119"/>
      <c r="G23" s="120"/>
      <c r="H23" s="120">
        <f t="shared" si="1"/>
        <v>0</v>
      </c>
      <c r="I23" s="121"/>
      <c r="J23" s="102"/>
    </row>
    <row r="24" spans="2:10" ht="19.75" customHeight="1">
      <c r="B24" s="172"/>
      <c r="C24" s="188"/>
      <c r="D24" s="118" t="s">
        <v>66</v>
      </c>
      <c r="E24" s="71"/>
      <c r="F24" s="119"/>
      <c r="G24" s="120"/>
      <c r="H24" s="120">
        <f t="shared" si="1"/>
        <v>0</v>
      </c>
      <c r="I24" s="121"/>
      <c r="J24" s="102"/>
    </row>
    <row r="25" spans="2:10" ht="19.75" customHeight="1">
      <c r="B25" s="173"/>
      <c r="C25" s="174" t="s">
        <v>12</v>
      </c>
      <c r="D25" s="174"/>
      <c r="E25" s="174"/>
      <c r="F25" s="54"/>
      <c r="G25" s="55"/>
      <c r="H25" s="55">
        <f>SUM(H18:H24)</f>
        <v>9600000</v>
      </c>
      <c r="I25" s="60"/>
      <c r="J25" s="104"/>
    </row>
    <row r="26" spans="2:10" ht="19.75" customHeight="1">
      <c r="B26" s="175" t="s">
        <v>49</v>
      </c>
      <c r="C26" s="176"/>
      <c r="D26" s="176"/>
      <c r="E26" s="177"/>
      <c r="F26" s="80"/>
      <c r="G26" s="81"/>
      <c r="H26" s="81">
        <f>SUM(H25,H17,H11,H8)</f>
        <v>69600000</v>
      </c>
      <c r="I26" s="82"/>
      <c r="J26" s="104"/>
    </row>
    <row r="27" spans="2:10" ht="19.75" customHeight="1">
      <c r="B27" s="178" t="s">
        <v>45</v>
      </c>
      <c r="C27" s="179"/>
      <c r="D27" s="179"/>
      <c r="E27" s="180"/>
      <c r="F27" s="61"/>
      <c r="G27" s="62"/>
      <c r="H27" s="62">
        <f>H26</f>
        <v>69600000</v>
      </c>
      <c r="I27" s="63"/>
      <c r="J27" s="104"/>
    </row>
    <row r="28" spans="2:10" s="83" customFormat="1" ht="19.75" customHeight="1">
      <c r="B28" s="189" t="s">
        <v>68</v>
      </c>
      <c r="C28" s="190"/>
      <c r="D28" s="190"/>
      <c r="E28" s="191"/>
      <c r="F28" s="125">
        <v>0.1</v>
      </c>
      <c r="G28" s="122"/>
      <c r="H28" s="123">
        <f>H17*F28</f>
        <v>6000000</v>
      </c>
      <c r="I28" s="124"/>
      <c r="J28" s="105"/>
    </row>
    <row r="29" spans="2:10" ht="19.75" customHeight="1">
      <c r="B29" s="164" t="s">
        <v>25</v>
      </c>
      <c r="C29" s="165"/>
      <c r="D29" s="165"/>
      <c r="E29" s="166"/>
      <c r="F29" s="64">
        <f>IF(G29&gt;=5000000000,2.1%,IF(G29&gt;=500000000,"1.99% + 5,449천원",IF(G29&gt;=40000000,3.09%,IF(G29&gt;=3000000,1.85%,0))))*0</f>
        <v>0</v>
      </c>
      <c r="G29" s="46">
        <f>(H8+H11+H17)*F27*0</f>
        <v>0</v>
      </c>
      <c r="H29" s="47">
        <f>IF(G29&gt;=5000000000,G29*2.1%,IF(G29&gt;=500000000,G29*1.99%+5449000,IF(G29&gt;=40000000,G29*3.09%,IF(G29&gt;=3000000,G29*1.85%,0))))</f>
        <v>0</v>
      </c>
      <c r="I29" s="84" t="s">
        <v>26</v>
      </c>
      <c r="J29" s="106"/>
    </row>
    <row r="30" spans="2:10" ht="19.75" customHeight="1">
      <c r="B30" s="168" t="s">
        <v>61</v>
      </c>
      <c r="C30" s="169"/>
      <c r="D30" s="169"/>
      <c r="E30" s="170"/>
      <c r="F30" s="93"/>
      <c r="G30" s="94"/>
      <c r="H30" s="95"/>
      <c r="I30" s="96"/>
      <c r="J30" s="106"/>
    </row>
    <row r="31" spans="2:10" ht="19.75" customHeight="1">
      <c r="B31" s="167" t="s">
        <v>27</v>
      </c>
      <c r="C31" s="167"/>
      <c r="D31" s="167"/>
      <c r="E31" s="167"/>
      <c r="F31" s="44"/>
      <c r="G31" s="45"/>
      <c r="H31" s="65">
        <f>H27+H28+H29</f>
        <v>75600000</v>
      </c>
      <c r="I31" s="85"/>
      <c r="J31" s="107"/>
    </row>
    <row r="32" spans="2:10" ht="14">
      <c r="B32" s="88" t="s">
        <v>55</v>
      </c>
    </row>
  </sheetData>
  <mergeCells count="26">
    <mergeCell ref="B4:B8"/>
    <mergeCell ref="C8:E8"/>
    <mergeCell ref="B9:B11"/>
    <mergeCell ref="C11:E11"/>
    <mergeCell ref="B12:B17"/>
    <mergeCell ref="C17:E17"/>
    <mergeCell ref="C4:D4"/>
    <mergeCell ref="C5:D5"/>
    <mergeCell ref="C6:D6"/>
    <mergeCell ref="C7:D7"/>
    <mergeCell ref="C9:D9"/>
    <mergeCell ref="C10:D10"/>
    <mergeCell ref="C12:D13"/>
    <mergeCell ref="C14:D15"/>
    <mergeCell ref="C16:D16"/>
    <mergeCell ref="B29:E29"/>
    <mergeCell ref="B31:E31"/>
    <mergeCell ref="B30:E30"/>
    <mergeCell ref="B18:B25"/>
    <mergeCell ref="C25:E25"/>
    <mergeCell ref="B26:E26"/>
    <mergeCell ref="B27:E27"/>
    <mergeCell ref="C18:D18"/>
    <mergeCell ref="C19:C21"/>
    <mergeCell ref="C22:C24"/>
    <mergeCell ref="B28:E28"/>
  </mergeCells>
  <phoneticPr fontId="29" type="noConversion"/>
  <pageMargins left="0.15748031496062992" right="0.15748031496062992" top="0.47244094488188981" bottom="0.19685039370078741" header="0.35433070866141736" footer="0.15748031496062992"/>
  <pageSetup paperSize="9" scale="85" orientation="landscape" r:id="rId1"/>
  <headerFooter alignWithMargins="0"/>
  <ignoredErrors>
    <ignoredError sqref="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1.견적서(갑)</vt:lpstr>
      <vt:lpstr>2.상세견적서(을)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박근재</dc:creator>
  <cp:lastModifiedBy>Chanyoung Lim</cp:lastModifiedBy>
  <cp:lastPrinted>2024-12-11T23:43:38Z</cp:lastPrinted>
  <dcterms:created xsi:type="dcterms:W3CDTF">2005-05-12T01:39:55Z</dcterms:created>
  <dcterms:modified xsi:type="dcterms:W3CDTF">2024-12-11T23:47:43Z</dcterms:modified>
</cp:coreProperties>
</file>